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ijaysuresh/Desktop/Washington post/"/>
    </mc:Choice>
  </mc:AlternateContent>
  <xr:revisionPtr revIDLastSave="0" documentId="13_ncr:1_{959299D6-585A-4E44-9986-C892B35A8E31}" xr6:coauthVersionLast="47" xr6:coauthVersionMax="47" xr10:uidLastSave="{00000000-0000-0000-0000-000000000000}"/>
  <bookViews>
    <workbookView xWindow="0" yWindow="0" windowWidth="28800" windowHeight="18000" tabRatio="873" activeTab="2" xr2:uid="{00000000-000D-0000-FFFF-FFFF00000000}"/>
  </bookViews>
  <sheets>
    <sheet name="Summary Metrics" sheetId="15" r:id="rId1"/>
    <sheet name="Video Starts" sheetId="1" r:id="rId2"/>
    <sheet name="Video Starts by Site Area" sheetId="11" r:id="rId3"/>
    <sheet name="Video Starts by Hour" sheetId="12" r:id="rId4"/>
    <sheet name="Video Starts by Site Section" sheetId="14" r:id="rId5"/>
    <sheet name="Top 200 Videos in 2017" sheetId="13" r:id="rId6"/>
    <sheet name="Videos Product Testing" sheetId="9" r:id="rId7"/>
    <sheet name="Video Starts by Referrer Type" sheetId="4" r:id="rId8"/>
    <sheet name="Video Starts from FB &amp; Google" sheetId="5" r:id="rId9"/>
    <sheet name="Videos Produced" sheetId="8" r:id="rId10"/>
    <sheet name="Pre-roll Ads on Videos" sheetId="6" r:id="rId11"/>
  </sheets>
  <definedNames>
    <definedName name="_xlnm._FilterDatabase" localSheetId="5" hidden="1">'Top 200 Videos in 2017'!$B$2:$E$195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3" l="1"/>
  <c r="F39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3" i="13"/>
  <c r="H4" i="13"/>
  <c r="H9" i="13"/>
  <c r="H8" i="13"/>
  <c r="H195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5" i="13"/>
  <c r="H7" i="13"/>
  <c r="G4" i="13"/>
  <c r="O31" i="12"/>
  <c r="P28" i="12"/>
  <c r="Q28" i="12"/>
  <c r="R28" i="12"/>
  <c r="S28" i="12"/>
  <c r="T28" i="12"/>
  <c r="U28" i="12"/>
  <c r="V28" i="12"/>
  <c r="W28" i="12"/>
  <c r="X28" i="12"/>
  <c r="O28" i="12"/>
  <c r="C30" i="12"/>
  <c r="D28" i="12"/>
  <c r="E28" i="12"/>
  <c r="F28" i="12"/>
  <c r="G28" i="12"/>
  <c r="H28" i="12"/>
  <c r="I28" i="12"/>
  <c r="J28" i="12"/>
  <c r="K28" i="12"/>
  <c r="L28" i="12"/>
  <c r="C28" i="12"/>
</calcChain>
</file>

<file path=xl/sharedStrings.xml><?xml version="1.0" encoding="utf-8"?>
<sst xmlns="http://schemas.openxmlformats.org/spreadsheetml/2006/main" count="332" uniqueCount="285">
  <si>
    <t>wapo.com</t>
  </si>
  <si>
    <t>Month</t>
  </si>
  <si>
    <t>Unique Visitors</t>
  </si>
  <si>
    <t>Visits</t>
  </si>
  <si>
    <t>Pageviews</t>
  </si>
  <si>
    <t>Our Platform</t>
  </si>
  <si>
    <t>Other Platforms</t>
  </si>
  <si>
    <t>WaPo Apps</t>
  </si>
  <si>
    <t>Total</t>
  </si>
  <si>
    <t>Facebook</t>
  </si>
  <si>
    <t>YouTube</t>
  </si>
  <si>
    <t>Apple News</t>
  </si>
  <si>
    <t>AOL Video</t>
  </si>
  <si>
    <t>MSN Video</t>
  </si>
  <si>
    <t>Video - Start</t>
  </si>
  <si>
    <t>Homepage</t>
  </si>
  <si>
    <t>Article Pages</t>
  </si>
  <si>
    <t>Video Pages</t>
  </si>
  <si>
    <t>Others</t>
  </si>
  <si>
    <t>Mobile</t>
  </si>
  <si>
    <t>Desktop</t>
  </si>
  <si>
    <t>Hour</t>
  </si>
  <si>
    <t>12:00 AM</t>
  </si>
  <si>
    <t>1:00 AM</t>
  </si>
  <si>
    <t>2:00 AM</t>
  </si>
  <si>
    <t>3:00 AM</t>
  </si>
  <si>
    <t>4:00 AM</t>
  </si>
  <si>
    <t>5:00 AM</t>
  </si>
  <si>
    <t>6:00 AM</t>
  </si>
  <si>
    <t>7:00 AM</t>
  </si>
  <si>
    <t>8:00 AM</t>
  </si>
  <si>
    <t>9:00 AM</t>
  </si>
  <si>
    <t>10:00 AM</t>
  </si>
  <si>
    <t>11:00 AM</t>
  </si>
  <si>
    <t>12:00 PM</t>
  </si>
  <si>
    <t>1:00 PM</t>
  </si>
  <si>
    <t>2:00 PM</t>
  </si>
  <si>
    <t>3:00 PM</t>
  </si>
  <si>
    <t>4:00 PM</t>
  </si>
  <si>
    <t>5:00 PM</t>
  </si>
  <si>
    <t>6:00 PM</t>
  </si>
  <si>
    <t>7:00 PM</t>
  </si>
  <si>
    <t>8:00 PM</t>
  </si>
  <si>
    <t>9:00 PM</t>
  </si>
  <si>
    <t>10:00 PM</t>
  </si>
  <si>
    <t>11:00 PM</t>
  </si>
  <si>
    <t>Video Starts</t>
  </si>
  <si>
    <t>Site Section</t>
  </si>
  <si>
    <t>wp - posttv</t>
  </si>
  <si>
    <t>wp - politics</t>
  </si>
  <si>
    <t>wp - local</t>
  </si>
  <si>
    <t>wp - national</t>
  </si>
  <si>
    <t>wp - opinions</t>
  </si>
  <si>
    <t>wp - lifestyle</t>
  </si>
  <si>
    <t>wp - world</t>
  </si>
  <si>
    <t>wp - homepage</t>
  </si>
  <si>
    <t>wp - powerpost</t>
  </si>
  <si>
    <t>wp - business</t>
  </si>
  <si>
    <t>wp - nocategory</t>
  </si>
  <si>
    <t>wp - sports</t>
  </si>
  <si>
    <t>wp - entertainment</t>
  </si>
  <si>
    <t>Video Name</t>
  </si>
  <si>
    <t>50% Video Complete</t>
  </si>
  <si>
    <t>100% Video Complete</t>
  </si>
  <si>
    <t>politics:video - 10/20/2017 - Listen to Trump's conversation with a Gold Star family</t>
  </si>
  <si>
    <t>post originals:video - 1/26/2017 - trumps first white house interview, annotated</t>
  </si>
  <si>
    <t>video - 2/6/2017 - trailer stranger things 2</t>
  </si>
  <si>
    <t>news:video - 4/27/2017 - north korea propaganda video shows simulated u.s. attack</t>
  </si>
  <si>
    <t>weather:video - 9/8/2017 - Sept. 6: Wind rips across Anguilla as Irma passes</t>
  </si>
  <si>
    <t>post originals:video - 1/18/2017 - 6 head-scratching moments from betsy devoss confirmation hearing</t>
  </si>
  <si>
    <t>video - 2/22/2017 - man kicked off flight after allegedly harassing pakistani passengers</t>
  </si>
  <si>
    <t>video - 3/28/2017 - fake doctor sentenced after injecting patients buttocks with cement</t>
  </si>
  <si>
    <t>national:video - 9/1/2017 - Nurse arrested after refusing to allow detective to take blood from unconscious patient</t>
  </si>
  <si>
    <t>video - 3/10/2017 - five times kids interrupted live news</t>
  </si>
  <si>
    <t>news:video - 9/6/2017 - sept. 6 wind rips across anguilla as irma passes</t>
  </si>
  <si>
    <t>video - 1/1/2017 - mariah carey bungles new years eve performance</t>
  </si>
  <si>
    <t>post originals:video - 1/9/2017 - meryl streeps golden globes speech, annotated</t>
  </si>
  <si>
    <t>post originals:video - 1/21/2017 - trump questions media reports of inauguration crowd size</t>
  </si>
  <si>
    <t>wire-reuters:video - 2/17/2017 - sen. john mccain hits out at trump in speech</t>
  </si>
  <si>
    <t>national:video - 9/1/2017 - Boy, 7, was tortured to death and fed to pigs</t>
  </si>
  <si>
    <t>post originals:video - 1/21/2017 - white house press secretarys inauguration claims, annotated</t>
  </si>
  <si>
    <t>video - 1/14/2017 - watch doctoral student violently detained after 911 caller says he stole his own car</t>
  </si>
  <si>
    <t>weather:video - 9/10/2017 - Sept. 9: Hurricane Irma dries Bahamas beach</t>
  </si>
  <si>
    <t>video - 4/5/2017 - maid filmed dangling from window highlights widespread abuse in the gulf</t>
  </si>
  <si>
    <t>wire-reuters:video - 2/9/2017 - spicer trump has no regrets about gorsuch comments</t>
  </si>
  <si>
    <t>video - 2/5/2017 - bai bai bai</t>
  </si>
  <si>
    <t>wire-ap:video - 4/7/2017 - girl reportedly found living with monkeys</t>
  </si>
  <si>
    <t>world:video - 8/8/2017 - Video shows jogger shoving woman into busy London street</t>
  </si>
  <si>
    <t>video - 1/22/2017 - aziz ansaris snl episode after inauguration was a biting criticism of trump</t>
  </si>
  <si>
    <t>wire-reuters:video - 3/28/2017 - spicer if trump uses russian salad dressing somehow thats a russian connection</t>
  </si>
  <si>
    <t>news:video - 5/12/2017 - group of great white sharks spotted in california</t>
  </si>
  <si>
    <t>wire-reuters:video - 1/17/2017 - tim kaine to betsy devos do you not want to answer my question</t>
  </si>
  <si>
    <t>post originals:video - 11/21/2016 - donald trumps history with saturday night live</t>
  </si>
  <si>
    <t>news:video - 9/19/2017 - sept. 19 satellite images show hurricane maria approaching u.s. virgin islands, puerto rico</t>
  </si>
  <si>
    <t>post originals:video - 9/5/2017 - hurricane irma takes aim at florida</t>
  </si>
  <si>
    <t>wire-reuters:video - 5/12/2017 - police warn you are paddleboarding next to approximately 15 great white sharks</t>
  </si>
  <si>
    <t>national:video - 7/11/2017 - Beachgoers form a human chain to save a family</t>
  </si>
  <si>
    <t>weather:video - 9/8/2017 - Sept. 6: Hurricane Irma hits St. Thomas, U.S. Virgin Islands</t>
  </si>
  <si>
    <t>news:video - 4/10/2017 - passenger is dragged off an overbooked flight</t>
  </si>
  <si>
    <t>news:video - 9/9/2017 - sept. 9 hurricane irma dries bahamas beach</t>
  </si>
  <si>
    <t>news:video - 533c52b2f014 - 7/4/2017 - dna tree 1</t>
  </si>
  <si>
    <t>video - 2/5/2017 - a better super bowl</t>
  </si>
  <si>
    <t>wire-reuters:video - 12/31/2016 - fans raise light sabers in tribute to carrie fisher</t>
  </si>
  <si>
    <t>news:video - 8/6/2017 - video shows traffic stop when officer pointed gun at man for more than 9 minutes</t>
  </si>
  <si>
    <t>post originals:video - 2/27/2017 - the craziest ending to an oscar night, plus the other things that happened</t>
  </si>
  <si>
    <t>video - 9/10/2017 - Watch four cameras tracking Hurricane Irma</t>
  </si>
  <si>
    <t>weather:video - 9/5/2017 - Hurricane Irma takes aim at Florida</t>
  </si>
  <si>
    <t>post originals:video - 9/9/2017 - preparing for the worst and hoping for the best south florida braces for hurricane irma</t>
  </si>
  <si>
    <t>news:video - 2/27/2017 - watch the crazy ending of the oscars</t>
  </si>
  <si>
    <t>post originals:video - 2/16/2017 - donald trumps grievance-filled news conference, in less than 5 minutes</t>
  </si>
  <si>
    <t>video - 2/5/2017 - watch the full ad fox deemed too controversial to air during the super bowl</t>
  </si>
  <si>
    <t>wire-reuters:video - 10/28/2016 - dinosaurs fossilized brain tissue identified for first time</t>
  </si>
  <si>
    <t>weather:video - 9/20/2017 - Hurricane Maria brings extreme wind and rain to Puerto Rico</t>
  </si>
  <si>
    <t>news:video - 5/22/2017 - trump supporter removed from united flight in china</t>
  </si>
  <si>
    <t>news:video - 4/13/2017 - air force tests gbu-43 bomb</t>
  </si>
  <si>
    <t>post originals:video - 4/4/2017 - heres why kendall jenners pepsi ad is so controversial</t>
  </si>
  <si>
    <t>video - 1/31/2017 - born the hard way</t>
  </si>
  <si>
    <t>video - 2/10/2017 - whats up with president trumps intense handshakes</t>
  </si>
  <si>
    <t>video - 1/24/2017 - trump describes generals in his cabinet as central casting</t>
  </si>
  <si>
    <t>post originals:video - 2/18/2017 - trumps florida rally in three minutes</t>
  </si>
  <si>
    <t>national:video - 10/2/2017 - The moment a gunman opened fire on a Las Vegas country concert</t>
  </si>
  <si>
    <t>post originals:video - 1/17/2017 - betsy devoss confirmation hearing, in three minutes</t>
  </si>
  <si>
    <t>news:video - 6/14/2017 - video shows united airlines employee pushing elderly man</t>
  </si>
  <si>
    <t>post originals:video - 4/6/2017 - u.s. launches missile strikes in response to syrian chemical attack</t>
  </si>
  <si>
    <t>politics:video - 8/17/2017 - How Trump's talking points on Charlottesville match up with Fox News</t>
  </si>
  <si>
    <t>video - 1/11/2017 - oh my god, she was murdered man calls 911 to report neighbors death</t>
  </si>
  <si>
    <t>news:video - 4/14/2016 - watch inky the octopus before his famed escape</t>
  </si>
  <si>
    <t>post originals:video - 4/16/2017 - police hunt for cleveland facebook killer</t>
  </si>
  <si>
    <t>post originals:video - 5/20/2017 - trump, ross and tillerson dance along at saudi welcome ceremony</t>
  </si>
  <si>
    <t>post originals:video - 1/12/2017 - obama awards biden presidential medal of freedom</t>
  </si>
  <si>
    <t>national:video - 10/20/2017 - Gold Star widow said Trump's phone call was âheartfeltâ</t>
  </si>
  <si>
    <t>world:video - 8/11/2017 - Why does North Korea hate the U.S.? Look to the Korean War.</t>
  </si>
  <si>
    <t>wire-reuters:video - 4/27/2017 - taiwan president looking forward to communicating directly with trump</t>
  </si>
  <si>
    <t>news:video - 533c52b2f014 - 7/4/2017 - dna tree 2</t>
  </si>
  <si>
    <t>news:video - 9/8/2017 - sept. 6 hurricane irma hits st. thomas, u.s. virgin islands</t>
  </si>
  <si>
    <t>post originals:video - 2/27/2017 - trump meets with leaders of black colleges at the white house</t>
  </si>
  <si>
    <t>post originals:video - 4/10/2017 - passenger dragged off a flight</t>
  </si>
  <si>
    <t>video - 5/11/2017 - massive sea creature washes up on indonesian beach</t>
  </si>
  <si>
    <t>post originals:video - 2/20/2017 - why i left the cia there is a strong feeling of demoralization under trump</t>
  </si>
  <si>
    <t>news:video - 8/20/2017 - how to make a pinhole projector to view the solar eclipse</t>
  </si>
  <si>
    <t>video - 1/21/2017 - massive crowds gather for the womens march on washington</t>
  </si>
  <si>
    <t>post originals:video - 8/25/2016 - man sentenced for disfiguring gay couple in horrific attack</t>
  </si>
  <si>
    <t>weather:video - 9/6/2017 - Anchor braves 'crazy' wind to cover Hurricane Irma's landfall</t>
  </si>
  <si>
    <t>news:video - 9/1/2017 - nurse arrested after refusing to allow detective to take blood from unconscious patient</t>
  </si>
  <si>
    <t>video - 1/31/2017 - late-night laughs trumps travel ban</t>
  </si>
  <si>
    <t>wire-ap:video - 2/1/2017 - australian prime minister after trump call i always stand up for australia</t>
  </si>
  <si>
    <t>post originals:video - 1/31/2017 - watch jeff sessions grill sally yates on opposing the president</t>
  </si>
  <si>
    <t>video - 2/5/2017 - nsfwireless</t>
  </si>
  <si>
    <t>post originals:video - 9/6/2017 - anchor braves crazy wind to cover hurricane irmas landfall</t>
  </si>
  <si>
    <t>video - 2/3/2017 - decoding kellyanne conways erroneous defense of trumps travel ban</t>
  </si>
  <si>
    <t>video - 2/13/2017 - 188,000 evacuated as california dam threatens floods. heres what you need to know.</t>
  </si>
  <si>
    <t>post originals:video - 4/29/2017 - highlights from hasan minhajs correspondents dinner speech</t>
  </si>
  <si>
    <t>video - 2/5/2017 - punished</t>
  </si>
  <si>
    <t>world:video - 5/22/2017 - Trump supporter removed from United flight in China</t>
  </si>
  <si>
    <t>weather:video - 9/10/2017 - Miami before and after Hurricane Irma hit</t>
  </si>
  <si>
    <t>video - 2/6/2017 - video shows officers decision not to shoot after police chase</t>
  </si>
  <si>
    <t>national:video - 6/21/2017 - Valedictorian's graduation speech cut off after he criticizes school's administration</t>
  </si>
  <si>
    <t>weather:video - 9/23/2017 - San Juan mayor: 'There is horror in the streets'</t>
  </si>
  <si>
    <t>post originals:video - 9/6/2017 - florida counties begin evacuating as hurricane irma batters caribbean islands</t>
  </si>
  <si>
    <t>national:video - 6/9/2017 - Racist altercation at a Chicago Starbucks turns violent</t>
  </si>
  <si>
    <t>news:video - 1/4/2017 - d.c. police release body camera footage of fatal shooting</t>
  </si>
  <si>
    <t>national:video - 6/14/2017 - Video shows United Airlines employee pushing elderly man</t>
  </si>
  <si>
    <t>national:video - 7/11/2017 - 4 heroic rescues by ordinary people</t>
  </si>
  <si>
    <t>post originals:video - 8/3/2017 - four big takeaways from trumps calls to mexican and australian counterparts</t>
  </si>
  <si>
    <t>video - 1/25/2017 - dutch tv trolls trump in welcome to the netherlands video</t>
  </si>
  <si>
    <t>video - 2/2/2017 - yearbook</t>
  </si>
  <si>
    <t>post originals:video - 1/27/2017 - trumps executive order on refugees, explained</t>
  </si>
  <si>
    <t>video - 1/26/2017 - even at gop retreat, trump sets the agenda</t>
  </si>
  <si>
    <t>post originals:video - 1/30/2017 - trump fires acting attorney general sally yates</t>
  </si>
  <si>
    <t>video - 2/9/2017 - rubio we are becoming a society incapable of having debate</t>
  </si>
  <si>
    <t>post originals:video - 5/15/2017 - trump revealed highly classified intel in oval office meeting with russians</t>
  </si>
  <si>
    <t>news:video - 533c52b2f014 - 7/4/2017 - dna test mystery</t>
  </si>
  <si>
    <t>post originals:video - 2/12/2017 - water overflows into calif. dams emergency spillway</t>
  </si>
  <si>
    <t>wire-reuters:video - 11/25/2015 - trump mocks disabled reporter</t>
  </si>
  <si>
    <t>weather:video - 9/9/2017 - âPreparing for the worst and hoping for the bestâ: South Florida braces for Hurricane Irma</t>
  </si>
  <si>
    <t>post originals:video - 1/20/2017 - trumps inaugural address in three minutes</t>
  </si>
  <si>
    <t>post originals:video - 6/3/2016 - teacher students parents approved of sexual relationship</t>
  </si>
  <si>
    <t>news:video - 5/19/2017 - man detained after trying to break into cockpit on honolulu-bound flight</t>
  </si>
  <si>
    <t>news:video - 2/20/2017 - cctv footage allegedly shows attack on kim jong nam</t>
  </si>
  <si>
    <t>news:video - 8/6/2017 - watch las vegas police engage in shootout with driver</t>
  </si>
  <si>
    <t>politics:video - 7/7/2017 - The Trump CNN meme, #CNNblackmail, and the nebulous 'Trump Internet'</t>
  </si>
  <si>
    <t>wire-reuters:video - 1/24/2017 - sen. merkley to mulvaney which crowd is larger</t>
  </si>
  <si>
    <t>video - 1/6/2017 - michelle obama makes emotional final speech as first lady</t>
  </si>
  <si>
    <t>video - 3/10/2017 - police officer threatens uber driver with arrest for filming traffic stop</t>
  </si>
  <si>
    <t>video - 3/12/2017 - environmental activists vandalize trumps golf course</t>
  </si>
  <si>
    <t>post originals:video - 3/20/2017 - sesame streets brutal parodies of donald trump</t>
  </si>
  <si>
    <t>health and science:video - 8/20/2017 - How to make a pinhole projector to view the solar eclipse</t>
  </si>
  <si>
    <t>post originals:video - 4/7/2017 - spicer demands cameras be turned off at white house briefing</t>
  </si>
  <si>
    <t>news:video - 5/8/2017 - rep. blum walks out of interview with iowa tv station</t>
  </si>
  <si>
    <t>video - 1/6/2017 - late-night laughs trump and russia</t>
  </si>
  <si>
    <t>style:video - 10/20/2017 - Megyn Kelly is having a bumpy transition into daytime TV</t>
  </si>
  <si>
    <t>world:video - 8/4/2017 - Four Blackwater guards sentenced in 2007 Iraq shootings</t>
  </si>
  <si>
    <t>news:video - 4/19/2017 - police arrest 10-year-old with autism at school</t>
  </si>
  <si>
    <t>post originals:video - 2/9/2017 - audio trump reacts to federal appeals court decision</t>
  </si>
  <si>
    <t>wire-reuters:video - 4/11/2017 - spicer hitler didnt even sink to using chemical weapons like assad</t>
  </si>
  <si>
    <t>weather:video - 9/6/2017 - Island of Barbuda 'barely habitable' after Irma</t>
  </si>
  <si>
    <t>health and science:video - 7/18/2017 - Watch a heroic golden retriever save a drowning baby deer</t>
  </si>
  <si>
    <t>post originals:video - 12/25/2016 - the civil rights case that haunts donald trumps pick for attorney general</t>
  </si>
  <si>
    <t>video - 4/13/2017 - saturns moon could have the right conditions for life</t>
  </si>
  <si>
    <t>politics:video - 6/29/2017 - Trump's 'Morning Joe' tweets are just the latest step in a years-long feud</t>
  </si>
  <si>
    <t>post originals:video - 5/10/2017 - white house scrambles to explain comey ouster</t>
  </si>
  <si>
    <t>post originals:video - 1/11/2017 - trumps first news conference in about three minutes</t>
  </si>
  <si>
    <t>post originals:video - 5/29/2017 - why does north korea hate the u.s. look to the korean war.</t>
  </si>
  <si>
    <t>weather:video - 9/6/2017 - Florida counties begin evacuating as Hurricane Irma batters Caribbean islands</t>
  </si>
  <si>
    <t>post originals:video - 5/8/2017 - sally yatess senate testimony, in three minutes</t>
  </si>
  <si>
    <t>wire-reuters:video - 2/12/2017 - passengers react to united pilots rant over intercom</t>
  </si>
  <si>
    <t>post originals:video - 5/2/2017 - kimmel makes tearful plea over sons heart condition</t>
  </si>
  <si>
    <t>politics:video - 10/13/2017 - Trump says he 'met with the president of the Virgin Islands'</t>
  </si>
  <si>
    <t>politics:video - 10/20/2017 - Tech companies lobby for 'dreamers'</t>
  </si>
  <si>
    <t>post originals:video - 7/27/2017 - one dead after ride malfunctions at ohio state fair</t>
  </si>
  <si>
    <t>wire-reuters:video - 2/13/2017 - california dam risk triggers massive evacuation</t>
  </si>
  <si>
    <t>video - 2/7/2017 - tornadoes roll through southern louisiana</t>
  </si>
  <si>
    <t>national:video - 8/7/2017 - Video shows traffic stop when officer pointed gun at man for more than 9 minutes</t>
  </si>
  <si>
    <t>video - 2/17/2017 - late-night laughs president trumps solo news conference</t>
  </si>
  <si>
    <t>wire-reuters:video - 2/7/2017 - mcconnell interrupts warrens speech opposing sessions</t>
  </si>
  <si>
    <t>wire-reuters:video - 5/25/2017 - trump pushes past montenegrin prime minister</t>
  </si>
  <si>
    <t>post originals:video - 8/9/2017 - this is why you need special sunglasses to view the total eclipse</t>
  </si>
  <si>
    <t>wire-reuters:video - 4/14/2017 - north korea holds massive military parade as tensions rise in region</t>
  </si>
  <si>
    <t>news:video - 9/1/2017 - satellite images show hurricane irma holding steady as it crosses the atlantic</t>
  </si>
  <si>
    <t>news:video - 9/16/2017 - video shows 19-year-old chicago woman wandering hotel prior to freezer death</t>
  </si>
  <si>
    <t>wire-reuters:video - 2/12/2017 - yale renames calhoun college because of historic ties to white supremacy and slavery</t>
  </si>
  <si>
    <t>wire-reuters:video - 4/29/2017 - hasan minhajs full speech at the correspondents dinner</t>
  </si>
  <si>
    <t>national:video - 6/20/2017 - Dashboard camera footage of Philando Castile shooting released</t>
  </si>
  <si>
    <t>video - 2/7/2017 - doctors discover live cockroach inside womans skull</t>
  </si>
  <si>
    <t>post originals:video - 2/14/2017 - the fall of michael flynn more questions than answers</t>
  </si>
  <si>
    <t>weather:video - 9/6/2017 - Wind rips across Caribbean island as Irma passes</t>
  </si>
  <si>
    <t>wire-reuters:video - 4/19/2017 - north korea video simulation shows attack on u.s.</t>
  </si>
  <si>
    <t>post originals:video - 4/7/2017 - four things to know about the u.s. missile strike against syria</t>
  </si>
  <si>
    <t>video - 1/23/2017 - british police used a taser on a black man they thought was a robber. he was their race-relations adviser.</t>
  </si>
  <si>
    <t>politics:video - 10/20/2017 - Paul Ryan pokes fun at Trump at Al Smith dinner</t>
  </si>
  <si>
    <t>video - 2/6/2017 - trump media sometimes doesnt want to report on terrorism</t>
  </si>
  <si>
    <t>national:video - 9/16/2017 - Video shows 19-year-old Chicago woman wandering hotel prior to freezer death</t>
  </si>
  <si>
    <t>wire-reuters:video - 6/8/2017 - sen. john mccains bizarre exchange with james comey</t>
  </si>
  <si>
    <t>national:video - 5/22/2017 - Man detained after trying to break Into cockpit on Honolulu-bound flight</t>
  </si>
  <si>
    <t>video - 1/20/2017 - white nationalist richard spencer punched in the face on camera</t>
  </si>
  <si>
    <t>video - 2/3/2017 - how kellyanne conways tv interviews dominate the news cycle</t>
  </si>
  <si>
    <t>video - 3/17/2017 - st. patricks day mishaps not going over well with the irish</t>
  </si>
  <si>
    <t>news:video - 533c52b2f014 - 7/4/2017 - family tree 3 horizontal</t>
  </si>
  <si>
    <t>news:video - 4/6/2017 - video shows u.s. strikes in syria</t>
  </si>
  <si>
    <t>other:video - 6/9/2017 - Watch as woman distracted by cellphone falls into sidewalk opening</t>
  </si>
  <si>
    <t>news:video - 8/28/2017 - see houstons historic flooding from the air</t>
  </si>
  <si>
    <t>post originals:video - 10/7/2016 - watch donald trump recorded having extremely lewd conversation about women in 2005</t>
  </si>
  <si>
    <t>post originals:video - 4/19/2017 - bill oreilly let go from fox news channel amid sexual harassment claims</t>
  </si>
  <si>
    <t>post originals:video - 4/28/2017 - trump thought presidency would be easier</t>
  </si>
  <si>
    <t>wire-reuters:video - 3/11/2017 - new york federal prosecutor preet bharara says he has been fired</t>
  </si>
  <si>
    <t>video - 2/1/2017 - secret society</t>
  </si>
  <si>
    <t>video - 1/9/2017 - meryl streeps history of getting political at award shows</t>
  </si>
  <si>
    <t>video - 9/8/2017 - Watch four cameras tracking Hurricane Irma</t>
  </si>
  <si>
    <t>post originals:video - 3/1/2017 - sessions spoke twice with russian ambassador during trumps presidential campaign</t>
  </si>
  <si>
    <t>video - 1/21/2017 - birds-eye view shows huge crowds marching towards white house</t>
  </si>
  <si>
    <t>politics:video - 9/17/2017 - Trump can't stop talking about Hillary Clinton</t>
  </si>
  <si>
    <t>post originals:video - 2/10/2017 - immigration protesters block l.a. freeway ramp</t>
  </si>
  <si>
    <t>politics:video - 6/8/2017 - James Comey's testimony, in 3 minutes</t>
  </si>
  <si>
    <t>wire-reuters:video - 2/2/2017 - punxsutawney phil sees his shadow, predicts 6 more weeks of winter</t>
  </si>
  <si>
    <t>national:video - 10/3/2017 - Video shows crime scene at Las Vegas hotel</t>
  </si>
  <si>
    <t>video - 1/26/2017 - trump supporter explains 450 tip, note to waitress</t>
  </si>
  <si>
    <t>wire-reuters:video - 2/22/2017 - dakota access protesters set fires to campsites ahead of departure</t>
  </si>
  <si>
    <t>Month/ Date</t>
  </si>
  <si>
    <t>Test</t>
  </si>
  <si>
    <t>Started uploading videos to YouTube</t>
  </si>
  <si>
    <t>Started uploading videos to Facebook</t>
  </si>
  <si>
    <t>Jun 2017 - July 2017</t>
  </si>
  <si>
    <t>Pre-Roll Ads Timeout Testing</t>
  </si>
  <si>
    <t>One ad per 3 videos was changed to 1 ad every video</t>
  </si>
  <si>
    <t>Referrer Instances</t>
  </si>
  <si>
    <t>Typed/Bookmarked</t>
  </si>
  <si>
    <t>Social Networks</t>
  </si>
  <si>
    <t>Other Web Sites</t>
  </si>
  <si>
    <t>Search Engines</t>
  </si>
  <si>
    <t>Video - Start (ev9)</t>
  </si>
  <si>
    <t>Google - Video Starts</t>
  </si>
  <si>
    <t>FB - Video Starts</t>
  </si>
  <si>
    <t>Google - Referrals</t>
  </si>
  <si>
    <t>FB - Referrals</t>
  </si>
  <si>
    <t>WaPo Videos</t>
  </si>
  <si>
    <t>Wire (AP and Reuters) Videos</t>
  </si>
  <si>
    <t>Facebook Video Uploads</t>
  </si>
  <si>
    <t>Video UV</t>
  </si>
  <si>
    <t>Video Ad Starts</t>
  </si>
  <si>
    <t>Video - Ad Skipped</t>
  </si>
  <si>
    <t>Video Ad Complete</t>
  </si>
  <si>
    <t>Video Starts with no Pre-roll</t>
  </si>
  <si>
    <t>Site Area</t>
  </si>
  <si>
    <t>Change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</si>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</sst>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\ yyyy"/>
    <numFmt numFmtId="165" formatCode="_(* #,##0_);_(* \(#,##0\);_(* &quot;-&quot;??_);_(@_)"/>
    <numFmt numFmtId="166" formatCode="[$-409]mmm\-yy;@"/>
  </numFmts>
  <fonts count="1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1" applyFont="1"/>
    <xf numFmtId="3" fontId="2" fillId="0" borderId="0" xfId="1" applyNumberFormat="1" applyFont="1"/>
    <xf numFmtId="0" fontId="3" fillId="0" borderId="0" xfId="0" applyFont="1"/>
    <xf numFmtId="3" fontId="5" fillId="0" borderId="6" xfId="0" applyNumberFormat="1" applyFont="1" applyBorder="1"/>
    <xf numFmtId="0" fontId="7" fillId="0" borderId="5" xfId="1" applyFont="1" applyBorder="1"/>
    <xf numFmtId="17" fontId="2" fillId="0" borderId="5" xfId="1" applyNumberFormat="1" applyFont="1" applyBorder="1"/>
    <xf numFmtId="0" fontId="2" fillId="0" borderId="5" xfId="1" applyFont="1" applyBorder="1"/>
    <xf numFmtId="3" fontId="2" fillId="0" borderId="5" xfId="1" applyNumberFormat="1" applyFont="1" applyBorder="1"/>
    <xf numFmtId="164" fontId="8" fillId="0" borderId="5" xfId="0" applyNumberFormat="1" applyFont="1" applyBorder="1"/>
    <xf numFmtId="0" fontId="9" fillId="0" borderId="0" xfId="0" applyFont="1"/>
    <xf numFmtId="0" fontId="10" fillId="0" borderId="5" xfId="0" applyFont="1" applyBorder="1"/>
    <xf numFmtId="0" fontId="11" fillId="0" borderId="5" xfId="0" applyFont="1" applyBorder="1"/>
    <xf numFmtId="0" fontId="12" fillId="0" borderId="0" xfId="0" applyFont="1"/>
    <xf numFmtId="164" fontId="9" fillId="0" borderId="5" xfId="0" applyNumberFormat="1" applyFont="1" applyBorder="1"/>
    <xf numFmtId="3" fontId="12" fillId="0" borderId="5" xfId="0" applyNumberFormat="1" applyFont="1" applyBorder="1"/>
    <xf numFmtId="3" fontId="12" fillId="0" borderId="0" xfId="0" applyNumberFormat="1" applyFont="1" applyAlignment="1">
      <alignment horizontal="right"/>
    </xf>
    <xf numFmtId="0" fontId="10" fillId="0" borderId="1" xfId="0" applyFont="1" applyBorder="1"/>
    <xf numFmtId="164" fontId="9" fillId="0" borderId="1" xfId="0" applyNumberFormat="1" applyFont="1" applyBorder="1"/>
    <xf numFmtId="3" fontId="12" fillId="0" borderId="1" xfId="0" applyNumberFormat="1" applyFont="1" applyBorder="1" applyAlignment="1">
      <alignment horizontal="right"/>
    </xf>
    <xf numFmtId="3" fontId="12" fillId="0" borderId="1" xfId="0" applyNumberFormat="1" applyFont="1" applyBorder="1"/>
    <xf numFmtId="0" fontId="9" fillId="0" borderId="1" xfId="0" applyFont="1" applyBorder="1"/>
    <xf numFmtId="0" fontId="12" fillId="0" borderId="1" xfId="0" applyFont="1" applyBorder="1" applyAlignment="1">
      <alignment horizontal="right"/>
    </xf>
    <xf numFmtId="14" fontId="2" fillId="0" borderId="5" xfId="1" applyNumberFormat="1" applyFont="1" applyBorder="1"/>
    <xf numFmtId="166" fontId="2" fillId="0" borderId="5" xfId="1" applyNumberFormat="1" applyFont="1" applyBorder="1"/>
    <xf numFmtId="14" fontId="7" fillId="0" borderId="5" xfId="1" applyNumberFormat="1" applyFont="1" applyBorder="1"/>
    <xf numFmtId="3" fontId="7" fillId="0" borderId="5" xfId="1" applyNumberFormat="1" applyFont="1" applyBorder="1"/>
    <xf numFmtId="0" fontId="3" fillId="0" borderId="5" xfId="0" applyFont="1" applyBorder="1" applyAlignment="1">
      <alignment horizontal="left"/>
    </xf>
    <xf numFmtId="165" fontId="3" fillId="0" borderId="5" xfId="3" applyNumberFormat="1" applyFont="1" applyBorder="1"/>
    <xf numFmtId="0" fontId="4" fillId="0" borderId="0" xfId="0" applyFont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0" fontId="4" fillId="0" borderId="7" xfId="0" applyFont="1" applyBorder="1"/>
    <xf numFmtId="0" fontId="3" fillId="0" borderId="5" xfId="0" applyFont="1" applyBorder="1"/>
    <xf numFmtId="3" fontId="3" fillId="0" borderId="5" xfId="0" applyNumberFormat="1" applyFont="1" applyBorder="1"/>
    <xf numFmtId="17" fontId="11" fillId="0" borderId="5" xfId="0" applyNumberFormat="1" applyFont="1" applyBorder="1"/>
    <xf numFmtId="0" fontId="12" fillId="0" borderId="5" xfId="0" applyFont="1" applyBorder="1"/>
    <xf numFmtId="0" fontId="13" fillId="0" borderId="0" xfId="0" applyFont="1"/>
    <xf numFmtId="3" fontId="11" fillId="0" borderId="5" xfId="0" applyNumberFormat="1" applyFont="1" applyBorder="1"/>
    <xf numFmtId="14" fontId="12" fillId="0" borderId="5" xfId="0" applyNumberFormat="1" applyFont="1" applyBorder="1"/>
    <xf numFmtId="165" fontId="12" fillId="0" borderId="0" xfId="3" applyNumberFormat="1" applyFont="1" applyAlignment="1"/>
    <xf numFmtId="1" fontId="12" fillId="0" borderId="5" xfId="0" applyNumberFormat="1" applyFont="1" applyBorder="1"/>
    <xf numFmtId="1" fontId="12" fillId="0" borderId="5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7" fillId="0" borderId="5" xfId="1" applyFont="1" applyBorder="1" applyAlignment="1">
      <alignment horizontal="center"/>
    </xf>
    <xf numFmtId="165" fontId="3" fillId="0" borderId="0" xfId="0" applyNumberFormat="1" applyFont="1"/>
    <xf numFmtId="17" fontId="3" fillId="0" borderId="0" xfId="0" applyNumberFormat="1" applyFont="1"/>
    <xf numFmtId="0" fontId="14" fillId="0" borderId="5" xfId="5" applyBorder="1"/>
    <xf numFmtId="17" fontId="2" fillId="0" borderId="0" xfId="1" applyNumberFormat="1" applyFont="1"/>
    <xf numFmtId="10" fontId="2" fillId="0" borderId="0" xfId="1" applyNumberFormat="1" applyFont="1"/>
  </cellXfs>
  <cellStyles count="6">
    <cellStyle name="Comma" xfId="3" builtinId="3"/>
    <cellStyle name="Comma 2" xfId="2" xr:uid="{2D431DC3-EF48-4558-938F-79FD6ABA80CA}"/>
    <cellStyle name="Hyperlink" xfId="5" builtinId="8"/>
    <cellStyle name="Normal" xfId="0" builtinId="0"/>
    <cellStyle name="Normal 2" xfId="1" xr:uid="{EB9B447C-3596-47ED-AE06-17E2DA90D08E}"/>
    <cellStyle name="Percent 2" xfId="4" xr:uid="{8859A17E-6396-4AA2-A053-7E7868EA87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news:video%20-%209/9/2017%20-%20sept.%209%20hurricane%20irma%20dries%20bahamas%20bea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0B67-F47A-4FAE-9A40-52B802FD0BEF}">
  <dimension ref="A2:I13"/>
  <sheetViews>
    <sheetView showGridLines="0" workbookViewId="0">
      <selection activeCell="L24" sqref="L24"/>
    </sheetView>
  </sheetViews>
  <sheetFormatPr baseColWidth="10" defaultColWidth="8.6640625" defaultRowHeight="14" x14ac:dyDescent="0.2"/>
  <cols>
    <col min="1" max="1" width="2.5" style="38" customWidth="1"/>
    <col min="2" max="2" width="6.83203125" style="38" bestFit="1" customWidth="1"/>
    <col min="3" max="3" width="10" style="38" bestFit="1" customWidth="1"/>
    <col min="4" max="5" width="7.83203125" style="38" bestFit="1" customWidth="1"/>
    <col min="6" max="6" width="8.6640625" style="38"/>
    <col min="7" max="9" width="10.5" style="38" bestFit="1" customWidth="1"/>
    <col min="10" max="16384" width="8.6640625" style="38"/>
  </cols>
  <sheetData>
    <row r="2" spans="1:9" s="13" customFormat="1" x14ac:dyDescent="0.2">
      <c r="A2" s="38"/>
      <c r="B2" s="13" t="s">
        <v>0</v>
      </c>
    </row>
    <row r="3" spans="1:9" s="13" customFormat="1" x14ac:dyDescent="0.2">
      <c r="A3" s="38"/>
      <c r="B3" s="12" t="s">
        <v>1</v>
      </c>
      <c r="C3" s="39" t="s">
        <v>2</v>
      </c>
      <c r="D3" s="39" t="s">
        <v>3</v>
      </c>
      <c r="E3" s="39" t="s">
        <v>4</v>
      </c>
    </row>
    <row r="4" spans="1:9" s="13" customFormat="1" x14ac:dyDescent="0.2">
      <c r="A4" s="38"/>
      <c r="B4" s="40">
        <v>42736</v>
      </c>
      <c r="C4" s="15">
        <v>104710583.62800001</v>
      </c>
      <c r="D4" s="15">
        <v>251360003.412</v>
      </c>
      <c r="E4" s="15">
        <v>448344722.69999999</v>
      </c>
      <c r="G4" s="41"/>
      <c r="H4" s="41"/>
      <c r="I4" s="41"/>
    </row>
    <row r="5" spans="1:9" s="13" customFormat="1" x14ac:dyDescent="0.2">
      <c r="A5" s="38"/>
      <c r="B5" s="40">
        <v>42767</v>
      </c>
      <c r="C5" s="15">
        <v>95430915.719999999</v>
      </c>
      <c r="D5" s="15">
        <v>240208095.456</v>
      </c>
      <c r="E5" s="15">
        <v>426849513.04799998</v>
      </c>
      <c r="G5" s="41"/>
      <c r="H5" s="41"/>
      <c r="I5" s="41"/>
    </row>
    <row r="6" spans="1:9" s="13" customFormat="1" x14ac:dyDescent="0.2">
      <c r="A6" s="38"/>
      <c r="B6" s="40">
        <v>42795</v>
      </c>
      <c r="C6" s="15">
        <v>89562817.260000005</v>
      </c>
      <c r="D6" s="15">
        <v>226910018.412</v>
      </c>
      <c r="E6" s="15">
        <v>409341978.10799998</v>
      </c>
      <c r="G6" s="41"/>
      <c r="H6" s="41"/>
      <c r="I6" s="41"/>
    </row>
    <row r="7" spans="1:9" s="13" customFormat="1" x14ac:dyDescent="0.2">
      <c r="A7" s="38"/>
      <c r="B7" s="40">
        <v>42826</v>
      </c>
      <c r="C7" s="15">
        <v>74065746.384000003</v>
      </c>
      <c r="D7" s="15">
        <v>175709042.96399999</v>
      </c>
      <c r="E7" s="15">
        <v>323158864.13999999</v>
      </c>
      <c r="G7" s="41"/>
      <c r="H7" s="41"/>
      <c r="I7" s="41"/>
    </row>
    <row r="8" spans="1:9" s="13" customFormat="1" x14ac:dyDescent="0.2">
      <c r="A8" s="38"/>
      <c r="B8" s="40">
        <v>42856</v>
      </c>
      <c r="C8" s="15">
        <v>84804138.216000006</v>
      </c>
      <c r="D8" s="15">
        <v>217770851.59200001</v>
      </c>
      <c r="E8" s="15">
        <v>409343594.43599999</v>
      </c>
      <c r="G8" s="41"/>
      <c r="H8" s="41"/>
      <c r="I8" s="41"/>
    </row>
    <row r="9" spans="1:9" s="13" customFormat="1" x14ac:dyDescent="0.2">
      <c r="A9" s="38"/>
      <c r="B9" s="40">
        <v>42887</v>
      </c>
      <c r="C9" s="15">
        <v>80099447.400000006</v>
      </c>
      <c r="D9" s="15">
        <v>199834855.164</v>
      </c>
      <c r="E9" s="15">
        <v>385553415.24000001</v>
      </c>
      <c r="G9" s="41"/>
      <c r="H9" s="41"/>
      <c r="I9" s="41"/>
    </row>
    <row r="10" spans="1:9" s="13" customFormat="1" x14ac:dyDescent="0.2">
      <c r="A10" s="38"/>
      <c r="B10" s="40">
        <v>42917</v>
      </c>
      <c r="C10" s="15">
        <v>76060003.320000008</v>
      </c>
      <c r="D10" s="15">
        <v>190661317.56</v>
      </c>
      <c r="E10" s="15">
        <v>364604203.15200001</v>
      </c>
      <c r="G10" s="41"/>
      <c r="H10" s="41"/>
      <c r="I10" s="41"/>
    </row>
    <row r="11" spans="1:9" s="13" customFormat="1" x14ac:dyDescent="0.2">
      <c r="A11" s="38"/>
      <c r="B11" s="40">
        <v>42948</v>
      </c>
      <c r="C11" s="15">
        <v>89809061.579999998</v>
      </c>
      <c r="D11" s="15">
        <v>216235209.96000001</v>
      </c>
      <c r="E11" s="15">
        <v>412877279.80800003</v>
      </c>
      <c r="G11" s="41"/>
      <c r="H11" s="41"/>
      <c r="I11" s="41"/>
    </row>
    <row r="12" spans="1:9" s="13" customFormat="1" x14ac:dyDescent="0.2">
      <c r="A12" s="38"/>
      <c r="B12" s="40">
        <v>42979</v>
      </c>
      <c r="C12" s="15">
        <v>91425234.599999994</v>
      </c>
      <c r="D12" s="15">
        <v>203888171.088</v>
      </c>
      <c r="E12" s="15">
        <v>368313305.472</v>
      </c>
      <c r="G12" s="41"/>
      <c r="H12" s="41"/>
      <c r="I12" s="41"/>
    </row>
    <row r="13" spans="1:9" s="13" customFormat="1" x14ac:dyDescent="0.2">
      <c r="A13" s="38"/>
      <c r="B13" s="40">
        <v>43009</v>
      </c>
      <c r="C13" s="15">
        <v>92822357.376000002</v>
      </c>
      <c r="D13" s="15">
        <v>206335143.50400001</v>
      </c>
      <c r="E13" s="15">
        <v>368649070.77600002</v>
      </c>
      <c r="G13" s="41"/>
      <c r="H13" s="41"/>
      <c r="I1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99EA-D1B3-4054-B0D7-61F07C2D4C8A}">
  <sheetPr codeName="Sheet5"/>
  <dimension ref="A2:O989"/>
  <sheetViews>
    <sheetView showGridLines="0" workbookViewId="0">
      <selection activeCell="B2" sqref="B2"/>
    </sheetView>
  </sheetViews>
  <sheetFormatPr baseColWidth="10" defaultColWidth="14.5" defaultRowHeight="15.75" customHeight="1" x14ac:dyDescent="0.15"/>
  <cols>
    <col min="1" max="1" width="4" style="13" customWidth="1"/>
    <col min="2" max="2" width="6.5" style="13" bestFit="1" customWidth="1"/>
    <col min="3" max="3" width="8.83203125" style="13" bestFit="1" customWidth="1"/>
    <col min="4" max="4" width="19.1640625" style="13" bestFit="1" customWidth="1"/>
    <col min="5" max="5" width="15.83203125" style="13" bestFit="1" customWidth="1"/>
    <col min="6" max="16384" width="14.5" style="13"/>
  </cols>
  <sheetData>
    <row r="2" spans="1:15" ht="15.75" customHeight="1" x14ac:dyDescent="0.15">
      <c r="A2" s="10"/>
      <c r="B2" s="11" t="s">
        <v>1</v>
      </c>
      <c r="C2" s="12" t="s">
        <v>274</v>
      </c>
      <c r="D2" s="12" t="s">
        <v>275</v>
      </c>
      <c r="E2" s="11" t="s">
        <v>276</v>
      </c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1" x14ac:dyDescent="0.15">
      <c r="A3" s="10"/>
      <c r="B3" s="14">
        <v>42736</v>
      </c>
      <c r="C3" s="42">
        <v>352.29599999999999</v>
      </c>
      <c r="D3" s="42">
        <v>554.904</v>
      </c>
      <c r="E3" s="43">
        <v>63.503999999999998</v>
      </c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1" x14ac:dyDescent="0.15">
      <c r="A4" s="10"/>
      <c r="B4" s="14">
        <v>42767</v>
      </c>
      <c r="C4" s="42">
        <v>242.67599999999999</v>
      </c>
      <c r="D4" s="42">
        <v>480.81600000000003</v>
      </c>
      <c r="E4" s="43">
        <v>62.747999999999998</v>
      </c>
      <c r="F4" s="16"/>
      <c r="G4" s="16"/>
      <c r="H4" s="10"/>
      <c r="I4" s="10"/>
      <c r="J4" s="10"/>
      <c r="K4" s="10"/>
      <c r="L4" s="10"/>
      <c r="M4" s="10"/>
      <c r="N4" s="10"/>
      <c r="O4" s="10"/>
    </row>
    <row r="5" spans="1:15" ht="11" x14ac:dyDescent="0.15">
      <c r="A5" s="10"/>
      <c r="B5" s="14">
        <v>42795</v>
      </c>
      <c r="C5" s="42">
        <v>285.012</v>
      </c>
      <c r="D5" s="42">
        <v>548.85599999999999</v>
      </c>
      <c r="E5" s="43">
        <v>81.647999999999996</v>
      </c>
      <c r="F5" s="16"/>
      <c r="G5" s="16"/>
      <c r="H5" s="10"/>
      <c r="I5" s="10"/>
      <c r="J5" s="10"/>
      <c r="K5" s="10"/>
      <c r="L5" s="10"/>
      <c r="M5" s="10"/>
      <c r="N5" s="10"/>
      <c r="O5" s="10"/>
    </row>
    <row r="6" spans="1:15" ht="11" x14ac:dyDescent="0.15">
      <c r="A6" s="10"/>
      <c r="B6" s="14">
        <v>42826</v>
      </c>
      <c r="C6" s="42">
        <v>226.04400000000001</v>
      </c>
      <c r="D6" s="42">
        <v>474.76800000000003</v>
      </c>
      <c r="E6" s="43">
        <v>65.016000000000005</v>
      </c>
      <c r="F6" s="16"/>
      <c r="G6" s="16"/>
      <c r="H6" s="10"/>
      <c r="I6" s="10"/>
      <c r="J6" s="10"/>
      <c r="K6" s="10"/>
      <c r="L6" s="10"/>
      <c r="M6" s="10"/>
      <c r="N6" s="10"/>
      <c r="O6" s="10"/>
    </row>
    <row r="7" spans="1:15" ht="11" x14ac:dyDescent="0.15">
      <c r="A7" s="10"/>
      <c r="B7" s="14">
        <v>42856</v>
      </c>
      <c r="C7" s="42">
        <v>340.2</v>
      </c>
      <c r="D7" s="42">
        <v>533.73599999999999</v>
      </c>
      <c r="E7" s="43">
        <v>134.56800000000001</v>
      </c>
      <c r="F7" s="16"/>
      <c r="G7" s="16"/>
      <c r="H7" s="10"/>
      <c r="I7" s="10"/>
      <c r="J7" s="10"/>
      <c r="K7" s="10"/>
      <c r="L7" s="10"/>
      <c r="M7" s="10"/>
      <c r="N7" s="10"/>
      <c r="O7" s="10"/>
    </row>
    <row r="8" spans="1:15" ht="11" x14ac:dyDescent="0.15">
      <c r="A8" s="10"/>
      <c r="B8" s="14">
        <v>42887</v>
      </c>
      <c r="C8" s="42">
        <v>309.20400000000001</v>
      </c>
      <c r="D8" s="42">
        <v>576.072</v>
      </c>
      <c r="E8" s="43">
        <v>272.16000000000003</v>
      </c>
      <c r="F8" s="16"/>
      <c r="G8" s="16"/>
      <c r="H8" s="10"/>
      <c r="I8" s="10"/>
      <c r="J8" s="10"/>
      <c r="K8" s="10"/>
      <c r="L8" s="10"/>
      <c r="M8" s="10"/>
      <c r="N8" s="10"/>
      <c r="O8" s="10"/>
    </row>
    <row r="9" spans="1:15" ht="11" x14ac:dyDescent="0.15">
      <c r="A9" s="10"/>
      <c r="B9" s="14">
        <v>42917</v>
      </c>
      <c r="C9" s="42">
        <v>304.66800000000001</v>
      </c>
      <c r="D9" s="42">
        <v>478.548</v>
      </c>
      <c r="E9" s="43">
        <v>288.79200000000003</v>
      </c>
      <c r="F9" s="16"/>
      <c r="G9" s="16"/>
      <c r="H9" s="10"/>
      <c r="I9" s="10"/>
      <c r="J9" s="10"/>
      <c r="K9" s="10"/>
      <c r="L9" s="10"/>
      <c r="M9" s="10"/>
      <c r="N9" s="10"/>
      <c r="O9" s="10"/>
    </row>
    <row r="10" spans="1:15" ht="11" x14ac:dyDescent="0.15">
      <c r="A10" s="10"/>
      <c r="B10" s="14">
        <v>42948</v>
      </c>
      <c r="C10" s="42">
        <v>430.92</v>
      </c>
      <c r="D10" s="42">
        <v>632.01599999999996</v>
      </c>
      <c r="E10" s="43">
        <v>350.78399999999999</v>
      </c>
      <c r="F10" s="16"/>
      <c r="G10" s="16"/>
      <c r="H10" s="10"/>
      <c r="I10" s="10"/>
      <c r="J10" s="10"/>
      <c r="K10" s="10"/>
      <c r="L10" s="10"/>
      <c r="M10" s="10"/>
      <c r="N10" s="10"/>
      <c r="O10" s="10"/>
    </row>
    <row r="11" spans="1:15" ht="11" x14ac:dyDescent="0.15">
      <c r="A11" s="10"/>
      <c r="B11" s="14">
        <v>42979</v>
      </c>
      <c r="C11" s="42">
        <v>406.72800000000001</v>
      </c>
      <c r="D11" s="42">
        <v>645.62400000000002</v>
      </c>
      <c r="E11" s="43">
        <v>429.40800000000002</v>
      </c>
      <c r="F11" s="16"/>
      <c r="G11" s="16"/>
      <c r="H11" s="10"/>
      <c r="I11" s="10"/>
      <c r="J11" s="10"/>
      <c r="K11" s="10"/>
      <c r="L11" s="10"/>
      <c r="M11" s="10"/>
      <c r="N11" s="10"/>
      <c r="O11" s="10"/>
    </row>
    <row r="12" spans="1:15" ht="11" x14ac:dyDescent="0.15">
      <c r="A12" s="10"/>
      <c r="B12" s="14">
        <v>43009</v>
      </c>
      <c r="C12" s="42">
        <v>415.8</v>
      </c>
      <c r="D12" s="42">
        <v>646.38</v>
      </c>
      <c r="E12" s="43">
        <v>467.964</v>
      </c>
      <c r="F12" s="16"/>
      <c r="G12" s="16"/>
      <c r="H12" s="10"/>
      <c r="I12" s="10"/>
      <c r="J12" s="10"/>
      <c r="K12" s="10"/>
      <c r="L12" s="10"/>
      <c r="M12" s="10"/>
      <c r="N12" s="10"/>
      <c r="O12" s="10"/>
    </row>
    <row r="13" spans="1:15" ht="1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1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ht="1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1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ht="1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1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ht="1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1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1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ht="1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1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ht="1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ht="1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ht="1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ht="1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ht="1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ht="1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ht="1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ht="1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ht="1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ht="1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1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ht="1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ht="1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ht="1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ht="1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ht="1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ht="1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ht="1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ht="1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ht="1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ht="1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ht="1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ht="1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ht="1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1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1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1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ht="1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ht="11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ht="1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ht="1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ht="11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ht="1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ht="1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ht="11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1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ht="1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ht="11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ht="1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ht="1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ht="1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ht="1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ht="1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ht="11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ht="1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ht="1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ht="1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ht="1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ht="1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11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ht="1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ht="1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ht="11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1:15" ht="1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ht="1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ht="1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ht="1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ht="1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ht="11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ht="1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ht="1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ht="11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1:15" ht="1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1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ht="11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ht="1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ht="1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ht="11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ht="1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ht="1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ht="11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ht="1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ht="1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ht="11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ht="1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ht="1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ht="11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1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ht="1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ht="11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 ht="1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ht="1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ht="11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ht="1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ht="1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ht="11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ht="1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ht="1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ht="11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ht="1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ht="1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11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ht="11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ht="11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ht="11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ht="11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ht="11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ht="11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 ht="11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ht="11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ht="11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ht="11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ht="11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ht="11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11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11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11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11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11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11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11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11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11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ht="11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11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ht="11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ht="11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ht="11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ht="11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11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ht="11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ht="11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ht="11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ht="11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ht="11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ht="11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ht="11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ht="11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ht="11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ht="11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ht="11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ht="11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ht="11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11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ht="11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ht="11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ht="11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ht="11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ht="11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ht="11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ht="11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ht="11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ht="11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ht="11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ht="11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 ht="11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ht="11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11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 ht="11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 ht="11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 ht="11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 ht="11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ht="11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 ht="11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 ht="11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 ht="11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ht="11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 ht="11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 ht="11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ht="11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 ht="11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11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 ht="11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 ht="11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 ht="11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 ht="11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 ht="11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 ht="11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 ht="11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 ht="11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ht="11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 ht="11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 ht="11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 ht="11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ht="11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11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ht="11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1:15" ht="11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1:15" ht="11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1:15" ht="11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1:15" ht="11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1:15" ht="11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5" ht="11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1:15" ht="11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ht="11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ht="11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1:15" ht="11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1:15" ht="11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ht="11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11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ht="11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1:15" ht="11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1:15" ht="11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1:15" ht="11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1:15" ht="11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ht="11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1:15" ht="11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1:15" ht="11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ht="11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ht="11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1:15" ht="11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1:15" ht="11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1:15" ht="11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11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ht="11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ht="11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ht="11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ht="11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ht="11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ht="11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ht="11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ht="11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ht="11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1:15" ht="11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1:15" ht="11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ht="11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1:15" ht="11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11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1:15" ht="11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ht="11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1:15" ht="11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1:15" ht="11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1:15" ht="11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1:15" ht="11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1:15" ht="11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1:15" ht="11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ht="11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1:15" ht="11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1:15" ht="11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1:15" ht="11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1:15" ht="11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11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1:15" ht="11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1:15" ht="11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ht="11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ht="11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1:15" ht="11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5" ht="11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ht="11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1:15" ht="11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ht="11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1:15" ht="11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ht="11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1:15" ht="11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1:15" ht="11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11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1:15" ht="11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1:15" ht="11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1:15" ht="11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ht="11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1:15" ht="11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ht="11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1:15" ht="11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1:15" ht="11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ht="11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1:15" ht="11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1:15" ht="11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1:15" ht="11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1:15" ht="11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11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1:15" ht="11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1:15" ht="11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1:15" ht="11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1:15" ht="11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ht="11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1:15" ht="11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1:15" ht="11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ht="11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ht="11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1:15" ht="11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1:15" ht="11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1:15" ht="11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1:15" ht="11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11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1:15" ht="11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1:15" ht="11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ht="11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1:15" ht="11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ht="11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ht="11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ht="11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ht="11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ht="11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ht="11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ht="11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ht="11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ht="11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11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ht="11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ht="11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ht="11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ht="11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ht="11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ht="11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ht="11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ht="11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ht="11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ht="11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ht="11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ht="11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ht="11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11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ht="11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ht="11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ht="11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ht="11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ht="11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ht="11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ht="11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ht="11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ht="11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ht="11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ht="11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ht="11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ht="11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11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ht="11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ht="11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ht="11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ht="11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ht="11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ht="11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ht="11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ht="11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ht="11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ht="11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ht="11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ht="11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ht="11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11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ht="11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ht="11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ht="11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ht="11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ht="11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ht="11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ht="11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ht="11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ht="11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ht="11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ht="11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ht="11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ht="11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11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ht="11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ht="11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ht="11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ht="11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ht="11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ht="11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ht="11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ht="11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ht="11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ht="11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ht="11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ht="11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ht="11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11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ht="11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ht="11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ht="11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ht="11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ht="11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ht="11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ht="11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ht="11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ht="11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ht="11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ht="11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ht="11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1:15" ht="11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11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1:15" ht="11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1:15" ht="11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1:15" ht="11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1:15" ht="11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1:15" ht="11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1:15" ht="11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1:15" ht="11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1:15" ht="11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1:15" ht="11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1:15" ht="11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1:15" ht="11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1:15" ht="11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1:15" ht="11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ht="11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1:15" ht="11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1:15" ht="11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1:15" ht="11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1:15" ht="11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1:15" ht="11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1:15" ht="11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1:15" ht="11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1:15" ht="11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1:15" ht="11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1:15" ht="11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1:15" ht="11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1:15" ht="11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1:15" ht="11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ht="11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spans="1:15" ht="11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spans="1:15" ht="11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spans="1:15" ht="11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spans="1:15" ht="11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spans="1:15" ht="11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spans="1:15" ht="11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spans="1:15" ht="11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spans="1:15" ht="11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1:15" ht="11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spans="1:15" ht="11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1:15" ht="11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spans="1:15" ht="11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spans="1:15" ht="11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ht="11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spans="1:15" ht="11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spans="1:15" ht="11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spans="1:15" ht="11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spans="1:15" ht="11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spans="1:15" ht="11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spans="1:15" ht="11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spans="1:15" ht="11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spans="1:15" ht="11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1:15" ht="11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spans="1:15" ht="11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spans="1:15" ht="11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spans="1:15" ht="11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spans="1:15" ht="11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ht="11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spans="1:15" ht="11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spans="1:15" ht="11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spans="1:15" ht="11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spans="1:15" ht="11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spans="1:15" ht="11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spans="1:15" ht="11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spans="1:15" ht="11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spans="1:15" ht="11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1:15" ht="11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spans="1:15" ht="11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spans="1:15" ht="11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spans="1:15" ht="11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spans="1:15" ht="11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ht="11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spans="1:15" ht="11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spans="1:15" ht="11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spans="1:15" ht="11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spans="1:15" ht="11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spans="1:15" ht="11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spans="1:15" ht="11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spans="1:15" ht="11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spans="1:15" ht="11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spans="1:15" ht="11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spans="1:15" ht="11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spans="1:15" ht="11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spans="1:15" ht="11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spans="1:15" ht="11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1:15" ht="11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spans="1:15" ht="11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spans="1:15" ht="11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spans="1:15" ht="11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spans="1:15" ht="11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spans="1:15" ht="11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spans="1:15" ht="11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spans="1:15" ht="11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spans="1:15" ht="11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spans="1:15" ht="11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spans="1:15" ht="11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spans="1:15" ht="11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spans="1:15" ht="11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spans="1:15" ht="11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1:15" ht="11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spans="1:15" ht="11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spans="1:15" ht="11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spans="1:15" ht="11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spans="1:15" ht="11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spans="1:15" ht="11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spans="1:15" ht="11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spans="1:15" ht="11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spans="1:15" ht="11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spans="1:15" ht="11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spans="1:15" ht="11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spans="1:15" ht="11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spans="1:15" ht="11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spans="1:15" ht="11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1:15" ht="11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spans="1:15" ht="11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spans="1:15" ht="11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spans="1:15" ht="11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spans="1:15" ht="11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spans="1:15" ht="11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spans="1:15" ht="11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spans="1:15" ht="11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spans="1:15" ht="11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spans="1:15" ht="11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spans="1:15" ht="11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spans="1:15" ht="11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spans="1:15" ht="11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spans="1:15" ht="11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1:15" ht="11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spans="1:15" ht="11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spans="1:15" ht="11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spans="1:15" ht="11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spans="1:15" ht="11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spans="1:15" ht="11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spans="1:15" ht="11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spans="1:15" ht="11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spans="1:15" ht="11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spans="1:15" ht="11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spans="1:15" ht="11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spans="1:15" ht="11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spans="1:15" ht="11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spans="1:15" ht="11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1:15" ht="11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spans="1:15" ht="11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spans="1:15" ht="11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spans="1:15" ht="11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spans="1:15" ht="11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spans="1:15" ht="11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spans="1:15" ht="11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spans="1:15" ht="11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spans="1:15" ht="11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spans="1:15" ht="11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spans="1:15" ht="11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spans="1:15" ht="11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spans="1:15" ht="11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spans="1:15" ht="11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1:15" ht="11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spans="1:15" ht="11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spans="1:15" ht="11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spans="1:15" ht="11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spans="1:15" ht="11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spans="1:15" ht="11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spans="1:15" ht="11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spans="1:15" ht="11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spans="1:15" ht="11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spans="1:15" ht="11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spans="1:15" ht="11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spans="1:15" ht="11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spans="1:15" ht="11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spans="1:15" ht="11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1:15" ht="11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spans="1:15" ht="11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spans="1:15" ht="11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spans="1:15" ht="11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spans="1:15" ht="11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spans="1:15" ht="11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spans="1:15" ht="11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spans="1:15" ht="11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spans="1:15" ht="11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spans="1:15" ht="11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spans="1:15" ht="11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spans="1:15" ht="11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spans="1:15" ht="11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spans="1:15" ht="11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1:15" ht="11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spans="1:15" ht="11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spans="1:15" ht="11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spans="1:15" ht="11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spans="1:15" ht="11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spans="1:15" ht="11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spans="1:15" ht="11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spans="1:15" ht="11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spans="1:15" ht="11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spans="1:15" ht="11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spans="1:15" ht="11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spans="1:15" ht="11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spans="1:15" ht="11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spans="1:15" ht="11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1:15" ht="11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spans="1:15" ht="11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spans="1:15" ht="11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spans="1:15" ht="11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spans="1:15" ht="11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spans="1:15" ht="11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spans="1:15" ht="11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spans="1:15" ht="11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spans="1:15" ht="11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spans="1:15" ht="11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spans="1:15" ht="11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spans="1:15" ht="11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spans="1:15" ht="11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spans="1:15" ht="11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1:15" ht="11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spans="1:15" ht="11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spans="1:15" ht="11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spans="1:15" ht="11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spans="1:15" ht="11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spans="1:15" ht="11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spans="1:15" ht="11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spans="1:15" ht="11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spans="1:15" ht="11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spans="1:15" ht="11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spans="1:15" ht="11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spans="1:15" ht="11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spans="1:15" ht="11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spans="1:15" ht="11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1:15" ht="11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spans="1:15" ht="11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spans="1:15" ht="11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spans="1:15" ht="11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spans="1:15" ht="11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spans="1:15" ht="11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spans="1:15" ht="11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spans="1:15" ht="11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spans="1:15" ht="11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spans="1:15" ht="11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spans="1:15" ht="11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spans="1:15" ht="11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spans="1:15" ht="11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spans="1:15" ht="11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1:15" ht="11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spans="1:15" ht="11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spans="1:15" ht="11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spans="1:15" ht="11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spans="1:15" ht="11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spans="1:15" ht="11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spans="1:15" ht="11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spans="1:15" ht="11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spans="1:15" ht="11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spans="1:15" ht="11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spans="1:15" ht="11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spans="1:15" ht="11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spans="1:15" ht="11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spans="1:15" ht="11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1:15" ht="11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spans="1:15" ht="11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spans="1:15" ht="11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spans="1:15" ht="11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spans="1:15" ht="11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spans="1:15" ht="11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spans="1:15" ht="11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spans="1:15" ht="11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spans="1:15" ht="11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spans="1:15" ht="11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spans="1:15" ht="11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spans="1:15" ht="11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spans="1:15" ht="11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spans="1:15" ht="11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spans="1:15" ht="11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spans="1:15" ht="11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spans="1:15" ht="11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spans="1:15" ht="11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spans="1:15" ht="11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spans="1:15" ht="11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spans="1:15" ht="11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spans="1:15" ht="11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spans="1:15" ht="11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spans="1:15" ht="11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spans="1:15" ht="11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spans="1:15" ht="11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spans="1:15" ht="11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spans="1:15" ht="11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spans="1:15" ht="11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spans="1:15" ht="11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spans="1:15" ht="11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spans="1:15" ht="11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spans="1:15" ht="11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spans="1:15" ht="11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spans="1:15" ht="11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spans="1:15" ht="11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spans="1:15" ht="11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spans="1:15" ht="11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spans="1:15" ht="11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spans="1:15" ht="11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spans="1:15" ht="11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spans="1:15" ht="11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spans="1:15" ht="11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spans="1:15" ht="11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spans="1:15" ht="11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spans="1:15" ht="11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spans="1:15" ht="11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spans="1:15" ht="11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spans="1:15" ht="11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spans="1:15" ht="11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spans="1:15" ht="11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spans="1:15" ht="11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spans="1:15" ht="11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spans="1:15" ht="11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spans="1:15" ht="11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spans="1:15" ht="11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spans="1:15" ht="11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spans="1:15" ht="11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spans="1:15" ht="11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spans="1:15" ht="11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spans="1:15" ht="11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spans="1:15" ht="11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spans="1:15" ht="11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spans="1:15" ht="11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spans="1:15" ht="11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spans="1:15" ht="11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spans="1:15" ht="11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spans="1:15" ht="11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spans="1:15" ht="11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spans="1:15" ht="11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spans="1:15" ht="11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spans="1:15" ht="11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spans="1:15" ht="11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spans="1:15" ht="11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spans="1:15" ht="11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spans="1:15" ht="11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spans="1:15" ht="11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spans="1:15" ht="11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spans="1:15" ht="11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spans="1:15" ht="11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spans="1:15" ht="11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spans="1:15" ht="11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spans="1:15" ht="11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spans="1:15" ht="11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spans="1:15" ht="11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spans="1:15" ht="11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spans="1:15" ht="11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spans="1:15" ht="11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spans="1:15" ht="11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spans="1:15" ht="11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spans="1:15" ht="11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spans="1:15" ht="11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spans="1:15" ht="11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spans="1:15" ht="11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spans="1:15" ht="11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spans="1:15" ht="11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spans="1:15" ht="11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spans="1:15" ht="11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spans="1:15" ht="11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spans="1:15" ht="11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spans="1:15" ht="11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spans="1:15" ht="11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spans="1:15" ht="11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spans="1:15" ht="11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spans="1:15" ht="11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spans="1:15" ht="11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spans="1:15" ht="11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spans="1:15" ht="11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spans="1:15" ht="11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spans="1:15" ht="11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spans="1:15" ht="11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spans="1:15" ht="11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spans="1:15" ht="11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spans="1:15" ht="11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spans="1:15" ht="11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spans="1:15" ht="11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spans="1:15" ht="11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spans="1:15" ht="11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spans="1:15" ht="11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spans="1:15" ht="11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spans="1:15" ht="11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spans="1:15" ht="11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spans="1:15" ht="11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spans="1:15" ht="11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spans="1:15" ht="11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spans="1:15" ht="11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spans="1:15" ht="11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spans="1:15" ht="11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spans="1:15" ht="11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spans="1:15" ht="11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spans="1:15" ht="11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spans="1:15" ht="11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spans="1:15" ht="11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spans="1:15" ht="11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spans="1:15" ht="11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spans="1:15" ht="11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spans="1:15" ht="11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spans="1:15" ht="11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spans="1:15" ht="11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spans="1:15" ht="11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spans="1:15" ht="11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spans="1:15" ht="11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spans="1:15" ht="11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spans="1:15" ht="11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spans="1:15" ht="11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spans="1:15" ht="11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spans="1:15" ht="11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spans="1:15" ht="11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spans="1:15" ht="11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spans="1:15" ht="11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spans="1:15" ht="11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spans="1:15" ht="11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spans="1:15" ht="11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spans="1:15" ht="11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spans="1:15" ht="11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spans="1:15" ht="11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spans="1:15" ht="11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spans="1:15" ht="11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spans="1:15" ht="11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spans="1:15" ht="11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spans="1:15" ht="11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spans="1:15" ht="11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spans="1:15" ht="11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spans="1:15" ht="11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spans="1:15" ht="11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spans="1:15" ht="11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spans="1:15" ht="11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spans="1:15" ht="11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spans="1:15" ht="11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spans="1:15" ht="11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spans="1:15" ht="11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spans="1:15" ht="11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spans="1:15" ht="11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spans="1:15" ht="11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spans="1:15" ht="11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spans="1:15" ht="11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spans="1:15" ht="11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spans="1:15" ht="11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spans="1:15" ht="11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spans="1:15" ht="11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spans="1:15" ht="11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spans="1:15" ht="11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spans="1:15" ht="11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spans="1:15" ht="11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spans="1:15" ht="11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spans="1:15" ht="11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spans="1:15" ht="11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spans="1:15" ht="11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spans="1:15" ht="11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spans="1:15" ht="11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spans="1:15" ht="11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spans="1:15" ht="11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spans="1:15" ht="11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spans="1:15" ht="11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spans="1:15" ht="11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spans="1:15" ht="11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spans="1:15" ht="11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spans="1:15" ht="11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spans="1:15" ht="11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spans="1:15" ht="11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spans="1:15" ht="11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spans="1:15" ht="11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spans="1:15" ht="11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spans="1:15" ht="11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spans="1:15" ht="11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spans="1:15" ht="11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spans="1:15" ht="11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spans="1:15" ht="11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spans="1:15" ht="11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spans="1:15" ht="11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spans="1:15" ht="11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spans="1:15" ht="11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spans="1:15" ht="11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spans="1:15" ht="11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spans="1:15" ht="11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spans="1:15" ht="11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spans="1:15" ht="11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spans="1:15" ht="11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spans="1:15" ht="11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spans="1:15" ht="11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spans="1:15" ht="11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spans="1:15" ht="11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spans="1:15" ht="11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spans="1:15" ht="11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spans="1:15" ht="11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spans="1:15" ht="11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spans="1:15" ht="11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spans="1:15" ht="11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spans="1:15" ht="11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spans="1:15" ht="11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spans="1:15" ht="11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spans="1:15" ht="11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spans="1:15" ht="11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spans="1:15" ht="11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spans="1:15" ht="11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spans="1:15" ht="11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spans="1:15" ht="11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spans="1:15" ht="11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spans="1:15" ht="11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spans="1:15" ht="11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spans="1:15" ht="11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spans="1:15" ht="11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spans="1:15" ht="11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spans="1:15" ht="11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spans="1:15" ht="11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spans="1:15" ht="11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spans="1:15" ht="11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spans="1:15" ht="11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spans="1:15" ht="11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spans="1:15" ht="11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spans="1:15" ht="11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spans="1:15" ht="11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spans="1:15" ht="11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spans="1:15" ht="11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spans="1:15" ht="11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spans="1:15" ht="11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spans="1:15" ht="11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spans="1:15" ht="11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spans="1:15" ht="11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spans="1:15" ht="11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spans="1:15" ht="11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spans="1:15" ht="11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spans="1:15" ht="11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spans="1:15" ht="11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spans="1:15" ht="11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spans="1:15" ht="11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spans="1:15" ht="11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spans="1:15" ht="11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spans="1:15" ht="11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spans="1:15" ht="11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spans="1:15" ht="11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spans="1:15" ht="11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spans="1:15" ht="11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spans="1:15" ht="11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spans="1:15" ht="11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spans="1:15" ht="11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spans="1:15" ht="11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spans="1:15" ht="11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spans="1:15" ht="11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spans="1:15" ht="11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spans="1:15" ht="11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spans="1:15" ht="11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spans="1:15" ht="11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spans="1:15" ht="11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spans="1:15" ht="11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spans="1:15" ht="11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spans="1:15" ht="11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spans="1:15" ht="11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spans="1:15" ht="11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spans="1:15" ht="11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spans="1:15" ht="11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spans="1:15" ht="11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spans="1:15" ht="11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spans="1:15" ht="11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spans="1:15" ht="11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spans="1:15" ht="11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spans="1:15" ht="11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spans="1:15" ht="11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spans="1:15" ht="11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spans="1:15" ht="11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spans="1:15" ht="11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spans="1:15" ht="11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spans="1:15" ht="11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spans="1:15" ht="11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spans="1:15" ht="11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spans="1:15" ht="11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spans="1:15" ht="11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spans="1:15" ht="11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spans="1:15" ht="11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spans="1:15" ht="11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spans="1:15" ht="11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spans="1:15" ht="11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spans="1:15" ht="11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spans="1:15" ht="11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spans="1:15" ht="11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spans="1:15" ht="11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spans="1:15" ht="11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spans="1:15" ht="11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spans="1:15" ht="11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spans="1:15" ht="11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spans="1:15" ht="11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spans="1:15" ht="11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spans="1:15" ht="11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spans="1:15" ht="11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spans="1:15" ht="11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spans="1:15" ht="11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spans="1:15" ht="11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spans="1:15" ht="11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spans="1:15" ht="11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spans="1:15" ht="11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spans="1:15" ht="11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spans="1:15" ht="11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spans="1:15" ht="11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spans="1:15" ht="11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spans="1:15" ht="11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spans="1:15" ht="11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spans="1:15" ht="11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spans="1:15" ht="11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spans="1:15" ht="11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910B-75F0-4431-9F12-6655F55000E5}">
  <sheetPr codeName="Sheet7"/>
  <dimension ref="B2:G13"/>
  <sheetViews>
    <sheetView showGridLines="0" zoomScaleNormal="100" workbookViewId="0">
      <selection activeCell="L39" sqref="L39"/>
    </sheetView>
  </sheetViews>
  <sheetFormatPr baseColWidth="10" defaultColWidth="12.5" defaultRowHeight="11" x14ac:dyDescent="0.15"/>
  <cols>
    <col min="1" max="1" width="2.1640625" style="1" customWidth="1"/>
    <col min="2" max="2" width="5.1640625" style="1" bestFit="1" customWidth="1"/>
    <col min="3" max="3" width="7.1640625" style="1" bestFit="1" customWidth="1"/>
    <col min="4" max="4" width="10.33203125" style="1" bestFit="1" customWidth="1"/>
    <col min="5" max="6" width="12.5" style="1" bestFit="1" customWidth="1"/>
    <col min="7" max="7" width="18.5" style="1" bestFit="1" customWidth="1"/>
    <col min="8" max="16384" width="12.5" style="1"/>
  </cols>
  <sheetData>
    <row r="2" spans="2:7" x14ac:dyDescent="0.15">
      <c r="B2" s="25" t="s">
        <v>1</v>
      </c>
      <c r="C2" s="26" t="s">
        <v>277</v>
      </c>
      <c r="D2" s="26" t="s">
        <v>278</v>
      </c>
      <c r="E2" s="5" t="s">
        <v>279</v>
      </c>
      <c r="F2" s="5" t="s">
        <v>280</v>
      </c>
      <c r="G2" s="5" t="s">
        <v>281</v>
      </c>
    </row>
    <row r="3" spans="2:7" x14ac:dyDescent="0.15">
      <c r="B3" s="24">
        <v>42736</v>
      </c>
      <c r="C3" s="8">
        <v>8753776.1640000008</v>
      </c>
      <c r="D3" s="8">
        <v>4795581.6720000003</v>
      </c>
      <c r="E3" s="8">
        <v>1680022.5120000001</v>
      </c>
      <c r="F3" s="8">
        <v>2739531.5640000002</v>
      </c>
      <c r="G3" s="8">
        <v>530395.99199999997</v>
      </c>
    </row>
    <row r="4" spans="2:7" x14ac:dyDescent="0.15">
      <c r="B4" s="24">
        <v>42767</v>
      </c>
      <c r="C4" s="8">
        <v>8913691.3320000004</v>
      </c>
      <c r="D4" s="8">
        <v>6606360.432</v>
      </c>
      <c r="E4" s="8">
        <v>2561279.6159999999</v>
      </c>
      <c r="F4" s="8">
        <v>4143871.872</v>
      </c>
      <c r="G4" s="8">
        <v>291603.56400000001</v>
      </c>
    </row>
    <row r="5" spans="2:7" x14ac:dyDescent="0.15">
      <c r="B5" s="24">
        <v>42795</v>
      </c>
      <c r="C5" s="8">
        <v>6248185.7759999996</v>
      </c>
      <c r="D5" s="8">
        <v>7886997.216</v>
      </c>
      <c r="E5" s="8">
        <v>2775094.56</v>
      </c>
      <c r="F5" s="8">
        <v>5657729.3640000001</v>
      </c>
      <c r="G5" s="8">
        <v>312556.86</v>
      </c>
    </row>
    <row r="6" spans="2:7" x14ac:dyDescent="0.15">
      <c r="B6" s="24">
        <v>42826</v>
      </c>
      <c r="C6" s="8">
        <v>6414974.4960000003</v>
      </c>
      <c r="D6" s="8">
        <v>7314711.2640000004</v>
      </c>
      <c r="E6" s="8">
        <v>3187378.4040000001</v>
      </c>
      <c r="F6" s="8">
        <v>4732256.0880000005</v>
      </c>
      <c r="G6" s="8">
        <v>694969.63199999998</v>
      </c>
    </row>
    <row r="7" spans="2:7" x14ac:dyDescent="0.15">
      <c r="B7" s="24">
        <v>42856</v>
      </c>
      <c r="C7" s="8">
        <v>7416006.9479999999</v>
      </c>
      <c r="D7" s="8">
        <v>9883888.0559999999</v>
      </c>
      <c r="E7" s="8">
        <v>3513120.66</v>
      </c>
      <c r="F7" s="8">
        <v>5832777.3839999996</v>
      </c>
      <c r="G7" s="8">
        <v>891536.43599999999</v>
      </c>
    </row>
    <row r="8" spans="2:7" x14ac:dyDescent="0.15">
      <c r="B8" s="24">
        <v>42887</v>
      </c>
      <c r="C8" s="8">
        <v>6640403.8679999998</v>
      </c>
      <c r="D8" s="8">
        <v>6479211.0599999996</v>
      </c>
      <c r="E8" s="8">
        <v>1560257.7479999999</v>
      </c>
      <c r="F8" s="8">
        <v>3342486.1680000001</v>
      </c>
      <c r="G8" s="8">
        <v>1276136.3160000001</v>
      </c>
    </row>
    <row r="9" spans="2:7" x14ac:dyDescent="0.15">
      <c r="B9" s="24">
        <v>42917</v>
      </c>
      <c r="C9" s="8">
        <v>5614881.5520000001</v>
      </c>
      <c r="D9" s="8">
        <v>7125834.4919999996</v>
      </c>
      <c r="E9" s="8">
        <v>1157112.432</v>
      </c>
      <c r="F9" s="8">
        <v>3698321.7600000002</v>
      </c>
      <c r="G9" s="8">
        <v>833697.14399999997</v>
      </c>
    </row>
    <row r="10" spans="2:7" x14ac:dyDescent="0.15">
      <c r="B10" s="24">
        <v>42948</v>
      </c>
      <c r="C10" s="8">
        <v>8017339.932</v>
      </c>
      <c r="D10" s="8">
        <v>10373914.403999999</v>
      </c>
      <c r="E10" s="8">
        <v>1399734.7560000001</v>
      </c>
      <c r="F10" s="8">
        <v>6024970.7280000001</v>
      </c>
      <c r="G10" s="8">
        <v>2939853.42</v>
      </c>
    </row>
    <row r="11" spans="2:7" x14ac:dyDescent="0.15">
      <c r="B11" s="24">
        <v>42979</v>
      </c>
      <c r="C11" s="8">
        <v>8751977.6400000006</v>
      </c>
      <c r="D11" s="8">
        <v>10996507.619999999</v>
      </c>
      <c r="E11" s="8">
        <v>1572213.132</v>
      </c>
      <c r="F11" s="8">
        <v>6931547.0279999999</v>
      </c>
      <c r="G11" s="8">
        <v>693792.54</v>
      </c>
    </row>
    <row r="12" spans="2:7" x14ac:dyDescent="0.15">
      <c r="B12" s="24">
        <v>43009</v>
      </c>
      <c r="C12" s="8">
        <v>6723101.1960000005</v>
      </c>
      <c r="D12" s="8">
        <v>10194195.060000001</v>
      </c>
      <c r="E12" s="8">
        <v>1330759.584</v>
      </c>
      <c r="F12" s="8">
        <v>8036666.3159999996</v>
      </c>
      <c r="G12" s="8">
        <v>2905831.1520000002</v>
      </c>
    </row>
    <row r="13" spans="2:7" ht="15" x14ac:dyDescent="0.2">
      <c r="D1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Q1002"/>
  <sheetViews>
    <sheetView showGridLines="0" zoomScale="99" workbookViewId="0">
      <selection activeCell="K25" sqref="A1:K25"/>
    </sheetView>
  </sheetViews>
  <sheetFormatPr baseColWidth="10" defaultColWidth="14.5" defaultRowHeight="11" x14ac:dyDescent="0.15"/>
  <cols>
    <col min="1" max="1" width="4" style="13" customWidth="1"/>
    <col min="2" max="2" width="6.5" style="13" bestFit="1" customWidth="1"/>
    <col min="3" max="3" width="7.1640625" style="13" bestFit="1" customWidth="1"/>
    <col min="4" max="4" width="7.83203125" style="13" bestFit="1" customWidth="1"/>
    <col min="5" max="7" width="7.1640625" style="13" bestFit="1" customWidth="1"/>
    <col min="8" max="8" width="8" style="13" bestFit="1" customWidth="1"/>
    <col min="9" max="9" width="7.1640625" style="13" bestFit="1" customWidth="1"/>
    <col min="10" max="10" width="7.5" style="13" bestFit="1" customWidth="1"/>
    <col min="11" max="11" width="14.5" style="13"/>
    <col min="12" max="12" width="8.33203125" style="13" customWidth="1"/>
    <col min="13" max="16384" width="14.5" style="13"/>
  </cols>
  <sheetData>
    <row r="2" spans="1:17" x14ac:dyDescent="0.15">
      <c r="A2" s="10"/>
      <c r="B2" s="17"/>
      <c r="C2" s="44" t="s">
        <v>5</v>
      </c>
      <c r="D2" s="45"/>
      <c r="E2" s="46"/>
      <c r="F2" s="44" t="s">
        <v>6</v>
      </c>
      <c r="G2" s="45"/>
      <c r="H2" s="45"/>
      <c r="I2" s="45"/>
      <c r="J2" s="46"/>
      <c r="K2" s="10"/>
      <c r="L2" s="10"/>
      <c r="M2" s="10"/>
      <c r="N2" s="10"/>
      <c r="O2" s="10"/>
      <c r="P2" s="10"/>
      <c r="Q2" s="10"/>
    </row>
    <row r="3" spans="1:17" x14ac:dyDescent="0.15">
      <c r="A3" s="10"/>
      <c r="B3" s="17" t="s">
        <v>1</v>
      </c>
      <c r="C3" s="17" t="s">
        <v>0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 t="s">
        <v>12</v>
      </c>
      <c r="J3" s="17" t="s">
        <v>13</v>
      </c>
      <c r="K3" s="10"/>
      <c r="L3" s="10"/>
      <c r="M3" s="10"/>
      <c r="N3" s="10"/>
      <c r="O3" s="10"/>
      <c r="P3" s="10"/>
      <c r="Q3" s="10"/>
    </row>
    <row r="4" spans="1:17" x14ac:dyDescent="0.15">
      <c r="A4" s="10"/>
      <c r="B4" s="18">
        <v>42370</v>
      </c>
      <c r="C4" s="19">
        <v>12263281.631999999</v>
      </c>
      <c r="D4" s="19">
        <v>619198.02</v>
      </c>
      <c r="E4" s="20">
        <v>12882479.652000001</v>
      </c>
      <c r="F4" s="19">
        <v>3600968.6159999999</v>
      </c>
      <c r="G4" s="19">
        <v>2298070.656</v>
      </c>
      <c r="H4" s="21">
        <v>0</v>
      </c>
      <c r="I4" s="22">
        <v>0</v>
      </c>
      <c r="J4" s="22">
        <v>0</v>
      </c>
      <c r="K4" s="10"/>
      <c r="L4" s="10"/>
      <c r="M4" s="10"/>
      <c r="N4" s="10"/>
      <c r="O4" s="10"/>
      <c r="P4" s="10"/>
      <c r="Q4" s="10"/>
    </row>
    <row r="5" spans="1:17" x14ac:dyDescent="0.15">
      <c r="A5" s="10"/>
      <c r="B5" s="18">
        <v>42401</v>
      </c>
      <c r="C5" s="19">
        <v>14501706.155999999</v>
      </c>
      <c r="D5" s="19">
        <v>961202.59200000006</v>
      </c>
      <c r="E5" s="20">
        <v>15462908.748</v>
      </c>
      <c r="F5" s="19">
        <v>8361074.9879999999</v>
      </c>
      <c r="G5" s="19">
        <v>905316.04799999995</v>
      </c>
      <c r="H5" s="21">
        <v>0</v>
      </c>
      <c r="I5" s="22">
        <v>0</v>
      </c>
      <c r="J5" s="22">
        <v>0</v>
      </c>
      <c r="K5" s="10"/>
      <c r="L5" s="10"/>
      <c r="M5" s="10"/>
      <c r="N5" s="10"/>
      <c r="O5" s="10"/>
      <c r="P5" s="10"/>
      <c r="Q5" s="10"/>
    </row>
    <row r="6" spans="1:17" x14ac:dyDescent="0.15">
      <c r="A6" s="10"/>
      <c r="B6" s="18">
        <v>42430</v>
      </c>
      <c r="C6" s="19">
        <v>14254892.568</v>
      </c>
      <c r="D6" s="19">
        <v>858115.18799999997</v>
      </c>
      <c r="E6" s="20">
        <v>15113007.756000001</v>
      </c>
      <c r="F6" s="19">
        <v>4636339.3439999996</v>
      </c>
      <c r="G6" s="19">
        <v>1426438.9439999999</v>
      </c>
      <c r="H6" s="21">
        <v>0</v>
      </c>
      <c r="I6" s="22">
        <v>0</v>
      </c>
      <c r="J6" s="22">
        <v>0</v>
      </c>
      <c r="K6" s="10"/>
      <c r="L6" s="10"/>
      <c r="M6" s="10"/>
      <c r="N6" s="10"/>
      <c r="O6" s="10"/>
      <c r="P6" s="10"/>
      <c r="Q6" s="10"/>
    </row>
    <row r="7" spans="1:17" x14ac:dyDescent="0.15">
      <c r="A7" s="10"/>
      <c r="B7" s="18">
        <v>42461</v>
      </c>
      <c r="C7" s="19">
        <v>12034063.944</v>
      </c>
      <c r="D7" s="19">
        <v>748718.20799999998</v>
      </c>
      <c r="E7" s="20">
        <v>12782782.152000001</v>
      </c>
      <c r="F7" s="19">
        <v>2862464.7239999999</v>
      </c>
      <c r="G7" s="19">
        <v>322422.65999999997</v>
      </c>
      <c r="H7" s="21">
        <v>0</v>
      </c>
      <c r="I7" s="22">
        <v>0</v>
      </c>
      <c r="J7" s="19">
        <v>2295085.2119999998</v>
      </c>
      <c r="K7" s="10"/>
      <c r="L7" s="10"/>
      <c r="M7" s="10"/>
      <c r="N7" s="10"/>
      <c r="O7" s="10"/>
      <c r="P7" s="10"/>
      <c r="Q7" s="10"/>
    </row>
    <row r="8" spans="1:17" x14ac:dyDescent="0.15">
      <c r="A8" s="10"/>
      <c r="B8" s="18">
        <v>42491</v>
      </c>
      <c r="C8" s="19">
        <v>12347904.492000001</v>
      </c>
      <c r="D8" s="19">
        <v>840395.304</v>
      </c>
      <c r="E8" s="20">
        <v>13188299.796</v>
      </c>
      <c r="F8" s="19">
        <v>1724639.3640000001</v>
      </c>
      <c r="G8" s="19">
        <v>449745.91200000001</v>
      </c>
      <c r="H8" s="21">
        <v>0</v>
      </c>
      <c r="I8" s="22">
        <v>0</v>
      </c>
      <c r="J8" s="19">
        <v>5814977.3640000001</v>
      </c>
      <c r="K8" s="10"/>
      <c r="L8" s="10"/>
      <c r="M8" s="10"/>
      <c r="N8" s="10"/>
      <c r="O8" s="10"/>
      <c r="P8" s="10"/>
      <c r="Q8" s="10"/>
    </row>
    <row r="9" spans="1:17" x14ac:dyDescent="0.15">
      <c r="A9" s="10"/>
      <c r="B9" s="18">
        <v>42522</v>
      </c>
      <c r="C9" s="19">
        <v>15549212.952</v>
      </c>
      <c r="D9" s="19">
        <v>814930.2</v>
      </c>
      <c r="E9" s="20">
        <v>16364143.152000001</v>
      </c>
      <c r="F9" s="19">
        <v>1108364.04</v>
      </c>
      <c r="G9" s="19">
        <v>521917.45199999999</v>
      </c>
      <c r="H9" s="21">
        <v>0</v>
      </c>
      <c r="I9" s="22">
        <v>0</v>
      </c>
      <c r="J9" s="19">
        <v>3920578.2</v>
      </c>
      <c r="K9" s="10"/>
      <c r="L9" s="10"/>
      <c r="M9" s="10"/>
      <c r="N9" s="10"/>
      <c r="O9" s="10"/>
      <c r="P9" s="10"/>
      <c r="Q9" s="10"/>
    </row>
    <row r="10" spans="1:17" x14ac:dyDescent="0.15">
      <c r="A10" s="10"/>
      <c r="B10" s="18">
        <v>42552</v>
      </c>
      <c r="C10" s="19">
        <v>22620361.427999999</v>
      </c>
      <c r="D10" s="19">
        <v>935379.14399999997</v>
      </c>
      <c r="E10" s="20">
        <v>23555740.572000001</v>
      </c>
      <c r="F10" s="19">
        <v>2288632.7519999999</v>
      </c>
      <c r="G10" s="19">
        <v>593390.44799999997</v>
      </c>
      <c r="H10" s="21">
        <v>0</v>
      </c>
      <c r="I10" s="22">
        <v>0</v>
      </c>
      <c r="J10" s="19">
        <v>7193660.5439999998</v>
      </c>
      <c r="K10" s="10"/>
      <c r="L10" s="10"/>
      <c r="M10" s="10"/>
      <c r="N10" s="10"/>
      <c r="O10" s="10"/>
      <c r="P10" s="10"/>
      <c r="Q10" s="10"/>
    </row>
    <row r="11" spans="1:17" x14ac:dyDescent="0.15">
      <c r="A11" s="10"/>
      <c r="B11" s="18">
        <v>42583</v>
      </c>
      <c r="C11" s="19">
        <v>17542549.835999999</v>
      </c>
      <c r="D11" s="19">
        <v>784706.83200000005</v>
      </c>
      <c r="E11" s="20">
        <v>18327256.668000001</v>
      </c>
      <c r="F11" s="19">
        <v>1483122.3119999999</v>
      </c>
      <c r="G11" s="19">
        <v>330781.75199999998</v>
      </c>
      <c r="H11" s="21">
        <v>0</v>
      </c>
      <c r="I11" s="19">
        <v>3065515.74</v>
      </c>
      <c r="J11" s="19">
        <v>4509693.4680000003</v>
      </c>
      <c r="K11" s="10"/>
      <c r="L11" s="10"/>
      <c r="M11" s="10"/>
      <c r="N11" s="10"/>
      <c r="O11" s="10"/>
      <c r="P11" s="10"/>
      <c r="Q11" s="10"/>
    </row>
    <row r="12" spans="1:17" x14ac:dyDescent="0.15">
      <c r="A12" s="10"/>
      <c r="B12" s="18">
        <v>42614</v>
      </c>
      <c r="C12" s="19">
        <v>19933909.379999999</v>
      </c>
      <c r="D12" s="19">
        <v>759206.196</v>
      </c>
      <c r="E12" s="20">
        <v>20693115.576000001</v>
      </c>
      <c r="F12" s="19">
        <v>1277029.152</v>
      </c>
      <c r="G12" s="19">
        <v>1760265.8640000001</v>
      </c>
      <c r="H12" s="21">
        <v>0</v>
      </c>
      <c r="I12" s="19">
        <v>7202638.7999999998</v>
      </c>
      <c r="J12" s="19">
        <v>9563942.0519999992</v>
      </c>
      <c r="K12" s="10"/>
      <c r="L12" s="10"/>
      <c r="M12" s="10"/>
      <c r="N12" s="10"/>
      <c r="O12" s="10"/>
      <c r="P12" s="10"/>
      <c r="Q12" s="10"/>
    </row>
    <row r="13" spans="1:17" x14ac:dyDescent="0.15">
      <c r="A13" s="10"/>
      <c r="B13" s="18">
        <v>42644</v>
      </c>
      <c r="C13" s="19">
        <v>39761494.163999997</v>
      </c>
      <c r="D13" s="19">
        <v>1016567.496</v>
      </c>
      <c r="E13" s="20">
        <v>40778061.660000004</v>
      </c>
      <c r="F13" s="19">
        <v>1943737.236</v>
      </c>
      <c r="G13" s="19">
        <v>1653302.4480000001</v>
      </c>
      <c r="H13" s="21">
        <v>0</v>
      </c>
      <c r="I13" s="19">
        <v>11134730.124</v>
      </c>
      <c r="J13" s="19">
        <v>12796136.892000001</v>
      </c>
      <c r="K13" s="10"/>
      <c r="L13" s="10"/>
      <c r="M13" s="10"/>
      <c r="N13" s="10"/>
      <c r="O13" s="10"/>
      <c r="P13" s="10"/>
      <c r="Q13" s="10"/>
    </row>
    <row r="14" spans="1:17" x14ac:dyDescent="0.15">
      <c r="A14" s="10"/>
      <c r="B14" s="18">
        <v>42675</v>
      </c>
      <c r="C14" s="19">
        <v>17000763.192000002</v>
      </c>
      <c r="D14" s="19">
        <v>763347.56400000001</v>
      </c>
      <c r="E14" s="20">
        <v>17764110.756000001</v>
      </c>
      <c r="F14" s="19">
        <v>2347751.952</v>
      </c>
      <c r="G14" s="19">
        <v>915561.36</v>
      </c>
      <c r="H14" s="21">
        <v>0</v>
      </c>
      <c r="I14" s="19">
        <v>20755828.044</v>
      </c>
      <c r="J14" s="19">
        <v>9952551.756000001</v>
      </c>
      <c r="K14" s="10"/>
      <c r="L14" s="10"/>
      <c r="M14" s="10"/>
      <c r="N14" s="10"/>
      <c r="O14" s="10"/>
      <c r="P14" s="10"/>
      <c r="Q14" s="10"/>
    </row>
    <row r="15" spans="1:17" x14ac:dyDescent="0.15">
      <c r="A15" s="10"/>
      <c r="B15" s="18">
        <v>42705</v>
      </c>
      <c r="C15" s="19">
        <v>10997156.267999999</v>
      </c>
      <c r="D15" s="19">
        <v>687219.12</v>
      </c>
      <c r="E15" s="20">
        <v>11684375.388</v>
      </c>
      <c r="F15" s="19">
        <v>617416.12800000003</v>
      </c>
      <c r="G15" s="19">
        <v>482589.576</v>
      </c>
      <c r="H15" s="21">
        <v>0</v>
      </c>
      <c r="I15" s="19">
        <v>9727724.9159999993</v>
      </c>
      <c r="J15" s="19">
        <v>5873278.5719999997</v>
      </c>
      <c r="K15" s="10"/>
      <c r="L15" s="10"/>
      <c r="M15" s="10"/>
      <c r="N15" s="10"/>
      <c r="O15" s="10"/>
      <c r="P15" s="10"/>
      <c r="Q15" s="10"/>
    </row>
    <row r="16" spans="1:17" x14ac:dyDescent="0.15">
      <c r="A16" s="10"/>
      <c r="B16" s="18">
        <v>42736</v>
      </c>
      <c r="C16" s="19">
        <v>23413743.359999999</v>
      </c>
      <c r="D16" s="19">
        <v>1077747.5519999999</v>
      </c>
      <c r="E16" s="20">
        <v>24491490.912</v>
      </c>
      <c r="F16" s="19">
        <v>6773733.54</v>
      </c>
      <c r="G16" s="19">
        <v>1374928.8840000001</v>
      </c>
      <c r="H16" s="21">
        <v>0</v>
      </c>
      <c r="I16" s="19">
        <v>38088370.152000003</v>
      </c>
      <c r="J16" s="19">
        <v>11278891.764</v>
      </c>
      <c r="K16" s="10"/>
      <c r="L16" s="10"/>
      <c r="M16" s="10"/>
      <c r="N16" s="10"/>
      <c r="O16" s="10"/>
      <c r="P16" s="10"/>
      <c r="Q16" s="10"/>
    </row>
    <row r="17" spans="1:17" x14ac:dyDescent="0.15">
      <c r="A17" s="10"/>
      <c r="B17" s="18">
        <v>42767</v>
      </c>
      <c r="C17" s="19">
        <v>23956633.008000001</v>
      </c>
      <c r="D17" s="19">
        <v>1170097.4879999999</v>
      </c>
      <c r="E17" s="20">
        <v>25126730.495999999</v>
      </c>
      <c r="F17" s="19">
        <v>2598151.2480000001</v>
      </c>
      <c r="G17" s="19">
        <v>902219.47199999995</v>
      </c>
      <c r="H17" s="21">
        <v>0</v>
      </c>
      <c r="I17" s="19">
        <v>10056993.912</v>
      </c>
      <c r="J17" s="19">
        <v>6798004.9199999999</v>
      </c>
      <c r="K17" s="16"/>
      <c r="L17" s="10"/>
      <c r="M17" s="10"/>
      <c r="N17" s="10"/>
      <c r="O17" s="10"/>
      <c r="P17" s="10"/>
      <c r="Q17" s="10"/>
    </row>
    <row r="18" spans="1:17" x14ac:dyDescent="0.15">
      <c r="A18" s="10"/>
      <c r="B18" s="18">
        <v>42795</v>
      </c>
      <c r="C18" s="19">
        <v>15209911.08</v>
      </c>
      <c r="D18" s="19">
        <v>923282.38800000004</v>
      </c>
      <c r="E18" s="20">
        <v>16133193.468</v>
      </c>
      <c r="F18" s="19">
        <v>2475339.048</v>
      </c>
      <c r="G18" s="19">
        <v>1081987.956</v>
      </c>
      <c r="H18" s="19">
        <v>950747.86800000002</v>
      </c>
      <c r="I18" s="19">
        <v>12632378.976</v>
      </c>
      <c r="J18" s="19">
        <v>8190450.324</v>
      </c>
      <c r="K18" s="16"/>
      <c r="L18" s="10"/>
      <c r="M18" s="10"/>
      <c r="N18" s="10"/>
      <c r="O18" s="10"/>
      <c r="P18" s="10"/>
      <c r="Q18" s="10"/>
    </row>
    <row r="19" spans="1:17" x14ac:dyDescent="0.15">
      <c r="A19" s="10"/>
      <c r="B19" s="18">
        <v>42826</v>
      </c>
      <c r="C19" s="19">
        <v>14789008.835999999</v>
      </c>
      <c r="D19" s="19">
        <v>929040.84</v>
      </c>
      <c r="E19" s="20">
        <v>15718049.676000001</v>
      </c>
      <c r="F19" s="19">
        <v>2011452.156</v>
      </c>
      <c r="G19" s="19">
        <v>230783.364</v>
      </c>
      <c r="H19" s="19">
        <v>1467153.324</v>
      </c>
      <c r="I19" s="19">
        <v>4510441.9079999998</v>
      </c>
      <c r="J19" s="19">
        <v>4311596.5200000005</v>
      </c>
      <c r="K19" s="16"/>
      <c r="L19" s="10"/>
      <c r="M19" s="10"/>
      <c r="N19" s="10"/>
      <c r="O19" s="10"/>
      <c r="P19" s="10"/>
      <c r="Q19" s="10"/>
    </row>
    <row r="20" spans="1:17" x14ac:dyDescent="0.15">
      <c r="A20" s="10"/>
      <c r="B20" s="18">
        <v>42856</v>
      </c>
      <c r="C20" s="19">
        <v>17869372.416000001</v>
      </c>
      <c r="D20" s="19">
        <v>1155020.58</v>
      </c>
      <c r="E20" s="20">
        <v>19024392.995999999</v>
      </c>
      <c r="F20" s="19">
        <v>5930033.0039999997</v>
      </c>
      <c r="G20" s="19">
        <v>3400546.2119999998</v>
      </c>
      <c r="H20" s="19">
        <v>1263672.8999999999</v>
      </c>
      <c r="I20" s="19">
        <v>6743681.784</v>
      </c>
      <c r="J20" s="19">
        <v>7773886.0080000004</v>
      </c>
      <c r="K20" s="16"/>
      <c r="L20" s="10"/>
      <c r="M20" s="10"/>
      <c r="N20" s="10"/>
      <c r="O20" s="10"/>
      <c r="P20" s="10"/>
      <c r="Q20" s="10"/>
    </row>
    <row r="21" spans="1:17" x14ac:dyDescent="0.15">
      <c r="A21" s="10"/>
      <c r="B21" s="18">
        <v>42887</v>
      </c>
      <c r="C21" s="19">
        <v>14772510.648</v>
      </c>
      <c r="D21" s="19">
        <v>1130363.6399999999</v>
      </c>
      <c r="E21" s="20">
        <v>15902874.288000001</v>
      </c>
      <c r="F21" s="19">
        <v>7999465.068</v>
      </c>
      <c r="G21" s="19">
        <v>5481009.0719999997</v>
      </c>
      <c r="H21" s="19">
        <v>1500738.6240000001</v>
      </c>
      <c r="I21" s="19">
        <v>4455149.58</v>
      </c>
      <c r="J21" s="19">
        <v>5167040.0039999997</v>
      </c>
      <c r="K21" s="16"/>
      <c r="L21" s="10"/>
      <c r="M21" s="10"/>
      <c r="N21" s="10"/>
      <c r="O21" s="10"/>
      <c r="P21" s="10"/>
      <c r="Q21" s="10"/>
    </row>
    <row r="22" spans="1:17" x14ac:dyDescent="0.15">
      <c r="A22" s="10"/>
      <c r="B22" s="18">
        <v>42917</v>
      </c>
      <c r="C22" s="19">
        <v>11932694.172</v>
      </c>
      <c r="D22" s="19">
        <v>1011642.912</v>
      </c>
      <c r="E22" s="20">
        <v>12944337.084000001</v>
      </c>
      <c r="F22" s="19">
        <v>8703290.4839999992</v>
      </c>
      <c r="G22" s="19">
        <v>5875697.0159999998</v>
      </c>
      <c r="H22" s="19">
        <v>915908.36400000006</v>
      </c>
      <c r="I22" s="19">
        <v>6230238.3360000001</v>
      </c>
      <c r="J22" s="19">
        <v>3637200.6720000003</v>
      </c>
      <c r="K22" s="16"/>
      <c r="L22" s="10"/>
      <c r="M22" s="10"/>
      <c r="N22" s="10"/>
      <c r="O22" s="10"/>
      <c r="P22" s="10"/>
      <c r="Q22" s="10"/>
    </row>
    <row r="23" spans="1:17" x14ac:dyDescent="0.15">
      <c r="A23" s="10"/>
      <c r="B23" s="18">
        <v>42948</v>
      </c>
      <c r="C23" s="19">
        <v>18911872.223999999</v>
      </c>
      <c r="D23" s="19">
        <v>1211492.2679999999</v>
      </c>
      <c r="E23" s="20">
        <v>20123364.491999999</v>
      </c>
      <c r="F23" s="19">
        <v>10782660.924000001</v>
      </c>
      <c r="G23" s="19">
        <v>4393353.3839999996</v>
      </c>
      <c r="H23" s="19">
        <v>2134381.5359999998</v>
      </c>
      <c r="I23" s="19">
        <v>10022846.903999999</v>
      </c>
      <c r="J23" s="19">
        <v>8333462.8440000005</v>
      </c>
      <c r="K23" s="16"/>
      <c r="L23" s="10"/>
      <c r="M23" s="10"/>
      <c r="N23" s="10"/>
      <c r="O23" s="10"/>
      <c r="P23" s="10"/>
      <c r="Q23" s="10"/>
    </row>
    <row r="24" spans="1:17" x14ac:dyDescent="0.15">
      <c r="A24" s="10"/>
      <c r="B24" s="18">
        <v>42979</v>
      </c>
      <c r="C24" s="19">
        <v>22862779.631999999</v>
      </c>
      <c r="D24" s="19">
        <v>1037010.492</v>
      </c>
      <c r="E24" s="20">
        <v>23899790.124000002</v>
      </c>
      <c r="F24" s="19">
        <v>7870948.0920000002</v>
      </c>
      <c r="G24" s="19">
        <v>11913821.388</v>
      </c>
      <c r="H24" s="19">
        <v>2449779.4440000001</v>
      </c>
      <c r="I24" s="19">
        <v>6535007.6399999997</v>
      </c>
      <c r="J24" s="19">
        <v>4329605.9519999996</v>
      </c>
      <c r="K24" s="16"/>
      <c r="L24" s="10"/>
      <c r="M24" s="10"/>
      <c r="N24" s="10"/>
      <c r="O24" s="10"/>
      <c r="P24" s="10"/>
      <c r="Q24" s="10"/>
    </row>
    <row r="25" spans="1:17" x14ac:dyDescent="0.15">
      <c r="A25" s="10"/>
      <c r="B25" s="18">
        <v>43009</v>
      </c>
      <c r="C25" s="19">
        <v>16817942.735999998</v>
      </c>
      <c r="D25" s="19">
        <v>996582.63600000006</v>
      </c>
      <c r="E25" s="19">
        <v>17814525.371999998</v>
      </c>
      <c r="F25" s="19">
        <v>18476397.324000001</v>
      </c>
      <c r="G25" s="19">
        <v>2885114.4840000002</v>
      </c>
      <c r="H25" s="19">
        <v>3710166.0120000001</v>
      </c>
      <c r="I25" s="19">
        <v>6686573.5439999998</v>
      </c>
      <c r="J25" s="19">
        <v>4888875.852</v>
      </c>
      <c r="K25" s="16"/>
      <c r="L25" s="10"/>
      <c r="M25" s="10"/>
      <c r="N25" s="10"/>
      <c r="O25" s="10"/>
      <c r="P25" s="10"/>
      <c r="Q25" s="10"/>
    </row>
    <row r="26" spans="1:17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spans="1:17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spans="1:17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spans="1:17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spans="1:17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spans="1:17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spans="1:17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spans="1:17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spans="1:17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spans="1:17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spans="1:17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spans="1:17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spans="1:17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spans="1:17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spans="1:17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spans="1:17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spans="1:17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spans="1:17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spans="1:17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spans="1:17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spans="1:17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spans="1:17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spans="1:17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spans="1:17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spans="1:17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spans="1:17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spans="1:17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spans="1:17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spans="1:17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spans="1:17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1:17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spans="1:17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spans="1:17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spans="1:17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 spans="1:17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spans="1:17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spans="1:17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spans="1:17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spans="1:17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spans="1:17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spans="1:17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spans="1:17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spans="1:17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spans="1:17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spans="1:17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spans="1:17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spans="1:17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spans="1:17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spans="1:17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spans="1:17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spans="1:17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spans="1:17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 spans="1:17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spans="1:17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 spans="1:17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spans="1:17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 spans="1:17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 spans="1:17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 spans="1:17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spans="1:17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spans="1:17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spans="1:17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spans="1:17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spans="1:17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spans="1:17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spans="1:17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spans="1:17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spans="1:17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spans="1:17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spans="1:17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spans="1:17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spans="1:17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spans="1:17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 spans="1:17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spans="1:17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spans="1:17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spans="1:17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spans="1:17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spans="1:17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spans="1:17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 spans="1:17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spans="1:17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spans="1:17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spans="1:17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spans="1:17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spans="1:17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spans="1:17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spans="1:17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spans="1:17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spans="1:17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spans="1:17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spans="1:17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spans="1:17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spans="1:17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spans="1:17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spans="1:17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 spans="1:17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spans="1:17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 spans="1:17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spans="1:17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 spans="1:17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spans="1:17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spans="1:17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spans="1:17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spans="1:17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spans="1:17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spans="1:17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spans="1:17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spans="1:17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spans="1:17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spans="1:17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spans="1:17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spans="1:17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spans="1:17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spans="1:17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spans="1:17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spans="1:17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spans="1:17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spans="1:17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spans="1:17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spans="1:17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spans="1:17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spans="1:17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spans="1:17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spans="1:17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spans="1:17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spans="1:17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spans="1:17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spans="1:17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spans="1:17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spans="1:17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spans="1:17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 spans="1:17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spans="1:17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spans="1:17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spans="1:17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spans="1:17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spans="1:17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 spans="1:17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 spans="1:17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spans="1:17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spans="1:17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spans="1:17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spans="1:17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spans="1:17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spans="1:17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spans="1:17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spans="1:17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spans="1:17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spans="1:17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spans="1:17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spans="1:17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spans="1:17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spans="1:17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spans="1:17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spans="1:17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spans="1:17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spans="1:17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spans="1:17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spans="1:17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spans="1:17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spans="1:17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spans="1:17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spans="1:17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spans="1:17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spans="1:17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spans="1:17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spans="1:17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spans="1:17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spans="1:17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spans="1:17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spans="1:17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spans="1:17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spans="1:17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spans="1:17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spans="1:17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spans="1:17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spans="1:17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spans="1:17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spans="1:17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spans="1:17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spans="1:17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 spans="1:17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 spans="1:17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 spans="1:17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 spans="1:17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spans="1:17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 spans="1:17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 spans="1:17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spans="1:17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spans="1:17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spans="1:17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spans="1:17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spans="1:17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spans="1:17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spans="1:17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spans="1:17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spans="1:17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spans="1:17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spans="1:17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spans="1:17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spans="1:17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spans="1:17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spans="1:17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spans="1:17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spans="1:17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spans="1:17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1:17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spans="1:17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spans="1:17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spans="1:17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spans="1:17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spans="1:17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spans="1:17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spans="1:17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spans="1:17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spans="1:17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spans="1:17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spans="1:17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spans="1:17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spans="1:17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spans="1:17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spans="1:17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spans="1:17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spans="1:17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spans="1:17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7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7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spans="1:17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spans="1:17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spans="1:17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spans="1:17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spans="1:17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spans="1:17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spans="1:17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spans="1:17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spans="1:17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spans="1:17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 spans="1:17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 spans="1:17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r="400" spans="1:17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</row>
    <row r="401" spans="1:17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</row>
    <row r="402" spans="1:17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</row>
    <row r="403" spans="1:17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</row>
    <row r="404" spans="1:17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</row>
    <row r="405" spans="1:17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</row>
    <row r="406" spans="1:17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r="407" spans="1:17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</row>
    <row r="408" spans="1:17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</row>
    <row r="409" spans="1:17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</row>
    <row r="410" spans="1:17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</row>
    <row r="411" spans="1:17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</row>
    <row r="412" spans="1:17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</row>
    <row r="413" spans="1:17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</row>
    <row r="414" spans="1:17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</row>
    <row r="415" spans="1:17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</row>
    <row r="416" spans="1:17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</row>
    <row r="417" spans="1:17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</row>
    <row r="418" spans="1:17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</row>
    <row r="419" spans="1:17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</row>
    <row r="420" spans="1:17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</row>
    <row r="421" spans="1:17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</row>
    <row r="422" spans="1:17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</row>
    <row r="423" spans="1:17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</row>
    <row r="424" spans="1:17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</row>
    <row r="425" spans="1:17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</row>
    <row r="426" spans="1:17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</row>
    <row r="427" spans="1:17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</row>
    <row r="428" spans="1:17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</row>
    <row r="429" spans="1:17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</row>
    <row r="430" spans="1:17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</row>
    <row r="431" spans="1:17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</row>
    <row r="432" spans="1:17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</row>
    <row r="433" spans="1:17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</row>
    <row r="434" spans="1:17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</row>
    <row r="435" spans="1:17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</row>
    <row r="436" spans="1:17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</row>
    <row r="437" spans="1:17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</row>
    <row r="438" spans="1:17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</row>
    <row r="439" spans="1:17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</row>
    <row r="440" spans="1:17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</row>
    <row r="441" spans="1:17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</row>
    <row r="442" spans="1:17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</row>
    <row r="443" spans="1:17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</row>
    <row r="444" spans="1:17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</row>
    <row r="445" spans="1:17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</row>
    <row r="446" spans="1:17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</row>
    <row r="447" spans="1:17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</row>
    <row r="448" spans="1:17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</row>
    <row r="449" spans="1:17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</row>
    <row r="450" spans="1:17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</row>
    <row r="451" spans="1:17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</row>
    <row r="452" spans="1:17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</row>
    <row r="453" spans="1:17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</row>
    <row r="454" spans="1:17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</row>
    <row r="455" spans="1:17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</row>
    <row r="456" spans="1:17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</row>
    <row r="457" spans="1:17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</row>
    <row r="458" spans="1:17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</row>
    <row r="459" spans="1:17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</row>
    <row r="460" spans="1:17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</row>
    <row r="461" spans="1:17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</row>
    <row r="462" spans="1:17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</row>
    <row r="463" spans="1:17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</row>
    <row r="464" spans="1:17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</row>
    <row r="465" spans="1:17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</row>
    <row r="466" spans="1:17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</row>
    <row r="467" spans="1:17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</row>
    <row r="468" spans="1:17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</row>
    <row r="469" spans="1:17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</row>
    <row r="470" spans="1:17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</row>
    <row r="471" spans="1:17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</row>
    <row r="472" spans="1:17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</row>
    <row r="473" spans="1:17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</row>
    <row r="474" spans="1:17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</row>
    <row r="475" spans="1:17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</row>
    <row r="476" spans="1:17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</row>
    <row r="477" spans="1:17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</row>
    <row r="478" spans="1:17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</row>
    <row r="479" spans="1:17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</row>
    <row r="480" spans="1:17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</row>
    <row r="481" spans="1:17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</row>
    <row r="482" spans="1:17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</row>
    <row r="483" spans="1:17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</row>
    <row r="484" spans="1:17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</row>
    <row r="485" spans="1:17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</row>
    <row r="486" spans="1:17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</row>
    <row r="487" spans="1:17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</row>
    <row r="488" spans="1:17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</row>
    <row r="489" spans="1:17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</row>
    <row r="490" spans="1:17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</row>
    <row r="491" spans="1:17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</row>
    <row r="492" spans="1:17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</row>
    <row r="493" spans="1:17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</row>
    <row r="494" spans="1:17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</row>
    <row r="495" spans="1:17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</row>
    <row r="496" spans="1:17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</row>
    <row r="497" spans="1:17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</row>
    <row r="498" spans="1:17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</row>
    <row r="499" spans="1:17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</row>
    <row r="500" spans="1:17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</row>
    <row r="501" spans="1:17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</row>
    <row r="502" spans="1:17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</row>
    <row r="503" spans="1:17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</row>
    <row r="504" spans="1:17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</row>
    <row r="505" spans="1:17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</row>
    <row r="506" spans="1:17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</row>
    <row r="507" spans="1:17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</row>
    <row r="508" spans="1:17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</row>
    <row r="509" spans="1:17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</row>
    <row r="510" spans="1:17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</row>
    <row r="511" spans="1:17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</row>
    <row r="512" spans="1:17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</row>
    <row r="513" spans="1:17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</row>
    <row r="514" spans="1:17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</row>
    <row r="515" spans="1:17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</row>
    <row r="516" spans="1:17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</row>
    <row r="517" spans="1:17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</row>
    <row r="518" spans="1:17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</row>
    <row r="519" spans="1:17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</row>
    <row r="520" spans="1:17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</row>
    <row r="521" spans="1:17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</row>
    <row r="522" spans="1:17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</row>
    <row r="523" spans="1:17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</row>
    <row r="524" spans="1:17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</row>
    <row r="525" spans="1:17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</row>
    <row r="526" spans="1:17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</row>
    <row r="527" spans="1:17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</row>
    <row r="528" spans="1:17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</row>
    <row r="529" spans="1:17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</row>
    <row r="530" spans="1:17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</row>
    <row r="531" spans="1:17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</row>
    <row r="532" spans="1:17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</row>
    <row r="533" spans="1:17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</row>
    <row r="534" spans="1:17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</row>
    <row r="535" spans="1:17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</row>
    <row r="536" spans="1:17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</row>
    <row r="537" spans="1:17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</row>
    <row r="538" spans="1:17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</row>
    <row r="539" spans="1:17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</row>
    <row r="540" spans="1:17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</row>
    <row r="541" spans="1:17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</row>
    <row r="542" spans="1:17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</row>
    <row r="543" spans="1:17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</row>
    <row r="544" spans="1:17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</row>
    <row r="545" spans="1:17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</row>
    <row r="546" spans="1:17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</row>
    <row r="547" spans="1:17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</row>
    <row r="548" spans="1:17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</row>
    <row r="549" spans="1:17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</row>
    <row r="550" spans="1:17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</row>
    <row r="551" spans="1:17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</row>
    <row r="552" spans="1:17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</row>
    <row r="553" spans="1:17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</row>
    <row r="554" spans="1:17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</row>
    <row r="555" spans="1:17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</row>
    <row r="556" spans="1:17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</row>
    <row r="557" spans="1:17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</row>
    <row r="558" spans="1:17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</row>
    <row r="559" spans="1:17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</row>
    <row r="560" spans="1:17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</row>
    <row r="561" spans="1:17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</row>
    <row r="562" spans="1:17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</row>
    <row r="563" spans="1:17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</row>
    <row r="564" spans="1:17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</row>
    <row r="565" spans="1:17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</row>
    <row r="566" spans="1:17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</row>
    <row r="567" spans="1:17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</row>
    <row r="568" spans="1:17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</row>
    <row r="569" spans="1:17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</row>
    <row r="570" spans="1:17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</row>
    <row r="571" spans="1:17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</row>
    <row r="572" spans="1:17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</row>
    <row r="573" spans="1:17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</row>
    <row r="574" spans="1:17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</row>
    <row r="575" spans="1:17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</row>
    <row r="576" spans="1:17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</row>
    <row r="577" spans="1:17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</row>
    <row r="578" spans="1:17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</row>
    <row r="579" spans="1:17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</row>
    <row r="580" spans="1:17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</row>
    <row r="581" spans="1:17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</row>
    <row r="582" spans="1:17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</row>
    <row r="583" spans="1:17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</row>
    <row r="584" spans="1:17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</row>
    <row r="585" spans="1:17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</row>
    <row r="586" spans="1:17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</row>
    <row r="587" spans="1:17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</row>
    <row r="588" spans="1:17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</row>
    <row r="589" spans="1:17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</row>
    <row r="590" spans="1:17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</row>
    <row r="591" spans="1:17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</row>
    <row r="592" spans="1:17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</row>
    <row r="593" spans="1:17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</row>
    <row r="594" spans="1:17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</row>
    <row r="595" spans="1:17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</row>
    <row r="596" spans="1:17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</row>
    <row r="597" spans="1:17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</row>
    <row r="598" spans="1:17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</row>
    <row r="599" spans="1:17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</row>
    <row r="600" spans="1:17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</row>
    <row r="601" spans="1:17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</row>
    <row r="602" spans="1:17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</row>
    <row r="603" spans="1:17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</row>
    <row r="604" spans="1:17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</row>
    <row r="605" spans="1:17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</row>
    <row r="606" spans="1:17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</row>
    <row r="607" spans="1:17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</row>
    <row r="608" spans="1:17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</row>
    <row r="609" spans="1:17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</row>
    <row r="610" spans="1:17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</row>
    <row r="611" spans="1:17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</row>
    <row r="612" spans="1:17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</row>
    <row r="613" spans="1:17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</row>
    <row r="614" spans="1:17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</row>
    <row r="615" spans="1:17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</row>
    <row r="616" spans="1:17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</row>
    <row r="617" spans="1:17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</row>
    <row r="618" spans="1:17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</row>
    <row r="619" spans="1:17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</row>
    <row r="620" spans="1:17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</row>
    <row r="621" spans="1:17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</row>
    <row r="622" spans="1:17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</row>
    <row r="623" spans="1:17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</row>
    <row r="624" spans="1:17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</row>
    <row r="625" spans="1:17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</row>
    <row r="626" spans="1:17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</row>
    <row r="627" spans="1:17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</row>
    <row r="628" spans="1:17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</row>
    <row r="629" spans="1:17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</row>
    <row r="630" spans="1:17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</row>
    <row r="631" spans="1:17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</row>
    <row r="632" spans="1:17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</row>
    <row r="633" spans="1:17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</row>
    <row r="634" spans="1:17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</row>
    <row r="635" spans="1:17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</row>
    <row r="636" spans="1:17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</row>
    <row r="637" spans="1:17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</row>
    <row r="638" spans="1:17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</row>
    <row r="639" spans="1:17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</row>
    <row r="640" spans="1:17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</row>
    <row r="641" spans="1:17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</row>
    <row r="642" spans="1:17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</row>
    <row r="643" spans="1:17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</row>
    <row r="644" spans="1:17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</row>
    <row r="645" spans="1:17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</row>
    <row r="646" spans="1:17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</row>
    <row r="647" spans="1:17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</row>
    <row r="648" spans="1:17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</row>
    <row r="649" spans="1:17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</row>
    <row r="650" spans="1:17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</row>
    <row r="651" spans="1:17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</row>
    <row r="652" spans="1:17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</row>
    <row r="653" spans="1:17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</row>
    <row r="654" spans="1:17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</row>
    <row r="655" spans="1:17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</row>
    <row r="656" spans="1:17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</row>
    <row r="657" spans="1:17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</row>
    <row r="658" spans="1:17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</row>
    <row r="659" spans="1:17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</row>
    <row r="660" spans="1:17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</row>
    <row r="661" spans="1:17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</row>
    <row r="662" spans="1:17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</row>
    <row r="663" spans="1:17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</row>
    <row r="664" spans="1:17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</row>
    <row r="665" spans="1:17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</row>
    <row r="666" spans="1:17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</row>
    <row r="667" spans="1:17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</row>
    <row r="668" spans="1:17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</row>
    <row r="669" spans="1:17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</row>
    <row r="670" spans="1:17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</row>
    <row r="671" spans="1:17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</row>
    <row r="672" spans="1:17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</row>
    <row r="673" spans="1:17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</row>
    <row r="674" spans="1:17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</row>
    <row r="675" spans="1:17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</row>
    <row r="676" spans="1:17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</row>
    <row r="677" spans="1:17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</row>
    <row r="678" spans="1:17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</row>
    <row r="679" spans="1:17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</row>
    <row r="680" spans="1:17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</row>
    <row r="681" spans="1:17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</row>
    <row r="682" spans="1:17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</row>
    <row r="683" spans="1:17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</row>
    <row r="684" spans="1:17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</row>
    <row r="685" spans="1:17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</row>
    <row r="686" spans="1:17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</row>
    <row r="687" spans="1:17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</row>
    <row r="688" spans="1:17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</row>
    <row r="689" spans="1:17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</row>
    <row r="690" spans="1:17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</row>
    <row r="691" spans="1:17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</row>
    <row r="692" spans="1:17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</row>
    <row r="693" spans="1:17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</row>
    <row r="694" spans="1:17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</row>
    <row r="695" spans="1:17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</row>
    <row r="696" spans="1:17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</row>
    <row r="697" spans="1:17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</row>
    <row r="698" spans="1:17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</row>
    <row r="699" spans="1:17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</row>
    <row r="700" spans="1:17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</row>
    <row r="701" spans="1:17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</row>
    <row r="702" spans="1:17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</row>
    <row r="703" spans="1:17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</row>
    <row r="704" spans="1:17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</row>
    <row r="705" spans="1:17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</row>
    <row r="706" spans="1:17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</row>
    <row r="707" spans="1:17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</row>
    <row r="708" spans="1:17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</row>
    <row r="709" spans="1:17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</row>
    <row r="710" spans="1:17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</row>
    <row r="711" spans="1:17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</row>
    <row r="712" spans="1:17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</row>
    <row r="713" spans="1:17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</row>
    <row r="714" spans="1:17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</row>
    <row r="715" spans="1:17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</row>
    <row r="716" spans="1:17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</row>
    <row r="717" spans="1:17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</row>
    <row r="718" spans="1:17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</row>
    <row r="719" spans="1:17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</row>
    <row r="720" spans="1:17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</row>
    <row r="721" spans="1:17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</row>
    <row r="722" spans="1:17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</row>
    <row r="723" spans="1:17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</row>
    <row r="724" spans="1:17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</row>
    <row r="725" spans="1:17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</row>
    <row r="726" spans="1:17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</row>
    <row r="727" spans="1:17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</row>
    <row r="728" spans="1:17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</row>
    <row r="729" spans="1:17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</row>
    <row r="730" spans="1:17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</row>
    <row r="731" spans="1:17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</row>
    <row r="732" spans="1:17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</row>
    <row r="733" spans="1:17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</row>
    <row r="734" spans="1:17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</row>
    <row r="735" spans="1:17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</row>
    <row r="736" spans="1:17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</row>
    <row r="737" spans="1:17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</row>
    <row r="738" spans="1:17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</row>
    <row r="739" spans="1:17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</row>
    <row r="740" spans="1:17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</row>
    <row r="741" spans="1:17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</row>
    <row r="742" spans="1:17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</row>
    <row r="743" spans="1:17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</row>
    <row r="744" spans="1:17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</row>
    <row r="745" spans="1:17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</row>
    <row r="746" spans="1:17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</row>
    <row r="747" spans="1:17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</row>
    <row r="748" spans="1:17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</row>
    <row r="749" spans="1:17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</row>
    <row r="750" spans="1:17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</row>
    <row r="751" spans="1:17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</row>
    <row r="752" spans="1:17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</row>
    <row r="753" spans="1:17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</row>
    <row r="754" spans="1:17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</row>
    <row r="755" spans="1:17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</row>
    <row r="756" spans="1:17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</row>
    <row r="757" spans="1:17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</row>
    <row r="758" spans="1:17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</row>
    <row r="759" spans="1:17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</row>
    <row r="760" spans="1:17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</row>
    <row r="761" spans="1:17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</row>
    <row r="762" spans="1:17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</row>
    <row r="763" spans="1:17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</row>
    <row r="764" spans="1:17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</row>
    <row r="765" spans="1:17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</row>
    <row r="766" spans="1:17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</row>
    <row r="767" spans="1:17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</row>
    <row r="768" spans="1:17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</row>
    <row r="769" spans="1:17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</row>
    <row r="770" spans="1:17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</row>
    <row r="771" spans="1:17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</row>
    <row r="772" spans="1:17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</row>
    <row r="773" spans="1:17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</row>
    <row r="774" spans="1:17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</row>
    <row r="775" spans="1:17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</row>
    <row r="776" spans="1:17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</row>
    <row r="777" spans="1:17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</row>
    <row r="778" spans="1:17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</row>
    <row r="779" spans="1:17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</row>
    <row r="780" spans="1:17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</row>
    <row r="781" spans="1:17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</row>
    <row r="782" spans="1:17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</row>
    <row r="783" spans="1:17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</row>
    <row r="784" spans="1:17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</row>
    <row r="785" spans="1:17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</row>
    <row r="786" spans="1:17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</row>
    <row r="787" spans="1:17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</row>
    <row r="788" spans="1:17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r="789" spans="1:17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</row>
    <row r="790" spans="1:17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</row>
    <row r="791" spans="1:17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</row>
    <row r="792" spans="1:17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</row>
    <row r="793" spans="1:17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r="794" spans="1:17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</row>
    <row r="795" spans="1:17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</row>
    <row r="796" spans="1:17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</row>
    <row r="797" spans="1:17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</row>
    <row r="798" spans="1:17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</row>
    <row r="799" spans="1:17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</row>
    <row r="800" spans="1:17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</row>
    <row r="801" spans="1:17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</row>
    <row r="802" spans="1:17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</row>
    <row r="803" spans="1:17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</row>
    <row r="804" spans="1:17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</row>
    <row r="805" spans="1:17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</row>
    <row r="806" spans="1:17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</row>
    <row r="807" spans="1:17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</row>
    <row r="808" spans="1:17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</row>
    <row r="809" spans="1:17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</row>
    <row r="810" spans="1:17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</row>
    <row r="811" spans="1:17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</row>
    <row r="812" spans="1:17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</row>
    <row r="813" spans="1:17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</row>
    <row r="814" spans="1:17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</row>
    <row r="815" spans="1:17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</row>
    <row r="816" spans="1:17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</row>
    <row r="817" spans="1:17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</row>
    <row r="818" spans="1:17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</row>
    <row r="819" spans="1:17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</row>
    <row r="820" spans="1:17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</row>
    <row r="821" spans="1:17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</row>
    <row r="822" spans="1:17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</row>
    <row r="823" spans="1:17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</row>
    <row r="824" spans="1:17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</row>
    <row r="825" spans="1:17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</row>
    <row r="826" spans="1:17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</row>
    <row r="827" spans="1:17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</row>
    <row r="828" spans="1:17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</row>
    <row r="829" spans="1:17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</row>
    <row r="830" spans="1:17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</row>
    <row r="831" spans="1:17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</row>
    <row r="832" spans="1:17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</row>
    <row r="833" spans="1:17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</row>
    <row r="834" spans="1:17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</row>
    <row r="835" spans="1:17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</row>
    <row r="836" spans="1:17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</row>
    <row r="837" spans="1:17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</row>
    <row r="838" spans="1:17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</row>
    <row r="839" spans="1:17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</row>
    <row r="840" spans="1:17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</row>
    <row r="841" spans="1:17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</row>
    <row r="842" spans="1:17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</row>
    <row r="843" spans="1:17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</row>
    <row r="844" spans="1:17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</row>
    <row r="845" spans="1:17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</row>
    <row r="846" spans="1:17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</row>
    <row r="847" spans="1:17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</row>
    <row r="848" spans="1:17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</row>
    <row r="849" spans="1:17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</row>
    <row r="850" spans="1:17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</row>
    <row r="851" spans="1:17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</row>
    <row r="852" spans="1:17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</row>
    <row r="853" spans="1:17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</row>
    <row r="854" spans="1:17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</row>
    <row r="855" spans="1:17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</row>
    <row r="856" spans="1:17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</row>
    <row r="857" spans="1:17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</row>
    <row r="858" spans="1:17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</row>
    <row r="859" spans="1:17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</row>
    <row r="860" spans="1:17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</row>
    <row r="861" spans="1:17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</row>
    <row r="862" spans="1:17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</row>
    <row r="863" spans="1:17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</row>
    <row r="864" spans="1:17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</row>
    <row r="865" spans="1:17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</row>
    <row r="866" spans="1:17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</row>
    <row r="867" spans="1:17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</row>
    <row r="868" spans="1:17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</row>
    <row r="869" spans="1:17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</row>
    <row r="870" spans="1:17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</row>
    <row r="871" spans="1:17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</row>
    <row r="872" spans="1:17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</row>
    <row r="873" spans="1:17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</row>
    <row r="874" spans="1:17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</row>
    <row r="875" spans="1:17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</row>
    <row r="876" spans="1:17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</row>
    <row r="877" spans="1:17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</row>
    <row r="878" spans="1:17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</row>
    <row r="879" spans="1:17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</row>
    <row r="880" spans="1:17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</row>
    <row r="881" spans="1:17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</row>
    <row r="882" spans="1:17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</row>
    <row r="883" spans="1:17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</row>
    <row r="884" spans="1:17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</row>
    <row r="885" spans="1:17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</row>
    <row r="886" spans="1:17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</row>
    <row r="887" spans="1:17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</row>
    <row r="888" spans="1:17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</row>
    <row r="889" spans="1:17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</row>
    <row r="890" spans="1:17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</row>
    <row r="891" spans="1:17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</row>
    <row r="892" spans="1:17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</row>
    <row r="893" spans="1:17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</row>
    <row r="894" spans="1:17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</row>
    <row r="895" spans="1:17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</row>
    <row r="896" spans="1:17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</row>
    <row r="897" spans="1:17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</row>
    <row r="898" spans="1:17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</row>
    <row r="899" spans="1:17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</row>
    <row r="900" spans="1:17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</row>
    <row r="901" spans="1:17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</row>
    <row r="902" spans="1:17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</row>
    <row r="903" spans="1:17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</row>
    <row r="904" spans="1:17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</row>
    <row r="905" spans="1:17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</row>
    <row r="906" spans="1:17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</row>
    <row r="907" spans="1:17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</row>
    <row r="908" spans="1:17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</row>
    <row r="909" spans="1:17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</row>
    <row r="910" spans="1:17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</row>
    <row r="911" spans="1:17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</row>
    <row r="912" spans="1:17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</row>
    <row r="913" spans="1:17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</row>
    <row r="914" spans="1:17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</row>
    <row r="915" spans="1:17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</row>
    <row r="916" spans="1:17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</row>
    <row r="917" spans="1:17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</row>
    <row r="918" spans="1:17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</row>
    <row r="919" spans="1:17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</row>
    <row r="920" spans="1:17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</row>
    <row r="921" spans="1:17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</row>
    <row r="922" spans="1:17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</row>
    <row r="923" spans="1:17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</row>
    <row r="924" spans="1:17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</row>
    <row r="925" spans="1:17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</row>
    <row r="926" spans="1:17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</row>
    <row r="927" spans="1:17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</row>
    <row r="928" spans="1:17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</row>
    <row r="929" spans="1:17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</row>
    <row r="930" spans="1:17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</row>
    <row r="931" spans="1:17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</row>
    <row r="932" spans="1:17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</row>
    <row r="933" spans="1:17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</row>
    <row r="934" spans="1:17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</row>
    <row r="935" spans="1:17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</row>
    <row r="936" spans="1:17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</row>
    <row r="937" spans="1:17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</row>
    <row r="938" spans="1:17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</row>
    <row r="939" spans="1:17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</row>
    <row r="940" spans="1:17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</row>
    <row r="941" spans="1:17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</row>
    <row r="942" spans="1:17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</row>
    <row r="943" spans="1:17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</row>
    <row r="944" spans="1:17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</row>
    <row r="945" spans="1:17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</row>
    <row r="946" spans="1:17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</row>
    <row r="947" spans="1:17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</row>
    <row r="948" spans="1:17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</row>
    <row r="949" spans="1:17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</row>
    <row r="950" spans="1:17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</row>
    <row r="951" spans="1:17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</row>
    <row r="952" spans="1:17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</row>
    <row r="953" spans="1:17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</row>
    <row r="954" spans="1:17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</row>
    <row r="955" spans="1:17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</row>
    <row r="956" spans="1:17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</row>
    <row r="957" spans="1:17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</row>
    <row r="958" spans="1:17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</row>
    <row r="959" spans="1:17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</row>
    <row r="960" spans="1:17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</row>
    <row r="961" spans="1:17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</row>
    <row r="962" spans="1:17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</row>
    <row r="963" spans="1:17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</row>
    <row r="964" spans="1:17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</row>
    <row r="965" spans="1:17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</row>
    <row r="966" spans="1:17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</row>
    <row r="967" spans="1:17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</row>
    <row r="968" spans="1:17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</row>
    <row r="969" spans="1:17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</row>
    <row r="970" spans="1:17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</row>
    <row r="971" spans="1:17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</row>
    <row r="972" spans="1:17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</row>
    <row r="973" spans="1:17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</row>
    <row r="974" spans="1:17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</row>
    <row r="975" spans="1:17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</row>
    <row r="976" spans="1:17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</row>
    <row r="977" spans="1:17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</row>
    <row r="978" spans="1:17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</row>
    <row r="979" spans="1:17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</row>
    <row r="980" spans="1:17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</row>
    <row r="981" spans="1:17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</row>
    <row r="982" spans="1:17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</row>
    <row r="983" spans="1:17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</row>
    <row r="984" spans="1:17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</row>
    <row r="985" spans="1:17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</row>
    <row r="986" spans="1:17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</row>
    <row r="987" spans="1:17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</row>
    <row r="988" spans="1:17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</row>
    <row r="989" spans="1:17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</row>
    <row r="990" spans="1:17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</row>
    <row r="991" spans="1:17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</row>
    <row r="992" spans="1:17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</row>
    <row r="993" spans="1:17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</row>
    <row r="994" spans="1:17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</row>
    <row r="995" spans="1:17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</row>
    <row r="996" spans="1:17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</row>
    <row r="997" spans="1:17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</row>
    <row r="998" spans="1:17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</row>
    <row r="999" spans="1:17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</row>
    <row r="1000" spans="1:17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</row>
    <row r="1001" spans="1:17" x14ac:dyDescent="0.1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</row>
    <row r="1002" spans="1:17" x14ac:dyDescent="0.1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</row>
  </sheetData>
  <mergeCells count="2">
    <mergeCell ref="F2:J2"/>
    <mergeCell ref="C2:E2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90C9-D468-40D0-8778-0F16614CFF92}">
  <dimension ref="B2:L28"/>
  <sheetViews>
    <sheetView showGridLines="0" tabSelected="1" workbookViewId="0">
      <selection activeCell="K33" sqref="K33"/>
    </sheetView>
  </sheetViews>
  <sheetFormatPr baseColWidth="10" defaultColWidth="12" defaultRowHeight="11" x14ac:dyDescent="0.15"/>
  <cols>
    <col min="1" max="1" width="3.5" style="1" customWidth="1"/>
    <col min="2" max="2" width="6.83203125" style="1" bestFit="1" customWidth="1"/>
    <col min="3" max="3" width="8.5" style="1" bestFit="1" customWidth="1"/>
    <col min="4" max="4" width="7.33203125" style="1" bestFit="1" customWidth="1"/>
    <col min="5" max="5" width="8.5" style="1" bestFit="1" customWidth="1"/>
    <col min="6" max="6" width="8.1640625" style="1" bestFit="1" customWidth="1"/>
    <col min="7" max="7" width="7.83203125" style="1" bestFit="1" customWidth="1"/>
    <col min="8" max="16384" width="12" style="1"/>
  </cols>
  <sheetData>
    <row r="2" spans="2:9" x14ac:dyDescent="0.15">
      <c r="B2" s="5" t="s">
        <v>1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</row>
    <row r="3" spans="2:9" x14ac:dyDescent="0.15">
      <c r="B3" s="23">
        <v>42736</v>
      </c>
      <c r="C3" s="8">
        <v>23413743.359999999</v>
      </c>
      <c r="D3" s="8">
        <v>1179072.72</v>
      </c>
      <c r="E3" s="8">
        <v>13406868.468</v>
      </c>
      <c r="F3" s="8">
        <v>3434859.54</v>
      </c>
      <c r="G3" s="8">
        <v>5392942.6319999993</v>
      </c>
      <c r="H3" s="2"/>
    </row>
    <row r="4" spans="2:9" x14ac:dyDescent="0.15">
      <c r="B4" s="23">
        <v>42767</v>
      </c>
      <c r="C4" s="8">
        <v>23956633.008000001</v>
      </c>
      <c r="D4" s="8">
        <v>671183.60400000005</v>
      </c>
      <c r="E4" s="8">
        <v>15516676.223999999</v>
      </c>
      <c r="F4" s="8">
        <v>2103997.8960000002</v>
      </c>
      <c r="G4" s="8">
        <v>5664775.2840000018</v>
      </c>
    </row>
    <row r="5" spans="2:9" x14ac:dyDescent="0.15">
      <c r="B5" s="23">
        <v>42795</v>
      </c>
      <c r="C5" s="8">
        <v>15209911.08</v>
      </c>
      <c r="D5" s="8">
        <v>1140516.72</v>
      </c>
      <c r="E5" s="8">
        <v>9259317.9000000004</v>
      </c>
      <c r="F5" s="8">
        <v>1557332.0279999999</v>
      </c>
      <c r="G5" s="8">
        <v>3252744.4319999982</v>
      </c>
    </row>
    <row r="6" spans="2:9" x14ac:dyDescent="0.15">
      <c r="B6" s="23">
        <v>42826</v>
      </c>
      <c r="C6" s="8">
        <v>14789008.835999999</v>
      </c>
      <c r="D6" s="8">
        <v>1140516.72</v>
      </c>
      <c r="E6" s="8">
        <v>11103808.211999999</v>
      </c>
      <c r="F6" s="8">
        <v>1363690.9439999999</v>
      </c>
      <c r="G6" s="8">
        <v>1180992.959999999</v>
      </c>
    </row>
    <row r="7" spans="2:9" x14ac:dyDescent="0.15">
      <c r="B7" s="23">
        <v>42856</v>
      </c>
      <c r="C7" s="8">
        <v>17869372.416000001</v>
      </c>
      <c r="D7" s="8">
        <v>830557.47600000002</v>
      </c>
      <c r="E7" s="8">
        <v>12475568.699999999</v>
      </c>
      <c r="F7" s="8">
        <v>2181072.0959999999</v>
      </c>
      <c r="G7" s="8">
        <v>2382174.1440000013</v>
      </c>
    </row>
    <row r="8" spans="2:9" x14ac:dyDescent="0.15">
      <c r="B8" s="23">
        <v>42887</v>
      </c>
      <c r="C8" s="8">
        <v>14772510.648</v>
      </c>
      <c r="D8" s="8">
        <v>935031.38399999996</v>
      </c>
      <c r="E8" s="8">
        <v>9878478.8760000002</v>
      </c>
      <c r="F8" s="8">
        <v>1869633.36</v>
      </c>
      <c r="G8" s="8">
        <v>2089367.0280000009</v>
      </c>
    </row>
    <row r="9" spans="2:9" x14ac:dyDescent="0.15">
      <c r="B9" s="23">
        <v>42917</v>
      </c>
      <c r="C9" s="8">
        <v>11932694.172</v>
      </c>
      <c r="D9" s="8">
        <v>572355.50399999996</v>
      </c>
      <c r="E9" s="8">
        <v>7348864.3200000003</v>
      </c>
      <c r="F9" s="8">
        <v>1766046.996</v>
      </c>
      <c r="G9" s="8">
        <v>2245427.352</v>
      </c>
    </row>
    <row r="10" spans="2:9" x14ac:dyDescent="0.15">
      <c r="B10" s="23">
        <v>42948</v>
      </c>
      <c r="C10" s="8">
        <v>18911882.052000001</v>
      </c>
      <c r="D10" s="8">
        <v>949904.17200000002</v>
      </c>
      <c r="E10" s="8">
        <v>12568788.791999999</v>
      </c>
      <c r="F10" s="8">
        <v>2016115.1640000001</v>
      </c>
      <c r="G10" s="8">
        <v>3377073.9240000006</v>
      </c>
    </row>
    <row r="11" spans="2:9" x14ac:dyDescent="0.15">
      <c r="B11" s="23">
        <v>42979</v>
      </c>
      <c r="C11" s="8">
        <v>22862779.631999999</v>
      </c>
      <c r="D11" s="8">
        <v>1953178.1640000001</v>
      </c>
      <c r="E11" s="8">
        <v>13146558.012</v>
      </c>
      <c r="F11" s="8">
        <v>2708823.6</v>
      </c>
      <c r="G11" s="8">
        <v>5054219.8559999987</v>
      </c>
    </row>
    <row r="12" spans="2:9" x14ac:dyDescent="0.15">
      <c r="B12" s="23">
        <v>43009</v>
      </c>
      <c r="C12" s="8">
        <v>16817942.735999998</v>
      </c>
      <c r="D12" s="8">
        <v>489485.05200000003</v>
      </c>
      <c r="E12" s="8">
        <v>11046242.592</v>
      </c>
      <c r="F12" s="8">
        <v>2090693.0519999999</v>
      </c>
      <c r="G12" s="8">
        <v>3191522.04</v>
      </c>
      <c r="H12" s="2"/>
      <c r="I12" s="2"/>
    </row>
    <row r="13" spans="2:9" x14ac:dyDescent="0.15">
      <c r="B13" s="7"/>
      <c r="C13" s="8">
        <v>180536477.94</v>
      </c>
      <c r="D13" s="8">
        <v>9243085.068</v>
      </c>
      <c r="E13" s="8">
        <v>115751172.096</v>
      </c>
      <c r="F13" s="8">
        <v>21092264.675999999</v>
      </c>
      <c r="G13" s="8">
        <v>31332220.416000009</v>
      </c>
    </row>
    <row r="24" spans="8:12" x14ac:dyDescent="0.15">
      <c r="H24" s="1" t="s">
        <v>282</v>
      </c>
      <c r="I24" s="51">
        <v>42979</v>
      </c>
      <c r="J24" s="51">
        <v>43009</v>
      </c>
      <c r="K24" s="1" t="s">
        <v>283</v>
      </c>
      <c r="L24" s="1" t="s">
        <v>284</v>
      </c>
    </row>
    <row r="25" spans="8:12" x14ac:dyDescent="0.15">
      <c r="H25" s="1" t="s">
        <v>15</v>
      </c>
      <c r="I25" s="2">
        <v>1953178</v>
      </c>
      <c r="J25" s="2">
        <v>489485</v>
      </c>
      <c r="K25" s="2">
        <v>-1463693</v>
      </c>
      <c r="L25" s="52">
        <v>-0.749</v>
      </c>
    </row>
    <row r="26" spans="8:12" x14ac:dyDescent="0.15">
      <c r="H26" s="1" t="s">
        <v>16</v>
      </c>
      <c r="I26" s="2">
        <v>13146558</v>
      </c>
      <c r="J26" s="2">
        <v>11046243</v>
      </c>
      <c r="K26" s="2">
        <v>-2100315</v>
      </c>
      <c r="L26" s="52">
        <v>-0.16</v>
      </c>
    </row>
    <row r="27" spans="8:12" x14ac:dyDescent="0.15">
      <c r="H27" s="1" t="s">
        <v>17</v>
      </c>
      <c r="I27" s="2">
        <v>2708824</v>
      </c>
      <c r="J27" s="2">
        <v>2090693</v>
      </c>
      <c r="K27" s="2">
        <v>-618131</v>
      </c>
      <c r="L27" s="52">
        <v>-0.22800000000000001</v>
      </c>
    </row>
    <row r="28" spans="8:12" x14ac:dyDescent="0.15">
      <c r="H28" s="1" t="s">
        <v>18</v>
      </c>
      <c r="I28" s="2">
        <v>5054220</v>
      </c>
      <c r="J28" s="2">
        <v>3191522</v>
      </c>
      <c r="K28" s="2">
        <v>-1862698</v>
      </c>
      <c r="L28" s="52">
        <v>-0.36899999999999999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7016-2F0A-4E68-B3F9-AA7D68460384}">
  <dimension ref="B2:X31"/>
  <sheetViews>
    <sheetView showGridLines="0" workbookViewId="0">
      <selection activeCell="K43" sqref="K43"/>
    </sheetView>
  </sheetViews>
  <sheetFormatPr baseColWidth="10" defaultColWidth="8.6640625" defaultRowHeight="11" x14ac:dyDescent="0.15"/>
  <cols>
    <col min="1" max="1" width="2.1640625" style="3" customWidth="1"/>
    <col min="2" max="2" width="7" style="3" bestFit="1" customWidth="1"/>
    <col min="3" max="3" width="8.1640625" style="3" bestFit="1" customWidth="1"/>
    <col min="4" max="12" width="6.1640625" style="3" bestFit="1" customWidth="1"/>
    <col min="13" max="13" width="8.6640625" style="3"/>
    <col min="14" max="14" width="7" style="3" bestFit="1" customWidth="1"/>
    <col min="15" max="15" width="7.5" style="3" bestFit="1" customWidth="1"/>
    <col min="16" max="24" width="6.1640625" style="3" bestFit="1" customWidth="1"/>
    <col min="25" max="16384" width="8.6640625" style="3"/>
  </cols>
  <sheetData>
    <row r="2" spans="2:24" x14ac:dyDescent="0.15">
      <c r="B2" s="30" t="s">
        <v>19</v>
      </c>
      <c r="C2" s="29"/>
      <c r="D2" s="29"/>
      <c r="E2" s="29"/>
      <c r="F2" s="29"/>
      <c r="G2" s="29"/>
      <c r="H2" s="29"/>
      <c r="I2" s="29"/>
      <c r="J2" s="29"/>
      <c r="K2" s="29"/>
      <c r="L2" s="29"/>
      <c r="N2" s="33" t="s">
        <v>20</v>
      </c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2:24" x14ac:dyDescent="0.15">
      <c r="B3" s="31" t="s">
        <v>21</v>
      </c>
      <c r="C3" s="32">
        <v>42736</v>
      </c>
      <c r="D3" s="32">
        <v>42767</v>
      </c>
      <c r="E3" s="32">
        <v>42795</v>
      </c>
      <c r="F3" s="32">
        <v>42826</v>
      </c>
      <c r="G3" s="32">
        <v>42856</v>
      </c>
      <c r="H3" s="32">
        <v>42887</v>
      </c>
      <c r="I3" s="32">
        <v>42917</v>
      </c>
      <c r="J3" s="32">
        <v>42948</v>
      </c>
      <c r="K3" s="32">
        <v>42979</v>
      </c>
      <c r="L3" s="32">
        <v>43009</v>
      </c>
      <c r="N3" s="31" t="s">
        <v>21</v>
      </c>
      <c r="O3" s="32">
        <v>42736</v>
      </c>
      <c r="P3" s="32">
        <v>42767</v>
      </c>
      <c r="Q3" s="32">
        <v>42795</v>
      </c>
      <c r="R3" s="32">
        <v>42826</v>
      </c>
      <c r="S3" s="32">
        <v>42856</v>
      </c>
      <c r="T3" s="32">
        <v>42887</v>
      </c>
      <c r="U3" s="32">
        <v>42917</v>
      </c>
      <c r="V3" s="32">
        <v>42948</v>
      </c>
      <c r="W3" s="32">
        <v>42979</v>
      </c>
      <c r="X3" s="32">
        <v>43009</v>
      </c>
    </row>
    <row r="4" spans="2:24" x14ac:dyDescent="0.15">
      <c r="B4" s="27" t="s">
        <v>22</v>
      </c>
      <c r="C4" s="28">
        <v>13577.662451612903</v>
      </c>
      <c r="D4" s="28">
        <v>17756.171999999999</v>
      </c>
      <c r="E4" s="28">
        <v>7859.4247741935487</v>
      </c>
      <c r="F4" s="28">
        <v>8211.2435999999998</v>
      </c>
      <c r="G4" s="28">
        <v>10252.237935483872</v>
      </c>
      <c r="H4" s="28">
        <v>8100.3635999999997</v>
      </c>
      <c r="I4" s="28">
        <v>7042.2131612903231</v>
      </c>
      <c r="J4" s="28">
        <v>11779.723741935484</v>
      </c>
      <c r="K4" s="28">
        <v>13679.946000000002</v>
      </c>
      <c r="L4" s="28">
        <v>7761.1203870967747</v>
      </c>
      <c r="N4" s="27" t="s">
        <v>22</v>
      </c>
      <c r="O4" s="28">
        <v>9778.4941935483876</v>
      </c>
      <c r="P4" s="28">
        <v>10933.191000000001</v>
      </c>
      <c r="Q4" s="28">
        <v>6580.1264516129031</v>
      </c>
      <c r="R4" s="28">
        <v>7001.1647999999996</v>
      </c>
      <c r="S4" s="28">
        <v>7556.7565161290322</v>
      </c>
      <c r="T4" s="28">
        <v>5821.4268000000002</v>
      </c>
      <c r="U4" s="28">
        <v>4587.1641290322586</v>
      </c>
      <c r="V4" s="28">
        <v>7647.7447741935484</v>
      </c>
      <c r="W4" s="28">
        <v>7982.2259999999997</v>
      </c>
      <c r="X4" s="28">
        <v>4720.7322580645159</v>
      </c>
    </row>
    <row r="5" spans="2:24" x14ac:dyDescent="0.15">
      <c r="B5" s="27" t="s">
        <v>23</v>
      </c>
      <c r="C5" s="28">
        <v>10149.00735483871</v>
      </c>
      <c r="D5" s="28">
        <v>13489.281000000001</v>
      </c>
      <c r="E5" s="28">
        <v>6178.2027096774191</v>
      </c>
      <c r="F5" s="28">
        <v>6524.3555999999999</v>
      </c>
      <c r="G5" s="28">
        <v>8108.8803870967749</v>
      </c>
      <c r="H5" s="28">
        <v>6547.4387999999999</v>
      </c>
      <c r="I5" s="28">
        <v>5543.8455483870966</v>
      </c>
      <c r="J5" s="28">
        <v>9217.5421935483864</v>
      </c>
      <c r="K5" s="28">
        <v>13307.767199999998</v>
      </c>
      <c r="L5" s="28">
        <v>6082.7272258064513</v>
      </c>
      <c r="N5" s="27" t="s">
        <v>23</v>
      </c>
      <c r="O5" s="28">
        <v>7995.8461935483865</v>
      </c>
      <c r="P5" s="28">
        <v>8586.3240000000005</v>
      </c>
      <c r="Q5" s="28">
        <v>5222.1797419354843</v>
      </c>
      <c r="R5" s="28">
        <v>5623.5816000000004</v>
      </c>
      <c r="S5" s="28">
        <v>5948.5981935483878</v>
      </c>
      <c r="T5" s="28">
        <v>4862.8188</v>
      </c>
      <c r="U5" s="28">
        <v>3753.6375483870966</v>
      </c>
      <c r="V5" s="28">
        <v>6050.8776774193548</v>
      </c>
      <c r="W5" s="28">
        <v>6579.1151999999993</v>
      </c>
      <c r="X5" s="28">
        <v>3819.0437419354839</v>
      </c>
    </row>
    <row r="6" spans="2:24" x14ac:dyDescent="0.15">
      <c r="B6" s="27" t="s">
        <v>24</v>
      </c>
      <c r="C6" s="28">
        <v>7563.5605161290314</v>
      </c>
      <c r="D6" s="28">
        <v>10172.790000000001</v>
      </c>
      <c r="E6" s="28">
        <v>4889.4804000000004</v>
      </c>
      <c r="F6" s="28">
        <v>4981.0068000000001</v>
      </c>
      <c r="G6" s="28">
        <v>6167.594322580645</v>
      </c>
      <c r="H6" s="28">
        <v>5046.9299999999994</v>
      </c>
      <c r="I6" s="28">
        <v>4392.9452903225811</v>
      </c>
      <c r="J6" s="28">
        <v>6591.2469677419349</v>
      </c>
      <c r="K6" s="28">
        <v>9886.7664000000004</v>
      </c>
      <c r="L6" s="28">
        <v>4771.9207741935488</v>
      </c>
      <c r="N6" s="27" t="s">
        <v>24</v>
      </c>
      <c r="O6" s="28">
        <v>6314.5997419354835</v>
      </c>
      <c r="P6" s="28">
        <v>6779.9160000000002</v>
      </c>
      <c r="Q6" s="28">
        <v>4238.5644000000002</v>
      </c>
      <c r="R6" s="28">
        <v>4551.2460000000001</v>
      </c>
      <c r="S6" s="28">
        <v>4899.4165161290321</v>
      </c>
      <c r="T6" s="28">
        <v>3999.3407999999999</v>
      </c>
      <c r="U6" s="28">
        <v>3152.3492903225806</v>
      </c>
      <c r="V6" s="28">
        <v>4754.7766451612897</v>
      </c>
      <c r="W6" s="28">
        <v>5158.9943999999996</v>
      </c>
      <c r="X6" s="28">
        <v>2951.1069677419355</v>
      </c>
    </row>
    <row r="7" spans="2:24" x14ac:dyDescent="0.15">
      <c r="B7" s="27" t="s">
        <v>25</v>
      </c>
      <c r="C7" s="28">
        <v>5918.8947096774191</v>
      </c>
      <c r="D7" s="28">
        <v>7658.0640000000003</v>
      </c>
      <c r="E7" s="28">
        <v>3737.6403749999999</v>
      </c>
      <c r="F7" s="28">
        <v>3791.8692000000001</v>
      </c>
      <c r="G7" s="28">
        <v>4640.6694193548383</v>
      </c>
      <c r="H7" s="28">
        <v>3922.7075999999997</v>
      </c>
      <c r="I7" s="28">
        <v>3482.8188387096775</v>
      </c>
      <c r="J7" s="28">
        <v>5061.5419354838705</v>
      </c>
      <c r="K7" s="28">
        <v>7187.6448</v>
      </c>
      <c r="L7" s="28">
        <v>3599.0477419354843</v>
      </c>
      <c r="N7" s="27" t="s">
        <v>25</v>
      </c>
      <c r="O7" s="28">
        <v>5114.9740645161291</v>
      </c>
      <c r="P7" s="28">
        <v>5956.3620000000001</v>
      </c>
      <c r="Q7" s="28">
        <v>3492.2002499999999</v>
      </c>
      <c r="R7" s="28">
        <v>3845.1924000000004</v>
      </c>
      <c r="S7" s="28">
        <v>4251.0367741935488</v>
      </c>
      <c r="T7" s="28">
        <v>3511.7964000000002</v>
      </c>
      <c r="U7" s="28">
        <v>2746.5967741935483</v>
      </c>
      <c r="V7" s="28">
        <v>4022.1638709677418</v>
      </c>
      <c r="W7" s="28">
        <v>4179.0419999999995</v>
      </c>
      <c r="X7" s="28">
        <v>2437.0757419354836</v>
      </c>
    </row>
    <row r="8" spans="2:24" x14ac:dyDescent="0.15">
      <c r="B8" s="27" t="s">
        <v>26</v>
      </c>
      <c r="C8" s="28">
        <v>4941.362322580645</v>
      </c>
      <c r="D8" s="28">
        <v>6355.7730000000001</v>
      </c>
      <c r="E8" s="28">
        <v>3181.882064516129</v>
      </c>
      <c r="F8" s="28">
        <v>3110.9904000000001</v>
      </c>
      <c r="G8" s="28">
        <v>3806.0454193548385</v>
      </c>
      <c r="H8" s="28">
        <v>3343.9140000000002</v>
      </c>
      <c r="I8" s="28">
        <v>2924.0129032258064</v>
      </c>
      <c r="J8" s="28">
        <v>4227.6251612903225</v>
      </c>
      <c r="K8" s="28">
        <v>5731.6392000000005</v>
      </c>
      <c r="L8" s="28">
        <v>3056.5567741935483</v>
      </c>
      <c r="N8" s="27" t="s">
        <v>26</v>
      </c>
      <c r="O8" s="28">
        <v>4670.5923870967745</v>
      </c>
      <c r="P8" s="28">
        <v>5439.8789999999999</v>
      </c>
      <c r="Q8" s="28">
        <v>3246.1420645161293</v>
      </c>
      <c r="R8" s="28">
        <v>3590.2440000000001</v>
      </c>
      <c r="S8" s="28">
        <v>3724.5681290322582</v>
      </c>
      <c r="T8" s="28">
        <v>3208.2372</v>
      </c>
      <c r="U8" s="28">
        <v>2425.467483870968</v>
      </c>
      <c r="V8" s="28">
        <v>3635.31135483871</v>
      </c>
      <c r="W8" s="28">
        <v>3734.7911999999997</v>
      </c>
      <c r="X8" s="28">
        <v>2283.1443870967742</v>
      </c>
    </row>
    <row r="9" spans="2:24" x14ac:dyDescent="0.15">
      <c r="B9" s="27" t="s">
        <v>27</v>
      </c>
      <c r="C9" s="28">
        <v>5080.076129032258</v>
      </c>
      <c r="D9" s="28">
        <v>6617.7000000000007</v>
      </c>
      <c r="E9" s="28">
        <v>3326.5463225806452</v>
      </c>
      <c r="F9" s="28">
        <v>3124.5480000000002</v>
      </c>
      <c r="G9" s="28">
        <v>3889.1810322580641</v>
      </c>
      <c r="H9" s="28">
        <v>3563.7336</v>
      </c>
      <c r="I9" s="28">
        <v>3009.2458064516131</v>
      </c>
      <c r="J9" s="28">
        <v>4253.134064516129</v>
      </c>
      <c r="K9" s="28">
        <v>5840.9315999999999</v>
      </c>
      <c r="L9" s="28">
        <v>3242.2401290322582</v>
      </c>
      <c r="N9" s="27" t="s">
        <v>27</v>
      </c>
      <c r="O9" s="28">
        <v>4754.5083870967746</v>
      </c>
      <c r="P9" s="28">
        <v>5700.348</v>
      </c>
      <c r="Q9" s="28">
        <v>3289.7461935483875</v>
      </c>
      <c r="R9" s="28">
        <v>3797.9928</v>
      </c>
      <c r="S9" s="28">
        <v>3676.8669677419357</v>
      </c>
      <c r="T9" s="28">
        <v>3275.0172000000002</v>
      </c>
      <c r="U9" s="28">
        <v>2472.0956129032256</v>
      </c>
      <c r="V9" s="28">
        <v>3630.6290322580644</v>
      </c>
      <c r="W9" s="28">
        <v>3894.8112000000001</v>
      </c>
      <c r="X9" s="28">
        <v>2325.7730322580646</v>
      </c>
    </row>
    <row r="10" spans="2:24" x14ac:dyDescent="0.15">
      <c r="B10" s="27" t="s">
        <v>28</v>
      </c>
      <c r="C10" s="28">
        <v>6916.5952258064517</v>
      </c>
      <c r="D10" s="28">
        <v>9547.389000000001</v>
      </c>
      <c r="E10" s="28">
        <v>4535.3903225806453</v>
      </c>
      <c r="F10" s="28">
        <v>4229.442</v>
      </c>
      <c r="G10" s="28">
        <v>6082.6784516129037</v>
      </c>
      <c r="H10" s="28">
        <v>5358.4272000000001</v>
      </c>
      <c r="I10" s="28">
        <v>4354.8038709677421</v>
      </c>
      <c r="J10" s="28">
        <v>6045.6588387096772</v>
      </c>
      <c r="K10" s="28">
        <v>8332.2540000000008</v>
      </c>
      <c r="L10" s="28">
        <v>4868.8350967741935</v>
      </c>
      <c r="N10" s="27" t="s">
        <v>28</v>
      </c>
      <c r="O10" s="28">
        <v>5562.5504516129031</v>
      </c>
      <c r="P10" s="28">
        <v>7267.6170000000002</v>
      </c>
      <c r="Q10" s="28">
        <v>3950.6121290322585</v>
      </c>
      <c r="R10" s="28">
        <v>4715.4996000000001</v>
      </c>
      <c r="S10" s="28">
        <v>4853.934580645162</v>
      </c>
      <c r="T10" s="28">
        <v>4392.1080000000002</v>
      </c>
      <c r="U10" s="28">
        <v>3126.791612903226</v>
      </c>
      <c r="V10" s="28">
        <v>4847.496387096774</v>
      </c>
      <c r="W10" s="28">
        <v>6135.0407999999998</v>
      </c>
      <c r="X10" s="28">
        <v>3202.6354838709676</v>
      </c>
    </row>
    <row r="11" spans="2:24" x14ac:dyDescent="0.15">
      <c r="B11" s="27" t="s">
        <v>29</v>
      </c>
      <c r="C11" s="28">
        <v>10293.671612903225</v>
      </c>
      <c r="D11" s="28">
        <v>14812.119000000001</v>
      </c>
      <c r="E11" s="28">
        <v>6515.061677419355</v>
      </c>
      <c r="F11" s="28">
        <v>6207.3647999999994</v>
      </c>
      <c r="G11" s="28">
        <v>9290.3376774193548</v>
      </c>
      <c r="H11" s="28">
        <v>7871.8248000000003</v>
      </c>
      <c r="I11" s="28">
        <v>6553.4469677419347</v>
      </c>
      <c r="J11" s="28">
        <v>9651.0959999999995</v>
      </c>
      <c r="K11" s="28">
        <v>13223.120400000002</v>
      </c>
      <c r="L11" s="28">
        <v>8698.5360000000001</v>
      </c>
      <c r="N11" s="27" t="s">
        <v>29</v>
      </c>
      <c r="O11" s="28">
        <v>7879.8611612903233</v>
      </c>
      <c r="P11" s="28">
        <v>11367.216</v>
      </c>
      <c r="Q11" s="28">
        <v>5269.32</v>
      </c>
      <c r="R11" s="28">
        <v>7021.3751999999995</v>
      </c>
      <c r="S11" s="28">
        <v>7624.9916129032254</v>
      </c>
      <c r="T11" s="28">
        <v>6845.1012000000001</v>
      </c>
      <c r="U11" s="28">
        <v>4792.405935483871</v>
      </c>
      <c r="V11" s="28">
        <v>7828.2824516129031</v>
      </c>
      <c r="W11" s="28">
        <v>10291.7304</v>
      </c>
      <c r="X11" s="28">
        <v>5058.9081290322583</v>
      </c>
    </row>
    <row r="12" spans="2:24" x14ac:dyDescent="0.15">
      <c r="B12" s="27" t="s">
        <v>30</v>
      </c>
      <c r="C12" s="28">
        <v>15261.42077419355</v>
      </c>
      <c r="D12" s="28">
        <v>20019.231</v>
      </c>
      <c r="E12" s="28">
        <v>9426.3932903225796</v>
      </c>
      <c r="F12" s="28">
        <v>8711.7407999999996</v>
      </c>
      <c r="G12" s="28">
        <v>12854.097290322581</v>
      </c>
      <c r="H12" s="28">
        <v>11061.1116</v>
      </c>
      <c r="I12" s="28">
        <v>9081.876774193548</v>
      </c>
      <c r="J12" s="28">
        <v>13679.47858064516</v>
      </c>
      <c r="K12" s="28">
        <v>17898.375599999999</v>
      </c>
      <c r="L12" s="28">
        <v>13250.29006451613</v>
      </c>
      <c r="N12" s="27" t="s">
        <v>30</v>
      </c>
      <c r="O12" s="28">
        <v>12099.755612903225</v>
      </c>
      <c r="P12" s="28">
        <v>17972.28</v>
      </c>
      <c r="Q12" s="28">
        <v>8179.554193548387</v>
      </c>
      <c r="R12" s="28">
        <v>10721.692800000001</v>
      </c>
      <c r="S12" s="28">
        <v>11493.443612903226</v>
      </c>
      <c r="T12" s="28">
        <v>10637.449200000001</v>
      </c>
      <c r="U12" s="28">
        <v>7116.3499354838714</v>
      </c>
      <c r="V12" s="28">
        <v>12373.769032258066</v>
      </c>
      <c r="W12" s="28">
        <v>15865.441199999999</v>
      </c>
      <c r="X12" s="28">
        <v>9328.4790967741937</v>
      </c>
    </row>
    <row r="13" spans="2:24" x14ac:dyDescent="0.15">
      <c r="B13" s="27" t="s">
        <v>31</v>
      </c>
      <c r="C13" s="28">
        <v>17461.283225806452</v>
      </c>
      <c r="D13" s="28">
        <v>21689.477999999999</v>
      </c>
      <c r="E13" s="28">
        <v>11154.60929032258</v>
      </c>
      <c r="F13" s="28">
        <v>10240.423199999999</v>
      </c>
      <c r="G13" s="28">
        <v>14027.604387096773</v>
      </c>
      <c r="H13" s="28">
        <v>12121.8804</v>
      </c>
      <c r="I13" s="28">
        <v>9862.3614193548383</v>
      </c>
      <c r="J13" s="28">
        <v>15507.584129032257</v>
      </c>
      <c r="K13" s="28">
        <v>19094.468400000002</v>
      </c>
      <c r="L13" s="28">
        <v>13357.568903225807</v>
      </c>
      <c r="N13" s="27" t="s">
        <v>31</v>
      </c>
      <c r="O13" s="28">
        <v>16405.638967741936</v>
      </c>
      <c r="P13" s="28">
        <v>23025.303</v>
      </c>
      <c r="Q13" s="28">
        <v>11030.576516129031</v>
      </c>
      <c r="R13" s="28">
        <v>14899.3992</v>
      </c>
      <c r="S13" s="28">
        <v>14295.008903225807</v>
      </c>
      <c r="T13" s="28">
        <v>14281.545600000001</v>
      </c>
      <c r="U13" s="28">
        <v>8802.0348387096765</v>
      </c>
      <c r="V13" s="28">
        <v>15556.650967741936</v>
      </c>
      <c r="W13" s="28">
        <v>19797.422399999999</v>
      </c>
      <c r="X13" s="28">
        <v>11387.749935483871</v>
      </c>
    </row>
    <row r="14" spans="2:24" x14ac:dyDescent="0.15">
      <c r="B14" s="27" t="s">
        <v>32</v>
      </c>
      <c r="C14" s="28">
        <v>17940.904258064518</v>
      </c>
      <c r="D14" s="28">
        <v>21409.326000000001</v>
      </c>
      <c r="E14" s="28">
        <v>12026.448</v>
      </c>
      <c r="F14" s="28">
        <v>10677.1896</v>
      </c>
      <c r="G14" s="28">
        <v>15245.861806451614</v>
      </c>
      <c r="H14" s="28">
        <v>12763.522800000001</v>
      </c>
      <c r="I14" s="28">
        <v>9694.7976774193558</v>
      </c>
      <c r="J14" s="28">
        <v>16243.12335483871</v>
      </c>
      <c r="K14" s="28">
        <v>18942.462</v>
      </c>
      <c r="L14" s="28">
        <v>14125.933161290322</v>
      </c>
      <c r="N14" s="27" t="s">
        <v>32</v>
      </c>
      <c r="O14" s="28">
        <v>20892.669677419355</v>
      </c>
      <c r="P14" s="28">
        <v>26090.694</v>
      </c>
      <c r="Q14" s="28">
        <v>14408.677161290323</v>
      </c>
      <c r="R14" s="28">
        <v>16433.9784</v>
      </c>
      <c r="S14" s="28">
        <v>18357.167612903228</v>
      </c>
      <c r="T14" s="28">
        <v>17927.28</v>
      </c>
      <c r="U14" s="28">
        <v>9674.0930322580643</v>
      </c>
      <c r="V14" s="28">
        <v>17537.809935483871</v>
      </c>
      <c r="W14" s="28">
        <v>21043.234800000002</v>
      </c>
      <c r="X14" s="28">
        <v>13763.56529032258</v>
      </c>
    </row>
    <row r="15" spans="2:24" x14ac:dyDescent="0.15">
      <c r="B15" s="27" t="s">
        <v>33</v>
      </c>
      <c r="C15" s="28">
        <v>17953.488000000001</v>
      </c>
      <c r="D15" s="28">
        <v>20291.499</v>
      </c>
      <c r="E15" s="28">
        <v>11916.510967741935</v>
      </c>
      <c r="F15" s="28">
        <v>10883.0736</v>
      </c>
      <c r="G15" s="28">
        <v>15116.22</v>
      </c>
      <c r="H15" s="28">
        <v>11873.811600000001</v>
      </c>
      <c r="I15" s="28">
        <v>10012.00064516129</v>
      </c>
      <c r="J15" s="28">
        <v>16207.396258064517</v>
      </c>
      <c r="K15" s="28">
        <v>18807.6924</v>
      </c>
      <c r="L15" s="28">
        <v>13705.304516129034</v>
      </c>
      <c r="N15" s="27" t="s">
        <v>33</v>
      </c>
      <c r="O15" s="28">
        <v>24456.380516129033</v>
      </c>
      <c r="P15" s="28">
        <v>25781.949000000001</v>
      </c>
      <c r="Q15" s="28">
        <v>16581.152903225808</v>
      </c>
      <c r="R15" s="28">
        <v>16976.4336</v>
      </c>
      <c r="S15" s="28">
        <v>19989.127741935485</v>
      </c>
      <c r="T15" s="28">
        <v>18366.188400000003</v>
      </c>
      <c r="U15" s="28">
        <v>10531.811612903226</v>
      </c>
      <c r="V15" s="28">
        <v>19696.726451612903</v>
      </c>
      <c r="W15" s="28">
        <v>21832.146000000001</v>
      </c>
      <c r="X15" s="28">
        <v>14432.67406451613</v>
      </c>
    </row>
    <row r="16" spans="2:24" x14ac:dyDescent="0.15">
      <c r="B16" s="27" t="s">
        <v>34</v>
      </c>
      <c r="C16" s="28">
        <v>20120.720516129033</v>
      </c>
      <c r="D16" s="28">
        <v>21501.746999999999</v>
      </c>
      <c r="E16" s="28">
        <v>11775.870580645162</v>
      </c>
      <c r="F16" s="28">
        <v>11364.4692</v>
      </c>
      <c r="G16" s="28">
        <v>13858.236000000001</v>
      </c>
      <c r="H16" s="28">
        <v>11822.932799999999</v>
      </c>
      <c r="I16" s="28">
        <v>10360.297161290324</v>
      </c>
      <c r="J16" s="28">
        <v>17519.153806451613</v>
      </c>
      <c r="K16" s="28">
        <v>22474.9728</v>
      </c>
      <c r="L16" s="28">
        <v>13868.088387096774</v>
      </c>
      <c r="N16" s="27" t="s">
        <v>34</v>
      </c>
      <c r="O16" s="28">
        <v>27415.266967741933</v>
      </c>
      <c r="P16" s="28">
        <v>30215.079000000002</v>
      </c>
      <c r="Q16" s="28">
        <v>18419.549806451614</v>
      </c>
      <c r="R16" s="28">
        <v>19083.027599999998</v>
      </c>
      <c r="S16" s="28">
        <v>20065.605677419353</v>
      </c>
      <c r="T16" s="28">
        <v>19232.7912</v>
      </c>
      <c r="U16" s="28">
        <v>11884.222451612903</v>
      </c>
      <c r="V16" s="28">
        <v>23430.634838709677</v>
      </c>
      <c r="W16" s="28">
        <v>26767.389599999999</v>
      </c>
      <c r="X16" s="28">
        <v>15372.84541935484</v>
      </c>
    </row>
    <row r="17" spans="2:24" x14ac:dyDescent="0.15">
      <c r="B17" s="27" t="s">
        <v>35</v>
      </c>
      <c r="C17" s="28">
        <v>20288.284258064516</v>
      </c>
      <c r="D17" s="28">
        <v>21765.105</v>
      </c>
      <c r="E17" s="28">
        <v>11745.801290322581</v>
      </c>
      <c r="F17" s="28">
        <v>11073.963600000001</v>
      </c>
      <c r="G17" s="28">
        <v>13133.35393548387</v>
      </c>
      <c r="H17" s="28">
        <v>11795.8932</v>
      </c>
      <c r="I17" s="28">
        <v>10968.462580645162</v>
      </c>
      <c r="J17" s="28">
        <v>17247.676645161289</v>
      </c>
      <c r="K17" s="28">
        <v>25448.975999999999</v>
      </c>
      <c r="L17" s="28">
        <v>12751.915354838709</v>
      </c>
      <c r="N17" s="27" t="s">
        <v>35</v>
      </c>
      <c r="O17" s="28">
        <v>27906.106064516127</v>
      </c>
      <c r="P17" s="28">
        <v>31088.016</v>
      </c>
      <c r="Q17" s="28">
        <v>19154.503741935485</v>
      </c>
      <c r="R17" s="28">
        <v>18314.099999999999</v>
      </c>
      <c r="S17" s="28">
        <v>20864.209935483872</v>
      </c>
      <c r="T17" s="28">
        <v>18568.821599999999</v>
      </c>
      <c r="U17" s="28">
        <v>14213.458451612903</v>
      </c>
      <c r="V17" s="28">
        <v>22401.182322580647</v>
      </c>
      <c r="W17" s="28">
        <v>27216.428400000001</v>
      </c>
      <c r="X17" s="28">
        <v>14492.495612903227</v>
      </c>
    </row>
    <row r="18" spans="2:24" x14ac:dyDescent="0.15">
      <c r="B18" s="27" t="s">
        <v>36</v>
      </c>
      <c r="C18" s="28">
        <v>20314.207741935483</v>
      </c>
      <c r="D18" s="28">
        <v>20311.668000000001</v>
      </c>
      <c r="E18" s="28">
        <v>11368.923096774193</v>
      </c>
      <c r="F18" s="28">
        <v>10909.835999999999</v>
      </c>
      <c r="G18" s="28">
        <v>12857.633419354839</v>
      </c>
      <c r="H18" s="28">
        <v>11871.2664</v>
      </c>
      <c r="I18" s="28">
        <v>10845.697935483871</v>
      </c>
      <c r="J18" s="28">
        <v>16685.432129032259</v>
      </c>
      <c r="K18" s="28">
        <v>25797.769199999999</v>
      </c>
      <c r="L18" s="28">
        <v>12109.973806451613</v>
      </c>
      <c r="N18" s="27" t="s">
        <v>36</v>
      </c>
      <c r="O18" s="28">
        <v>28212.481161290321</v>
      </c>
      <c r="P18" s="28">
        <v>29815.695</v>
      </c>
      <c r="Q18" s="28">
        <v>18289.664129032259</v>
      </c>
      <c r="R18" s="28">
        <v>16752.002400000001</v>
      </c>
      <c r="S18" s="28">
        <v>19745.329935483871</v>
      </c>
      <c r="T18" s="28">
        <v>18376.520399999998</v>
      </c>
      <c r="U18" s="28">
        <v>14309.250967741937</v>
      </c>
      <c r="V18" s="28">
        <v>22050.154451612903</v>
      </c>
      <c r="W18" s="28">
        <v>28863.097199999997</v>
      </c>
      <c r="X18" s="28">
        <v>13841.72593548387</v>
      </c>
    </row>
    <row r="19" spans="2:24" x14ac:dyDescent="0.15">
      <c r="B19" s="27" t="s">
        <v>37</v>
      </c>
      <c r="C19" s="28">
        <v>20964.392129032258</v>
      </c>
      <c r="D19" s="28">
        <v>20994.552</v>
      </c>
      <c r="E19" s="28">
        <v>12143.725548387098</v>
      </c>
      <c r="F19" s="28">
        <v>11604.2472</v>
      </c>
      <c r="G19" s="28">
        <v>12969.64335483871</v>
      </c>
      <c r="H19" s="28">
        <v>11843.344799999999</v>
      </c>
      <c r="I19" s="28">
        <v>11002.945935483871</v>
      </c>
      <c r="J19" s="28">
        <v>15460.2</v>
      </c>
      <c r="K19" s="28">
        <v>26155.256400000002</v>
      </c>
      <c r="L19" s="28">
        <v>11844.08129032258</v>
      </c>
      <c r="N19" s="27" t="s">
        <v>37</v>
      </c>
      <c r="O19" s="28">
        <v>28047.599999999999</v>
      </c>
      <c r="P19" s="28">
        <v>29078.784</v>
      </c>
      <c r="Q19" s="28">
        <v>18412.50193548387</v>
      </c>
      <c r="R19" s="28">
        <v>17396.341199999999</v>
      </c>
      <c r="S19" s="28">
        <v>20506.841419354841</v>
      </c>
      <c r="T19" s="28">
        <v>18510.5088</v>
      </c>
      <c r="U19" s="28">
        <v>13746.274838709676</v>
      </c>
      <c r="V19" s="28">
        <v>21201.044516129034</v>
      </c>
      <c r="W19" s="28">
        <v>30169.288800000002</v>
      </c>
      <c r="X19" s="28">
        <v>13205.442193548386</v>
      </c>
    </row>
    <row r="20" spans="2:24" x14ac:dyDescent="0.15">
      <c r="B20" s="27" t="s">
        <v>38</v>
      </c>
      <c r="C20" s="28">
        <v>19801.054451612905</v>
      </c>
      <c r="D20" s="28">
        <v>22284.503999999997</v>
      </c>
      <c r="E20" s="28">
        <v>12870.363483870968</v>
      </c>
      <c r="F20" s="28">
        <v>12602.923199999999</v>
      </c>
      <c r="G20" s="28">
        <v>13895.206838709677</v>
      </c>
      <c r="H20" s="28">
        <v>12065.281199999999</v>
      </c>
      <c r="I20" s="28">
        <v>10774.243741935483</v>
      </c>
      <c r="J20" s="28">
        <v>15124.901806451613</v>
      </c>
      <c r="K20" s="28">
        <v>26439.5124</v>
      </c>
      <c r="L20" s="28">
        <v>11750.751870967742</v>
      </c>
      <c r="N20" s="27" t="s">
        <v>38</v>
      </c>
      <c r="O20" s="28">
        <v>26378.351999999999</v>
      </c>
      <c r="P20" s="28">
        <v>27921.455999999998</v>
      </c>
      <c r="Q20" s="28">
        <v>18374.970193548386</v>
      </c>
      <c r="R20" s="28">
        <v>17485.02</v>
      </c>
      <c r="S20" s="28">
        <v>20621.924129032257</v>
      </c>
      <c r="T20" s="28">
        <v>17814.837599999999</v>
      </c>
      <c r="U20" s="28">
        <v>12842.610967741937</v>
      </c>
      <c r="V20" s="28">
        <v>20593.927741935484</v>
      </c>
      <c r="W20" s="28">
        <v>25920.871200000001</v>
      </c>
      <c r="X20" s="28">
        <v>12141.677032258065</v>
      </c>
    </row>
    <row r="21" spans="2:24" x14ac:dyDescent="0.15">
      <c r="B21" s="27" t="s">
        <v>39</v>
      </c>
      <c r="C21" s="28">
        <v>20524.009935483871</v>
      </c>
      <c r="D21" s="28">
        <v>23253.830999999998</v>
      </c>
      <c r="E21" s="28">
        <v>12667.511612903227</v>
      </c>
      <c r="F21" s="28">
        <v>12618.295199999999</v>
      </c>
      <c r="G21" s="28">
        <v>15098.319870967744</v>
      </c>
      <c r="H21" s="28">
        <v>13056.6996</v>
      </c>
      <c r="I21" s="28">
        <v>10706.959741935483</v>
      </c>
      <c r="J21" s="28">
        <v>15804.326322580646</v>
      </c>
      <c r="K21" s="28">
        <v>22910.227200000001</v>
      </c>
      <c r="L21" s="28">
        <v>11738.948516129032</v>
      </c>
      <c r="N21" s="27" t="s">
        <v>39</v>
      </c>
      <c r="O21" s="28">
        <v>24185.342322580647</v>
      </c>
      <c r="P21" s="28">
        <v>24864.002999999997</v>
      </c>
      <c r="Q21" s="28">
        <v>15600.23070967742</v>
      </c>
      <c r="R21" s="28">
        <v>14851.493999999999</v>
      </c>
      <c r="S21" s="28">
        <v>18720.413419354842</v>
      </c>
      <c r="T21" s="28">
        <v>15454.454400000001</v>
      </c>
      <c r="U21" s="28">
        <v>11635.010709677419</v>
      </c>
      <c r="V21" s="28">
        <v>16548.913161290322</v>
      </c>
      <c r="W21" s="28">
        <v>19570.6728</v>
      </c>
      <c r="X21" s="28">
        <v>10899.154451612903</v>
      </c>
    </row>
    <row r="22" spans="2:24" x14ac:dyDescent="0.15">
      <c r="B22" s="27" t="s">
        <v>40</v>
      </c>
      <c r="C22" s="28">
        <v>20017.880129032255</v>
      </c>
      <c r="D22" s="28">
        <v>22342.904999999999</v>
      </c>
      <c r="E22" s="28">
        <v>12325.872774193549</v>
      </c>
      <c r="F22" s="28">
        <v>12088.666799999999</v>
      </c>
      <c r="G22" s="28">
        <v>14770.581677419354</v>
      </c>
      <c r="H22" s="28">
        <v>12399.7356</v>
      </c>
      <c r="I22" s="28">
        <v>10113.499741935484</v>
      </c>
      <c r="J22" s="28">
        <v>15005.648903225807</v>
      </c>
      <c r="K22" s="28">
        <v>18579.682799999999</v>
      </c>
      <c r="L22" s="28">
        <v>11609.453032258065</v>
      </c>
      <c r="N22" s="27" t="s">
        <v>40</v>
      </c>
      <c r="O22" s="28">
        <v>20432.021806451612</v>
      </c>
      <c r="P22" s="28">
        <v>20475.288</v>
      </c>
      <c r="Q22" s="28">
        <v>12950.206838709677</v>
      </c>
      <c r="R22" s="28">
        <v>12866.5656</v>
      </c>
      <c r="S22" s="28">
        <v>15341.946967741937</v>
      </c>
      <c r="T22" s="28">
        <v>11970.504000000001</v>
      </c>
      <c r="U22" s="28">
        <v>8902.5584516129038</v>
      </c>
      <c r="V22" s="28">
        <v>13770.978967741936</v>
      </c>
      <c r="W22" s="28">
        <v>13936.7844</v>
      </c>
      <c r="X22" s="28">
        <v>9514.8940645161292</v>
      </c>
    </row>
    <row r="23" spans="2:24" x14ac:dyDescent="0.15">
      <c r="B23" s="27" t="s">
        <v>41</v>
      </c>
      <c r="C23" s="28">
        <v>19919.331870967744</v>
      </c>
      <c r="D23" s="28">
        <v>21481.659</v>
      </c>
      <c r="E23" s="28">
        <v>11787.283741935484</v>
      </c>
      <c r="F23" s="28">
        <v>11775.002399999999</v>
      </c>
      <c r="G23" s="28">
        <v>14397.581032258064</v>
      </c>
      <c r="H23" s="28">
        <v>11838.6072</v>
      </c>
      <c r="I23" s="28">
        <v>9680.1654193548384</v>
      </c>
      <c r="J23" s="28">
        <v>14574.265548387097</v>
      </c>
      <c r="K23" s="28">
        <v>16675.218000000001</v>
      </c>
      <c r="L23" s="28">
        <v>11764.871999999999</v>
      </c>
      <c r="N23" s="27" t="s">
        <v>41</v>
      </c>
      <c r="O23" s="28">
        <v>18262.179870967742</v>
      </c>
      <c r="P23" s="28">
        <v>17819.028000000002</v>
      </c>
      <c r="Q23" s="28">
        <v>12788.54477419355</v>
      </c>
      <c r="R23" s="28">
        <v>13059.043199999998</v>
      </c>
      <c r="S23" s="28">
        <v>13383.150967741936</v>
      </c>
      <c r="T23" s="28">
        <v>10170.0396</v>
      </c>
      <c r="U23" s="28">
        <v>8027.5494193548384</v>
      </c>
      <c r="V23" s="28">
        <v>12219.325548387096</v>
      </c>
      <c r="W23" s="28">
        <v>12095.0928</v>
      </c>
      <c r="X23" s="28">
        <v>9071.9756129032248</v>
      </c>
    </row>
    <row r="24" spans="2:24" x14ac:dyDescent="0.15">
      <c r="B24" s="27" t="s">
        <v>42</v>
      </c>
      <c r="C24" s="28">
        <v>19237.346709677418</v>
      </c>
      <c r="D24" s="28">
        <v>22516.245000000003</v>
      </c>
      <c r="E24" s="28">
        <v>11626.597161290323</v>
      </c>
      <c r="F24" s="28">
        <v>11662.0308</v>
      </c>
      <c r="G24" s="28">
        <v>13812.876</v>
      </c>
      <c r="H24" s="28">
        <v>11642.526</v>
      </c>
      <c r="I24" s="28">
        <v>9821.9763870967745</v>
      </c>
      <c r="J24" s="28">
        <v>14943.388645161291</v>
      </c>
      <c r="K24" s="28">
        <v>16784.7372</v>
      </c>
      <c r="L24" s="28">
        <v>11610.404129032258</v>
      </c>
      <c r="N24" s="27" t="s">
        <v>42</v>
      </c>
      <c r="O24" s="28">
        <v>16561.179870967742</v>
      </c>
      <c r="P24" s="28">
        <v>16464.977999999999</v>
      </c>
      <c r="Q24" s="28">
        <v>12783.25277419355</v>
      </c>
      <c r="R24" s="28">
        <v>11850.7788</v>
      </c>
      <c r="S24" s="28">
        <v>11792.112387096775</v>
      </c>
      <c r="T24" s="28">
        <v>9079.1064000000006</v>
      </c>
      <c r="U24" s="28">
        <v>7474.8890322580646</v>
      </c>
      <c r="V24" s="28">
        <v>11518.562322580645</v>
      </c>
      <c r="W24" s="28">
        <v>11450.804400000001</v>
      </c>
      <c r="X24" s="28">
        <v>7887.6650322580654</v>
      </c>
    </row>
    <row r="25" spans="2:24" x14ac:dyDescent="0.15">
      <c r="B25" s="27" t="s">
        <v>43</v>
      </c>
      <c r="C25" s="28">
        <v>19368.549290322579</v>
      </c>
      <c r="D25" s="28">
        <v>22234.932000000001</v>
      </c>
      <c r="E25" s="28">
        <v>11861.737548387096</v>
      </c>
      <c r="F25" s="28">
        <v>11824.646400000001</v>
      </c>
      <c r="G25" s="28">
        <v>14393.045032258064</v>
      </c>
      <c r="H25" s="28">
        <v>11644.9452</v>
      </c>
      <c r="I25" s="28">
        <v>10046.77664516129</v>
      </c>
      <c r="J25" s="28">
        <v>15687.731612903226</v>
      </c>
      <c r="K25" s="28">
        <v>18749.858400000001</v>
      </c>
      <c r="L25" s="28">
        <v>11978.746838709676</v>
      </c>
      <c r="N25" s="27" t="s">
        <v>43</v>
      </c>
      <c r="O25" s="28">
        <v>15428.78941935484</v>
      </c>
      <c r="P25" s="28">
        <v>15577.137000000001</v>
      </c>
      <c r="Q25" s="28">
        <v>12242.054322580645</v>
      </c>
      <c r="R25" s="28">
        <v>10972.1304</v>
      </c>
      <c r="S25" s="28">
        <v>11500.808516129031</v>
      </c>
      <c r="T25" s="28">
        <v>8618.3495999999996</v>
      </c>
      <c r="U25" s="28">
        <v>7052.699612903225</v>
      </c>
      <c r="V25" s="28">
        <v>11831.619483870969</v>
      </c>
      <c r="W25" s="28">
        <v>11699.1504</v>
      </c>
      <c r="X25" s="28">
        <v>7311.5930322580653</v>
      </c>
    </row>
    <row r="26" spans="2:24" x14ac:dyDescent="0.15">
      <c r="B26" s="27" t="s">
        <v>44</v>
      </c>
      <c r="C26" s="28">
        <v>19182.890322580646</v>
      </c>
      <c r="D26" s="28">
        <v>21394.152000000002</v>
      </c>
      <c r="E26" s="28">
        <v>11467.544516129032</v>
      </c>
      <c r="F26" s="28">
        <v>12114.320400000001</v>
      </c>
      <c r="G26" s="28">
        <v>14869.008</v>
      </c>
      <c r="H26" s="28">
        <v>11400.102000000001</v>
      </c>
      <c r="I26" s="28">
        <v>10203.902709677421</v>
      </c>
      <c r="J26" s="28">
        <v>15696.706064516129</v>
      </c>
      <c r="K26" s="28">
        <v>18667.454400000002</v>
      </c>
      <c r="L26" s="28">
        <v>11760.482322580645</v>
      </c>
      <c r="N26" s="27" t="s">
        <v>44</v>
      </c>
      <c r="O26" s="28">
        <v>14100.131612903228</v>
      </c>
      <c r="P26" s="28">
        <v>14291.261999999999</v>
      </c>
      <c r="Q26" s="28">
        <v>11093.324516129032</v>
      </c>
      <c r="R26" s="28">
        <v>10276.9632</v>
      </c>
      <c r="S26" s="28">
        <v>11062.084645161291</v>
      </c>
      <c r="T26" s="28">
        <v>7836.8472000000002</v>
      </c>
      <c r="U26" s="28">
        <v>6687.1126451612899</v>
      </c>
      <c r="V26" s="28">
        <v>10932.637935483872</v>
      </c>
      <c r="W26" s="28">
        <v>11163.146400000001</v>
      </c>
      <c r="X26" s="28">
        <v>6981.5136774193552</v>
      </c>
    </row>
    <row r="27" spans="2:24" x14ac:dyDescent="0.15">
      <c r="B27" s="27" t="s">
        <v>45</v>
      </c>
      <c r="C27" s="28">
        <v>17161.83406451613</v>
      </c>
      <c r="D27" s="28">
        <v>20424.743999999999</v>
      </c>
      <c r="E27" s="28">
        <v>9970.8108387096763</v>
      </c>
      <c r="F27" s="28">
        <v>11527.538400000001</v>
      </c>
      <c r="G27" s="28">
        <v>13155.156000000001</v>
      </c>
      <c r="H27" s="28">
        <v>9974.7899999999991</v>
      </c>
      <c r="I27" s="28">
        <v>8845.1512258064522</v>
      </c>
      <c r="J27" s="28">
        <v>14323.468645161291</v>
      </c>
      <c r="K27" s="28">
        <v>16617.610800000002</v>
      </c>
      <c r="L27" s="28">
        <v>10240.434580645162</v>
      </c>
      <c r="N27" s="27" t="s">
        <v>45</v>
      </c>
      <c r="O27" s="28">
        <v>12468.293419354839</v>
      </c>
      <c r="P27" s="28">
        <v>12757.365</v>
      </c>
      <c r="Q27" s="28">
        <v>8746.2371612903225</v>
      </c>
      <c r="R27" s="28">
        <v>9022.5072</v>
      </c>
      <c r="S27" s="28">
        <v>9463.9738064516132</v>
      </c>
      <c r="T27" s="28">
        <v>6724.1412</v>
      </c>
      <c r="U27" s="28">
        <v>5644.7349677419361</v>
      </c>
      <c r="V27" s="28">
        <v>9441.4401290322585</v>
      </c>
      <c r="W27" s="28">
        <v>9511.5887999999995</v>
      </c>
      <c r="X27" s="28">
        <v>5962.0598709677415</v>
      </c>
    </row>
    <row r="28" spans="2:24" x14ac:dyDescent="0.15">
      <c r="C28" s="48">
        <f>SUM(C4:C27)</f>
        <v>369958.42800000001</v>
      </c>
      <c r="D28" s="48">
        <f t="shared" ref="D28:L28" si="0">SUM(D4:D27)</f>
        <v>430324.8660000001</v>
      </c>
      <c r="E28" s="48">
        <f t="shared" si="0"/>
        <v>226359.6323879032</v>
      </c>
      <c r="F28" s="48">
        <f t="shared" si="0"/>
        <v>221859.18719999999</v>
      </c>
      <c r="G28" s="48">
        <f t="shared" si="0"/>
        <v>276692.04929032258</v>
      </c>
      <c r="H28" s="48">
        <f t="shared" si="0"/>
        <v>232931.79</v>
      </c>
      <c r="I28" s="48">
        <f t="shared" si="0"/>
        <v>199324.44812903227</v>
      </c>
      <c r="J28" s="48">
        <f t="shared" si="0"/>
        <v>306538.05135483883</v>
      </c>
      <c r="K28" s="48">
        <f t="shared" si="0"/>
        <v>407234.34360000002</v>
      </c>
      <c r="L28" s="48">
        <f t="shared" si="0"/>
        <v>239548.23290322581</v>
      </c>
      <c r="O28" s="48">
        <f>SUM(O4:O27)</f>
        <v>385323.61587096768</v>
      </c>
      <c r="P28" s="48">
        <f t="shared" ref="P28:X28" si="1">SUM(P4:P27)</f>
        <v>425269.16999999993</v>
      </c>
      <c r="Q28" s="48">
        <f t="shared" si="1"/>
        <v>264343.89290806453</v>
      </c>
      <c r="R28" s="48">
        <f t="shared" si="1"/>
        <v>271107.77399999998</v>
      </c>
      <c r="S28" s="48">
        <f t="shared" si="1"/>
        <v>299739.31896774197</v>
      </c>
      <c r="T28" s="48">
        <f t="shared" si="1"/>
        <v>259485.23159999997</v>
      </c>
      <c r="U28" s="48">
        <f t="shared" si="1"/>
        <v>185601.1703225807</v>
      </c>
      <c r="V28" s="48">
        <f t="shared" si="1"/>
        <v>303522.66000000003</v>
      </c>
      <c r="W28" s="48">
        <f t="shared" si="1"/>
        <v>354858.31080000004</v>
      </c>
      <c r="X28" s="48">
        <f t="shared" si="1"/>
        <v>202393.93006451611</v>
      </c>
    </row>
    <row r="29" spans="2:24" x14ac:dyDescent="0.15">
      <c r="C29" s="48"/>
    </row>
    <row r="30" spans="2:24" x14ac:dyDescent="0.15">
      <c r="C30" s="48">
        <f>SUM(C28:L28)</f>
        <v>2910771.0288653229</v>
      </c>
    </row>
    <row r="31" spans="2:24" x14ac:dyDescent="0.15">
      <c r="O31" s="48">
        <f>SUM(O28:X28)</f>
        <v>2951645.0745338709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FE66-0658-4BA1-87F6-F20E2E277C86}">
  <dimension ref="B2:L18"/>
  <sheetViews>
    <sheetView showGridLines="0" workbookViewId="0">
      <selection activeCell="C3" sqref="C3:L3"/>
    </sheetView>
  </sheetViews>
  <sheetFormatPr baseColWidth="10" defaultColWidth="8.6640625" defaultRowHeight="11" x14ac:dyDescent="0.15"/>
  <cols>
    <col min="1" max="1" width="1.83203125" style="13" customWidth="1"/>
    <col min="2" max="2" width="11.83203125" style="13" bestFit="1" customWidth="1"/>
    <col min="3" max="3" width="7.6640625" style="13" bestFit="1" customWidth="1"/>
    <col min="4" max="12" width="7.1640625" style="13" bestFit="1" customWidth="1"/>
    <col min="13" max="16384" width="8.6640625" style="13"/>
  </cols>
  <sheetData>
    <row r="2" spans="2:12" x14ac:dyDescent="0.15">
      <c r="B2" s="12" t="s">
        <v>46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2" x14ac:dyDescent="0.15">
      <c r="B3" s="12" t="s">
        <v>47</v>
      </c>
      <c r="C3" s="36">
        <v>42736</v>
      </c>
      <c r="D3" s="36">
        <v>42767</v>
      </c>
      <c r="E3" s="36">
        <v>42795</v>
      </c>
      <c r="F3" s="36">
        <v>42826</v>
      </c>
      <c r="G3" s="36">
        <v>42856</v>
      </c>
      <c r="H3" s="36">
        <v>42887</v>
      </c>
      <c r="I3" s="36">
        <v>42917</v>
      </c>
      <c r="J3" s="36">
        <v>42948</v>
      </c>
      <c r="K3" s="36">
        <v>42979</v>
      </c>
      <c r="L3" s="36">
        <v>43009</v>
      </c>
    </row>
    <row r="4" spans="2:12" x14ac:dyDescent="0.15">
      <c r="B4" s="37" t="s">
        <v>48</v>
      </c>
      <c r="C4" s="15">
        <v>10120777.631999999</v>
      </c>
      <c r="D4" s="15">
        <v>9457304.4719999991</v>
      </c>
      <c r="E4" s="15">
        <v>5574974.5800000001</v>
      </c>
      <c r="F4" s="15">
        <v>5428228.176</v>
      </c>
      <c r="G4" s="15">
        <v>5964661.5839999998</v>
      </c>
      <c r="H4" s="15">
        <v>5102250.8040000005</v>
      </c>
      <c r="I4" s="15">
        <v>3811887.324</v>
      </c>
      <c r="J4" s="15">
        <v>6781475.7360000005</v>
      </c>
      <c r="K4" s="15">
        <v>8321865.8040000005</v>
      </c>
      <c r="L4" s="15">
        <v>2540176.5994080054</v>
      </c>
    </row>
    <row r="5" spans="2:12" x14ac:dyDescent="0.15">
      <c r="B5" s="37" t="s">
        <v>49</v>
      </c>
      <c r="C5" s="15">
        <v>3307747.2119999998</v>
      </c>
      <c r="D5" s="15">
        <v>4238668.2240000004</v>
      </c>
      <c r="E5" s="15">
        <v>1911437.1359999999</v>
      </c>
      <c r="F5" s="15">
        <v>1310548.68</v>
      </c>
      <c r="G5" s="15">
        <v>2592999.8640000001</v>
      </c>
      <c r="H5" s="15">
        <v>1637247.2760000001</v>
      </c>
      <c r="I5" s="15">
        <v>1365266.4480000001</v>
      </c>
      <c r="J5" s="15">
        <v>1598976.2879999999</v>
      </c>
      <c r="K5" s="15">
        <v>1010725.128</v>
      </c>
      <c r="L5" s="15">
        <v>1444826.5046644926</v>
      </c>
    </row>
    <row r="6" spans="2:12" x14ac:dyDescent="0.15">
      <c r="B6" s="37" t="s">
        <v>50</v>
      </c>
      <c r="C6" s="15">
        <v>2051935.2</v>
      </c>
      <c r="D6" s="15">
        <v>1107324.54</v>
      </c>
      <c r="E6" s="15">
        <v>600947.424</v>
      </c>
      <c r="F6" s="15">
        <v>1314996.9839999999</v>
      </c>
      <c r="G6" s="15">
        <v>1231430.2560000001</v>
      </c>
      <c r="H6" s="15">
        <v>1380112.02</v>
      </c>
      <c r="I6" s="15">
        <v>708603.33600000001</v>
      </c>
      <c r="J6" s="15">
        <v>2250473.6520000002</v>
      </c>
      <c r="K6" s="15">
        <v>3693648.9240000001</v>
      </c>
      <c r="L6" s="15">
        <v>760212.8585564848</v>
      </c>
    </row>
    <row r="7" spans="2:12" x14ac:dyDescent="0.15">
      <c r="B7" s="37" t="s">
        <v>51</v>
      </c>
      <c r="C7" s="15">
        <v>1908958.2120000001</v>
      </c>
      <c r="D7" s="15">
        <v>2364715.08</v>
      </c>
      <c r="E7" s="15">
        <v>2225939.94</v>
      </c>
      <c r="F7" s="15">
        <v>1583373.2039999999</v>
      </c>
      <c r="G7" s="15">
        <v>2248972.236</v>
      </c>
      <c r="H7" s="15">
        <v>2668448.6639999999</v>
      </c>
      <c r="I7" s="15">
        <v>2106857.844</v>
      </c>
      <c r="J7" s="15">
        <v>3066565.068</v>
      </c>
      <c r="K7" s="15">
        <v>3883905.3960000002</v>
      </c>
      <c r="L7" s="15">
        <v>3049341.1605425659</v>
      </c>
    </row>
    <row r="8" spans="2:12" x14ac:dyDescent="0.15">
      <c r="B8" s="37" t="s">
        <v>52</v>
      </c>
      <c r="C8" s="15">
        <v>1381404.78</v>
      </c>
      <c r="D8" s="15">
        <v>775306.728</v>
      </c>
      <c r="E8" s="15">
        <v>587379.49199999997</v>
      </c>
      <c r="F8" s="15">
        <v>420359.43599999999</v>
      </c>
      <c r="G8" s="15">
        <v>1249892.5320000001</v>
      </c>
      <c r="H8" s="15">
        <v>574691.54399999999</v>
      </c>
      <c r="I8" s="15">
        <v>556208.85600000003</v>
      </c>
      <c r="J8" s="15">
        <v>826378.30799999996</v>
      </c>
      <c r="K8" s="15">
        <v>390412.76400000002</v>
      </c>
      <c r="L8" s="15">
        <v>682287.04533452913</v>
      </c>
    </row>
    <row r="9" spans="2:12" x14ac:dyDescent="0.15">
      <c r="B9" s="37" t="s">
        <v>53</v>
      </c>
      <c r="C9" s="15">
        <v>1277103.24</v>
      </c>
      <c r="D9" s="15">
        <v>2378488.6439999999</v>
      </c>
      <c r="E9" s="15">
        <v>631924.52399999998</v>
      </c>
      <c r="F9" s="15">
        <v>963860.68799999997</v>
      </c>
      <c r="G9" s="15">
        <v>930894.55200000003</v>
      </c>
      <c r="H9" s="15">
        <v>490398.3</v>
      </c>
      <c r="I9" s="15">
        <v>251895.42</v>
      </c>
      <c r="J9" s="15">
        <v>518216.076</v>
      </c>
      <c r="K9" s="15">
        <v>451891.44</v>
      </c>
      <c r="L9" s="15">
        <v>714633.01396588923</v>
      </c>
    </row>
    <row r="10" spans="2:12" x14ac:dyDescent="0.15">
      <c r="B10" s="37" t="s">
        <v>54</v>
      </c>
      <c r="C10" s="15">
        <v>1019664.828</v>
      </c>
      <c r="D10" s="15">
        <v>1281725.4240000001</v>
      </c>
      <c r="E10" s="15">
        <v>1018948.8959999999</v>
      </c>
      <c r="F10" s="15">
        <v>2191766.4720000001</v>
      </c>
      <c r="G10" s="15">
        <v>1652613.7320000001</v>
      </c>
      <c r="H10" s="15">
        <v>1250567.6399999999</v>
      </c>
      <c r="I10" s="15">
        <v>797597.38800000004</v>
      </c>
      <c r="J10" s="15">
        <v>1663943.9040000001</v>
      </c>
      <c r="K10" s="15">
        <v>1353789.612</v>
      </c>
      <c r="L10" s="15">
        <v>1118401.7248242598</v>
      </c>
    </row>
    <row r="11" spans="2:12" x14ac:dyDescent="0.15">
      <c r="B11" s="37" t="s">
        <v>55</v>
      </c>
      <c r="C11" s="15">
        <v>970815.13199999998</v>
      </c>
      <c r="D11" s="15">
        <v>632402.31599999999</v>
      </c>
      <c r="E11" s="15">
        <v>1044637.02</v>
      </c>
      <c r="F11" s="15">
        <v>519557.22000000003</v>
      </c>
      <c r="G11" s="15">
        <v>823947.76800000004</v>
      </c>
      <c r="H11" s="15">
        <v>856101.20400000003</v>
      </c>
      <c r="I11" s="15">
        <v>571661.49600000004</v>
      </c>
      <c r="J11" s="15">
        <v>894394.87199999997</v>
      </c>
      <c r="K11" s="15">
        <v>1926662.22</v>
      </c>
      <c r="L11" s="15">
        <v>595723.94715095987</v>
      </c>
    </row>
    <row r="12" spans="2:12" x14ac:dyDescent="0.15">
      <c r="B12" s="37" t="s">
        <v>56</v>
      </c>
      <c r="C12" s="15">
        <v>544359.31200000003</v>
      </c>
      <c r="D12" s="15">
        <v>648384.15599999996</v>
      </c>
      <c r="E12" s="15">
        <v>980367.19200000004</v>
      </c>
      <c r="F12" s="15">
        <v>241385.508</v>
      </c>
      <c r="G12" s="15">
        <v>656481.67200000002</v>
      </c>
      <c r="H12" s="15">
        <v>162005.508</v>
      </c>
      <c r="I12" s="15">
        <v>497396.592</v>
      </c>
      <c r="J12" s="15">
        <v>187192.40400000001</v>
      </c>
      <c r="K12" s="15">
        <v>259964.96400000001</v>
      </c>
      <c r="L12" s="15">
        <v>310008.64857495081</v>
      </c>
    </row>
    <row r="13" spans="2:12" x14ac:dyDescent="0.15">
      <c r="B13" s="37" t="s">
        <v>57</v>
      </c>
      <c r="C13" s="15">
        <v>370605.56400000001</v>
      </c>
      <c r="D13" s="15">
        <v>325881.36</v>
      </c>
      <c r="E13" s="15">
        <v>438407.424</v>
      </c>
      <c r="F13" s="15">
        <v>576317.69999999995</v>
      </c>
      <c r="G13" s="15">
        <v>272712.636</v>
      </c>
      <c r="H13" s="15">
        <v>342765.10800000001</v>
      </c>
      <c r="I13" s="15">
        <v>276377.72399999999</v>
      </c>
      <c r="J13" s="15">
        <v>338975.28</v>
      </c>
      <c r="K13" s="15">
        <v>271800.90000000002</v>
      </c>
      <c r="L13" s="15">
        <v>196189.89099118611</v>
      </c>
    </row>
    <row r="14" spans="2:12" x14ac:dyDescent="0.15">
      <c r="B14" s="37" t="s">
        <v>58</v>
      </c>
      <c r="C14" s="15">
        <v>77944.356</v>
      </c>
      <c r="D14" s="15">
        <v>46063.836000000003</v>
      </c>
      <c r="E14" s="15">
        <v>5706.2880000000005</v>
      </c>
      <c r="F14" s="15">
        <v>1648.08</v>
      </c>
      <c r="G14" s="15">
        <v>5134.7520000000004</v>
      </c>
      <c r="H14" s="15">
        <v>922.32</v>
      </c>
      <c r="I14" s="37">
        <v>184.464</v>
      </c>
      <c r="J14" s="15">
        <v>3343.788</v>
      </c>
      <c r="K14" s="15">
        <v>614145.67200000002</v>
      </c>
      <c r="L14" s="15">
        <v>4775704.9196338058</v>
      </c>
    </row>
    <row r="15" spans="2:12" x14ac:dyDescent="0.15">
      <c r="B15" s="37" t="s">
        <v>59</v>
      </c>
      <c r="C15" s="15">
        <v>68520.816000000006</v>
      </c>
      <c r="D15" s="15">
        <v>579400.66799999995</v>
      </c>
      <c r="E15" s="15">
        <v>46255.86</v>
      </c>
      <c r="F15" s="15">
        <v>123969.636</v>
      </c>
      <c r="G15" s="15">
        <v>110970.216</v>
      </c>
      <c r="H15" s="15">
        <v>63701.315999999999</v>
      </c>
      <c r="I15" s="15">
        <v>101886.12</v>
      </c>
      <c r="J15" s="15">
        <v>153327.38399999999</v>
      </c>
      <c r="K15" s="15">
        <v>216268.16399999999</v>
      </c>
      <c r="L15" s="15">
        <v>191079.16484058931</v>
      </c>
    </row>
    <row r="16" spans="2:12" x14ac:dyDescent="0.15">
      <c r="B16" s="37" t="s">
        <v>60</v>
      </c>
      <c r="C16" s="15">
        <v>45774.288</v>
      </c>
      <c r="D16" s="15">
        <v>19022.472000000002</v>
      </c>
      <c r="E16" s="15">
        <v>32867.856</v>
      </c>
      <c r="F16" s="15">
        <v>63163.8</v>
      </c>
      <c r="G16" s="15">
        <v>34717.788</v>
      </c>
      <c r="H16" s="15">
        <v>16617.635999999999</v>
      </c>
      <c r="I16" s="15">
        <v>5835.5640000000003</v>
      </c>
      <c r="J16" s="15">
        <v>19227.348000000002</v>
      </c>
      <c r="K16" s="15">
        <v>57688.091999999997</v>
      </c>
      <c r="L16" s="15">
        <v>35260.947901202999</v>
      </c>
    </row>
    <row r="17" spans="2:12" x14ac:dyDescent="0.15">
      <c r="B17" s="37" t="s">
        <v>18</v>
      </c>
      <c r="C17" s="15">
        <v>46329.192000000003</v>
      </c>
      <c r="D17" s="15">
        <v>21511.223999999998</v>
      </c>
      <c r="E17" s="15">
        <v>39429.936000000002</v>
      </c>
      <c r="F17" s="15">
        <v>10302.012000000001</v>
      </c>
      <c r="G17" s="15">
        <v>20555.64</v>
      </c>
      <c r="H17" s="15">
        <v>52145.856</v>
      </c>
      <c r="I17" s="15">
        <v>47251.512000000002</v>
      </c>
      <c r="J17" s="15">
        <v>156515.43599999999</v>
      </c>
      <c r="K17" s="15">
        <v>100966.068</v>
      </c>
      <c r="L17" s="15">
        <v>125666.13910519537</v>
      </c>
    </row>
    <row r="18" spans="2:12" x14ac:dyDescent="0.15">
      <c r="B18" s="37" t="s">
        <v>8</v>
      </c>
      <c r="C18" s="15">
        <v>23413743.359999999</v>
      </c>
      <c r="D18" s="15">
        <v>23956633.008000001</v>
      </c>
      <c r="E18" s="15">
        <v>15209911.08</v>
      </c>
      <c r="F18" s="15">
        <v>14789008.835999999</v>
      </c>
      <c r="G18" s="15">
        <v>17869372.416000001</v>
      </c>
      <c r="H18" s="15">
        <v>14772510.648</v>
      </c>
      <c r="I18" s="15">
        <v>11932694.172</v>
      </c>
      <c r="J18" s="15">
        <v>18911882.052000001</v>
      </c>
      <c r="K18" s="15">
        <v>22862779.631999999</v>
      </c>
      <c r="L18" s="15">
        <v>16817942.735999998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90AB-11FD-4F9D-8448-2B8E8AF84954}">
  <dimension ref="B2:H196"/>
  <sheetViews>
    <sheetView showGridLines="0" workbookViewId="0">
      <selection activeCell="B38" sqref="B38"/>
    </sheetView>
  </sheetViews>
  <sheetFormatPr baseColWidth="10" defaultColWidth="8.6640625" defaultRowHeight="11" x14ac:dyDescent="0.15"/>
  <cols>
    <col min="1" max="1" width="2.83203125" style="3" customWidth="1"/>
    <col min="2" max="2" width="79.83203125" style="3" bestFit="1" customWidth="1"/>
    <col min="3" max="3" width="9.33203125" style="3" bestFit="1" customWidth="1"/>
    <col min="4" max="4" width="15.5" style="3" bestFit="1" customWidth="1"/>
    <col min="5" max="5" width="16.1640625" style="3" bestFit="1" customWidth="1"/>
    <col min="6" max="16384" width="8.6640625" style="3"/>
  </cols>
  <sheetData>
    <row r="2" spans="2:8" x14ac:dyDescent="0.15">
      <c r="B2" s="30" t="s">
        <v>61</v>
      </c>
      <c r="C2" s="30" t="s">
        <v>46</v>
      </c>
      <c r="D2" s="30" t="s">
        <v>62</v>
      </c>
      <c r="E2" s="30" t="s">
        <v>63</v>
      </c>
    </row>
    <row r="3" spans="2:8" x14ac:dyDescent="0.15">
      <c r="B3" s="34" t="s">
        <v>64</v>
      </c>
      <c r="C3" s="35">
        <v>1090261.6200000001</v>
      </c>
      <c r="D3" s="35">
        <v>839801.08799999999</v>
      </c>
      <c r="E3" s="35">
        <v>699625.83600000001</v>
      </c>
      <c r="F3" s="3" t="str">
        <f>TEXT(DATEVALUE(MID(B3,FIND("-",B3)+1,8)),"m/yyyy")</f>
        <v>10/2002</v>
      </c>
    </row>
    <row r="4" spans="2:8" x14ac:dyDescent="0.15">
      <c r="B4" s="34" t="s">
        <v>65</v>
      </c>
      <c r="C4" s="35">
        <v>552721.42799999996</v>
      </c>
      <c r="D4" s="35">
        <v>424416.88799999998</v>
      </c>
      <c r="E4" s="35">
        <v>352415.44799999997</v>
      </c>
      <c r="F4" s="3" t="str">
        <f t="shared" ref="F4:F67" si="0">TEXT(DATEVALUE(MID(B4,FIND("-",B4)+1,8)),"m/yyyy")</f>
        <v>1/2020</v>
      </c>
      <c r="G4" s="3" t="str">
        <f>TEXT(DATEVALUE(MID(B3,FIND("-",B3)+1,8)),"mmm yyyy")</f>
        <v>Oct 2002</v>
      </c>
      <c r="H4" s="3" t="str">
        <f>TEXT(DATEVALUE(MID(B3,FIND("-",B3)+1,8)),"m/yyyy")</f>
        <v>10/2002</v>
      </c>
    </row>
    <row r="5" spans="2:8" x14ac:dyDescent="0.15">
      <c r="B5" s="34" t="s">
        <v>66</v>
      </c>
      <c r="C5" s="35">
        <v>464557.46399999998</v>
      </c>
      <c r="D5" s="35">
        <v>172720.296</v>
      </c>
      <c r="E5" s="35">
        <v>135282.42000000001</v>
      </c>
      <c r="F5" s="3" t="e">
        <f t="shared" si="0"/>
        <v>#VALUE!</v>
      </c>
      <c r="H5" s="3" t="str">
        <f t="shared" ref="H5:H68" si="1">TEXT(DATEVALUE(MID(B4,FIND("-",B4)+1,8)),"m/yyyy")</f>
        <v>1/2020</v>
      </c>
    </row>
    <row r="6" spans="2:8" x14ac:dyDescent="0.15">
      <c r="B6" s="34" t="s">
        <v>67</v>
      </c>
      <c r="C6" s="35">
        <v>460149.228</v>
      </c>
      <c r="D6" s="35">
        <v>367029.68400000001</v>
      </c>
      <c r="E6" s="35">
        <v>294585.984</v>
      </c>
      <c r="F6" s="3" t="str">
        <f t="shared" si="0"/>
        <v>4/2020</v>
      </c>
      <c r="H6" s="49">
        <v>42767</v>
      </c>
    </row>
    <row r="7" spans="2:8" x14ac:dyDescent="0.15">
      <c r="B7" s="34" t="s">
        <v>68</v>
      </c>
      <c r="C7" s="35">
        <v>458202.52799999999</v>
      </c>
      <c r="D7" s="35">
        <v>238762.18799999999</v>
      </c>
      <c r="E7" s="35">
        <v>200851.05600000001</v>
      </c>
      <c r="F7" s="3" t="e">
        <f t="shared" si="0"/>
        <v>#VALUE!</v>
      </c>
      <c r="H7" s="3" t="str">
        <f t="shared" si="1"/>
        <v>4/2020</v>
      </c>
    </row>
    <row r="8" spans="2:8" x14ac:dyDescent="0.15">
      <c r="B8" s="34" t="s">
        <v>69</v>
      </c>
      <c r="C8" s="35">
        <v>456470.53200000001</v>
      </c>
      <c r="D8" s="35">
        <v>400236.228</v>
      </c>
      <c r="E8" s="35">
        <v>330024.24</v>
      </c>
      <c r="F8" s="3" t="str">
        <f t="shared" si="0"/>
        <v>1/2020</v>
      </c>
      <c r="H8" s="3">
        <f>DATEVALUE(MID(B8,FIND("-",B8)+2,10))</f>
        <v>42753</v>
      </c>
    </row>
    <row r="9" spans="2:8" x14ac:dyDescent="0.15">
      <c r="B9" s="34" t="s">
        <v>70</v>
      </c>
      <c r="C9" s="35">
        <v>428065.34399999998</v>
      </c>
      <c r="D9" s="35">
        <v>397643.14799999999</v>
      </c>
      <c r="E9" s="35">
        <v>357719.54399999999</v>
      </c>
      <c r="F9" s="3" t="str">
        <f t="shared" si="0"/>
        <v>2/2020</v>
      </c>
      <c r="H9" s="3" t="str">
        <f>TEXT(DATEVALUE(MID(B8,FIND("-",B8)+1,8)),"m/yyyy")</f>
        <v>1/2020</v>
      </c>
    </row>
    <row r="10" spans="2:8" x14ac:dyDescent="0.15">
      <c r="B10" s="34" t="s">
        <v>71</v>
      </c>
      <c r="C10" s="35">
        <v>382638.81599999999</v>
      </c>
      <c r="D10" s="35">
        <v>336357.25199999998</v>
      </c>
      <c r="E10" s="35">
        <v>298746.25199999998</v>
      </c>
      <c r="F10" s="3" t="str">
        <f t="shared" si="0"/>
        <v>3/2020</v>
      </c>
      <c r="H10" s="3" t="str">
        <f t="shared" si="1"/>
        <v>2/2020</v>
      </c>
    </row>
    <row r="11" spans="2:8" x14ac:dyDescent="0.15">
      <c r="B11" s="34" t="s">
        <v>72</v>
      </c>
      <c r="C11" s="35">
        <v>358402.96799999999</v>
      </c>
      <c r="D11" s="35">
        <v>331434.18</v>
      </c>
      <c r="E11" s="35">
        <v>310955.652</v>
      </c>
      <c r="F11" s="3" t="e">
        <f t="shared" si="0"/>
        <v>#VALUE!</v>
      </c>
      <c r="H11" s="3" t="str">
        <f t="shared" si="1"/>
        <v>3/2020</v>
      </c>
    </row>
    <row r="12" spans="2:8" x14ac:dyDescent="0.15">
      <c r="B12" s="34" t="s">
        <v>73</v>
      </c>
      <c r="C12" s="35">
        <v>339085.65600000002</v>
      </c>
      <c r="D12" s="35">
        <v>246127.14</v>
      </c>
      <c r="E12" s="35">
        <v>161480.08799999999</v>
      </c>
      <c r="F12" s="3" t="str">
        <f t="shared" si="0"/>
        <v>3/2020</v>
      </c>
      <c r="H12" s="3" t="e">
        <f t="shared" si="1"/>
        <v>#VALUE!</v>
      </c>
    </row>
    <row r="13" spans="2:8" x14ac:dyDescent="0.15">
      <c r="B13" s="34" t="s">
        <v>74</v>
      </c>
      <c r="C13" s="35">
        <v>336317.94</v>
      </c>
      <c r="D13" s="35">
        <v>192312.79200000002</v>
      </c>
      <c r="E13" s="35">
        <v>146168.82</v>
      </c>
      <c r="F13" s="3" t="e">
        <f t="shared" si="0"/>
        <v>#VALUE!</v>
      </c>
      <c r="H13" s="3" t="str">
        <f t="shared" si="1"/>
        <v>3/2020</v>
      </c>
    </row>
    <row r="14" spans="2:8" x14ac:dyDescent="0.15">
      <c r="B14" s="34" t="s">
        <v>75</v>
      </c>
      <c r="C14" s="35">
        <v>332903.84399999998</v>
      </c>
      <c r="D14" s="35">
        <v>305461.04399999999</v>
      </c>
      <c r="E14" s="35">
        <v>224042.86799999999</v>
      </c>
      <c r="F14" s="3" t="e">
        <f t="shared" si="0"/>
        <v>#VALUE!</v>
      </c>
      <c r="H14" s="3" t="e">
        <f t="shared" si="1"/>
        <v>#VALUE!</v>
      </c>
    </row>
    <row r="15" spans="2:8" x14ac:dyDescent="0.15">
      <c r="B15" s="34" t="s">
        <v>76</v>
      </c>
      <c r="C15" s="35">
        <v>314436.27600000001</v>
      </c>
      <c r="D15" s="35">
        <v>247809.99600000001</v>
      </c>
      <c r="E15" s="35">
        <v>197245.69200000001</v>
      </c>
      <c r="F15" s="3" t="e">
        <f t="shared" si="0"/>
        <v>#VALUE!</v>
      </c>
      <c r="H15" s="3" t="e">
        <f t="shared" si="1"/>
        <v>#VALUE!</v>
      </c>
    </row>
    <row r="16" spans="2:8" x14ac:dyDescent="0.15">
      <c r="B16" s="34" t="s">
        <v>77</v>
      </c>
      <c r="C16" s="35">
        <v>299519.64</v>
      </c>
      <c r="D16" s="35">
        <v>246489.264</v>
      </c>
      <c r="E16" s="35">
        <v>207002.628</v>
      </c>
      <c r="F16" s="3" t="str">
        <f t="shared" si="0"/>
        <v>1/2020</v>
      </c>
      <c r="H16" s="3" t="e">
        <f t="shared" si="1"/>
        <v>#VALUE!</v>
      </c>
    </row>
    <row r="17" spans="2:8" x14ac:dyDescent="0.15">
      <c r="B17" s="34" t="s">
        <v>78</v>
      </c>
      <c r="C17" s="35">
        <v>293872.32</v>
      </c>
      <c r="D17" s="35">
        <v>164000.592</v>
      </c>
      <c r="E17" s="35">
        <v>100467.864</v>
      </c>
      <c r="F17" s="3" t="e">
        <f t="shared" si="0"/>
        <v>#VALUE!</v>
      </c>
      <c r="H17" s="3" t="str">
        <f t="shared" si="1"/>
        <v>1/2020</v>
      </c>
    </row>
    <row r="18" spans="2:8" x14ac:dyDescent="0.15">
      <c r="B18" s="34" t="s">
        <v>79</v>
      </c>
      <c r="C18" s="35">
        <v>287526.45600000001</v>
      </c>
      <c r="D18" s="35">
        <v>85932.252000000008</v>
      </c>
      <c r="E18" s="35">
        <v>76340.88</v>
      </c>
      <c r="F18" s="3" t="e">
        <f t="shared" si="0"/>
        <v>#VALUE!</v>
      </c>
      <c r="H18" s="3" t="e">
        <f t="shared" si="1"/>
        <v>#VALUE!</v>
      </c>
    </row>
    <row r="19" spans="2:8" x14ac:dyDescent="0.15">
      <c r="B19" s="34" t="s">
        <v>80</v>
      </c>
      <c r="C19" s="35">
        <v>287134.848</v>
      </c>
      <c r="D19" s="35">
        <v>205254</v>
      </c>
      <c r="E19" s="35">
        <v>178061.43599999999</v>
      </c>
      <c r="F19" s="3" t="str">
        <f t="shared" si="0"/>
        <v>1/2020</v>
      </c>
      <c r="H19" s="3" t="e">
        <f t="shared" si="1"/>
        <v>#VALUE!</v>
      </c>
    </row>
    <row r="20" spans="2:8" x14ac:dyDescent="0.15">
      <c r="B20" s="34" t="s">
        <v>81</v>
      </c>
      <c r="C20" s="35">
        <v>281759.68800000002</v>
      </c>
      <c r="D20" s="35">
        <v>231315.58799999999</v>
      </c>
      <c r="E20" s="35">
        <v>183205.26</v>
      </c>
      <c r="F20" s="3" t="str">
        <f t="shared" si="0"/>
        <v>1/2020</v>
      </c>
      <c r="H20" s="3" t="str">
        <f t="shared" si="1"/>
        <v>1/2020</v>
      </c>
    </row>
    <row r="21" spans="2:8" x14ac:dyDescent="0.15">
      <c r="B21" s="34" t="s">
        <v>82</v>
      </c>
      <c r="C21" s="35">
        <v>279465.228</v>
      </c>
      <c r="D21" s="35">
        <v>233253.21600000001</v>
      </c>
      <c r="E21" s="35">
        <v>206046.288</v>
      </c>
      <c r="F21" s="3" t="str">
        <f t="shared" si="0"/>
        <v>9/2020</v>
      </c>
      <c r="H21" s="3" t="str">
        <f t="shared" si="1"/>
        <v>1/2020</v>
      </c>
    </row>
    <row r="22" spans="2:8" x14ac:dyDescent="0.15">
      <c r="B22" s="34" t="s">
        <v>83</v>
      </c>
      <c r="C22" s="35">
        <v>272819.23200000002</v>
      </c>
      <c r="D22" s="35">
        <v>129633.588</v>
      </c>
      <c r="E22" s="35">
        <v>59698.296000000002</v>
      </c>
      <c r="F22" s="3" t="e">
        <f t="shared" si="0"/>
        <v>#VALUE!</v>
      </c>
      <c r="H22" s="3" t="str">
        <f t="shared" si="1"/>
        <v>9/2020</v>
      </c>
    </row>
    <row r="23" spans="2:8" x14ac:dyDescent="0.15">
      <c r="B23" s="34" t="s">
        <v>84</v>
      </c>
      <c r="C23" s="35">
        <v>265813.38</v>
      </c>
      <c r="D23" s="35">
        <v>148953.16800000001</v>
      </c>
      <c r="E23" s="35">
        <v>115122.924</v>
      </c>
      <c r="F23" s="3" t="e">
        <f t="shared" si="0"/>
        <v>#VALUE!</v>
      </c>
      <c r="H23" s="3" t="e">
        <f t="shared" si="1"/>
        <v>#VALUE!</v>
      </c>
    </row>
    <row r="24" spans="2:8" x14ac:dyDescent="0.15">
      <c r="B24" s="34" t="s">
        <v>85</v>
      </c>
      <c r="C24" s="35">
        <v>264758.00400000002</v>
      </c>
      <c r="D24" s="35">
        <v>210062.16</v>
      </c>
      <c r="E24" s="35">
        <v>211475.12400000001</v>
      </c>
      <c r="F24" s="3" t="e">
        <f t="shared" si="0"/>
        <v>#VALUE!</v>
      </c>
      <c r="H24" s="3" t="e">
        <f t="shared" si="1"/>
        <v>#VALUE!</v>
      </c>
    </row>
    <row r="25" spans="2:8" x14ac:dyDescent="0.15">
      <c r="B25" s="34" t="s">
        <v>86</v>
      </c>
      <c r="C25" s="35">
        <v>251336.736</v>
      </c>
      <c r="D25" s="35">
        <v>204693.04800000001</v>
      </c>
      <c r="E25" s="35">
        <v>182808.36000000002</v>
      </c>
      <c r="F25" s="3" t="e">
        <f t="shared" si="0"/>
        <v>#VALUE!</v>
      </c>
      <c r="H25" s="3" t="e">
        <f t="shared" si="1"/>
        <v>#VALUE!</v>
      </c>
    </row>
    <row r="26" spans="2:8" x14ac:dyDescent="0.15">
      <c r="B26" s="34" t="s">
        <v>87</v>
      </c>
      <c r="C26" s="35">
        <v>247513.644</v>
      </c>
      <c r="D26" s="35">
        <v>236132.82</v>
      </c>
      <c r="E26" s="35">
        <v>199367.02799999999</v>
      </c>
      <c r="F26" s="3" t="e">
        <f t="shared" si="0"/>
        <v>#VALUE!</v>
      </c>
      <c r="H26" s="3" t="e">
        <f t="shared" si="1"/>
        <v>#VALUE!</v>
      </c>
    </row>
    <row r="27" spans="2:8" x14ac:dyDescent="0.15">
      <c r="B27" s="34" t="s">
        <v>88</v>
      </c>
      <c r="C27" s="35">
        <v>241077.06</v>
      </c>
      <c r="D27" s="35">
        <v>118770.624</v>
      </c>
      <c r="E27" s="35">
        <v>78079.680000000008</v>
      </c>
      <c r="F27" s="3" t="str">
        <f t="shared" si="0"/>
        <v>1/2020</v>
      </c>
      <c r="H27" s="3" t="e">
        <f t="shared" si="1"/>
        <v>#VALUE!</v>
      </c>
    </row>
    <row r="28" spans="2:8" x14ac:dyDescent="0.15">
      <c r="B28" s="34" t="s">
        <v>89</v>
      </c>
      <c r="C28" s="35">
        <v>238571.67600000001</v>
      </c>
      <c r="D28" s="35">
        <v>157346.28</v>
      </c>
      <c r="E28" s="35">
        <v>89277.551999999996</v>
      </c>
      <c r="F28" s="3" t="e">
        <f t="shared" si="0"/>
        <v>#VALUE!</v>
      </c>
      <c r="H28" s="3" t="str">
        <f t="shared" si="1"/>
        <v>1/2020</v>
      </c>
    </row>
    <row r="29" spans="2:8" x14ac:dyDescent="0.15">
      <c r="B29" s="34" t="s">
        <v>90</v>
      </c>
      <c r="C29" s="35">
        <v>233944.95600000001</v>
      </c>
      <c r="D29" s="35">
        <v>172697.61600000001</v>
      </c>
      <c r="E29" s="35">
        <v>139947.696</v>
      </c>
      <c r="F29" s="3" t="str">
        <f t="shared" si="0"/>
        <v>5/2020</v>
      </c>
      <c r="H29" s="3" t="e">
        <f t="shared" si="1"/>
        <v>#VALUE!</v>
      </c>
    </row>
    <row r="30" spans="2:8" x14ac:dyDescent="0.15">
      <c r="B30" s="34" t="s">
        <v>91</v>
      </c>
      <c r="C30" s="35">
        <v>232727.04000000001</v>
      </c>
      <c r="D30" s="35">
        <v>179413.92</v>
      </c>
      <c r="E30" s="35">
        <v>146239.128</v>
      </c>
      <c r="F30" s="3" t="e">
        <f t="shared" si="0"/>
        <v>#VALUE!</v>
      </c>
      <c r="H30" s="3" t="str">
        <f t="shared" si="1"/>
        <v>5/2020</v>
      </c>
    </row>
    <row r="31" spans="2:8" x14ac:dyDescent="0.15">
      <c r="B31" s="34" t="s">
        <v>92</v>
      </c>
      <c r="C31" s="35">
        <v>228634.81200000001</v>
      </c>
      <c r="D31" s="35">
        <v>162271.62</v>
      </c>
      <c r="E31" s="35">
        <v>142341.19200000001</v>
      </c>
      <c r="F31" s="3" t="str">
        <f t="shared" si="0"/>
        <v>11/2002</v>
      </c>
      <c r="H31" s="3" t="e">
        <f t="shared" si="1"/>
        <v>#VALUE!</v>
      </c>
    </row>
    <row r="32" spans="2:8" x14ac:dyDescent="0.15">
      <c r="B32" s="34" t="s">
        <v>93</v>
      </c>
      <c r="C32" s="35">
        <v>228115.44</v>
      </c>
      <c r="D32" s="35">
        <v>162989.82</v>
      </c>
      <c r="E32" s="35">
        <v>142751.70000000001</v>
      </c>
      <c r="F32" s="3" t="str">
        <f t="shared" si="0"/>
        <v>9/2020</v>
      </c>
      <c r="H32" s="3" t="str">
        <f t="shared" si="1"/>
        <v>11/2002</v>
      </c>
    </row>
    <row r="33" spans="2:8" x14ac:dyDescent="0.15">
      <c r="B33" s="34" t="s">
        <v>94</v>
      </c>
      <c r="C33" s="35">
        <v>223871.25599999999</v>
      </c>
      <c r="D33" s="35">
        <v>166152.16800000001</v>
      </c>
      <c r="E33" s="35">
        <v>68610.78</v>
      </c>
      <c r="F33" s="3" t="e">
        <f t="shared" si="0"/>
        <v>#VALUE!</v>
      </c>
      <c r="H33" s="3" t="str">
        <f t="shared" si="1"/>
        <v>9/2020</v>
      </c>
    </row>
    <row r="34" spans="2:8" x14ac:dyDescent="0.15">
      <c r="B34" s="34" t="s">
        <v>95</v>
      </c>
      <c r="C34" s="35">
        <v>221718.924</v>
      </c>
      <c r="D34" s="35">
        <v>190679.83199999999</v>
      </c>
      <c r="E34" s="35">
        <v>184925.916</v>
      </c>
      <c r="F34" s="3" t="e">
        <f t="shared" si="0"/>
        <v>#VALUE!</v>
      </c>
      <c r="H34" s="3" t="e">
        <f t="shared" si="1"/>
        <v>#VALUE!</v>
      </c>
    </row>
    <row r="35" spans="2:8" x14ac:dyDescent="0.15">
      <c r="B35" s="34" t="s">
        <v>96</v>
      </c>
      <c r="C35" s="35">
        <v>221518.584</v>
      </c>
      <c r="D35" s="34">
        <v>0</v>
      </c>
      <c r="E35" s="34">
        <v>0</v>
      </c>
      <c r="F35" s="3" t="str">
        <f t="shared" si="0"/>
        <v>7/2020</v>
      </c>
      <c r="H35" s="3" t="e">
        <f t="shared" si="1"/>
        <v>#VALUE!</v>
      </c>
    </row>
    <row r="36" spans="2:8" x14ac:dyDescent="0.15">
      <c r="B36" s="34" t="s">
        <v>97</v>
      </c>
      <c r="C36" s="35">
        <v>216047.41200000001</v>
      </c>
      <c r="D36" s="35">
        <v>121920.12</v>
      </c>
      <c r="E36" s="35">
        <v>102873.45600000001</v>
      </c>
      <c r="F36" s="3" t="e">
        <f t="shared" si="0"/>
        <v>#VALUE!</v>
      </c>
      <c r="H36" s="3" t="str">
        <f t="shared" si="1"/>
        <v>7/2020</v>
      </c>
    </row>
    <row r="37" spans="2:8" x14ac:dyDescent="0.15">
      <c r="B37" s="34" t="s">
        <v>98</v>
      </c>
      <c r="C37" s="35">
        <v>211781.304</v>
      </c>
      <c r="D37" s="35">
        <v>183201.48</v>
      </c>
      <c r="E37" s="35">
        <v>195049.51199999999</v>
      </c>
      <c r="F37" s="3" t="str">
        <f t="shared" si="0"/>
        <v>4/2020</v>
      </c>
      <c r="H37" s="3" t="e">
        <f t="shared" si="1"/>
        <v>#VALUE!</v>
      </c>
    </row>
    <row r="38" spans="2:8" ht="13" x14ac:dyDescent="0.15">
      <c r="B38" s="50" t="s">
        <v>99</v>
      </c>
      <c r="C38" s="35">
        <v>208679.43599999999</v>
      </c>
      <c r="D38" s="35">
        <v>165185.24400000001</v>
      </c>
      <c r="E38" s="35">
        <v>141597.288</v>
      </c>
      <c r="F38" s="3" t="e">
        <f>DATEVALUE(MID(B38,FIND("-",B38)+2,10))</f>
        <v>#VALUE!</v>
      </c>
      <c r="H38" s="3" t="str">
        <f t="shared" si="1"/>
        <v>4/2020</v>
      </c>
    </row>
    <row r="39" spans="2:8" x14ac:dyDescent="0.15">
      <c r="B39" s="34" t="s">
        <v>100</v>
      </c>
      <c r="C39" s="35">
        <v>204556.212</v>
      </c>
      <c r="D39" s="35">
        <v>150394.10399999999</v>
      </c>
      <c r="E39" s="35">
        <v>97173.216</v>
      </c>
      <c r="F39" s="3" t="e">
        <f>TEXT(DATEVALUE(MID(B39,FIND("-",B39)+1,8)),"m/yyyy")</f>
        <v>#VALUE!</v>
      </c>
      <c r="H39" s="3" t="e">
        <f t="shared" si="1"/>
        <v>#VALUE!</v>
      </c>
    </row>
    <row r="40" spans="2:8" x14ac:dyDescent="0.15">
      <c r="B40" s="34" t="s">
        <v>101</v>
      </c>
      <c r="C40" s="35">
        <v>202105.26</v>
      </c>
      <c r="D40" s="35">
        <v>102845.484</v>
      </c>
      <c r="E40" s="35">
        <v>82174.932000000001</v>
      </c>
      <c r="F40" s="3" t="e">
        <f t="shared" si="0"/>
        <v>#VALUE!</v>
      </c>
      <c r="H40" s="3" t="e">
        <f t="shared" si="1"/>
        <v>#VALUE!</v>
      </c>
    </row>
    <row r="41" spans="2:8" x14ac:dyDescent="0.15">
      <c r="B41" s="34" t="s">
        <v>102</v>
      </c>
      <c r="C41" s="35">
        <v>201840.66</v>
      </c>
      <c r="D41" s="35">
        <v>60897.311999999998</v>
      </c>
      <c r="E41" s="35">
        <v>39355.091999999997</v>
      </c>
      <c r="F41" s="3" t="e">
        <f t="shared" si="0"/>
        <v>#VALUE!</v>
      </c>
      <c r="H41" s="3" t="e">
        <f t="shared" si="1"/>
        <v>#VALUE!</v>
      </c>
    </row>
    <row r="42" spans="2:8" x14ac:dyDescent="0.15">
      <c r="B42" s="34" t="s">
        <v>103</v>
      </c>
      <c r="C42" s="35">
        <v>201708.36000000002</v>
      </c>
      <c r="D42" s="35">
        <v>156501.07200000001</v>
      </c>
      <c r="E42" s="35">
        <v>133297.16399999999</v>
      </c>
      <c r="F42" s="3" t="e">
        <f t="shared" si="0"/>
        <v>#VALUE!</v>
      </c>
      <c r="H42" s="3" t="e">
        <f t="shared" si="1"/>
        <v>#VALUE!</v>
      </c>
    </row>
    <row r="43" spans="2:8" x14ac:dyDescent="0.15">
      <c r="B43" s="34" t="s">
        <v>104</v>
      </c>
      <c r="C43" s="35">
        <v>196679.448</v>
      </c>
      <c r="D43" s="35">
        <v>115185.67200000001</v>
      </c>
      <c r="E43" s="35">
        <v>79191</v>
      </c>
      <c r="F43" s="3" t="str">
        <f t="shared" si="0"/>
        <v>2/2020</v>
      </c>
      <c r="H43" s="3" t="e">
        <f t="shared" si="1"/>
        <v>#VALUE!</v>
      </c>
    </row>
    <row r="44" spans="2:8" x14ac:dyDescent="0.15">
      <c r="B44" s="34" t="s">
        <v>105</v>
      </c>
      <c r="C44" s="35">
        <v>196210.728</v>
      </c>
      <c r="D44" s="35">
        <v>69635.16</v>
      </c>
      <c r="E44" s="35">
        <v>8875.44</v>
      </c>
      <c r="F44" s="3" t="str">
        <f t="shared" si="0"/>
        <v>9/2020</v>
      </c>
      <c r="H44" s="3" t="str">
        <f t="shared" si="1"/>
        <v>2/2020</v>
      </c>
    </row>
    <row r="45" spans="2:8" x14ac:dyDescent="0.15">
      <c r="B45" s="34" t="s">
        <v>106</v>
      </c>
      <c r="C45" s="35">
        <v>195290.67600000001</v>
      </c>
      <c r="D45" s="35">
        <v>152630.35200000001</v>
      </c>
      <c r="E45" s="35">
        <v>89981.388000000006</v>
      </c>
      <c r="F45" s="3" t="e">
        <f t="shared" si="0"/>
        <v>#VALUE!</v>
      </c>
      <c r="H45" s="3" t="str">
        <f t="shared" si="1"/>
        <v>9/2020</v>
      </c>
    </row>
    <row r="46" spans="2:8" x14ac:dyDescent="0.15">
      <c r="B46" s="34" t="s">
        <v>107</v>
      </c>
      <c r="C46" s="35">
        <v>194275.36799999999</v>
      </c>
      <c r="D46" s="35">
        <v>115600.716</v>
      </c>
      <c r="E46" s="35">
        <v>79713.395999999993</v>
      </c>
      <c r="F46" s="3" t="e">
        <f t="shared" si="0"/>
        <v>#VALUE!</v>
      </c>
      <c r="H46" s="3" t="e">
        <f t="shared" si="1"/>
        <v>#VALUE!</v>
      </c>
    </row>
    <row r="47" spans="2:8" x14ac:dyDescent="0.15">
      <c r="B47" s="34" t="s">
        <v>108</v>
      </c>
      <c r="C47" s="35">
        <v>189645.62400000001</v>
      </c>
      <c r="D47" s="35">
        <v>160958.448</v>
      </c>
      <c r="E47" s="35">
        <v>134941.46400000001</v>
      </c>
      <c r="F47" s="3" t="str">
        <f t="shared" si="0"/>
        <v>2/2020</v>
      </c>
      <c r="H47" s="3" t="e">
        <f t="shared" si="1"/>
        <v>#VALUE!</v>
      </c>
    </row>
    <row r="48" spans="2:8" x14ac:dyDescent="0.15">
      <c r="B48" s="34" t="s">
        <v>109</v>
      </c>
      <c r="C48" s="35">
        <v>186924.78</v>
      </c>
      <c r="D48" s="35">
        <v>114881.76</v>
      </c>
      <c r="E48" s="35">
        <v>65378.124000000003</v>
      </c>
      <c r="F48" s="3" t="str">
        <f t="shared" si="0"/>
        <v>2/2020</v>
      </c>
      <c r="H48" s="3" t="str">
        <f t="shared" si="1"/>
        <v>2/2020</v>
      </c>
    </row>
    <row r="49" spans="2:8" x14ac:dyDescent="0.15">
      <c r="B49" s="34" t="s">
        <v>110</v>
      </c>
      <c r="C49" s="35">
        <v>186799.28400000001</v>
      </c>
      <c r="D49" s="35">
        <v>137609.38800000001</v>
      </c>
      <c r="E49" s="35">
        <v>136987.20000000001</v>
      </c>
      <c r="F49" s="3" t="e">
        <f t="shared" si="0"/>
        <v>#VALUE!</v>
      </c>
      <c r="H49" s="3" t="str">
        <f t="shared" si="1"/>
        <v>2/2020</v>
      </c>
    </row>
    <row r="50" spans="2:8" x14ac:dyDescent="0.15">
      <c r="B50" s="34" t="s">
        <v>111</v>
      </c>
      <c r="C50" s="35">
        <v>185688.72</v>
      </c>
      <c r="D50" s="35">
        <v>126905.18399999999</v>
      </c>
      <c r="E50" s="35">
        <v>87287.76</v>
      </c>
      <c r="F50" s="3" t="e">
        <f t="shared" si="0"/>
        <v>#VALUE!</v>
      </c>
      <c r="H50" s="3" t="e">
        <f t="shared" si="1"/>
        <v>#VALUE!</v>
      </c>
    </row>
    <row r="51" spans="2:8" x14ac:dyDescent="0.15">
      <c r="B51" s="34" t="s">
        <v>112</v>
      </c>
      <c r="C51" s="35">
        <v>185494.42800000001</v>
      </c>
      <c r="D51" s="35">
        <v>130278.45600000001</v>
      </c>
      <c r="E51" s="35">
        <v>97021.26</v>
      </c>
      <c r="F51" s="3" t="str">
        <f t="shared" si="0"/>
        <v>9/2020</v>
      </c>
      <c r="H51" s="3" t="e">
        <f t="shared" si="1"/>
        <v>#VALUE!</v>
      </c>
    </row>
    <row r="52" spans="2:8" x14ac:dyDescent="0.15">
      <c r="B52" s="34" t="s">
        <v>113</v>
      </c>
      <c r="C52" s="35">
        <v>185458.89600000001</v>
      </c>
      <c r="D52" s="35">
        <v>170069.76000000001</v>
      </c>
      <c r="E52" s="35">
        <v>136460.26800000001</v>
      </c>
      <c r="F52" s="3" t="str">
        <f t="shared" si="0"/>
        <v>5/2020</v>
      </c>
      <c r="H52" s="3" t="str">
        <f t="shared" si="1"/>
        <v>9/2020</v>
      </c>
    </row>
    <row r="53" spans="2:8" x14ac:dyDescent="0.15">
      <c r="B53" s="34" t="s">
        <v>114</v>
      </c>
      <c r="C53" s="35">
        <v>183871.296</v>
      </c>
      <c r="D53" s="35">
        <v>151845.62400000001</v>
      </c>
      <c r="E53" s="35">
        <v>141309.25200000001</v>
      </c>
      <c r="F53" s="3" t="str">
        <f t="shared" si="0"/>
        <v>4/2020</v>
      </c>
      <c r="H53" s="3" t="str">
        <f t="shared" si="1"/>
        <v>5/2020</v>
      </c>
    </row>
    <row r="54" spans="2:8" x14ac:dyDescent="0.15">
      <c r="B54" s="34" t="s">
        <v>115</v>
      </c>
      <c r="C54" s="35">
        <v>183732.948</v>
      </c>
      <c r="D54" s="35">
        <v>143956.764</v>
      </c>
      <c r="E54" s="35">
        <v>57314.627999999997</v>
      </c>
      <c r="F54" s="3" t="e">
        <f t="shared" si="0"/>
        <v>#VALUE!</v>
      </c>
      <c r="H54" s="3" t="str">
        <f t="shared" si="1"/>
        <v>4/2020</v>
      </c>
    </row>
    <row r="55" spans="2:8" x14ac:dyDescent="0.15">
      <c r="B55" s="34" t="s">
        <v>116</v>
      </c>
      <c r="C55" s="35">
        <v>181573.05600000001</v>
      </c>
      <c r="D55" s="35">
        <v>162465.91200000001</v>
      </c>
      <c r="E55" s="35">
        <v>137594.26800000001</v>
      </c>
      <c r="F55" s="3" t="str">
        <f t="shared" si="0"/>
        <v>1/2020</v>
      </c>
      <c r="H55" s="3" t="e">
        <f t="shared" si="1"/>
        <v>#VALUE!</v>
      </c>
    </row>
    <row r="56" spans="2:8" x14ac:dyDescent="0.15">
      <c r="B56" s="34" t="s">
        <v>117</v>
      </c>
      <c r="C56" s="35">
        <v>179744.29199999999</v>
      </c>
      <c r="D56" s="35">
        <v>152128.36799999999</v>
      </c>
      <c r="E56" s="35">
        <v>89397</v>
      </c>
      <c r="F56" s="3" t="str">
        <f t="shared" si="0"/>
        <v>2/2020</v>
      </c>
      <c r="H56" s="3" t="str">
        <f t="shared" si="1"/>
        <v>1/2020</v>
      </c>
    </row>
    <row r="57" spans="2:8" x14ac:dyDescent="0.15">
      <c r="B57" s="34" t="s">
        <v>118</v>
      </c>
      <c r="C57" s="35">
        <v>177623.712</v>
      </c>
      <c r="D57" s="35">
        <v>130307.94</v>
      </c>
      <c r="E57" s="35">
        <v>129111.192</v>
      </c>
      <c r="F57" s="3" t="str">
        <f t="shared" si="0"/>
        <v>1/2020</v>
      </c>
      <c r="H57" s="3" t="str">
        <f t="shared" si="1"/>
        <v>2/2020</v>
      </c>
    </row>
    <row r="58" spans="2:8" x14ac:dyDescent="0.15">
      <c r="B58" s="34" t="s">
        <v>119</v>
      </c>
      <c r="C58" s="35">
        <v>176386.89600000001</v>
      </c>
      <c r="D58" s="35">
        <v>121380.336</v>
      </c>
      <c r="E58" s="35">
        <v>98222.543999999994</v>
      </c>
      <c r="F58" s="3" t="str">
        <f t="shared" si="0"/>
        <v>2/2020</v>
      </c>
      <c r="H58" s="3" t="str">
        <f t="shared" si="1"/>
        <v>1/2020</v>
      </c>
    </row>
    <row r="59" spans="2:8" x14ac:dyDescent="0.15">
      <c r="B59" s="34" t="s">
        <v>120</v>
      </c>
      <c r="C59" s="35">
        <v>176082.984</v>
      </c>
      <c r="D59" s="35">
        <v>177019.66800000001</v>
      </c>
      <c r="E59" s="35">
        <v>173622.96</v>
      </c>
      <c r="F59" s="3" t="str">
        <f t="shared" si="0"/>
        <v>10/2020</v>
      </c>
      <c r="H59" s="3" t="str">
        <f t="shared" si="1"/>
        <v>2/2020</v>
      </c>
    </row>
    <row r="60" spans="2:8" x14ac:dyDescent="0.15">
      <c r="B60" s="34" t="s">
        <v>121</v>
      </c>
      <c r="C60" s="35">
        <v>171476.67600000001</v>
      </c>
      <c r="D60" s="35">
        <v>133313.796</v>
      </c>
      <c r="E60" s="35">
        <v>120579.732</v>
      </c>
      <c r="F60" s="3" t="str">
        <f t="shared" si="0"/>
        <v>1/2020</v>
      </c>
      <c r="H60" s="3" t="str">
        <f t="shared" si="1"/>
        <v>10/2020</v>
      </c>
    </row>
    <row r="61" spans="2:8" x14ac:dyDescent="0.15">
      <c r="B61" s="34" t="s">
        <v>122</v>
      </c>
      <c r="C61" s="35">
        <v>169571.55600000001</v>
      </c>
      <c r="D61" s="35">
        <v>75938.687999999995</v>
      </c>
      <c r="E61" s="35">
        <v>39113.928</v>
      </c>
      <c r="F61" s="3" t="str">
        <f t="shared" si="0"/>
        <v>6/2020</v>
      </c>
      <c r="H61" s="3" t="str">
        <f t="shared" si="1"/>
        <v>1/2020</v>
      </c>
    </row>
    <row r="62" spans="2:8" x14ac:dyDescent="0.15">
      <c r="B62" s="34" t="s">
        <v>123</v>
      </c>
      <c r="C62" s="35">
        <v>168635.628</v>
      </c>
      <c r="D62" s="35">
        <v>106965.68399999999</v>
      </c>
      <c r="E62" s="35">
        <v>65785.608000000007</v>
      </c>
      <c r="F62" s="3" t="e">
        <f t="shared" si="0"/>
        <v>#VALUE!</v>
      </c>
      <c r="H62" s="3" t="str">
        <f t="shared" si="1"/>
        <v>6/2020</v>
      </c>
    </row>
    <row r="63" spans="2:8" x14ac:dyDescent="0.15">
      <c r="B63" s="34" t="s">
        <v>124</v>
      </c>
      <c r="C63" s="35">
        <v>167850.9</v>
      </c>
      <c r="D63" s="35">
        <v>81321.407999999996</v>
      </c>
      <c r="E63" s="35">
        <v>67900.895999999993</v>
      </c>
      <c r="F63" s="3" t="str">
        <f t="shared" si="0"/>
        <v>8/2020</v>
      </c>
      <c r="H63" s="3" t="e">
        <f t="shared" si="1"/>
        <v>#VALUE!</v>
      </c>
    </row>
    <row r="64" spans="2:8" x14ac:dyDescent="0.15">
      <c r="B64" s="34" t="s">
        <v>125</v>
      </c>
      <c r="C64" s="35">
        <v>167404.10399999999</v>
      </c>
      <c r="D64" s="35">
        <v>60673.536</v>
      </c>
      <c r="E64" s="35">
        <v>42851.591999999997</v>
      </c>
      <c r="F64" s="3" t="str">
        <f t="shared" si="0"/>
        <v>1/2020</v>
      </c>
      <c r="H64" s="3" t="str">
        <f t="shared" si="1"/>
        <v>8/2020</v>
      </c>
    </row>
    <row r="65" spans="2:8" x14ac:dyDescent="0.15">
      <c r="B65" s="34" t="s">
        <v>126</v>
      </c>
      <c r="C65" s="35">
        <v>166323.78</v>
      </c>
      <c r="D65" s="35">
        <v>120652.308</v>
      </c>
      <c r="E65" s="35">
        <v>84860.244000000006</v>
      </c>
      <c r="F65" s="3" t="str">
        <f t="shared" si="0"/>
        <v>4/2020</v>
      </c>
      <c r="H65" s="3" t="str">
        <f t="shared" si="1"/>
        <v>1/2020</v>
      </c>
    </row>
    <row r="66" spans="2:8" x14ac:dyDescent="0.15">
      <c r="B66" s="34" t="s">
        <v>127</v>
      </c>
      <c r="C66" s="35">
        <v>163788.15599999999</v>
      </c>
      <c r="D66" s="35">
        <v>114428.916</v>
      </c>
      <c r="E66" s="35">
        <v>66700.368000000002</v>
      </c>
      <c r="F66" s="3" t="str">
        <f t="shared" si="0"/>
        <v>4/2020</v>
      </c>
      <c r="H66" s="3" t="str">
        <f t="shared" si="1"/>
        <v>4/2020</v>
      </c>
    </row>
    <row r="67" spans="2:8" x14ac:dyDescent="0.15">
      <c r="B67" s="34" t="s">
        <v>128</v>
      </c>
      <c r="C67" s="35">
        <v>163561.356</v>
      </c>
      <c r="D67" s="35">
        <v>138326.076</v>
      </c>
      <c r="E67" s="35">
        <v>117800.67600000001</v>
      </c>
      <c r="F67" s="3" t="str">
        <f t="shared" si="0"/>
        <v>5/2020</v>
      </c>
      <c r="H67" s="3" t="str">
        <f t="shared" si="1"/>
        <v>4/2020</v>
      </c>
    </row>
    <row r="68" spans="2:8" x14ac:dyDescent="0.15">
      <c r="B68" s="34" t="s">
        <v>129</v>
      </c>
      <c r="C68" s="35">
        <v>162915.73199999999</v>
      </c>
      <c r="D68" s="35">
        <v>130268.628</v>
      </c>
      <c r="E68" s="35">
        <v>117740.196</v>
      </c>
      <c r="F68" s="3" t="str">
        <f t="shared" ref="F68:F131" si="2">TEXT(DATEVALUE(MID(B68,FIND("-",B68)+1,8)),"m/yyyy")</f>
        <v>1/2020</v>
      </c>
      <c r="H68" s="3" t="str">
        <f t="shared" si="1"/>
        <v>5/2020</v>
      </c>
    </row>
    <row r="69" spans="2:8" x14ac:dyDescent="0.15">
      <c r="B69" s="34" t="s">
        <v>130</v>
      </c>
      <c r="C69" s="35">
        <v>161220.024</v>
      </c>
      <c r="D69" s="35">
        <v>60872.364000000001</v>
      </c>
      <c r="E69" s="35">
        <v>46122.048000000003</v>
      </c>
      <c r="F69" s="3" t="str">
        <f t="shared" si="2"/>
        <v>10/2002</v>
      </c>
      <c r="H69" s="3" t="str">
        <f t="shared" ref="H69:H132" si="3">TEXT(DATEVALUE(MID(B68,FIND("-",B68)+1,8)),"m/yyyy")</f>
        <v>1/2020</v>
      </c>
    </row>
    <row r="70" spans="2:8" x14ac:dyDescent="0.15">
      <c r="B70" s="34" t="s">
        <v>131</v>
      </c>
      <c r="C70" s="35">
        <v>160859.41200000001</v>
      </c>
      <c r="D70" s="35">
        <v>91198.547999999995</v>
      </c>
      <c r="E70" s="35">
        <v>79203.851999999999</v>
      </c>
      <c r="F70" s="3" t="str">
        <f t="shared" si="2"/>
        <v>8/2020</v>
      </c>
      <c r="H70" s="3" t="str">
        <f t="shared" si="3"/>
        <v>10/2002</v>
      </c>
    </row>
    <row r="71" spans="2:8" x14ac:dyDescent="0.15">
      <c r="B71" s="34" t="s">
        <v>132</v>
      </c>
      <c r="C71" s="35">
        <v>159515.24400000001</v>
      </c>
      <c r="D71" s="35">
        <v>91445.759999999995</v>
      </c>
      <c r="E71" s="35">
        <v>75729.275999999998</v>
      </c>
      <c r="F71" s="3" t="e">
        <f t="shared" si="2"/>
        <v>#VALUE!</v>
      </c>
      <c r="H71" s="3" t="str">
        <f t="shared" si="3"/>
        <v>8/2020</v>
      </c>
    </row>
    <row r="72" spans="2:8" x14ac:dyDescent="0.15">
      <c r="B72" s="34" t="s">
        <v>133</v>
      </c>
      <c r="C72" s="35">
        <v>157669.092</v>
      </c>
      <c r="D72" s="35">
        <v>45770.508000000002</v>
      </c>
      <c r="E72" s="35">
        <v>48638.016000000003</v>
      </c>
      <c r="F72" s="3" t="e">
        <f t="shared" si="2"/>
        <v>#VALUE!</v>
      </c>
      <c r="H72" s="3" t="e">
        <f t="shared" si="3"/>
        <v>#VALUE!</v>
      </c>
    </row>
    <row r="73" spans="2:8" x14ac:dyDescent="0.15">
      <c r="B73" s="34" t="s">
        <v>134</v>
      </c>
      <c r="C73" s="35">
        <v>157282.77600000001</v>
      </c>
      <c r="D73" s="35">
        <v>93304.008000000002</v>
      </c>
      <c r="E73" s="35">
        <v>69510.42</v>
      </c>
      <c r="F73" s="3" t="e">
        <f t="shared" si="2"/>
        <v>#VALUE!</v>
      </c>
      <c r="H73" s="3" t="e">
        <f t="shared" si="3"/>
        <v>#VALUE!</v>
      </c>
    </row>
    <row r="74" spans="2:8" x14ac:dyDescent="0.15">
      <c r="B74" s="34" t="s">
        <v>135</v>
      </c>
      <c r="C74" s="35">
        <v>156498.04800000001</v>
      </c>
      <c r="D74" s="35">
        <v>134729.78400000001</v>
      </c>
      <c r="E74" s="35">
        <v>129573.864</v>
      </c>
      <c r="F74" s="3" t="str">
        <f t="shared" si="2"/>
        <v>2/2020</v>
      </c>
      <c r="H74" s="3" t="e">
        <f t="shared" si="3"/>
        <v>#VALUE!</v>
      </c>
    </row>
    <row r="75" spans="2:8" x14ac:dyDescent="0.15">
      <c r="B75" s="34" t="s">
        <v>136</v>
      </c>
      <c r="C75" s="35">
        <v>156424.71600000001</v>
      </c>
      <c r="D75" s="35">
        <v>138779.67600000001</v>
      </c>
      <c r="E75" s="35">
        <v>119787.444</v>
      </c>
      <c r="F75" s="3" t="str">
        <f t="shared" si="2"/>
        <v>4/2020</v>
      </c>
      <c r="H75" s="3" t="str">
        <f t="shared" si="3"/>
        <v>2/2020</v>
      </c>
    </row>
    <row r="76" spans="2:8" x14ac:dyDescent="0.15">
      <c r="B76" s="34" t="s">
        <v>137</v>
      </c>
      <c r="C76" s="35">
        <v>156187.33199999999</v>
      </c>
      <c r="D76" s="35">
        <v>91703.555999999997</v>
      </c>
      <c r="E76" s="35">
        <v>59736.095999999998</v>
      </c>
      <c r="F76" s="3" t="str">
        <f t="shared" si="2"/>
        <v>5/2020</v>
      </c>
      <c r="H76" s="3" t="str">
        <f t="shared" si="3"/>
        <v>4/2020</v>
      </c>
    </row>
    <row r="77" spans="2:8" x14ac:dyDescent="0.15">
      <c r="B77" s="34" t="s">
        <v>138</v>
      </c>
      <c r="C77" s="35">
        <v>154642.068</v>
      </c>
      <c r="D77" s="35">
        <v>124520.76</v>
      </c>
      <c r="E77" s="35">
        <v>104807.304</v>
      </c>
      <c r="F77" s="3" t="str">
        <f t="shared" si="2"/>
        <v>2/2020</v>
      </c>
      <c r="H77" s="3" t="str">
        <f t="shared" si="3"/>
        <v>5/2020</v>
      </c>
    </row>
    <row r="78" spans="2:8" x14ac:dyDescent="0.15">
      <c r="B78" s="34" t="s">
        <v>139</v>
      </c>
      <c r="C78" s="35">
        <v>154068.264</v>
      </c>
      <c r="D78" s="35">
        <v>119074.53600000001</v>
      </c>
      <c r="E78" s="35">
        <v>61223.148000000001</v>
      </c>
      <c r="F78" s="3" t="str">
        <f t="shared" si="2"/>
        <v>8/2020</v>
      </c>
      <c r="H78" s="3" t="str">
        <f t="shared" si="3"/>
        <v>2/2020</v>
      </c>
    </row>
    <row r="79" spans="2:8" x14ac:dyDescent="0.15">
      <c r="B79" s="34" t="s">
        <v>140</v>
      </c>
      <c r="C79" s="35">
        <v>153847.51199999999</v>
      </c>
      <c r="D79" s="35">
        <v>107135.02800000001</v>
      </c>
      <c r="E79" s="35">
        <v>90217.26</v>
      </c>
      <c r="F79" s="3" t="str">
        <f t="shared" si="2"/>
        <v>1/2020</v>
      </c>
      <c r="H79" s="3" t="str">
        <f t="shared" si="3"/>
        <v>8/2020</v>
      </c>
    </row>
    <row r="80" spans="2:8" x14ac:dyDescent="0.15">
      <c r="B80" s="34" t="s">
        <v>141</v>
      </c>
      <c r="C80" s="35">
        <v>152990.20800000001</v>
      </c>
      <c r="D80" s="35">
        <v>137573.856</v>
      </c>
      <c r="E80" s="35">
        <v>80684.856</v>
      </c>
      <c r="F80" s="3" t="str">
        <f t="shared" si="2"/>
        <v>8/2020</v>
      </c>
      <c r="H80" s="3" t="str">
        <f t="shared" si="3"/>
        <v>1/2020</v>
      </c>
    </row>
    <row r="81" spans="2:8" x14ac:dyDescent="0.15">
      <c r="B81" s="34" t="s">
        <v>142</v>
      </c>
      <c r="C81" s="35">
        <v>152149.53599999999</v>
      </c>
      <c r="D81" s="35">
        <v>71491.895999999993</v>
      </c>
      <c r="E81" s="35">
        <v>50487.948000000004</v>
      </c>
      <c r="F81" s="3" t="e">
        <f t="shared" si="2"/>
        <v>#VALUE!</v>
      </c>
      <c r="H81" s="3" t="str">
        <f t="shared" si="3"/>
        <v>8/2020</v>
      </c>
    </row>
    <row r="82" spans="2:8" x14ac:dyDescent="0.15">
      <c r="B82" s="34" t="s">
        <v>143</v>
      </c>
      <c r="C82" s="35">
        <v>151423.01999999999</v>
      </c>
      <c r="D82" s="35">
        <v>134488.62</v>
      </c>
      <c r="E82" s="35">
        <v>121551.192</v>
      </c>
      <c r="F82" s="3" t="e">
        <f t="shared" si="2"/>
        <v>#VALUE!</v>
      </c>
      <c r="H82" s="3" t="e">
        <f t="shared" si="3"/>
        <v>#VALUE!</v>
      </c>
    </row>
    <row r="83" spans="2:8" x14ac:dyDescent="0.15">
      <c r="B83" s="34" t="s">
        <v>144</v>
      </c>
      <c r="C83" s="35">
        <v>150008.54399999999</v>
      </c>
      <c r="D83" s="35">
        <v>109502.82</v>
      </c>
      <c r="E83" s="35">
        <v>101008.40399999999</v>
      </c>
      <c r="F83" s="3" t="str">
        <f t="shared" si="2"/>
        <v>1/2020</v>
      </c>
      <c r="H83" s="3" t="e">
        <f t="shared" si="3"/>
        <v>#VALUE!</v>
      </c>
    </row>
    <row r="84" spans="2:8" x14ac:dyDescent="0.15">
      <c r="B84" s="34" t="s">
        <v>145</v>
      </c>
      <c r="C84" s="35">
        <v>149223.06</v>
      </c>
      <c r="D84" s="35">
        <v>102794.076</v>
      </c>
      <c r="E84" s="35">
        <v>59355.072</v>
      </c>
      <c r="F84" s="3" t="e">
        <f t="shared" si="2"/>
        <v>#VALUE!</v>
      </c>
      <c r="H84" s="3" t="str">
        <f t="shared" si="3"/>
        <v>1/2020</v>
      </c>
    </row>
    <row r="85" spans="2:8" x14ac:dyDescent="0.15">
      <c r="B85" s="34" t="s">
        <v>146</v>
      </c>
      <c r="C85" s="35">
        <v>148951.65599999999</v>
      </c>
      <c r="D85" s="35">
        <v>119318.724</v>
      </c>
      <c r="E85" s="35">
        <v>79018.631999999998</v>
      </c>
      <c r="F85" s="3" t="str">
        <f t="shared" si="2"/>
        <v>1/2020</v>
      </c>
      <c r="H85" s="3" t="e">
        <f t="shared" si="3"/>
        <v>#VALUE!</v>
      </c>
    </row>
    <row r="86" spans="2:8" x14ac:dyDescent="0.15">
      <c r="B86" s="34" t="s">
        <v>147</v>
      </c>
      <c r="C86" s="35">
        <v>148452.696</v>
      </c>
      <c r="D86" s="35">
        <v>129790.08</v>
      </c>
      <c r="E86" s="35">
        <v>88687.115999999995</v>
      </c>
      <c r="F86" s="3" t="e">
        <f t="shared" si="2"/>
        <v>#VALUE!</v>
      </c>
      <c r="H86" s="3" t="str">
        <f t="shared" si="3"/>
        <v>1/2020</v>
      </c>
    </row>
    <row r="87" spans="2:8" x14ac:dyDescent="0.15">
      <c r="B87" s="34" t="s">
        <v>148</v>
      </c>
      <c r="C87" s="35">
        <v>148314.348</v>
      </c>
      <c r="D87" s="35">
        <v>58549.175999999999</v>
      </c>
      <c r="E87" s="35">
        <v>34753.32</v>
      </c>
      <c r="F87" s="3" t="e">
        <f t="shared" si="2"/>
        <v>#VALUE!</v>
      </c>
      <c r="H87" s="3" t="e">
        <f t="shared" si="3"/>
        <v>#VALUE!</v>
      </c>
    </row>
    <row r="88" spans="2:8" x14ac:dyDescent="0.15">
      <c r="B88" s="34" t="s">
        <v>149</v>
      </c>
      <c r="C88" s="35">
        <v>148081.5</v>
      </c>
      <c r="D88" s="35">
        <v>128361.996</v>
      </c>
      <c r="E88" s="35">
        <v>85508.892000000007</v>
      </c>
      <c r="F88" s="3" t="e">
        <f t="shared" si="2"/>
        <v>#VALUE!</v>
      </c>
      <c r="H88" s="3" t="e">
        <f t="shared" si="3"/>
        <v>#VALUE!</v>
      </c>
    </row>
    <row r="89" spans="2:8" x14ac:dyDescent="0.15">
      <c r="B89" s="34" t="s">
        <v>150</v>
      </c>
      <c r="C89" s="35">
        <v>147404.88</v>
      </c>
      <c r="D89" s="35">
        <v>116326.476</v>
      </c>
      <c r="E89" s="35">
        <v>95039.028000000006</v>
      </c>
      <c r="F89" s="3" t="str">
        <f t="shared" si="2"/>
        <v>2/2020</v>
      </c>
      <c r="H89" s="3" t="e">
        <f t="shared" si="3"/>
        <v>#VALUE!</v>
      </c>
    </row>
    <row r="90" spans="2:8" x14ac:dyDescent="0.15">
      <c r="B90" s="34" t="s">
        <v>151</v>
      </c>
      <c r="C90" s="35">
        <v>145654.74</v>
      </c>
      <c r="D90" s="35">
        <v>117876.276</v>
      </c>
      <c r="E90" s="35">
        <v>97505.1</v>
      </c>
      <c r="F90" s="3" t="str">
        <f t="shared" si="2"/>
        <v>4/2020</v>
      </c>
      <c r="H90" s="3" t="str">
        <f t="shared" si="3"/>
        <v>2/2020</v>
      </c>
    </row>
    <row r="91" spans="2:8" x14ac:dyDescent="0.15">
      <c r="B91" s="34" t="s">
        <v>152</v>
      </c>
      <c r="C91" s="35">
        <v>142279.95600000001</v>
      </c>
      <c r="D91" s="35">
        <v>118215.72</v>
      </c>
      <c r="E91" s="35">
        <v>100343.124</v>
      </c>
      <c r="F91" s="3" t="e">
        <f t="shared" si="2"/>
        <v>#VALUE!</v>
      </c>
      <c r="H91" s="3" t="str">
        <f t="shared" si="3"/>
        <v>4/2020</v>
      </c>
    </row>
    <row r="92" spans="2:8" x14ac:dyDescent="0.15">
      <c r="B92" s="34" t="s">
        <v>153</v>
      </c>
      <c r="C92" s="35">
        <v>141985.872</v>
      </c>
      <c r="D92" s="35">
        <v>126263.34</v>
      </c>
      <c r="E92" s="35">
        <v>106252.02</v>
      </c>
      <c r="F92" s="3" t="str">
        <f t="shared" si="2"/>
        <v>5/2020</v>
      </c>
      <c r="H92" s="3" t="e">
        <f t="shared" si="3"/>
        <v>#VALUE!</v>
      </c>
    </row>
    <row r="93" spans="2:8" x14ac:dyDescent="0.15">
      <c r="B93" s="34" t="s">
        <v>154</v>
      </c>
      <c r="C93" s="35">
        <v>141801.408</v>
      </c>
      <c r="D93" s="35">
        <v>99607.536000000007</v>
      </c>
      <c r="E93" s="35">
        <v>73000.115999999995</v>
      </c>
      <c r="F93" s="3" t="str">
        <f t="shared" si="2"/>
        <v>9/2020</v>
      </c>
      <c r="H93" s="3" t="str">
        <f t="shared" si="3"/>
        <v>5/2020</v>
      </c>
    </row>
    <row r="94" spans="2:8" x14ac:dyDescent="0.15">
      <c r="B94" s="34" t="s">
        <v>155</v>
      </c>
      <c r="C94" s="35">
        <v>141357.636</v>
      </c>
      <c r="D94" s="35">
        <v>124186.60800000001</v>
      </c>
      <c r="E94" s="35">
        <v>103982.508</v>
      </c>
      <c r="F94" s="3" t="e">
        <f t="shared" si="2"/>
        <v>#VALUE!</v>
      </c>
      <c r="H94" s="3" t="str">
        <f t="shared" si="3"/>
        <v>9/2020</v>
      </c>
    </row>
    <row r="95" spans="2:8" x14ac:dyDescent="0.15">
      <c r="B95" s="34" t="s">
        <v>156</v>
      </c>
      <c r="C95" s="35">
        <v>140457.99600000001</v>
      </c>
      <c r="D95" s="35">
        <v>29725.920000000002</v>
      </c>
      <c r="E95" s="35">
        <v>28253.232</v>
      </c>
      <c r="F95" s="3" t="str">
        <f t="shared" si="2"/>
        <v>6/2020</v>
      </c>
      <c r="H95" s="3" t="e">
        <f t="shared" si="3"/>
        <v>#VALUE!</v>
      </c>
    </row>
    <row r="96" spans="2:8" x14ac:dyDescent="0.15">
      <c r="B96" s="34" t="s">
        <v>157</v>
      </c>
      <c r="C96" s="35">
        <v>139990.788</v>
      </c>
      <c r="D96" s="35">
        <v>92432.34</v>
      </c>
      <c r="E96" s="35">
        <v>70119.755999999994</v>
      </c>
      <c r="F96" s="3" t="str">
        <f t="shared" si="2"/>
        <v>9/2020</v>
      </c>
      <c r="H96" s="3" t="str">
        <f t="shared" si="3"/>
        <v>6/2020</v>
      </c>
    </row>
    <row r="97" spans="2:8" x14ac:dyDescent="0.15">
      <c r="B97" s="34" t="s">
        <v>158</v>
      </c>
      <c r="C97" s="35">
        <v>139716.36000000002</v>
      </c>
      <c r="D97" s="35">
        <v>107069.25599999999</v>
      </c>
      <c r="E97" s="35">
        <v>62111.448000000004</v>
      </c>
      <c r="F97" s="3" t="e">
        <f t="shared" si="2"/>
        <v>#VALUE!</v>
      </c>
      <c r="H97" s="3" t="str">
        <f t="shared" si="3"/>
        <v>9/2020</v>
      </c>
    </row>
    <row r="98" spans="2:8" x14ac:dyDescent="0.15">
      <c r="B98" s="34" t="s">
        <v>159</v>
      </c>
      <c r="C98" s="35">
        <v>136594.83600000001</v>
      </c>
      <c r="D98" s="35">
        <v>119426.076</v>
      </c>
      <c r="E98" s="35">
        <v>107623.40399999999</v>
      </c>
      <c r="F98" s="3" t="e">
        <f t="shared" si="2"/>
        <v>#VALUE!</v>
      </c>
      <c r="H98" s="3" t="e">
        <f t="shared" si="3"/>
        <v>#VALUE!</v>
      </c>
    </row>
    <row r="99" spans="2:8" x14ac:dyDescent="0.15">
      <c r="B99" s="34" t="s">
        <v>160</v>
      </c>
      <c r="C99" s="35">
        <v>135918.21600000001</v>
      </c>
      <c r="D99" s="35">
        <v>66692.808000000005</v>
      </c>
      <c r="E99" s="35">
        <v>47837.412000000004</v>
      </c>
      <c r="F99" s="3" t="e">
        <f t="shared" si="2"/>
        <v>#VALUE!</v>
      </c>
      <c r="H99" s="3" t="e">
        <f t="shared" si="3"/>
        <v>#VALUE!</v>
      </c>
    </row>
    <row r="100" spans="2:8" x14ac:dyDescent="0.15">
      <c r="B100" s="34" t="s">
        <v>161</v>
      </c>
      <c r="C100" s="35">
        <v>135720.144</v>
      </c>
      <c r="D100" s="35">
        <v>38899.980000000003</v>
      </c>
      <c r="E100" s="35">
        <v>18804.743999999999</v>
      </c>
      <c r="F100" s="3" t="str">
        <f t="shared" si="2"/>
        <v>6/2020</v>
      </c>
      <c r="H100" s="3" t="e">
        <f t="shared" si="3"/>
        <v>#VALUE!</v>
      </c>
    </row>
    <row r="101" spans="2:8" x14ac:dyDescent="0.15">
      <c r="B101" s="34" t="s">
        <v>162</v>
      </c>
      <c r="C101" s="35">
        <v>135556.848</v>
      </c>
      <c r="D101" s="34">
        <v>723.49199999999996</v>
      </c>
      <c r="E101" s="34">
        <v>422.60399999999998</v>
      </c>
      <c r="F101" s="3" t="str">
        <f t="shared" si="2"/>
        <v>7/2020</v>
      </c>
      <c r="H101" s="3" t="str">
        <f t="shared" si="3"/>
        <v>6/2020</v>
      </c>
    </row>
    <row r="102" spans="2:8" x14ac:dyDescent="0.15">
      <c r="B102" s="34" t="s">
        <v>163</v>
      </c>
      <c r="C102" s="35">
        <v>133062.804</v>
      </c>
      <c r="D102" s="35">
        <v>108601.66800000001</v>
      </c>
      <c r="E102" s="35">
        <v>66651.983999999997</v>
      </c>
      <c r="F102" s="3" t="e">
        <f t="shared" si="2"/>
        <v>#VALUE!</v>
      </c>
      <c r="H102" s="3" t="str">
        <f t="shared" si="3"/>
        <v>7/2020</v>
      </c>
    </row>
    <row r="103" spans="2:8" x14ac:dyDescent="0.15">
      <c r="B103" s="34" t="s">
        <v>164</v>
      </c>
      <c r="C103" s="35">
        <v>132859.44</v>
      </c>
      <c r="D103" s="35">
        <v>106208.17200000001</v>
      </c>
      <c r="E103" s="35">
        <v>65115.792000000001</v>
      </c>
      <c r="F103" s="3" t="str">
        <f t="shared" si="2"/>
        <v>1/2020</v>
      </c>
      <c r="H103" s="3" t="e">
        <f t="shared" si="3"/>
        <v>#VALUE!</v>
      </c>
    </row>
    <row r="104" spans="2:8" x14ac:dyDescent="0.15">
      <c r="B104" s="34" t="s">
        <v>165</v>
      </c>
      <c r="C104" s="35">
        <v>132213.81599999999</v>
      </c>
      <c r="D104" s="35">
        <v>121068.864</v>
      </c>
      <c r="E104" s="35">
        <v>89235.216</v>
      </c>
      <c r="F104" s="3" t="e">
        <f t="shared" si="2"/>
        <v>#VALUE!</v>
      </c>
      <c r="H104" s="3" t="str">
        <f t="shared" si="3"/>
        <v>1/2020</v>
      </c>
    </row>
    <row r="105" spans="2:8" x14ac:dyDescent="0.15">
      <c r="B105" s="34" t="s">
        <v>166</v>
      </c>
      <c r="C105" s="35">
        <v>131752.65599999999</v>
      </c>
      <c r="D105" s="35">
        <v>81134.676000000007</v>
      </c>
      <c r="E105" s="35">
        <v>61693.38</v>
      </c>
      <c r="F105" s="3" t="str">
        <f t="shared" si="2"/>
        <v>1/2020</v>
      </c>
      <c r="H105" s="3" t="e">
        <f t="shared" si="3"/>
        <v>#VALUE!</v>
      </c>
    </row>
    <row r="106" spans="2:8" x14ac:dyDescent="0.15">
      <c r="B106" s="34" t="s">
        <v>167</v>
      </c>
      <c r="C106" s="35">
        <v>131217.408</v>
      </c>
      <c r="D106" s="35">
        <v>91601.495999999999</v>
      </c>
      <c r="E106" s="35">
        <v>72927.539999999994</v>
      </c>
      <c r="F106" s="3" t="str">
        <f t="shared" si="2"/>
        <v>1/2020</v>
      </c>
      <c r="H106" s="3" t="str">
        <f t="shared" si="3"/>
        <v>1/2020</v>
      </c>
    </row>
    <row r="107" spans="2:8" x14ac:dyDescent="0.15">
      <c r="B107" s="34" t="s">
        <v>168</v>
      </c>
      <c r="C107" s="35">
        <v>130623.192</v>
      </c>
      <c r="D107" s="35">
        <v>83917.512000000002</v>
      </c>
      <c r="E107" s="35">
        <v>62911.296000000002</v>
      </c>
      <c r="F107" s="3" t="str">
        <f t="shared" si="2"/>
        <v>1/2020</v>
      </c>
      <c r="H107" s="3" t="str">
        <f t="shared" si="3"/>
        <v>1/2020</v>
      </c>
    </row>
    <row r="108" spans="2:8" x14ac:dyDescent="0.15">
      <c r="B108" s="34" t="s">
        <v>169</v>
      </c>
      <c r="C108" s="35">
        <v>129731.11199999999</v>
      </c>
      <c r="D108" s="35">
        <v>90429.695999999996</v>
      </c>
      <c r="E108" s="35">
        <v>73156.608000000007</v>
      </c>
      <c r="F108" s="3" t="e">
        <f t="shared" si="2"/>
        <v>#VALUE!</v>
      </c>
      <c r="H108" s="3" t="str">
        <f t="shared" si="3"/>
        <v>1/2020</v>
      </c>
    </row>
    <row r="109" spans="2:8" x14ac:dyDescent="0.15">
      <c r="B109" s="34" t="s">
        <v>170</v>
      </c>
      <c r="C109" s="35">
        <v>128222.89200000001</v>
      </c>
      <c r="D109" s="35">
        <v>99925.812000000005</v>
      </c>
      <c r="E109" s="35">
        <v>57740.256000000001</v>
      </c>
      <c r="F109" s="3" t="str">
        <f t="shared" si="2"/>
        <v>5/2020</v>
      </c>
      <c r="H109" s="3" t="e">
        <f t="shared" si="3"/>
        <v>#VALUE!</v>
      </c>
    </row>
    <row r="110" spans="2:8" x14ac:dyDescent="0.15">
      <c r="B110" s="34" t="s">
        <v>171</v>
      </c>
      <c r="C110" s="35">
        <v>128087.568</v>
      </c>
      <c r="D110" s="35">
        <v>96408.9</v>
      </c>
      <c r="E110" s="35">
        <v>88130.7</v>
      </c>
      <c r="F110" s="3" t="e">
        <f t="shared" si="2"/>
        <v>#VALUE!</v>
      </c>
      <c r="H110" s="3" t="str">
        <f t="shared" si="3"/>
        <v>5/2020</v>
      </c>
    </row>
    <row r="111" spans="2:8" x14ac:dyDescent="0.15">
      <c r="B111" s="34" t="s">
        <v>172</v>
      </c>
      <c r="C111" s="35">
        <v>126624.708</v>
      </c>
      <c r="D111" s="35">
        <v>110569.53600000001</v>
      </c>
      <c r="E111" s="35">
        <v>88922.987999999998</v>
      </c>
      <c r="F111" s="3" t="str">
        <f t="shared" si="2"/>
        <v>2/2020</v>
      </c>
      <c r="H111" s="3" t="e">
        <f t="shared" si="3"/>
        <v>#VALUE!</v>
      </c>
    </row>
    <row r="112" spans="2:8" x14ac:dyDescent="0.15">
      <c r="B112" s="34" t="s">
        <v>173</v>
      </c>
      <c r="C112" s="35">
        <v>125923.14</v>
      </c>
      <c r="D112" s="35">
        <v>109527.768</v>
      </c>
      <c r="E112" s="35">
        <v>99868.356</v>
      </c>
      <c r="F112" s="3" t="e">
        <f t="shared" si="2"/>
        <v>#VALUE!</v>
      </c>
      <c r="H112" s="3" t="str">
        <f t="shared" si="3"/>
        <v>2/2020</v>
      </c>
    </row>
    <row r="113" spans="2:8" x14ac:dyDescent="0.15">
      <c r="B113" s="34" t="s">
        <v>174</v>
      </c>
      <c r="C113" s="35">
        <v>125756.064</v>
      </c>
      <c r="D113" s="35">
        <v>84857.22</v>
      </c>
      <c r="E113" s="35">
        <v>70084.224000000002</v>
      </c>
      <c r="F113" s="3" t="e">
        <f t="shared" si="2"/>
        <v>#VALUE!</v>
      </c>
      <c r="H113" s="3" t="e">
        <f t="shared" si="3"/>
        <v>#VALUE!</v>
      </c>
    </row>
    <row r="114" spans="2:8" x14ac:dyDescent="0.15">
      <c r="B114" s="34" t="s">
        <v>175</v>
      </c>
      <c r="C114" s="35">
        <v>123814.656</v>
      </c>
      <c r="D114" s="35">
        <v>82732.104000000007</v>
      </c>
      <c r="E114" s="35">
        <v>68802.047999999995</v>
      </c>
      <c r="F114" s="3" t="str">
        <f t="shared" si="2"/>
        <v>1/2020</v>
      </c>
      <c r="H114" s="3" t="e">
        <f t="shared" si="3"/>
        <v>#VALUE!</v>
      </c>
    </row>
    <row r="115" spans="2:8" x14ac:dyDescent="0.15">
      <c r="B115" s="34" t="s">
        <v>176</v>
      </c>
      <c r="C115" s="35">
        <v>122745.67200000001</v>
      </c>
      <c r="D115" s="35">
        <v>98223.3</v>
      </c>
      <c r="E115" s="35">
        <v>74744.964000000007</v>
      </c>
      <c r="F115" s="3" t="e">
        <f t="shared" si="2"/>
        <v>#VALUE!</v>
      </c>
      <c r="H115" s="3" t="str">
        <f t="shared" si="3"/>
        <v>1/2020</v>
      </c>
    </row>
    <row r="116" spans="2:8" x14ac:dyDescent="0.15">
      <c r="B116" s="34" t="s">
        <v>177</v>
      </c>
      <c r="C116" s="35">
        <v>121697.1</v>
      </c>
      <c r="D116" s="35">
        <v>66176.460000000006</v>
      </c>
      <c r="E116" s="35">
        <v>45105.983999999997</v>
      </c>
      <c r="F116" s="3" t="str">
        <f t="shared" si="2"/>
        <v>5/2020</v>
      </c>
      <c r="H116" s="3" t="e">
        <f t="shared" si="3"/>
        <v>#VALUE!</v>
      </c>
    </row>
    <row r="117" spans="2:8" x14ac:dyDescent="0.15">
      <c r="B117" s="34" t="s">
        <v>178</v>
      </c>
      <c r="C117" s="35">
        <v>121474.836</v>
      </c>
      <c r="D117" s="35">
        <v>100644.768</v>
      </c>
      <c r="E117" s="35">
        <v>91156.967999999993</v>
      </c>
      <c r="F117" s="3" t="str">
        <f t="shared" si="2"/>
        <v>2/2020</v>
      </c>
      <c r="H117" s="3" t="str">
        <f t="shared" si="3"/>
        <v>5/2020</v>
      </c>
    </row>
    <row r="118" spans="2:8" x14ac:dyDescent="0.15">
      <c r="B118" s="34" t="s">
        <v>179</v>
      </c>
      <c r="C118" s="35">
        <v>121083.984</v>
      </c>
      <c r="D118" s="35">
        <v>68547.275999999998</v>
      </c>
      <c r="E118" s="35">
        <v>53404.595999999998</v>
      </c>
      <c r="F118" s="3" t="e">
        <f t="shared" si="2"/>
        <v>#VALUE!</v>
      </c>
      <c r="H118" s="3" t="str">
        <f t="shared" si="3"/>
        <v>2/2020</v>
      </c>
    </row>
    <row r="119" spans="2:8" x14ac:dyDescent="0.15">
      <c r="B119" s="34" t="s">
        <v>180</v>
      </c>
      <c r="C119" s="35">
        <v>120900.276</v>
      </c>
      <c r="D119" s="35">
        <v>16191.252</v>
      </c>
      <c r="E119" s="35">
        <v>10515.960000000001</v>
      </c>
      <c r="F119" s="3" t="e">
        <f t="shared" si="2"/>
        <v>#VALUE!</v>
      </c>
      <c r="H119" s="3" t="e">
        <f t="shared" si="3"/>
        <v>#VALUE!</v>
      </c>
    </row>
    <row r="120" spans="2:8" x14ac:dyDescent="0.15">
      <c r="B120" s="34" t="s">
        <v>181</v>
      </c>
      <c r="C120" s="35">
        <v>120651.552</v>
      </c>
      <c r="D120" s="35">
        <v>96025.608000000007</v>
      </c>
      <c r="E120" s="35">
        <v>88334.063999999998</v>
      </c>
      <c r="F120" s="3" t="e">
        <f t="shared" si="2"/>
        <v>#VALUE!</v>
      </c>
      <c r="H120" s="3" t="e">
        <f t="shared" si="3"/>
        <v>#VALUE!</v>
      </c>
    </row>
    <row r="121" spans="2:8" x14ac:dyDescent="0.15">
      <c r="B121" s="34" t="s">
        <v>182</v>
      </c>
      <c r="C121" s="35">
        <v>118741.14</v>
      </c>
      <c r="D121" s="35">
        <v>69921.683999999994</v>
      </c>
      <c r="E121" s="35">
        <v>61768.98</v>
      </c>
      <c r="F121" s="3" t="e">
        <f t="shared" si="2"/>
        <v>#VALUE!</v>
      </c>
      <c r="H121" s="3" t="e">
        <f t="shared" si="3"/>
        <v>#VALUE!</v>
      </c>
    </row>
    <row r="122" spans="2:8" x14ac:dyDescent="0.15">
      <c r="B122" s="34" t="s">
        <v>183</v>
      </c>
      <c r="C122" s="35">
        <v>117430.992</v>
      </c>
      <c r="D122" s="35">
        <v>109074.16800000001</v>
      </c>
      <c r="E122" s="35">
        <v>101421.18000000001</v>
      </c>
      <c r="F122" s="3" t="str">
        <f t="shared" si="2"/>
        <v>3/2020</v>
      </c>
      <c r="H122" s="3" t="e">
        <f t="shared" si="3"/>
        <v>#VALUE!</v>
      </c>
    </row>
    <row r="123" spans="2:8" x14ac:dyDescent="0.15">
      <c r="B123" s="34" t="s">
        <v>184</v>
      </c>
      <c r="C123" s="35">
        <v>117425.7</v>
      </c>
      <c r="D123" s="35">
        <v>99813.168000000005</v>
      </c>
      <c r="E123" s="35">
        <v>78459.191999999995</v>
      </c>
      <c r="F123" s="3" t="str">
        <f t="shared" si="2"/>
        <v>3/2020</v>
      </c>
      <c r="H123" s="3" t="str">
        <f t="shared" si="3"/>
        <v>3/2020</v>
      </c>
    </row>
    <row r="124" spans="2:8" x14ac:dyDescent="0.15">
      <c r="B124" s="34" t="s">
        <v>185</v>
      </c>
      <c r="C124" s="35">
        <v>117402.264</v>
      </c>
      <c r="D124" s="35">
        <v>99967.392000000007</v>
      </c>
      <c r="E124" s="35">
        <v>51885.792000000001</v>
      </c>
      <c r="F124" s="3" t="str">
        <f t="shared" si="2"/>
        <v>3/2020</v>
      </c>
      <c r="H124" s="3" t="str">
        <f t="shared" si="3"/>
        <v>3/2020</v>
      </c>
    </row>
    <row r="125" spans="2:8" x14ac:dyDescent="0.15">
      <c r="B125" s="34" t="s">
        <v>186</v>
      </c>
      <c r="C125" s="35">
        <v>116439.876</v>
      </c>
      <c r="D125" s="35">
        <v>88043.76</v>
      </c>
      <c r="E125" s="35">
        <v>56206.332000000002</v>
      </c>
      <c r="F125" s="3" t="str">
        <f t="shared" si="2"/>
        <v>8/2020</v>
      </c>
      <c r="H125" s="3" t="str">
        <f t="shared" si="3"/>
        <v>3/2020</v>
      </c>
    </row>
    <row r="126" spans="2:8" x14ac:dyDescent="0.15">
      <c r="B126" s="34" t="s">
        <v>187</v>
      </c>
      <c r="C126" s="35">
        <v>116414.17200000001</v>
      </c>
      <c r="D126" s="35">
        <v>84611.520000000004</v>
      </c>
      <c r="E126" s="35">
        <v>79473.744000000006</v>
      </c>
      <c r="F126" s="3" t="e">
        <f t="shared" si="2"/>
        <v>#VALUE!</v>
      </c>
      <c r="H126" s="3" t="str">
        <f t="shared" si="3"/>
        <v>8/2020</v>
      </c>
    </row>
    <row r="127" spans="2:8" x14ac:dyDescent="0.15">
      <c r="B127" s="34" t="s">
        <v>188</v>
      </c>
      <c r="C127" s="35">
        <v>116116.308</v>
      </c>
      <c r="D127" s="35">
        <v>106558.95600000001</v>
      </c>
      <c r="E127" s="35">
        <v>96774.047999999995</v>
      </c>
      <c r="F127" s="3" t="e">
        <f t="shared" si="2"/>
        <v>#VALUE!</v>
      </c>
      <c r="H127" s="3" t="e">
        <f t="shared" si="3"/>
        <v>#VALUE!</v>
      </c>
    </row>
    <row r="128" spans="2:8" x14ac:dyDescent="0.15">
      <c r="B128" s="34" t="s">
        <v>189</v>
      </c>
      <c r="C128" s="35">
        <v>113882.32799999999</v>
      </c>
      <c r="D128" s="35">
        <v>86744.952000000005</v>
      </c>
      <c r="E128" s="35">
        <v>78710.183999999994</v>
      </c>
      <c r="F128" s="3" t="e">
        <f t="shared" si="2"/>
        <v>#VALUE!</v>
      </c>
      <c r="H128" s="3" t="e">
        <f t="shared" si="3"/>
        <v>#VALUE!</v>
      </c>
    </row>
    <row r="129" spans="2:8" x14ac:dyDescent="0.15">
      <c r="B129" s="34" t="s">
        <v>190</v>
      </c>
      <c r="C129" s="35">
        <v>113169.42</v>
      </c>
      <c r="D129" s="35">
        <v>80417.232000000004</v>
      </c>
      <c r="E129" s="35">
        <v>37999.584000000003</v>
      </c>
      <c r="F129" s="3" t="str">
        <f t="shared" si="2"/>
        <v>10/2002</v>
      </c>
      <c r="H129" s="3" t="e">
        <f t="shared" si="3"/>
        <v>#VALUE!</v>
      </c>
    </row>
    <row r="130" spans="2:8" x14ac:dyDescent="0.15">
      <c r="B130" s="34" t="s">
        <v>191</v>
      </c>
      <c r="C130" s="35">
        <v>113021.24400000001</v>
      </c>
      <c r="D130" s="35">
        <v>50467.536</v>
      </c>
      <c r="E130" s="35">
        <v>41446.944000000003</v>
      </c>
      <c r="F130" s="3" t="e">
        <f t="shared" si="2"/>
        <v>#VALUE!</v>
      </c>
      <c r="H130" s="3" t="str">
        <f t="shared" si="3"/>
        <v>10/2002</v>
      </c>
    </row>
    <row r="131" spans="2:8" x14ac:dyDescent="0.15">
      <c r="B131" s="34" t="s">
        <v>192</v>
      </c>
      <c r="C131" s="35">
        <v>112836.024</v>
      </c>
      <c r="D131" s="35">
        <v>99104.796000000002</v>
      </c>
      <c r="E131" s="35">
        <v>84708.288</v>
      </c>
      <c r="F131" s="3" t="str">
        <f t="shared" si="2"/>
        <v>4/2020</v>
      </c>
      <c r="H131" s="3" t="e">
        <f t="shared" si="3"/>
        <v>#VALUE!</v>
      </c>
    </row>
    <row r="132" spans="2:8" x14ac:dyDescent="0.15">
      <c r="B132" s="34" t="s">
        <v>193</v>
      </c>
      <c r="C132" s="35">
        <v>112833</v>
      </c>
      <c r="D132" s="35">
        <v>81380.376000000004</v>
      </c>
      <c r="E132" s="35">
        <v>54778.248</v>
      </c>
      <c r="F132" s="3" t="e">
        <f t="shared" ref="F132:F195" si="4">TEXT(DATEVALUE(MID(B132,FIND("-",B132)+1,8)),"m/yyyy")</f>
        <v>#VALUE!</v>
      </c>
      <c r="H132" s="3" t="str">
        <f t="shared" si="3"/>
        <v>4/2020</v>
      </c>
    </row>
    <row r="133" spans="2:8" x14ac:dyDescent="0.15">
      <c r="B133" s="34" t="s">
        <v>194</v>
      </c>
      <c r="C133" s="35">
        <v>112111.02</v>
      </c>
      <c r="D133" s="35">
        <v>86582.411999999997</v>
      </c>
      <c r="E133" s="35">
        <v>71246.952000000005</v>
      </c>
      <c r="F133" s="3" t="e">
        <f t="shared" si="4"/>
        <v>#VALUE!</v>
      </c>
      <c r="H133" s="3" t="e">
        <f t="shared" ref="H133:H196" si="5">TEXT(DATEVALUE(MID(B132,FIND("-",B132)+1,8)),"m/yyyy")</f>
        <v>#VALUE!</v>
      </c>
    </row>
    <row r="134" spans="2:8" x14ac:dyDescent="0.15">
      <c r="B134" s="34" t="s">
        <v>195</v>
      </c>
      <c r="C134" s="35">
        <v>111595.428</v>
      </c>
      <c r="D134" s="35">
        <v>90981.576000000001</v>
      </c>
      <c r="E134" s="35">
        <v>75626.460000000006</v>
      </c>
      <c r="F134" s="3" t="e">
        <f t="shared" si="4"/>
        <v>#VALUE!</v>
      </c>
      <c r="H134" s="3" t="e">
        <f t="shared" si="5"/>
        <v>#VALUE!</v>
      </c>
    </row>
    <row r="135" spans="2:8" x14ac:dyDescent="0.15">
      <c r="B135" s="34" t="s">
        <v>196</v>
      </c>
      <c r="C135" s="35">
        <v>110982.31200000001</v>
      </c>
      <c r="D135" s="34">
        <v>580.60799999999995</v>
      </c>
      <c r="E135" s="34">
        <v>558.68399999999997</v>
      </c>
      <c r="F135" s="3" t="str">
        <f t="shared" si="4"/>
        <v>7/2020</v>
      </c>
      <c r="H135" s="3" t="e">
        <f t="shared" si="5"/>
        <v>#VALUE!</v>
      </c>
    </row>
    <row r="136" spans="2:8" x14ac:dyDescent="0.15">
      <c r="B136" s="34" t="s">
        <v>197</v>
      </c>
      <c r="C136" s="35">
        <v>110675.376</v>
      </c>
      <c r="D136" s="35">
        <v>45648.792000000001</v>
      </c>
      <c r="E136" s="35">
        <v>28432.403999999999</v>
      </c>
      <c r="F136" s="3" t="str">
        <f t="shared" si="4"/>
        <v>12/2002</v>
      </c>
      <c r="H136" s="3" t="str">
        <f t="shared" si="5"/>
        <v>7/2020</v>
      </c>
    </row>
    <row r="137" spans="2:8" x14ac:dyDescent="0.15">
      <c r="B137" s="34" t="s">
        <v>198</v>
      </c>
      <c r="C137" s="35">
        <v>110534.004</v>
      </c>
      <c r="D137" s="35">
        <v>26621.027999999998</v>
      </c>
      <c r="E137" s="35">
        <v>16018.884</v>
      </c>
      <c r="F137" s="3" t="str">
        <f t="shared" si="4"/>
        <v>4/2020</v>
      </c>
      <c r="H137" s="3" t="str">
        <f t="shared" si="5"/>
        <v>12/2002</v>
      </c>
    </row>
    <row r="138" spans="2:8" x14ac:dyDescent="0.15">
      <c r="B138" s="34" t="s">
        <v>199</v>
      </c>
      <c r="C138" s="35">
        <v>110473.524</v>
      </c>
      <c r="D138" s="34">
        <v>455.86799999999999</v>
      </c>
      <c r="E138" s="34">
        <v>409.75200000000001</v>
      </c>
      <c r="F138" s="3" t="str">
        <f t="shared" si="4"/>
        <v>6/2020</v>
      </c>
      <c r="H138" s="3" t="str">
        <f t="shared" si="5"/>
        <v>4/2020</v>
      </c>
    </row>
    <row r="139" spans="2:8" x14ac:dyDescent="0.15">
      <c r="B139" s="34" t="s">
        <v>200</v>
      </c>
      <c r="C139" s="35">
        <v>110123.496</v>
      </c>
      <c r="D139" s="35">
        <v>77297.22</v>
      </c>
      <c r="E139" s="35">
        <v>53306.315999999999</v>
      </c>
      <c r="F139" s="3" t="str">
        <f t="shared" si="4"/>
        <v>5/2020</v>
      </c>
      <c r="H139" s="3" t="str">
        <f t="shared" si="5"/>
        <v>6/2020</v>
      </c>
    </row>
    <row r="140" spans="2:8" x14ac:dyDescent="0.15">
      <c r="B140" s="34" t="s">
        <v>201</v>
      </c>
      <c r="C140" s="35">
        <v>109344.06</v>
      </c>
      <c r="D140" s="35">
        <v>90316.296000000002</v>
      </c>
      <c r="E140" s="35">
        <v>60170.796000000002</v>
      </c>
      <c r="F140" s="3" t="str">
        <f t="shared" si="4"/>
        <v>1/2020</v>
      </c>
      <c r="H140" s="3" t="str">
        <f t="shared" si="5"/>
        <v>5/2020</v>
      </c>
    </row>
    <row r="141" spans="2:8" x14ac:dyDescent="0.15">
      <c r="B141" s="34" t="s">
        <v>202</v>
      </c>
      <c r="C141" s="35">
        <v>109183.03200000001</v>
      </c>
      <c r="D141" s="35">
        <v>59887.296000000002</v>
      </c>
      <c r="E141" s="35">
        <v>46327.68</v>
      </c>
      <c r="F141" s="3" t="str">
        <f t="shared" si="4"/>
        <v>5/2020</v>
      </c>
      <c r="H141" s="3" t="str">
        <f t="shared" si="5"/>
        <v>1/2020</v>
      </c>
    </row>
    <row r="142" spans="2:8" x14ac:dyDescent="0.15">
      <c r="B142" s="34" t="s">
        <v>203</v>
      </c>
      <c r="C142" s="35">
        <v>108891.216</v>
      </c>
      <c r="D142" s="35">
        <v>87990.84</v>
      </c>
      <c r="E142" s="35">
        <v>64792.224000000002</v>
      </c>
      <c r="F142" s="3" t="e">
        <f t="shared" si="4"/>
        <v>#VALUE!</v>
      </c>
      <c r="H142" s="3" t="str">
        <f t="shared" si="5"/>
        <v>5/2020</v>
      </c>
    </row>
    <row r="143" spans="2:8" x14ac:dyDescent="0.15">
      <c r="B143" s="34" t="s">
        <v>204</v>
      </c>
      <c r="C143" s="35">
        <v>108786.88800000001</v>
      </c>
      <c r="D143" s="35">
        <v>64886.724000000002</v>
      </c>
      <c r="E143" s="35">
        <v>55749.707999999999</v>
      </c>
      <c r="F143" s="3" t="e">
        <f t="shared" si="4"/>
        <v>#VALUE!</v>
      </c>
      <c r="H143" s="3" t="e">
        <f t="shared" si="5"/>
        <v>#VALUE!</v>
      </c>
    </row>
    <row r="144" spans="2:8" x14ac:dyDescent="0.15">
      <c r="B144" s="34" t="s">
        <v>205</v>
      </c>
      <c r="C144" s="35">
        <v>108712.8</v>
      </c>
      <c r="D144" s="35">
        <v>96269.04</v>
      </c>
      <c r="E144" s="35">
        <v>92776.320000000007</v>
      </c>
      <c r="F144" s="3" t="e">
        <f t="shared" si="4"/>
        <v>#VALUE!</v>
      </c>
      <c r="H144" s="3" t="e">
        <f t="shared" si="5"/>
        <v>#VALUE!</v>
      </c>
    </row>
    <row r="145" spans="2:8" x14ac:dyDescent="0.15">
      <c r="B145" s="34" t="s">
        <v>206</v>
      </c>
      <c r="C145" s="35">
        <v>108606.96</v>
      </c>
      <c r="D145" s="35">
        <v>88179.084000000003</v>
      </c>
      <c r="E145" s="35">
        <v>74874.995999999999</v>
      </c>
      <c r="F145" s="3" t="e">
        <f t="shared" si="4"/>
        <v>#VALUE!</v>
      </c>
      <c r="H145" s="3" t="e">
        <f t="shared" si="5"/>
        <v>#VALUE!</v>
      </c>
    </row>
    <row r="146" spans="2:8" x14ac:dyDescent="0.15">
      <c r="B146" s="34" t="s">
        <v>207</v>
      </c>
      <c r="C146" s="35">
        <v>107445.74400000001</v>
      </c>
      <c r="D146" s="35">
        <v>91420.055999999997</v>
      </c>
      <c r="E146" s="35">
        <v>49244.328000000001</v>
      </c>
      <c r="F146" s="3" t="str">
        <f t="shared" si="4"/>
        <v>10/2002</v>
      </c>
      <c r="H146" s="3" t="e">
        <f t="shared" si="5"/>
        <v>#VALUE!</v>
      </c>
    </row>
    <row r="147" spans="2:8" x14ac:dyDescent="0.15">
      <c r="B147" s="34" t="s">
        <v>208</v>
      </c>
      <c r="C147" s="35">
        <v>107430.624</v>
      </c>
      <c r="D147" s="35">
        <v>19336.212</v>
      </c>
      <c r="E147" s="35">
        <v>13048.56</v>
      </c>
      <c r="F147" s="3" t="str">
        <f t="shared" si="4"/>
        <v>10/2002</v>
      </c>
      <c r="H147" s="3" t="str">
        <f t="shared" si="5"/>
        <v>10/2002</v>
      </c>
    </row>
    <row r="148" spans="2:8" x14ac:dyDescent="0.15">
      <c r="B148" s="34" t="s">
        <v>209</v>
      </c>
      <c r="C148" s="35">
        <v>107030.7</v>
      </c>
      <c r="D148" s="35">
        <v>75218.975999999995</v>
      </c>
      <c r="E148" s="35">
        <v>29827.224000000002</v>
      </c>
      <c r="F148" s="3" t="str">
        <f t="shared" si="4"/>
        <v>7/2020</v>
      </c>
      <c r="H148" s="3" t="str">
        <f t="shared" si="5"/>
        <v>10/2002</v>
      </c>
    </row>
    <row r="149" spans="2:8" x14ac:dyDescent="0.15">
      <c r="B149" s="34" t="s">
        <v>210</v>
      </c>
      <c r="C149" s="35">
        <v>106986.09600000001</v>
      </c>
      <c r="D149" s="35">
        <v>88625.88</v>
      </c>
      <c r="E149" s="35">
        <v>78929.423999999999</v>
      </c>
      <c r="F149" s="3" t="e">
        <f t="shared" si="4"/>
        <v>#VALUE!</v>
      </c>
      <c r="H149" s="3" t="str">
        <f t="shared" si="5"/>
        <v>7/2020</v>
      </c>
    </row>
    <row r="150" spans="2:8" x14ac:dyDescent="0.15">
      <c r="B150" s="34" t="s">
        <v>211</v>
      </c>
      <c r="C150" s="35">
        <v>106698.81600000001</v>
      </c>
      <c r="D150" s="35">
        <v>87998.399999999994</v>
      </c>
      <c r="E150" s="35">
        <v>70584.695999999996</v>
      </c>
      <c r="F150" s="3" t="e">
        <f t="shared" si="4"/>
        <v>#VALUE!</v>
      </c>
      <c r="H150" s="3" t="e">
        <f t="shared" si="5"/>
        <v>#VALUE!</v>
      </c>
    </row>
    <row r="151" spans="2:8" x14ac:dyDescent="0.15">
      <c r="B151" s="34" t="s">
        <v>212</v>
      </c>
      <c r="C151" s="35">
        <v>106323.084</v>
      </c>
      <c r="D151" s="35">
        <v>80511.732000000004</v>
      </c>
      <c r="E151" s="35">
        <v>69876.323999999993</v>
      </c>
      <c r="F151" s="3" t="e">
        <f t="shared" si="4"/>
        <v>#VALUE!</v>
      </c>
      <c r="H151" s="3" t="e">
        <f t="shared" si="5"/>
        <v>#VALUE!</v>
      </c>
    </row>
    <row r="152" spans="2:8" x14ac:dyDescent="0.15">
      <c r="B152" s="34" t="s">
        <v>213</v>
      </c>
      <c r="C152" s="35">
        <v>106135.59600000001</v>
      </c>
      <c r="D152" s="35">
        <v>93595.067999999999</v>
      </c>
      <c r="E152" s="35">
        <v>89473.356</v>
      </c>
      <c r="F152" s="3" t="str">
        <f t="shared" si="4"/>
        <v>2/2020</v>
      </c>
      <c r="H152" s="3" t="e">
        <f t="shared" si="5"/>
        <v>#VALUE!</v>
      </c>
    </row>
    <row r="153" spans="2:8" x14ac:dyDescent="0.15">
      <c r="B153" s="34" t="s">
        <v>214</v>
      </c>
      <c r="C153" s="35">
        <v>105992.712</v>
      </c>
      <c r="D153" s="35">
        <v>79443.504000000001</v>
      </c>
      <c r="E153" s="35">
        <v>73672.956000000006</v>
      </c>
      <c r="F153" s="3" t="e">
        <f t="shared" si="4"/>
        <v>#VALUE!</v>
      </c>
      <c r="H153" s="3" t="str">
        <f t="shared" si="5"/>
        <v>2/2020</v>
      </c>
    </row>
    <row r="154" spans="2:8" x14ac:dyDescent="0.15">
      <c r="B154" s="34" t="s">
        <v>215</v>
      </c>
      <c r="C154" s="35">
        <v>105818.076</v>
      </c>
      <c r="D154" s="35">
        <v>97991.964000000007</v>
      </c>
      <c r="E154" s="35">
        <v>64103.508000000002</v>
      </c>
      <c r="F154" s="3" t="e">
        <f t="shared" si="4"/>
        <v>#VALUE!</v>
      </c>
      <c r="H154" s="3" t="e">
        <f t="shared" si="5"/>
        <v>#VALUE!</v>
      </c>
    </row>
    <row r="155" spans="2:8" x14ac:dyDescent="0.15">
      <c r="B155" s="34" t="s">
        <v>216</v>
      </c>
      <c r="C155" s="35">
        <v>104885.928</v>
      </c>
      <c r="D155" s="35">
        <v>91386.036000000007</v>
      </c>
      <c r="E155" s="35">
        <v>75269.627999999997</v>
      </c>
      <c r="F155" s="3" t="e">
        <f t="shared" si="4"/>
        <v>#VALUE!</v>
      </c>
      <c r="H155" s="3" t="e">
        <f t="shared" si="5"/>
        <v>#VALUE!</v>
      </c>
    </row>
    <row r="156" spans="2:8" x14ac:dyDescent="0.15">
      <c r="B156" s="34" t="s">
        <v>217</v>
      </c>
      <c r="C156" s="35">
        <v>103481.28</v>
      </c>
      <c r="D156" s="35">
        <v>93344.831999999995</v>
      </c>
      <c r="E156" s="35">
        <v>85579.199999999997</v>
      </c>
      <c r="F156" s="3" t="e">
        <f t="shared" si="4"/>
        <v>#VALUE!</v>
      </c>
      <c r="H156" s="3" t="e">
        <f t="shared" si="5"/>
        <v>#VALUE!</v>
      </c>
    </row>
    <row r="157" spans="2:8" x14ac:dyDescent="0.15">
      <c r="B157" s="34" t="s">
        <v>218</v>
      </c>
      <c r="C157" s="35">
        <v>103314.204</v>
      </c>
      <c r="D157" s="35">
        <v>67418.567999999999</v>
      </c>
      <c r="E157" s="35">
        <v>50379.084000000003</v>
      </c>
      <c r="F157" s="3" t="e">
        <f t="shared" si="4"/>
        <v>#VALUE!</v>
      </c>
      <c r="H157" s="3" t="e">
        <f t="shared" si="5"/>
        <v>#VALUE!</v>
      </c>
    </row>
    <row r="158" spans="2:8" x14ac:dyDescent="0.15">
      <c r="B158" s="34" t="s">
        <v>219</v>
      </c>
      <c r="C158" s="35">
        <v>102118.212</v>
      </c>
      <c r="D158" s="35">
        <v>67867.631999999998</v>
      </c>
      <c r="E158" s="35">
        <v>55683.936000000002</v>
      </c>
      <c r="F158" s="3" t="str">
        <f t="shared" si="4"/>
        <v>9/2020</v>
      </c>
      <c r="H158" s="3" t="e">
        <f t="shared" si="5"/>
        <v>#VALUE!</v>
      </c>
    </row>
    <row r="159" spans="2:8" x14ac:dyDescent="0.15">
      <c r="B159" s="34" t="s">
        <v>220</v>
      </c>
      <c r="C159" s="35">
        <v>102029.004</v>
      </c>
      <c r="D159" s="35">
        <v>33398.567999999999</v>
      </c>
      <c r="E159" s="35">
        <v>26151.552</v>
      </c>
      <c r="F159" s="3" t="e">
        <f t="shared" si="4"/>
        <v>#VALUE!</v>
      </c>
      <c r="H159" s="3" t="str">
        <f t="shared" si="5"/>
        <v>9/2020</v>
      </c>
    </row>
    <row r="160" spans="2:8" x14ac:dyDescent="0.15">
      <c r="B160" s="34" t="s">
        <v>221</v>
      </c>
      <c r="C160" s="35">
        <v>101756.088</v>
      </c>
      <c r="D160" s="35">
        <v>47644.631999999998</v>
      </c>
      <c r="E160" s="35">
        <v>35824.572</v>
      </c>
      <c r="F160" s="3" t="e">
        <f t="shared" si="4"/>
        <v>#VALUE!</v>
      </c>
      <c r="H160" s="3" t="e">
        <f t="shared" si="5"/>
        <v>#VALUE!</v>
      </c>
    </row>
    <row r="161" spans="2:8" x14ac:dyDescent="0.15">
      <c r="B161" s="34" t="s">
        <v>222</v>
      </c>
      <c r="C161" s="35">
        <v>101542.89600000001</v>
      </c>
      <c r="D161" s="35">
        <v>1570.9680000000001</v>
      </c>
      <c r="E161" s="35">
        <v>1000.944</v>
      </c>
      <c r="F161" s="3" t="str">
        <f t="shared" si="4"/>
        <v>6/2020</v>
      </c>
      <c r="H161" s="3" t="e">
        <f t="shared" si="5"/>
        <v>#VALUE!</v>
      </c>
    </row>
    <row r="162" spans="2:8" x14ac:dyDescent="0.15">
      <c r="B162" s="34" t="s">
        <v>223</v>
      </c>
      <c r="C162" s="35">
        <v>101257.88400000001</v>
      </c>
      <c r="D162" s="35">
        <v>87011.82</v>
      </c>
      <c r="E162" s="35">
        <v>74371.5</v>
      </c>
      <c r="F162" s="3" t="e">
        <f t="shared" si="4"/>
        <v>#VALUE!</v>
      </c>
      <c r="H162" s="3" t="str">
        <f t="shared" si="5"/>
        <v>6/2020</v>
      </c>
    </row>
    <row r="163" spans="2:8" x14ac:dyDescent="0.15">
      <c r="B163" s="34" t="s">
        <v>224</v>
      </c>
      <c r="C163" s="35">
        <v>101061.32400000001</v>
      </c>
      <c r="D163" s="35">
        <v>45395.531999999999</v>
      </c>
      <c r="E163" s="35">
        <v>33967.836000000003</v>
      </c>
      <c r="F163" s="3" t="str">
        <f t="shared" si="4"/>
        <v>2/2020</v>
      </c>
      <c r="H163" s="3" t="e">
        <f t="shared" si="5"/>
        <v>#VALUE!</v>
      </c>
    </row>
    <row r="164" spans="2:8" x14ac:dyDescent="0.15">
      <c r="B164" s="34" t="s">
        <v>225</v>
      </c>
      <c r="C164" s="35">
        <v>101042.424</v>
      </c>
      <c r="D164" s="35">
        <v>67142.627999999997</v>
      </c>
      <c r="E164" s="35">
        <v>59257.548000000003</v>
      </c>
      <c r="F164" s="3" t="e">
        <f t="shared" si="4"/>
        <v>#VALUE!</v>
      </c>
      <c r="H164" s="3" t="str">
        <f t="shared" si="5"/>
        <v>2/2020</v>
      </c>
    </row>
    <row r="165" spans="2:8" x14ac:dyDescent="0.15">
      <c r="B165" s="34" t="s">
        <v>226</v>
      </c>
      <c r="C165" s="35">
        <v>100671.984</v>
      </c>
      <c r="D165" s="35">
        <v>85831.703999999998</v>
      </c>
      <c r="E165" s="35">
        <v>77836.248000000007</v>
      </c>
      <c r="F165" s="3" t="e">
        <f t="shared" si="4"/>
        <v>#VALUE!</v>
      </c>
      <c r="H165" s="3" t="e">
        <f t="shared" si="5"/>
        <v>#VALUE!</v>
      </c>
    </row>
    <row r="166" spans="2:8" x14ac:dyDescent="0.15">
      <c r="B166" s="34" t="s">
        <v>227</v>
      </c>
      <c r="C166" s="35">
        <v>100631.916</v>
      </c>
      <c r="D166" s="35">
        <v>67034.52</v>
      </c>
      <c r="E166" s="35">
        <v>54125.82</v>
      </c>
      <c r="F166" s="3" t="e">
        <f t="shared" si="4"/>
        <v>#VALUE!</v>
      </c>
      <c r="H166" s="3" t="e">
        <f t="shared" si="5"/>
        <v>#VALUE!</v>
      </c>
    </row>
    <row r="167" spans="2:8" x14ac:dyDescent="0.15">
      <c r="B167" s="34" t="s">
        <v>228</v>
      </c>
      <c r="C167" s="35">
        <v>100486.008</v>
      </c>
      <c r="D167" s="35">
        <v>42476.616000000002</v>
      </c>
      <c r="E167" s="35">
        <v>29577.743999999999</v>
      </c>
      <c r="F167" s="3" t="str">
        <f t="shared" si="4"/>
        <v>1/2020</v>
      </c>
      <c r="H167" s="3" t="e">
        <f t="shared" si="5"/>
        <v>#VALUE!</v>
      </c>
    </row>
    <row r="168" spans="2:8" x14ac:dyDescent="0.15">
      <c r="B168" s="34" t="s">
        <v>229</v>
      </c>
      <c r="C168" s="35">
        <v>100349.17200000001</v>
      </c>
      <c r="D168" s="35">
        <v>42461.495999999999</v>
      </c>
      <c r="E168" s="35">
        <v>35634.06</v>
      </c>
      <c r="F168" s="3" t="str">
        <f t="shared" si="4"/>
        <v>10/2002</v>
      </c>
      <c r="H168" s="3" t="str">
        <f t="shared" si="5"/>
        <v>1/2020</v>
      </c>
    </row>
    <row r="169" spans="2:8" x14ac:dyDescent="0.15">
      <c r="B169" s="34" t="s">
        <v>230</v>
      </c>
      <c r="C169" s="35">
        <v>100253.16</v>
      </c>
      <c r="D169" s="35">
        <v>85652.532000000007</v>
      </c>
      <c r="E169" s="35">
        <v>60426.324000000001</v>
      </c>
      <c r="F169" s="3" t="e">
        <f t="shared" si="4"/>
        <v>#VALUE!</v>
      </c>
      <c r="H169" s="3" t="str">
        <f t="shared" si="5"/>
        <v>10/2002</v>
      </c>
    </row>
    <row r="170" spans="2:8" x14ac:dyDescent="0.15">
      <c r="B170" s="34" t="s">
        <v>231</v>
      </c>
      <c r="C170" s="35">
        <v>99725.471999999994</v>
      </c>
      <c r="D170" s="35">
        <v>65845.331999999995</v>
      </c>
      <c r="E170" s="35">
        <v>66391.92</v>
      </c>
      <c r="F170" s="3" t="str">
        <f t="shared" si="4"/>
        <v>9/2020</v>
      </c>
      <c r="H170" s="3" t="e">
        <f t="shared" si="5"/>
        <v>#VALUE!</v>
      </c>
    </row>
    <row r="171" spans="2:8" x14ac:dyDescent="0.15">
      <c r="B171" s="34" t="s">
        <v>232</v>
      </c>
      <c r="C171" s="35">
        <v>99472.967999999993</v>
      </c>
      <c r="D171" s="35">
        <v>55301.4</v>
      </c>
      <c r="E171" s="35">
        <v>39036.815999999999</v>
      </c>
      <c r="F171" s="3" t="e">
        <f t="shared" si="4"/>
        <v>#VALUE!</v>
      </c>
      <c r="H171" s="3" t="str">
        <f t="shared" si="5"/>
        <v>9/2020</v>
      </c>
    </row>
    <row r="172" spans="2:8" x14ac:dyDescent="0.15">
      <c r="B172" s="34" t="s">
        <v>233</v>
      </c>
      <c r="C172" s="35">
        <v>99117.648000000001</v>
      </c>
      <c r="D172" s="35">
        <v>49187.627999999997</v>
      </c>
      <c r="E172" s="35">
        <v>32563.944</v>
      </c>
      <c r="F172" s="3" t="str">
        <f t="shared" si="4"/>
        <v>5/2020</v>
      </c>
      <c r="H172" s="3" t="e">
        <f t="shared" si="5"/>
        <v>#VALUE!</v>
      </c>
    </row>
    <row r="173" spans="2:8" x14ac:dyDescent="0.15">
      <c r="B173" s="34" t="s">
        <v>234</v>
      </c>
      <c r="C173" s="35">
        <v>99101.016000000003</v>
      </c>
      <c r="D173" s="35">
        <v>85248.072</v>
      </c>
      <c r="E173" s="35">
        <v>80971.38</v>
      </c>
      <c r="F173" s="3" t="str">
        <f t="shared" si="4"/>
        <v>1/2020</v>
      </c>
      <c r="H173" s="3" t="str">
        <f t="shared" si="5"/>
        <v>5/2020</v>
      </c>
    </row>
    <row r="174" spans="2:8" x14ac:dyDescent="0.15">
      <c r="B174" s="34" t="s">
        <v>235</v>
      </c>
      <c r="C174" s="35">
        <v>98583.156000000003</v>
      </c>
      <c r="D174" s="35">
        <v>43677.144</v>
      </c>
      <c r="E174" s="35">
        <v>35837.423999999999</v>
      </c>
      <c r="F174" s="3" t="e">
        <f t="shared" si="4"/>
        <v>#VALUE!</v>
      </c>
      <c r="H174" s="3" t="str">
        <f t="shared" si="5"/>
        <v>1/2020</v>
      </c>
    </row>
    <row r="175" spans="2:8" x14ac:dyDescent="0.15">
      <c r="B175" s="34" t="s">
        <v>236</v>
      </c>
      <c r="C175" s="35">
        <v>98010.864000000001</v>
      </c>
      <c r="D175" s="35">
        <v>80424.792000000001</v>
      </c>
      <c r="E175" s="35">
        <v>64892.771999999997</v>
      </c>
      <c r="F175" s="3" t="str">
        <f t="shared" si="4"/>
        <v>3/2020</v>
      </c>
      <c r="H175" s="3" t="e">
        <f t="shared" si="5"/>
        <v>#VALUE!</v>
      </c>
    </row>
    <row r="176" spans="2:8" x14ac:dyDescent="0.15">
      <c r="B176" s="34" t="s">
        <v>237</v>
      </c>
      <c r="C176" s="35">
        <v>97875.54</v>
      </c>
      <c r="D176" s="35">
        <v>57378.887999999999</v>
      </c>
      <c r="E176" s="35">
        <v>48370.392</v>
      </c>
      <c r="F176" s="3" t="e">
        <f t="shared" si="4"/>
        <v>#VALUE!</v>
      </c>
      <c r="H176" s="3" t="str">
        <f t="shared" si="5"/>
        <v>3/2020</v>
      </c>
    </row>
    <row r="177" spans="2:8" x14ac:dyDescent="0.15">
      <c r="B177" s="34" t="s">
        <v>238</v>
      </c>
      <c r="C177" s="35">
        <v>97855.884000000005</v>
      </c>
      <c r="D177" s="35">
        <v>73384.164000000004</v>
      </c>
      <c r="E177" s="35">
        <v>65048.508000000002</v>
      </c>
      <c r="F177" s="3" t="e">
        <f t="shared" si="4"/>
        <v>#VALUE!</v>
      </c>
      <c r="H177" s="3" t="e">
        <f t="shared" si="5"/>
        <v>#VALUE!</v>
      </c>
    </row>
    <row r="178" spans="2:8" x14ac:dyDescent="0.15">
      <c r="B178" s="34" t="s">
        <v>239</v>
      </c>
      <c r="C178" s="35">
        <v>97802.207999999999</v>
      </c>
      <c r="D178" s="35">
        <v>81062.856</v>
      </c>
      <c r="E178" s="35">
        <v>55541.807999999997</v>
      </c>
      <c r="F178" s="3" t="e">
        <f t="shared" si="4"/>
        <v>#VALUE!</v>
      </c>
      <c r="H178" s="3" t="e">
        <f t="shared" si="5"/>
        <v>#VALUE!</v>
      </c>
    </row>
    <row r="179" spans="2:8" x14ac:dyDescent="0.15">
      <c r="B179" s="34" t="s">
        <v>240</v>
      </c>
      <c r="C179" s="35">
        <v>97567.092000000004</v>
      </c>
      <c r="D179" s="35">
        <v>45176.292000000001</v>
      </c>
      <c r="E179" s="35">
        <v>34178.76</v>
      </c>
      <c r="F179" s="3" t="str">
        <f t="shared" si="4"/>
        <v>8/2020</v>
      </c>
      <c r="H179" s="3" t="e">
        <f t="shared" si="5"/>
        <v>#VALUE!</v>
      </c>
    </row>
    <row r="180" spans="2:8" x14ac:dyDescent="0.15">
      <c r="B180" s="34" t="s">
        <v>241</v>
      </c>
      <c r="C180" s="35">
        <v>97500.563999999998</v>
      </c>
      <c r="D180" s="35">
        <v>69319.907999999996</v>
      </c>
      <c r="E180" s="35">
        <v>50289.876000000004</v>
      </c>
      <c r="F180" s="3" t="str">
        <f t="shared" si="4"/>
        <v>10/2020</v>
      </c>
      <c r="H180" s="3" t="str">
        <f t="shared" si="5"/>
        <v>8/2020</v>
      </c>
    </row>
    <row r="181" spans="2:8" x14ac:dyDescent="0.15">
      <c r="B181" s="34" t="s">
        <v>242</v>
      </c>
      <c r="C181" s="35">
        <v>96930.54</v>
      </c>
      <c r="D181" s="35">
        <v>65831.724000000002</v>
      </c>
      <c r="E181" s="35">
        <v>49696.415999999997</v>
      </c>
      <c r="F181" s="3" t="str">
        <f t="shared" si="4"/>
        <v>4/2020</v>
      </c>
      <c r="H181" s="3" t="str">
        <f t="shared" si="5"/>
        <v>10/2020</v>
      </c>
    </row>
    <row r="182" spans="2:8" x14ac:dyDescent="0.15">
      <c r="B182" s="34" t="s">
        <v>243</v>
      </c>
      <c r="C182" s="35">
        <v>96676.524000000005</v>
      </c>
      <c r="D182" s="35">
        <v>89027.316000000006</v>
      </c>
      <c r="E182" s="35">
        <v>76154.903999999995</v>
      </c>
      <c r="F182" s="3" t="str">
        <f t="shared" si="4"/>
        <v>4/2020</v>
      </c>
      <c r="H182" s="3" t="str">
        <f t="shared" si="5"/>
        <v>4/2020</v>
      </c>
    </row>
    <row r="183" spans="2:8" x14ac:dyDescent="0.15">
      <c r="B183" s="34" t="s">
        <v>244</v>
      </c>
      <c r="C183" s="35">
        <v>96637.967999999993</v>
      </c>
      <c r="D183" s="35">
        <v>49850.64</v>
      </c>
      <c r="E183" s="35">
        <v>40672.044000000002</v>
      </c>
      <c r="F183" s="3" t="e">
        <f t="shared" si="4"/>
        <v>#VALUE!</v>
      </c>
      <c r="H183" s="3" t="str">
        <f t="shared" si="5"/>
        <v>4/2020</v>
      </c>
    </row>
    <row r="184" spans="2:8" x14ac:dyDescent="0.15">
      <c r="B184" s="34" t="s">
        <v>245</v>
      </c>
      <c r="C184" s="35">
        <v>95999.148000000001</v>
      </c>
      <c r="D184" s="35">
        <v>84430.835999999996</v>
      </c>
      <c r="E184" s="35">
        <v>83181.168000000005</v>
      </c>
      <c r="F184" s="3" t="e">
        <f t="shared" si="4"/>
        <v>#VALUE!</v>
      </c>
      <c r="H184" s="3" t="e">
        <f t="shared" si="5"/>
        <v>#VALUE!</v>
      </c>
    </row>
    <row r="185" spans="2:8" x14ac:dyDescent="0.15">
      <c r="B185" s="34" t="s">
        <v>246</v>
      </c>
      <c r="C185" s="35">
        <v>95879.7</v>
      </c>
      <c r="D185" s="35">
        <v>46849.32</v>
      </c>
      <c r="E185" s="35">
        <v>39939.480000000003</v>
      </c>
      <c r="F185" s="3" t="e">
        <f t="shared" si="4"/>
        <v>#VALUE!</v>
      </c>
      <c r="H185" s="3" t="e">
        <f t="shared" si="5"/>
        <v>#VALUE!</v>
      </c>
    </row>
    <row r="186" spans="2:8" x14ac:dyDescent="0.15">
      <c r="B186" s="34" t="s">
        <v>247</v>
      </c>
      <c r="C186" s="35">
        <v>95735.304000000004</v>
      </c>
      <c r="D186" s="35">
        <v>17821.944</v>
      </c>
      <c r="E186" s="35">
        <v>5493.0960000000005</v>
      </c>
      <c r="F186" s="3" t="e">
        <f t="shared" si="4"/>
        <v>#VALUE!</v>
      </c>
      <c r="H186" s="3" t="e">
        <f t="shared" si="5"/>
        <v>#VALUE!</v>
      </c>
    </row>
    <row r="187" spans="2:8" x14ac:dyDescent="0.15">
      <c r="B187" s="34" t="s">
        <v>248</v>
      </c>
      <c r="C187" s="35">
        <v>95730.012000000002</v>
      </c>
      <c r="D187" s="35">
        <v>67819.248000000007</v>
      </c>
      <c r="E187" s="35">
        <v>40982.004000000001</v>
      </c>
      <c r="F187" s="3" t="e">
        <f t="shared" si="4"/>
        <v>#VALUE!</v>
      </c>
      <c r="H187" s="3" t="e">
        <f t="shared" si="5"/>
        <v>#VALUE!</v>
      </c>
    </row>
    <row r="188" spans="2:8" x14ac:dyDescent="0.15">
      <c r="B188" s="34" t="s">
        <v>249</v>
      </c>
      <c r="C188" s="35">
        <v>95443.487999999998</v>
      </c>
      <c r="D188" s="35">
        <v>17245.116000000002</v>
      </c>
      <c r="E188" s="35">
        <v>13614.048000000001</v>
      </c>
      <c r="F188" s="3" t="str">
        <f t="shared" si="4"/>
        <v>1/2020</v>
      </c>
      <c r="H188" s="3" t="e">
        <f t="shared" si="5"/>
        <v>#VALUE!</v>
      </c>
    </row>
    <row r="189" spans="2:8" x14ac:dyDescent="0.15">
      <c r="B189" s="34" t="s">
        <v>250</v>
      </c>
      <c r="C189" s="35">
        <v>95384.52</v>
      </c>
      <c r="D189" s="35">
        <v>45288.936000000002</v>
      </c>
      <c r="E189" s="35">
        <v>26149.284</v>
      </c>
      <c r="F189" s="3" t="str">
        <f t="shared" si="4"/>
        <v>9/2020</v>
      </c>
      <c r="H189" s="3" t="str">
        <f t="shared" si="5"/>
        <v>1/2020</v>
      </c>
    </row>
    <row r="190" spans="2:8" x14ac:dyDescent="0.15">
      <c r="B190" s="34" t="s">
        <v>251</v>
      </c>
      <c r="C190" s="35">
        <v>95296.824000000008</v>
      </c>
      <c r="D190" s="35">
        <v>25257.204000000002</v>
      </c>
      <c r="E190" s="35">
        <v>15770.16</v>
      </c>
      <c r="F190" s="3" t="str">
        <f t="shared" si="4"/>
        <v>2/2020</v>
      </c>
      <c r="H190" s="3" t="str">
        <f t="shared" si="5"/>
        <v>9/2020</v>
      </c>
    </row>
    <row r="191" spans="2:8" x14ac:dyDescent="0.15">
      <c r="B191" s="34" t="s">
        <v>252</v>
      </c>
      <c r="C191" s="35">
        <v>95029.956000000006</v>
      </c>
      <c r="D191" s="35">
        <v>57058.343999999997</v>
      </c>
      <c r="E191" s="35">
        <v>51418.584000000003</v>
      </c>
      <c r="F191" s="3" t="e">
        <f t="shared" si="4"/>
        <v>#VALUE!</v>
      </c>
      <c r="H191" s="3" t="str">
        <f t="shared" si="5"/>
        <v>2/2020</v>
      </c>
    </row>
    <row r="192" spans="2:8" x14ac:dyDescent="0.15">
      <c r="B192" s="34" t="s">
        <v>253</v>
      </c>
      <c r="C192" s="35">
        <v>94897.656000000003</v>
      </c>
      <c r="D192" s="35">
        <v>80589.600000000006</v>
      </c>
      <c r="E192" s="35">
        <v>56473.955999999998</v>
      </c>
      <c r="F192" s="3" t="e">
        <f t="shared" si="4"/>
        <v>#VALUE!</v>
      </c>
      <c r="H192" s="3" t="e">
        <f t="shared" si="5"/>
        <v>#VALUE!</v>
      </c>
    </row>
    <row r="193" spans="2:8" x14ac:dyDescent="0.15">
      <c r="B193" s="34" t="s">
        <v>254</v>
      </c>
      <c r="C193" s="35">
        <v>94320.827999999994</v>
      </c>
      <c r="D193" s="35">
        <v>96550.271999999997</v>
      </c>
      <c r="E193" s="35">
        <v>81200.448000000004</v>
      </c>
      <c r="F193" s="3" t="str">
        <f t="shared" si="4"/>
        <v>10/2020</v>
      </c>
      <c r="H193" s="3" t="e">
        <f t="shared" si="5"/>
        <v>#VALUE!</v>
      </c>
    </row>
    <row r="194" spans="2:8" x14ac:dyDescent="0.15">
      <c r="B194" s="34" t="s">
        <v>255</v>
      </c>
      <c r="C194" s="35">
        <v>94317.047999999995</v>
      </c>
      <c r="D194" s="35">
        <v>83807.135999999999</v>
      </c>
      <c r="E194" s="35">
        <v>71092.728000000003</v>
      </c>
      <c r="F194" s="3" t="str">
        <f t="shared" si="4"/>
        <v>1/2020</v>
      </c>
      <c r="H194" s="3" t="str">
        <f t="shared" si="5"/>
        <v>10/2020</v>
      </c>
    </row>
    <row r="195" spans="2:8" x14ac:dyDescent="0.15">
      <c r="B195" s="34" t="s">
        <v>256</v>
      </c>
      <c r="C195" s="35">
        <v>94311</v>
      </c>
      <c r="D195" s="35">
        <v>44846.675999999999</v>
      </c>
      <c r="E195" s="35">
        <v>40480.775999999998</v>
      </c>
      <c r="F195" s="3" t="e">
        <f t="shared" si="4"/>
        <v>#VALUE!</v>
      </c>
      <c r="H195" s="3" t="str">
        <f>TEXT(DATEVALUE(MID(B194,FIND("-",B194)+1,8)),"m/yyyy")</f>
        <v>1/2020</v>
      </c>
    </row>
    <row r="196" spans="2:8" x14ac:dyDescent="0.15">
      <c r="H196" s="49">
        <v>42767</v>
      </c>
    </row>
  </sheetData>
  <hyperlinks>
    <hyperlink ref="B38" r:id="rId1" xr:uid="{64208E7C-6C48-6D45-84BA-7C89E0594F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5EA7-550A-4156-8A47-3BC8ACA4C482}">
  <sheetPr codeName="Sheet2"/>
  <dimension ref="B2:C6"/>
  <sheetViews>
    <sheetView showGridLines="0" workbookViewId="0"/>
  </sheetViews>
  <sheetFormatPr baseColWidth="10" defaultColWidth="12.5" defaultRowHeight="11" x14ac:dyDescent="0.15"/>
  <cols>
    <col min="1" max="1" width="2" style="1" customWidth="1"/>
    <col min="2" max="2" width="12.5" style="1" bestFit="1" customWidth="1"/>
    <col min="3" max="3" width="32.5" style="1" bestFit="1" customWidth="1"/>
    <col min="4" max="4" width="11.6640625" style="1" bestFit="1" customWidth="1"/>
    <col min="5" max="5" width="12.83203125" style="1" bestFit="1" customWidth="1"/>
    <col min="6" max="6" width="9.6640625" style="1" bestFit="1" customWidth="1"/>
    <col min="7" max="16384" width="12.5" style="1"/>
  </cols>
  <sheetData>
    <row r="2" spans="2:3" x14ac:dyDescent="0.15">
      <c r="B2" s="5" t="s">
        <v>257</v>
      </c>
      <c r="C2" s="5" t="s">
        <v>258</v>
      </c>
    </row>
    <row r="3" spans="2:3" x14ac:dyDescent="0.15">
      <c r="B3" s="6">
        <v>42856</v>
      </c>
      <c r="C3" s="7" t="s">
        <v>259</v>
      </c>
    </row>
    <row r="4" spans="2:3" x14ac:dyDescent="0.15">
      <c r="B4" s="6">
        <v>42856</v>
      </c>
      <c r="C4" s="7" t="s">
        <v>260</v>
      </c>
    </row>
    <row r="5" spans="2:3" x14ac:dyDescent="0.15">
      <c r="B5" s="7" t="s">
        <v>261</v>
      </c>
      <c r="C5" s="7" t="s">
        <v>262</v>
      </c>
    </row>
    <row r="6" spans="2:3" x14ac:dyDescent="0.15">
      <c r="B6" s="6">
        <v>42917</v>
      </c>
      <c r="C6" s="7" t="s">
        <v>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5019-CED8-4F84-A309-4AE3EB745A3A}">
  <sheetPr codeName="Sheet3"/>
  <dimension ref="B2:J14"/>
  <sheetViews>
    <sheetView showGridLines="0" zoomScaleNormal="100" workbookViewId="0">
      <selection activeCell="L27" sqref="L27"/>
    </sheetView>
  </sheetViews>
  <sheetFormatPr baseColWidth="10" defaultColWidth="15.83203125" defaultRowHeight="11" x14ac:dyDescent="0.15"/>
  <cols>
    <col min="1" max="1" width="2.5" style="1" customWidth="1"/>
    <col min="2" max="2" width="7.5" style="1" bestFit="1" customWidth="1"/>
    <col min="3" max="3" width="13.1640625" style="1" bestFit="1" customWidth="1"/>
    <col min="4" max="4" width="10.5" style="1" bestFit="1" customWidth="1"/>
    <col min="5" max="5" width="10.83203125" style="1" bestFit="1" customWidth="1"/>
    <col min="6" max="6" width="9.83203125" style="1" bestFit="1" customWidth="1"/>
    <col min="7" max="7" width="13.1640625" style="1" bestFit="1" customWidth="1"/>
    <col min="8" max="8" width="10.5" style="1" bestFit="1" customWidth="1"/>
    <col min="9" max="9" width="10.83203125" style="1" bestFit="1" customWidth="1"/>
    <col min="10" max="10" width="9.83203125" style="1" bestFit="1" customWidth="1"/>
    <col min="11" max="16384" width="15.83203125" style="1"/>
  </cols>
  <sheetData>
    <row r="2" spans="2:10" x14ac:dyDescent="0.15">
      <c r="B2" s="5"/>
      <c r="C2" s="47" t="s">
        <v>46</v>
      </c>
      <c r="D2" s="47"/>
      <c r="E2" s="47"/>
      <c r="F2" s="47"/>
      <c r="G2" s="47" t="s">
        <v>264</v>
      </c>
      <c r="H2" s="47"/>
      <c r="I2" s="47"/>
      <c r="J2" s="47"/>
    </row>
    <row r="3" spans="2:10" x14ac:dyDescent="0.15">
      <c r="B3" s="5" t="s">
        <v>1</v>
      </c>
      <c r="C3" s="5" t="s">
        <v>265</v>
      </c>
      <c r="D3" s="5" t="s">
        <v>266</v>
      </c>
      <c r="E3" s="5" t="s">
        <v>267</v>
      </c>
      <c r="F3" s="5" t="s">
        <v>268</v>
      </c>
      <c r="G3" s="5" t="s">
        <v>265</v>
      </c>
      <c r="H3" s="5" t="s">
        <v>266</v>
      </c>
      <c r="I3" s="5" t="s">
        <v>267</v>
      </c>
      <c r="J3" s="5" t="s">
        <v>268</v>
      </c>
    </row>
    <row r="4" spans="2:10" ht="12" x14ac:dyDescent="0.15">
      <c r="B4" s="9">
        <v>42736</v>
      </c>
      <c r="C4" s="8">
        <v>7962333.3720000004</v>
      </c>
      <c r="D4" s="8">
        <v>6631103.5559999999</v>
      </c>
      <c r="E4" s="8">
        <v>3806728.38</v>
      </c>
      <c r="F4" s="8">
        <v>2889410.8319999999</v>
      </c>
      <c r="G4" s="8">
        <v>87968359.584000006</v>
      </c>
      <c r="H4" s="8">
        <v>96356589.335999995</v>
      </c>
      <c r="I4" s="8">
        <v>37965067.307999998</v>
      </c>
      <c r="J4" s="8">
        <v>31347267.083999999</v>
      </c>
    </row>
    <row r="5" spans="2:10" ht="12" x14ac:dyDescent="0.15">
      <c r="B5" s="9">
        <v>42767</v>
      </c>
      <c r="C5" s="8">
        <v>8306937.8279999997</v>
      </c>
      <c r="D5" s="8">
        <v>6202589.148</v>
      </c>
      <c r="E5" s="8">
        <v>4157218.2960000001</v>
      </c>
      <c r="F5" s="8">
        <v>2965056.9479999999</v>
      </c>
      <c r="G5" s="8">
        <v>85575663.431999996</v>
      </c>
      <c r="H5" s="8">
        <v>94465121.939999998</v>
      </c>
      <c r="I5" s="8">
        <v>34909715.987999998</v>
      </c>
      <c r="J5" s="8">
        <v>30829204.476</v>
      </c>
    </row>
    <row r="6" spans="2:10" ht="12" x14ac:dyDescent="0.15">
      <c r="B6" s="9">
        <v>42795</v>
      </c>
      <c r="C6" s="8">
        <v>5326546.932</v>
      </c>
      <c r="D6" s="8">
        <v>3940411.1039999998</v>
      </c>
      <c r="E6" s="8">
        <v>2871864.8280000002</v>
      </c>
      <c r="F6" s="8">
        <v>1749995.6040000001</v>
      </c>
      <c r="G6" s="8">
        <v>82987655.436000004</v>
      </c>
      <c r="H6" s="8">
        <v>77855237.964000002</v>
      </c>
      <c r="I6" s="8">
        <v>36150042.096000001</v>
      </c>
      <c r="J6" s="8">
        <v>29777395.284000002</v>
      </c>
    </row>
    <row r="7" spans="2:10" ht="12" x14ac:dyDescent="0.15">
      <c r="B7" s="9">
        <v>42826</v>
      </c>
      <c r="C7" s="8">
        <v>5628283.1639999999</v>
      </c>
      <c r="D7" s="8">
        <v>2182549.3199999998</v>
      </c>
      <c r="E7" s="8">
        <v>3438047.5920000002</v>
      </c>
      <c r="F7" s="8">
        <v>2123590.392</v>
      </c>
      <c r="G7" s="8">
        <v>68475032.640000001</v>
      </c>
      <c r="H7" s="8">
        <v>40608574.020000003</v>
      </c>
      <c r="I7" s="8">
        <v>29680355.124000002</v>
      </c>
      <c r="J7" s="8">
        <v>25565664.096000001</v>
      </c>
    </row>
    <row r="8" spans="2:10" ht="12" x14ac:dyDescent="0.15">
      <c r="B8" s="9">
        <v>42856</v>
      </c>
      <c r="C8" s="8">
        <v>6120724.176</v>
      </c>
      <c r="D8" s="8">
        <v>3454514.0279999999</v>
      </c>
      <c r="E8" s="8">
        <v>4020662.0159999998</v>
      </c>
      <c r="F8" s="8">
        <v>2441809.6919999998</v>
      </c>
      <c r="G8" s="8">
        <v>82031779.620000005</v>
      </c>
      <c r="H8" s="8">
        <v>56969483.759999998</v>
      </c>
      <c r="I8" s="8">
        <v>35872069.968000002</v>
      </c>
      <c r="J8" s="8">
        <v>31074921.864</v>
      </c>
    </row>
    <row r="9" spans="2:10" ht="12" x14ac:dyDescent="0.15">
      <c r="B9" s="9">
        <v>42887</v>
      </c>
      <c r="C9" s="8">
        <v>5527151.5319999997</v>
      </c>
      <c r="D9" s="8">
        <v>2143734.7680000002</v>
      </c>
      <c r="E9" s="8">
        <v>3426170.8319999999</v>
      </c>
      <c r="F9" s="8">
        <v>1994882.9040000001</v>
      </c>
      <c r="G9" s="8">
        <v>78575612.219999999</v>
      </c>
      <c r="H9" s="8">
        <v>45052377.552000001</v>
      </c>
      <c r="I9" s="8">
        <v>35390624.976000004</v>
      </c>
      <c r="J9" s="8">
        <v>28426472.423999999</v>
      </c>
    </row>
    <row r="10" spans="2:10" ht="12" x14ac:dyDescent="0.15">
      <c r="B10" s="9">
        <v>42917</v>
      </c>
      <c r="C10" s="8">
        <v>4229194.0319999997</v>
      </c>
      <c r="D10" s="8">
        <v>1949088.2039999999</v>
      </c>
      <c r="E10" s="8">
        <v>2508786.7560000001</v>
      </c>
      <c r="F10" s="8">
        <v>1555064.0279999999</v>
      </c>
      <c r="G10" s="8">
        <v>75085622.892000005</v>
      </c>
      <c r="H10" s="8">
        <v>37888136.748000003</v>
      </c>
      <c r="I10" s="8">
        <v>31802695.848000001</v>
      </c>
      <c r="J10" s="8">
        <v>25975936.98</v>
      </c>
    </row>
    <row r="11" spans="2:10" ht="12" x14ac:dyDescent="0.15">
      <c r="B11" s="9">
        <v>42948</v>
      </c>
      <c r="C11" s="8">
        <v>6466696.2360000005</v>
      </c>
      <c r="D11" s="8">
        <v>1912388.94</v>
      </c>
      <c r="E11" s="8">
        <v>4176030.6</v>
      </c>
      <c r="F11" s="8">
        <v>3073800.7439999999</v>
      </c>
      <c r="G11" s="8">
        <v>81759846.420000002</v>
      </c>
      <c r="H11" s="8">
        <v>36633877.560000002</v>
      </c>
      <c r="I11" s="8">
        <v>37710003.491999999</v>
      </c>
      <c r="J11" s="8">
        <v>33291773.927999999</v>
      </c>
    </row>
    <row r="12" spans="2:10" ht="12" x14ac:dyDescent="0.15">
      <c r="B12" s="9">
        <v>42979</v>
      </c>
      <c r="C12" s="8">
        <v>6925318.3440000005</v>
      </c>
      <c r="D12" s="8">
        <v>2419239.3119999999</v>
      </c>
      <c r="E12" s="8">
        <v>4284266.3640000001</v>
      </c>
      <c r="F12" s="8">
        <v>6074996.0039999997</v>
      </c>
      <c r="G12" s="8">
        <v>78521717.736000001</v>
      </c>
      <c r="H12" s="8">
        <v>38090372.796000004</v>
      </c>
      <c r="I12" s="8">
        <v>44432310.888000004</v>
      </c>
      <c r="J12" s="8">
        <v>61816707.792000003</v>
      </c>
    </row>
    <row r="13" spans="2:10" ht="12" x14ac:dyDescent="0.15">
      <c r="B13" s="9">
        <v>43009</v>
      </c>
      <c r="C13" s="8">
        <v>4406428.4040000001</v>
      </c>
      <c r="D13" s="8">
        <v>1934948.736</v>
      </c>
      <c r="E13" s="8">
        <v>3962706.3</v>
      </c>
      <c r="F13" s="8">
        <v>2606294.88</v>
      </c>
      <c r="G13" s="8">
        <v>99386161.055999994</v>
      </c>
      <c r="H13" s="8">
        <v>38778223.932000004</v>
      </c>
      <c r="I13" s="8">
        <v>41085148.859999999</v>
      </c>
      <c r="J13" s="8">
        <v>52201533.131999999</v>
      </c>
    </row>
    <row r="14" spans="2:10" x14ac:dyDescent="0.15">
      <c r="B14" s="7" t="s">
        <v>8</v>
      </c>
      <c r="C14" s="8">
        <v>60899614.020000003</v>
      </c>
      <c r="D14" s="8">
        <v>32770567.116</v>
      </c>
      <c r="E14" s="8">
        <v>36652481.964000002</v>
      </c>
      <c r="F14" s="8">
        <v>27474902.028000001</v>
      </c>
      <c r="G14" s="8">
        <v>820367451.03600001</v>
      </c>
      <c r="H14" s="8">
        <v>562697995.60800004</v>
      </c>
      <c r="I14" s="8">
        <v>364998034.54799998</v>
      </c>
      <c r="J14" s="8">
        <v>350306877.06</v>
      </c>
    </row>
  </sheetData>
  <mergeCells count="2">
    <mergeCell ref="C2:F2"/>
    <mergeCell ref="G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F376-5B0B-4796-81F4-A4331D26E0E4}">
  <sheetPr codeName="Sheet4"/>
  <dimension ref="B3:F15"/>
  <sheetViews>
    <sheetView showGridLines="0" zoomScaleNormal="100" workbookViewId="0"/>
  </sheetViews>
  <sheetFormatPr baseColWidth="10" defaultColWidth="12.5" defaultRowHeight="11" x14ac:dyDescent="0.15"/>
  <cols>
    <col min="1" max="1" width="2" style="1" customWidth="1"/>
    <col min="2" max="2" width="7.5" style="1" bestFit="1" customWidth="1"/>
    <col min="3" max="3" width="13.83203125" style="1" bestFit="1" customWidth="1"/>
    <col min="4" max="4" width="10.83203125" style="1" bestFit="1" customWidth="1"/>
    <col min="5" max="5" width="11.5" style="1" bestFit="1" customWidth="1"/>
    <col min="6" max="6" width="8.6640625" style="1" bestFit="1" customWidth="1"/>
    <col min="7" max="16384" width="12.5" style="1"/>
  </cols>
  <sheetData>
    <row r="3" spans="2:6" x14ac:dyDescent="0.15">
      <c r="B3" s="5"/>
      <c r="C3" s="47" t="s">
        <v>269</v>
      </c>
      <c r="D3" s="47"/>
      <c r="E3" s="47" t="s">
        <v>264</v>
      </c>
      <c r="F3" s="47"/>
    </row>
    <row r="4" spans="2:6" x14ac:dyDescent="0.15">
      <c r="B4" s="5" t="s">
        <v>1</v>
      </c>
      <c r="C4" s="5" t="s">
        <v>270</v>
      </c>
      <c r="D4" s="5" t="s">
        <v>271</v>
      </c>
      <c r="E4" s="5" t="s">
        <v>272</v>
      </c>
      <c r="F4" s="5" t="s">
        <v>273</v>
      </c>
    </row>
    <row r="5" spans="2:6" ht="12" x14ac:dyDescent="0.15">
      <c r="B5" s="9">
        <v>42736</v>
      </c>
      <c r="C5" s="8">
        <v>2686774.1039999998</v>
      </c>
      <c r="D5" s="8">
        <v>6007027.068</v>
      </c>
      <c r="E5" s="8">
        <v>29117954.627999999</v>
      </c>
      <c r="F5" s="8">
        <v>82661565.420000002</v>
      </c>
    </row>
    <row r="6" spans="2:6" ht="12" x14ac:dyDescent="0.15">
      <c r="B6" s="9">
        <v>42767</v>
      </c>
      <c r="C6" s="8">
        <v>2798545.68</v>
      </c>
      <c r="D6" s="8">
        <v>5604515.2800000003</v>
      </c>
      <c r="E6" s="8">
        <v>28851978.708000001</v>
      </c>
      <c r="F6" s="8">
        <v>80924865.588</v>
      </c>
    </row>
    <row r="7" spans="2:6" ht="12" x14ac:dyDescent="0.15">
      <c r="B7" s="9">
        <v>42795</v>
      </c>
      <c r="C7" s="8">
        <v>1620949.4280000001</v>
      </c>
      <c r="D7" s="8">
        <v>3494145.06</v>
      </c>
      <c r="E7" s="8">
        <v>27843263.028000001</v>
      </c>
      <c r="F7" s="8">
        <v>66732930.432000004</v>
      </c>
    </row>
    <row r="8" spans="2:6" ht="12" x14ac:dyDescent="0.15">
      <c r="B8" s="9">
        <v>42826</v>
      </c>
      <c r="C8" s="8">
        <v>2005513.02</v>
      </c>
      <c r="D8" s="8">
        <v>1824878.916</v>
      </c>
      <c r="E8" s="8">
        <v>23866833.059999999</v>
      </c>
      <c r="F8" s="8">
        <v>32799633.048</v>
      </c>
    </row>
    <row r="9" spans="2:6" ht="12" x14ac:dyDescent="0.15">
      <c r="B9" s="9">
        <v>42856</v>
      </c>
      <c r="C9" s="8">
        <v>2322318.6</v>
      </c>
      <c r="D9" s="8">
        <v>2879577.54</v>
      </c>
      <c r="E9" s="8">
        <v>29166204.816</v>
      </c>
      <c r="F9" s="8">
        <v>45558558.864</v>
      </c>
    </row>
    <row r="10" spans="2:6" ht="12" x14ac:dyDescent="0.15">
      <c r="B10" s="9">
        <v>42887</v>
      </c>
      <c r="C10" s="8">
        <v>1893945.564</v>
      </c>
      <c r="D10" s="8">
        <v>1764727.7760000001</v>
      </c>
      <c r="E10" s="8">
        <v>26753856.444000002</v>
      </c>
      <c r="F10" s="8">
        <v>35744817.780000001</v>
      </c>
    </row>
    <row r="11" spans="2:6" ht="12" x14ac:dyDescent="0.15">
      <c r="B11" s="9">
        <v>42917</v>
      </c>
      <c r="C11" s="8">
        <v>1469872.656</v>
      </c>
      <c r="D11" s="8">
        <v>1678399.3800000001</v>
      </c>
      <c r="E11" s="8">
        <v>24403447.151999999</v>
      </c>
      <c r="F11" s="8">
        <v>30480129.035999998</v>
      </c>
    </row>
    <row r="12" spans="2:6" ht="12" x14ac:dyDescent="0.15">
      <c r="B12" s="9">
        <v>42948</v>
      </c>
      <c r="C12" s="8">
        <v>2934323.28</v>
      </c>
      <c r="D12" s="8">
        <v>1566563.544</v>
      </c>
      <c r="E12" s="8">
        <v>31443045.48</v>
      </c>
      <c r="F12" s="8">
        <v>30074460.947999999</v>
      </c>
    </row>
    <row r="13" spans="2:6" ht="12" x14ac:dyDescent="0.15">
      <c r="B13" s="9">
        <v>42979</v>
      </c>
      <c r="C13" s="8">
        <v>5898184.2360000005</v>
      </c>
      <c r="D13" s="8">
        <v>1958803.56</v>
      </c>
      <c r="E13" s="8">
        <v>59800983.479999997</v>
      </c>
      <c r="F13" s="8">
        <v>27984613.103999998</v>
      </c>
    </row>
    <row r="14" spans="2:6" ht="12" x14ac:dyDescent="0.15">
      <c r="B14" s="9">
        <v>43009</v>
      </c>
      <c r="C14" s="8">
        <v>2483615.736</v>
      </c>
      <c r="D14" s="8">
        <v>1348002.432</v>
      </c>
      <c r="E14" s="8">
        <v>50150248.092</v>
      </c>
      <c r="F14" s="8">
        <v>24591146.076000001</v>
      </c>
    </row>
    <row r="15" spans="2:6" x14ac:dyDescent="0.15">
      <c r="B15" s="7" t="s">
        <v>8</v>
      </c>
      <c r="C15" s="8">
        <v>26114042.304000001</v>
      </c>
      <c r="D15" s="8">
        <v>28126640.556000002</v>
      </c>
      <c r="E15" s="8">
        <v>331397814.88800001</v>
      </c>
      <c r="F15" s="8">
        <v>457552720.296</v>
      </c>
    </row>
  </sheetData>
  <mergeCells count="2">
    <mergeCell ref="C3:D3"/>
    <mergeCell ref="E3:F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627FA2F7D122468A4477A1158D6730" ma:contentTypeVersion="17" ma:contentTypeDescription="Create a new document." ma:contentTypeScope="" ma:versionID="9793c6b71f1d3268d23ea17c7600e615">
  <xsd:schema xmlns:xsd="http://www.w3.org/2001/XMLSchema" xmlns:xs="http://www.w3.org/2001/XMLSchema" xmlns:p="http://schemas.microsoft.com/office/2006/metadata/properties" xmlns:ns2="e0de5710-340c-4903-92e9-0b23c634a8ce" xmlns:ns3="09680f29-e437-4509-9d2a-a50d9dfb2cbe" targetNamespace="http://schemas.microsoft.com/office/2006/metadata/properties" ma:root="true" ma:fieldsID="e777bda6b2cf8609bf0444b0b7eac635" ns2:_="" ns3:_="">
    <xsd:import namespace="e0de5710-340c-4903-92e9-0b23c634a8ce"/>
    <xsd:import namespace="09680f29-e437-4509-9d2a-a50d9dfb2c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e5710-340c-4903-92e9-0b23c634a8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0eaaf25-df1a-4b55-8f02-73dee12cda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680f29-e437-4509-9d2a-a50d9dfb2cb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8086bb0-f5ee-4d92-b091-072fe9bbabba}" ma:internalName="TaxCatchAll" ma:showField="CatchAllData" ma:web="09680f29-e437-4509-9d2a-a50d9dfb2c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680f29-e437-4509-9d2a-a50d9dfb2cbe" xsi:nil="true"/>
    <lcf76f155ced4ddcb4097134ff3c332f xmlns="e0de5710-340c-4903-92e9-0b23c634a8c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120644-7563-4693-842A-047250070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de5710-340c-4903-92e9-0b23c634a8ce"/>
    <ds:schemaRef ds:uri="09680f29-e437-4509-9d2a-a50d9dfb2c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5AC538-AB62-42FB-BA56-8C51C3BAB0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A8B8AC-F95A-4D94-A92B-1D84266890DD}">
  <ds:schemaRefs>
    <ds:schemaRef ds:uri="http://schemas.microsoft.com/office/2006/metadata/properties"/>
    <ds:schemaRef ds:uri="http://schemas.microsoft.com/office/infopath/2007/PartnerControls"/>
    <ds:schemaRef ds:uri="09680f29-e437-4509-9d2a-a50d9dfb2cbe"/>
    <ds:schemaRef ds:uri="e0de5710-340c-4903-92e9-0b23c634a8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Metrics</vt:lpstr>
      <vt:lpstr>Video Starts</vt:lpstr>
      <vt:lpstr>Video Starts by Site Area</vt:lpstr>
      <vt:lpstr>Video Starts by Hour</vt:lpstr>
      <vt:lpstr>Video Starts by Site Section</vt:lpstr>
      <vt:lpstr>Top 200 Videos in 2017</vt:lpstr>
      <vt:lpstr>Videos Product Testing</vt:lpstr>
      <vt:lpstr>Video Starts by Referrer Type</vt:lpstr>
      <vt:lpstr>Video Starts from FB &amp; Google</vt:lpstr>
      <vt:lpstr>Videos Produced</vt:lpstr>
      <vt:lpstr>Pre-roll Ads on Videos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Vijay Suresh</cp:lastModifiedBy>
  <cp:revision/>
  <dcterms:created xsi:type="dcterms:W3CDTF">2025-01-09T17:29:43Z</dcterms:created>
  <dcterms:modified xsi:type="dcterms:W3CDTF">2025-01-30T05:15:55Z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0x010100F8627FA2F7D122468A4477A1158D6730</vt:lpwstr>
  </property>
</Properties>
</file>