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575" windowHeight="15540" activeTab="10"/>
  </bookViews>
  <sheets>
    <sheet name="IFS TouchPoints" sheetId="1" r:id="rId1"/>
    <sheet name="All PFS Scores" sheetId="4" r:id="rId2"/>
    <sheet name="All NCFAS Results" sheetId="5" r:id="rId3"/>
    <sheet name="CSA_Raw Data" sheetId="3" r:id="rId4"/>
    <sheet name="Demographics" sheetId="2" r:id="rId5"/>
    <sheet name="Timeline" sheetId="6" r:id="rId6"/>
    <sheet name="Training" sheetId="8" r:id="rId7"/>
    <sheet name="Test" sheetId="9" r:id="rId8"/>
    <sheet name="Sheet2" sheetId="7" r:id="rId9"/>
    <sheet name="Sheet5" sheetId="10" r:id="rId10"/>
    <sheet name="Train" sheetId="12" r:id="rId11"/>
    <sheet name="Results" sheetId="13" r:id="rId12"/>
  </sheets>
  <definedNames>
    <definedName name="_xlnm._FilterDatabase" localSheetId="2" hidden="1">'All NCFAS Results'!$A$5:$AB$169</definedName>
    <definedName name="_xlnm._FilterDatabase" localSheetId="1" hidden="1">'All PFS Scores'!$A$5:$AJ$182</definedName>
    <definedName name="_xlnm._FilterDatabase" localSheetId="3" hidden="1">'CSA_Raw Data'!$A$5:$J$129</definedName>
    <definedName name="_xlnm._FilterDatabase" localSheetId="4" hidden="1">Demographics!$A$5:$X$200</definedName>
    <definedName name="_xlnm._FilterDatabase" localSheetId="0" hidden="1">'IFS TouchPoints'!$A$5:$AB$2203</definedName>
    <definedName name="_xlnm._FilterDatabase" localSheetId="5" hidden="1">Timeline!$A$5:$D$2668</definedName>
    <definedName name="_xlnm._FilterDatabase" localSheetId="6" hidden="1">Training!$A$5:$AB$141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2" l="1"/>
  <c r="B7" i="12"/>
  <c r="B52" i="12"/>
  <c r="B8" i="12"/>
  <c r="B31" i="12"/>
  <c r="B9" i="12"/>
  <c r="B10" i="12"/>
  <c r="B32" i="12"/>
  <c r="B11" i="12"/>
  <c r="B53" i="12"/>
  <c r="B54" i="12"/>
  <c r="B55" i="12"/>
  <c r="B33" i="12"/>
  <c r="B34" i="12"/>
  <c r="B12" i="12"/>
  <c r="B35" i="12"/>
  <c r="B56" i="12"/>
  <c r="B36" i="12"/>
  <c r="B13" i="12"/>
  <c r="B37" i="12"/>
  <c r="B38" i="12"/>
  <c r="B14" i="12"/>
  <c r="B39" i="12"/>
  <c r="B57" i="12"/>
  <c r="B15" i="12"/>
  <c r="B40" i="12"/>
  <c r="B41" i="12"/>
  <c r="B58" i="12"/>
  <c r="B16" i="12"/>
  <c r="B59" i="12"/>
  <c r="B42" i="12"/>
  <c r="B17" i="12"/>
  <c r="B43" i="12"/>
  <c r="B60" i="12"/>
  <c r="B44" i="12"/>
  <c r="B61" i="12"/>
  <c r="B45" i="12"/>
  <c r="B46" i="12"/>
  <c r="B18" i="12"/>
  <c r="B62" i="12"/>
  <c r="B47" i="12"/>
  <c r="B48" i="12"/>
  <c r="B49" i="12"/>
  <c r="B63" i="12"/>
  <c r="B64" i="12"/>
  <c r="B50" i="12"/>
  <c r="B19" i="12"/>
  <c r="B20" i="12"/>
  <c r="B21" i="12"/>
  <c r="B22" i="12"/>
  <c r="B65" i="12"/>
  <c r="B23" i="12"/>
  <c r="B24" i="12"/>
  <c r="B51" i="12"/>
  <c r="B25" i="12"/>
  <c r="B66" i="12"/>
  <c r="B26" i="12"/>
  <c r="B27" i="12"/>
  <c r="B30" i="12"/>
  <c r="B6" i="12"/>
  <c r="B29" i="12"/>
  <c r="B68" i="12"/>
  <c r="B28" i="12"/>
  <c r="B67" i="12"/>
  <c r="AB162" i="5"/>
  <c r="AB50" i="5"/>
  <c r="AB48" i="5"/>
  <c r="AB49" i="5"/>
  <c r="AB156" i="5"/>
  <c r="AB157" i="5"/>
  <c r="AB46" i="5"/>
  <c r="AB47" i="5"/>
  <c r="AB107" i="5"/>
  <c r="AB109" i="5"/>
  <c r="AB108" i="5"/>
  <c r="AB45" i="5"/>
  <c r="AB42" i="5"/>
  <c r="AB44" i="5"/>
  <c r="AB43" i="5"/>
  <c r="AB154" i="5"/>
  <c r="AB155" i="5"/>
  <c r="AB39" i="5"/>
  <c r="AB41" i="5"/>
  <c r="AB40" i="5"/>
  <c r="AB37" i="5"/>
  <c r="AB38" i="5"/>
  <c r="AB34" i="5"/>
  <c r="AB36" i="5"/>
  <c r="AB35" i="5"/>
  <c r="AB33" i="5"/>
  <c r="AB106" i="5"/>
  <c r="AB151" i="5"/>
  <c r="AB153" i="5"/>
  <c r="AB152" i="5"/>
  <c r="AB150" i="5"/>
  <c r="AB105" i="5"/>
  <c r="AB102" i="5"/>
  <c r="AB104" i="5"/>
  <c r="AB103" i="5"/>
  <c r="AB101" i="5"/>
  <c r="AB148" i="5"/>
  <c r="AB149" i="5"/>
  <c r="AB30" i="5"/>
  <c r="AB32" i="5"/>
  <c r="AB31" i="5"/>
  <c r="AB100" i="5"/>
  <c r="AB99" i="5"/>
  <c r="AB145" i="5"/>
  <c r="AB147" i="5"/>
  <c r="AB146" i="5"/>
  <c r="AB96" i="5"/>
  <c r="AB98" i="5"/>
  <c r="AB97" i="5"/>
  <c r="AB141" i="5"/>
  <c r="AB144" i="5"/>
  <c r="AB143" i="5"/>
  <c r="AB142" i="5"/>
  <c r="AB92" i="5"/>
  <c r="AB95" i="5"/>
  <c r="AB94" i="5"/>
  <c r="AB93" i="5"/>
  <c r="AB26" i="5"/>
  <c r="AB29" i="5"/>
  <c r="AB28" i="5"/>
  <c r="AB27" i="5"/>
  <c r="AB90" i="5"/>
  <c r="AB91" i="5"/>
  <c r="AB140" i="5"/>
  <c r="AB25" i="5"/>
  <c r="AB134" i="5"/>
  <c r="AB137" i="5"/>
  <c r="AB136" i="5"/>
  <c r="AB139" i="5"/>
  <c r="AB135" i="5"/>
  <c r="AB138" i="5"/>
  <c r="AB88" i="5"/>
  <c r="AB89" i="5"/>
  <c r="AB85" i="5"/>
  <c r="AB87" i="5"/>
  <c r="AB86" i="5"/>
  <c r="AB24" i="5"/>
  <c r="AB128" i="5"/>
  <c r="AB131" i="5"/>
  <c r="AB130" i="5"/>
  <c r="AB129" i="5"/>
  <c r="AB133" i="5"/>
  <c r="AB132" i="5"/>
  <c r="AB82" i="5"/>
  <c r="AB84" i="5"/>
  <c r="AB83" i="5"/>
  <c r="AB22" i="5"/>
  <c r="AB23" i="5"/>
  <c r="AB81" i="5"/>
  <c r="AB78" i="5"/>
  <c r="AB80" i="5"/>
  <c r="AB79" i="5"/>
  <c r="AB21" i="5"/>
  <c r="AB73" i="5"/>
  <c r="AB76" i="5"/>
  <c r="AB75" i="5"/>
  <c r="AB74" i="5"/>
  <c r="AB77" i="5"/>
  <c r="AB124" i="5"/>
  <c r="AB126" i="5"/>
  <c r="AB127" i="5"/>
  <c r="AB125" i="5"/>
  <c r="AB70" i="5"/>
  <c r="AB72" i="5"/>
  <c r="AB71" i="5"/>
  <c r="AB18" i="5"/>
  <c r="AB20" i="5"/>
  <c r="AB19" i="5"/>
  <c r="AB68" i="5"/>
  <c r="AB69" i="5"/>
  <c r="AB64" i="5"/>
  <c r="AB66" i="5"/>
  <c r="AB65" i="5"/>
  <c r="AB67" i="5"/>
  <c r="AB121" i="5"/>
  <c r="AB123" i="5"/>
  <c r="AB122" i="5"/>
  <c r="AB118" i="5"/>
  <c r="AB120" i="5"/>
  <c r="AB119" i="5"/>
  <c r="AB113" i="5"/>
  <c r="AB116" i="5"/>
  <c r="AB115" i="5"/>
  <c r="AB114" i="5"/>
  <c r="AB117" i="5"/>
  <c r="AB17" i="5"/>
  <c r="AB61" i="5"/>
  <c r="AB63" i="5"/>
  <c r="AB62" i="5"/>
  <c r="AB14" i="5"/>
  <c r="AB16" i="5"/>
  <c r="AB15" i="5"/>
  <c r="AB13" i="5"/>
  <c r="AB58" i="5"/>
  <c r="AB60" i="5"/>
  <c r="AB59" i="5"/>
  <c r="AB10" i="5"/>
  <c r="AB12" i="5"/>
  <c r="AB11" i="5"/>
  <c r="AB110" i="5"/>
  <c r="AB112" i="5"/>
  <c r="AB111" i="5"/>
  <c r="AB8" i="5"/>
  <c r="AB9" i="5"/>
  <c r="AB167" i="5"/>
  <c r="AB169" i="5"/>
  <c r="AB168" i="5"/>
  <c r="AB56" i="5"/>
  <c r="AB57" i="5"/>
  <c r="AB6" i="5"/>
  <c r="AB7" i="5"/>
  <c r="AB53" i="5"/>
  <c r="AB55" i="5"/>
  <c r="AB54" i="5"/>
  <c r="AB164" i="5"/>
  <c r="AB166" i="5"/>
  <c r="AB165" i="5"/>
  <c r="AB51" i="5"/>
  <c r="AB52" i="5"/>
  <c r="AB158" i="5"/>
  <c r="AB161" i="5"/>
  <c r="AB160" i="5"/>
  <c r="AB159" i="5"/>
  <c r="AB163" i="5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B7" i="10"/>
  <c r="H7" i="10"/>
  <c r="C7" i="10"/>
  <c r="I7" i="10"/>
  <c r="J7" i="10"/>
  <c r="K7" i="10"/>
  <c r="L7" i="10"/>
  <c r="M7" i="10"/>
  <c r="B8" i="10"/>
  <c r="H8" i="10"/>
  <c r="C8" i="10"/>
  <c r="I8" i="10"/>
  <c r="D8" i="10"/>
  <c r="J8" i="10"/>
  <c r="K8" i="10"/>
  <c r="L8" i="10"/>
  <c r="M8" i="10"/>
  <c r="B9" i="10"/>
  <c r="H9" i="10"/>
  <c r="C9" i="10"/>
  <c r="I9" i="10"/>
  <c r="D9" i="10"/>
  <c r="J9" i="10"/>
  <c r="K9" i="10"/>
  <c r="L9" i="10"/>
  <c r="M9" i="10"/>
  <c r="B10" i="10"/>
  <c r="H10" i="10"/>
  <c r="I10" i="10"/>
  <c r="D10" i="10"/>
  <c r="J10" i="10"/>
  <c r="K10" i="10"/>
  <c r="L10" i="10"/>
  <c r="M10" i="10"/>
  <c r="B11" i="10"/>
  <c r="H11" i="10"/>
  <c r="I11" i="10"/>
  <c r="D11" i="10"/>
  <c r="J11" i="10"/>
  <c r="K11" i="10"/>
  <c r="L11" i="10"/>
  <c r="M11" i="10"/>
  <c r="B12" i="10"/>
  <c r="H12" i="10"/>
  <c r="C12" i="10"/>
  <c r="I12" i="10"/>
  <c r="D12" i="10"/>
  <c r="J12" i="10"/>
  <c r="K12" i="10"/>
  <c r="L12" i="10"/>
  <c r="M12" i="10"/>
  <c r="B13" i="10"/>
  <c r="H13" i="10"/>
  <c r="I13" i="10"/>
  <c r="D13" i="10"/>
  <c r="J13" i="10"/>
  <c r="K13" i="10"/>
  <c r="L13" i="10"/>
  <c r="M13" i="10"/>
  <c r="B14" i="10"/>
  <c r="H14" i="10"/>
  <c r="C14" i="10"/>
  <c r="I14" i="10"/>
  <c r="D14" i="10"/>
  <c r="J14" i="10"/>
  <c r="K14" i="10"/>
  <c r="L14" i="10"/>
  <c r="M14" i="10"/>
  <c r="B15" i="10"/>
  <c r="H15" i="10"/>
  <c r="C15" i="10"/>
  <c r="I15" i="10"/>
  <c r="D15" i="10"/>
  <c r="J15" i="10"/>
  <c r="K15" i="10"/>
  <c r="L15" i="10"/>
  <c r="M15" i="10"/>
  <c r="B16" i="10"/>
  <c r="H16" i="10"/>
  <c r="C16" i="10"/>
  <c r="I16" i="10"/>
  <c r="D16" i="10"/>
  <c r="J16" i="10"/>
  <c r="K16" i="10"/>
  <c r="L16" i="10"/>
  <c r="M16" i="10"/>
  <c r="B17" i="10"/>
  <c r="H17" i="10"/>
  <c r="I17" i="10"/>
  <c r="J17" i="10"/>
  <c r="K17" i="10"/>
  <c r="L17" i="10"/>
  <c r="M17" i="10"/>
  <c r="B18" i="10"/>
  <c r="H18" i="10"/>
  <c r="C18" i="10"/>
  <c r="I18" i="10"/>
  <c r="D18" i="10"/>
  <c r="J18" i="10"/>
  <c r="K18" i="10"/>
  <c r="L18" i="10"/>
  <c r="M18" i="10"/>
  <c r="B19" i="10"/>
  <c r="H19" i="10"/>
  <c r="C19" i="10"/>
  <c r="I19" i="10"/>
  <c r="D19" i="10"/>
  <c r="J19" i="10"/>
  <c r="K19" i="10"/>
  <c r="L19" i="10"/>
  <c r="M19" i="10"/>
  <c r="B20" i="10"/>
  <c r="H20" i="10"/>
  <c r="I20" i="10"/>
  <c r="J20" i="10"/>
  <c r="K20" i="10"/>
  <c r="L20" i="10"/>
  <c r="M20" i="10"/>
  <c r="B21" i="10"/>
  <c r="H21" i="10"/>
  <c r="C21" i="10"/>
  <c r="I21" i="10"/>
  <c r="D21" i="10"/>
  <c r="J21" i="10"/>
  <c r="E21" i="10"/>
  <c r="K21" i="10"/>
  <c r="F21" i="10"/>
  <c r="L21" i="10"/>
  <c r="M21" i="10"/>
  <c r="B22" i="10"/>
  <c r="H22" i="10"/>
  <c r="C22" i="10"/>
  <c r="I22" i="10"/>
  <c r="D22" i="10"/>
  <c r="J22" i="10"/>
  <c r="K22" i="10"/>
  <c r="L22" i="10"/>
  <c r="M22" i="10"/>
  <c r="B23" i="10"/>
  <c r="H23" i="10"/>
  <c r="C23" i="10"/>
  <c r="I23" i="10"/>
  <c r="D23" i="10"/>
  <c r="J23" i="10"/>
  <c r="K23" i="10"/>
  <c r="L23" i="10"/>
  <c r="M23" i="10"/>
  <c r="B24" i="10"/>
  <c r="H24" i="10"/>
  <c r="C24" i="10"/>
  <c r="I24" i="10"/>
  <c r="D24" i="10"/>
  <c r="J24" i="10"/>
  <c r="K24" i="10"/>
  <c r="F24" i="10"/>
  <c r="L24" i="10"/>
  <c r="M24" i="10"/>
  <c r="B25" i="10"/>
  <c r="H25" i="10"/>
  <c r="I25" i="10"/>
  <c r="D25" i="10"/>
  <c r="J25" i="10"/>
  <c r="K25" i="10"/>
  <c r="L25" i="10"/>
  <c r="M25" i="10"/>
  <c r="B26" i="10"/>
  <c r="H26" i="10"/>
  <c r="C26" i="10"/>
  <c r="I26" i="10"/>
  <c r="D26" i="10"/>
  <c r="J26" i="10"/>
  <c r="K26" i="10"/>
  <c r="L26" i="10"/>
  <c r="M26" i="10"/>
  <c r="B27" i="10"/>
  <c r="H27" i="10"/>
  <c r="C27" i="10"/>
  <c r="I27" i="10"/>
  <c r="D27" i="10"/>
  <c r="J27" i="10"/>
  <c r="K27" i="10"/>
  <c r="L27" i="10"/>
  <c r="M27" i="10"/>
  <c r="B28" i="10"/>
  <c r="H28" i="10"/>
  <c r="C28" i="10"/>
  <c r="I28" i="10"/>
  <c r="D28" i="10"/>
  <c r="J28" i="10"/>
  <c r="K28" i="10"/>
  <c r="L28" i="10"/>
  <c r="M28" i="10"/>
  <c r="B29" i="10"/>
  <c r="H29" i="10"/>
  <c r="C29" i="10"/>
  <c r="I29" i="10"/>
  <c r="D29" i="10"/>
  <c r="J29" i="10"/>
  <c r="E29" i="10"/>
  <c r="K29" i="10"/>
  <c r="F29" i="10"/>
  <c r="L29" i="10"/>
  <c r="M29" i="10"/>
  <c r="B30" i="10"/>
  <c r="H30" i="10"/>
  <c r="I30" i="10"/>
  <c r="J30" i="10"/>
  <c r="K30" i="10"/>
  <c r="L30" i="10"/>
  <c r="M30" i="10"/>
  <c r="B31" i="10"/>
  <c r="H31" i="10"/>
  <c r="C31" i="10"/>
  <c r="I31" i="10"/>
  <c r="D31" i="10"/>
  <c r="J31" i="10"/>
  <c r="K31" i="10"/>
  <c r="L31" i="10"/>
  <c r="M31" i="10"/>
  <c r="B32" i="10"/>
  <c r="H32" i="10"/>
  <c r="I32" i="10"/>
  <c r="J32" i="10"/>
  <c r="K32" i="10"/>
  <c r="L32" i="10"/>
  <c r="M32" i="10"/>
  <c r="B33" i="10"/>
  <c r="H33" i="10"/>
  <c r="C33" i="10"/>
  <c r="I33" i="10"/>
  <c r="J33" i="10"/>
  <c r="K33" i="10"/>
  <c r="L33" i="10"/>
  <c r="M33" i="10"/>
  <c r="B34" i="10"/>
  <c r="H34" i="10"/>
  <c r="C34" i="10"/>
  <c r="I34" i="10"/>
  <c r="D34" i="10"/>
  <c r="J34" i="10"/>
  <c r="K34" i="10"/>
  <c r="L34" i="10"/>
  <c r="M34" i="10"/>
  <c r="B35" i="10"/>
  <c r="H35" i="10"/>
  <c r="C35" i="10"/>
  <c r="I35" i="10"/>
  <c r="D35" i="10"/>
  <c r="J35" i="10"/>
  <c r="E35" i="10"/>
  <c r="K35" i="10"/>
  <c r="F35" i="10"/>
  <c r="L35" i="10"/>
  <c r="G35" i="10"/>
  <c r="M35" i="10"/>
  <c r="B36" i="10"/>
  <c r="H36" i="10"/>
  <c r="I36" i="10"/>
  <c r="J36" i="10"/>
  <c r="K36" i="10"/>
  <c r="L36" i="10"/>
  <c r="M36" i="10"/>
  <c r="B37" i="10"/>
  <c r="H37" i="10"/>
  <c r="C37" i="10"/>
  <c r="I37" i="10"/>
  <c r="D37" i="10"/>
  <c r="J37" i="10"/>
  <c r="K37" i="10"/>
  <c r="L37" i="10"/>
  <c r="M37" i="10"/>
  <c r="B38" i="10"/>
  <c r="H38" i="10"/>
  <c r="I38" i="10"/>
  <c r="D38" i="10"/>
  <c r="J38" i="10"/>
  <c r="K38" i="10"/>
  <c r="L38" i="10"/>
  <c r="M38" i="10"/>
  <c r="B39" i="10"/>
  <c r="H39" i="10"/>
  <c r="C39" i="10"/>
  <c r="I39" i="10"/>
  <c r="D39" i="10"/>
  <c r="J39" i="10"/>
  <c r="E39" i="10"/>
  <c r="K39" i="10"/>
  <c r="F39" i="10"/>
  <c r="L39" i="10"/>
  <c r="M39" i="10"/>
  <c r="B40" i="10"/>
  <c r="H40" i="10"/>
  <c r="I40" i="10"/>
  <c r="J40" i="10"/>
  <c r="K40" i="10"/>
  <c r="L40" i="10"/>
  <c r="M40" i="10"/>
  <c r="B41" i="10"/>
  <c r="H41" i="10"/>
  <c r="I41" i="10"/>
  <c r="J41" i="10"/>
  <c r="K41" i="10"/>
  <c r="L41" i="10"/>
  <c r="M41" i="10"/>
  <c r="B42" i="10"/>
  <c r="H42" i="10"/>
  <c r="C42" i="10"/>
  <c r="I42" i="10"/>
  <c r="J42" i="10"/>
  <c r="K42" i="10"/>
  <c r="L42" i="10"/>
  <c r="M42" i="10"/>
  <c r="B43" i="10"/>
  <c r="H43" i="10"/>
  <c r="C43" i="10"/>
  <c r="I43" i="10"/>
  <c r="D43" i="10"/>
  <c r="J43" i="10"/>
  <c r="E43" i="10"/>
  <c r="K43" i="10"/>
  <c r="L43" i="10"/>
  <c r="M43" i="10"/>
  <c r="B44" i="10"/>
  <c r="H44" i="10"/>
  <c r="C44" i="10"/>
  <c r="I44" i="10"/>
  <c r="D44" i="10"/>
  <c r="J44" i="10"/>
  <c r="E44" i="10"/>
  <c r="K44" i="10"/>
  <c r="L44" i="10"/>
  <c r="M44" i="10"/>
  <c r="B45" i="10"/>
  <c r="H45" i="10"/>
  <c r="C45" i="10"/>
  <c r="I45" i="10"/>
  <c r="D45" i="10"/>
  <c r="J45" i="10"/>
  <c r="E45" i="10"/>
  <c r="K45" i="10"/>
  <c r="L45" i="10"/>
  <c r="M45" i="10"/>
  <c r="B46" i="10"/>
  <c r="H46" i="10"/>
  <c r="C46" i="10"/>
  <c r="I46" i="10"/>
  <c r="D46" i="10"/>
  <c r="J46" i="10"/>
  <c r="K46" i="10"/>
  <c r="L46" i="10"/>
  <c r="M46" i="10"/>
  <c r="B47" i="10"/>
  <c r="H47" i="10"/>
  <c r="C47" i="10"/>
  <c r="I47" i="10"/>
  <c r="D47" i="10"/>
  <c r="J47" i="10"/>
  <c r="K47" i="10"/>
  <c r="L47" i="10"/>
  <c r="M47" i="10"/>
  <c r="B48" i="10"/>
  <c r="H48" i="10"/>
  <c r="I48" i="10"/>
  <c r="J48" i="10"/>
  <c r="K48" i="10"/>
  <c r="L48" i="10"/>
  <c r="M48" i="10"/>
  <c r="B49" i="10"/>
  <c r="H49" i="10"/>
  <c r="I49" i="10"/>
  <c r="J49" i="10"/>
  <c r="K49" i="10"/>
  <c r="L49" i="10"/>
  <c r="M49" i="10"/>
  <c r="B50" i="10"/>
  <c r="H50" i="10"/>
  <c r="I50" i="10"/>
  <c r="D50" i="10"/>
  <c r="J50" i="10"/>
  <c r="E50" i="10"/>
  <c r="K50" i="10"/>
  <c r="L50" i="10"/>
  <c r="M50" i="10"/>
  <c r="B51" i="10"/>
  <c r="H51" i="10"/>
  <c r="C51" i="10"/>
  <c r="I51" i="10"/>
  <c r="J51" i="10"/>
  <c r="K51" i="10"/>
  <c r="L51" i="10"/>
  <c r="M51" i="10"/>
  <c r="B52" i="10"/>
  <c r="H52" i="10"/>
  <c r="I52" i="10"/>
  <c r="J52" i="10"/>
  <c r="K52" i="10"/>
  <c r="L52" i="10"/>
  <c r="M52" i="10"/>
  <c r="B53" i="10"/>
  <c r="H53" i="10"/>
  <c r="C53" i="10"/>
  <c r="I53" i="10"/>
  <c r="D53" i="10"/>
  <c r="J53" i="10"/>
  <c r="K53" i="10"/>
  <c r="L53" i="10"/>
  <c r="M53" i="10"/>
  <c r="B54" i="10"/>
  <c r="H54" i="10"/>
  <c r="I54" i="10"/>
  <c r="J54" i="10"/>
  <c r="K54" i="10"/>
  <c r="L54" i="10"/>
  <c r="M54" i="10"/>
  <c r="B55" i="10"/>
  <c r="H55" i="10"/>
  <c r="I55" i="10"/>
  <c r="J55" i="10"/>
  <c r="K55" i="10"/>
  <c r="L55" i="10"/>
  <c r="M55" i="10"/>
  <c r="B56" i="10"/>
  <c r="H56" i="10"/>
  <c r="I56" i="10"/>
  <c r="D56" i="10"/>
  <c r="J56" i="10"/>
  <c r="E56" i="10"/>
  <c r="K56" i="10"/>
  <c r="L56" i="10"/>
  <c r="M56" i="10"/>
  <c r="B57" i="10"/>
  <c r="H57" i="10"/>
  <c r="I57" i="10"/>
  <c r="J57" i="10"/>
  <c r="K57" i="10"/>
  <c r="L57" i="10"/>
  <c r="M57" i="10"/>
  <c r="B58" i="10"/>
  <c r="H58" i="10"/>
  <c r="I58" i="10"/>
  <c r="J58" i="10"/>
  <c r="K58" i="10"/>
  <c r="L58" i="10"/>
  <c r="M58" i="10"/>
  <c r="B59" i="10"/>
  <c r="H59" i="10"/>
  <c r="C59" i="10"/>
  <c r="I59" i="10"/>
  <c r="D59" i="10"/>
  <c r="J59" i="10"/>
  <c r="K59" i="10"/>
  <c r="L59" i="10"/>
  <c r="M59" i="10"/>
  <c r="B60" i="10"/>
  <c r="H60" i="10"/>
  <c r="I60" i="10"/>
  <c r="D60" i="10"/>
  <c r="J60" i="10"/>
  <c r="K60" i="10"/>
  <c r="L60" i="10"/>
  <c r="M60" i="10"/>
  <c r="B61" i="10"/>
  <c r="H61" i="10"/>
  <c r="C61" i="10"/>
  <c r="I61" i="10"/>
  <c r="D61" i="10"/>
  <c r="J61" i="10"/>
  <c r="K61" i="10"/>
  <c r="L61" i="10"/>
  <c r="M61" i="10"/>
  <c r="B62" i="10"/>
  <c r="H62" i="10"/>
  <c r="C62" i="10"/>
  <c r="I62" i="10"/>
  <c r="J62" i="10"/>
  <c r="K62" i="10"/>
  <c r="L62" i="10"/>
  <c r="M62" i="10"/>
  <c r="B63" i="10"/>
  <c r="H63" i="10"/>
  <c r="C63" i="10"/>
  <c r="I63" i="10"/>
  <c r="D63" i="10"/>
  <c r="J63" i="10"/>
  <c r="K63" i="10"/>
  <c r="L63" i="10"/>
  <c r="M63" i="10"/>
  <c r="B64" i="10"/>
  <c r="H64" i="10"/>
  <c r="I64" i="10"/>
  <c r="J64" i="10"/>
  <c r="K64" i="10"/>
  <c r="L64" i="10"/>
  <c r="M64" i="10"/>
  <c r="B65" i="10"/>
  <c r="H65" i="10"/>
  <c r="C65" i="10"/>
  <c r="I65" i="10"/>
  <c r="D65" i="10"/>
  <c r="J65" i="10"/>
  <c r="K65" i="10"/>
  <c r="L65" i="10"/>
  <c r="M65" i="10"/>
  <c r="B66" i="10"/>
  <c r="H66" i="10"/>
  <c r="C66" i="10"/>
  <c r="I66" i="10"/>
  <c r="J66" i="10"/>
  <c r="K66" i="10"/>
  <c r="L66" i="10"/>
  <c r="M66" i="10"/>
  <c r="B67" i="10"/>
  <c r="H67" i="10"/>
  <c r="C67" i="10"/>
  <c r="I67" i="10"/>
  <c r="J67" i="10"/>
  <c r="K67" i="10"/>
  <c r="L67" i="10"/>
  <c r="M67" i="10"/>
  <c r="B68" i="10"/>
  <c r="H68" i="10"/>
  <c r="C68" i="10"/>
  <c r="I68" i="10"/>
  <c r="J68" i="10"/>
  <c r="K68" i="10"/>
  <c r="L68" i="10"/>
  <c r="M68" i="10"/>
  <c r="B69" i="10"/>
  <c r="H69" i="10"/>
  <c r="I69" i="10"/>
  <c r="J69" i="10"/>
  <c r="K69" i="10"/>
  <c r="L69" i="10"/>
  <c r="M69" i="10"/>
  <c r="G6" i="10"/>
  <c r="M6" i="10"/>
  <c r="F6" i="10"/>
  <c r="L6" i="10"/>
  <c r="E6" i="10"/>
  <c r="K6" i="10"/>
  <c r="D6" i="10"/>
  <c r="J6" i="10"/>
  <c r="C6" i="10"/>
  <c r="I6" i="10"/>
  <c r="B6" i="10"/>
  <c r="H6" i="10"/>
  <c r="D7" i="10"/>
  <c r="E7" i="10"/>
  <c r="F7" i="10"/>
  <c r="G7" i="10"/>
  <c r="E8" i="10"/>
  <c r="F8" i="10"/>
  <c r="G8" i="10"/>
  <c r="E9" i="10"/>
  <c r="F9" i="10"/>
  <c r="G9" i="10"/>
  <c r="C10" i="10"/>
  <c r="E10" i="10"/>
  <c r="F10" i="10"/>
  <c r="G10" i="10"/>
  <c r="C11" i="10"/>
  <c r="E11" i="10"/>
  <c r="F11" i="10"/>
  <c r="G11" i="10"/>
  <c r="E12" i="10"/>
  <c r="F12" i="10"/>
  <c r="G12" i="10"/>
  <c r="C13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C17" i="10"/>
  <c r="D17" i="10"/>
  <c r="E17" i="10"/>
  <c r="F17" i="10"/>
  <c r="G17" i="10"/>
  <c r="E18" i="10"/>
  <c r="F18" i="10"/>
  <c r="G18" i="10"/>
  <c r="E19" i="10"/>
  <c r="F19" i="10"/>
  <c r="G19" i="10"/>
  <c r="C20" i="10"/>
  <c r="D20" i="10"/>
  <c r="E20" i="10"/>
  <c r="F20" i="10"/>
  <c r="G20" i="10"/>
  <c r="G21" i="10"/>
  <c r="E22" i="10"/>
  <c r="F22" i="10"/>
  <c r="G22" i="10"/>
  <c r="E23" i="10"/>
  <c r="F23" i="10"/>
  <c r="G23" i="10"/>
  <c r="E24" i="10"/>
  <c r="G24" i="10"/>
  <c r="C25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G29" i="10"/>
  <c r="C30" i="10"/>
  <c r="D30" i="10"/>
  <c r="E30" i="10"/>
  <c r="F30" i="10"/>
  <c r="G30" i="10"/>
  <c r="E31" i="10"/>
  <c r="F31" i="10"/>
  <c r="G31" i="10"/>
  <c r="C32" i="10"/>
  <c r="D32" i="10"/>
  <c r="E32" i="10"/>
  <c r="F32" i="10"/>
  <c r="G32" i="10"/>
  <c r="D33" i="10"/>
  <c r="E33" i="10"/>
  <c r="F33" i="10"/>
  <c r="G33" i="10"/>
  <c r="E34" i="10"/>
  <c r="F34" i="10"/>
  <c r="G34" i="10"/>
  <c r="C36" i="10"/>
  <c r="D36" i="10"/>
  <c r="E36" i="10"/>
  <c r="F36" i="10"/>
  <c r="G36" i="10"/>
  <c r="E37" i="10"/>
  <c r="F37" i="10"/>
  <c r="G37" i="10"/>
  <c r="C38" i="10"/>
  <c r="E38" i="10"/>
  <c r="F38" i="10"/>
  <c r="G38" i="10"/>
  <c r="G39" i="10"/>
  <c r="C40" i="10"/>
  <c r="D40" i="10"/>
  <c r="E40" i="10"/>
  <c r="F40" i="10"/>
  <c r="G40" i="10"/>
  <c r="C41" i="10"/>
  <c r="D41" i="10"/>
  <c r="E41" i="10"/>
  <c r="F41" i="10"/>
  <c r="G41" i="10"/>
  <c r="D42" i="10"/>
  <c r="E42" i="10"/>
  <c r="F42" i="10"/>
  <c r="G42" i="10"/>
  <c r="F43" i="10"/>
  <c r="G43" i="10"/>
  <c r="F44" i="10"/>
  <c r="G44" i="10"/>
  <c r="F45" i="10"/>
  <c r="G45" i="10"/>
  <c r="E46" i="10"/>
  <c r="F46" i="10"/>
  <c r="G46" i="10"/>
  <c r="E47" i="10"/>
  <c r="F47" i="10"/>
  <c r="G47" i="10"/>
  <c r="C48" i="10"/>
  <c r="D48" i="10"/>
  <c r="E48" i="10"/>
  <c r="F48" i="10"/>
  <c r="G48" i="10"/>
  <c r="C49" i="10"/>
  <c r="D49" i="10"/>
  <c r="E49" i="10"/>
  <c r="F49" i="10"/>
  <c r="G49" i="10"/>
  <c r="C50" i="10"/>
  <c r="F50" i="10"/>
  <c r="G50" i="10"/>
  <c r="D51" i="10"/>
  <c r="E51" i="10"/>
  <c r="F51" i="10"/>
  <c r="G51" i="10"/>
  <c r="C52" i="10"/>
  <c r="D52" i="10"/>
  <c r="E52" i="10"/>
  <c r="F52" i="10"/>
  <c r="G52" i="10"/>
  <c r="E53" i="10"/>
  <c r="F53" i="10"/>
  <c r="G53" i="10"/>
  <c r="C54" i="10"/>
  <c r="D54" i="10"/>
  <c r="E54" i="10"/>
  <c r="F54" i="10"/>
  <c r="G54" i="10"/>
  <c r="C55" i="10"/>
  <c r="D55" i="10"/>
  <c r="E55" i="10"/>
  <c r="F55" i="10"/>
  <c r="G55" i="10"/>
  <c r="C56" i="10"/>
  <c r="F56" i="10"/>
  <c r="G56" i="10"/>
  <c r="C57" i="10"/>
  <c r="D57" i="10"/>
  <c r="E57" i="10"/>
  <c r="F57" i="10"/>
  <c r="G57" i="10"/>
  <c r="C58" i="10"/>
  <c r="D58" i="10"/>
  <c r="E58" i="10"/>
  <c r="F58" i="10"/>
  <c r="G58" i="10"/>
  <c r="E59" i="10"/>
  <c r="F59" i="10"/>
  <c r="G59" i="10"/>
  <c r="C60" i="10"/>
  <c r="E60" i="10"/>
  <c r="F60" i="10"/>
  <c r="G60" i="10"/>
  <c r="E61" i="10"/>
  <c r="F61" i="10"/>
  <c r="G61" i="10"/>
  <c r="D62" i="10"/>
  <c r="E62" i="10"/>
  <c r="F62" i="10"/>
  <c r="G62" i="10"/>
  <c r="E63" i="10"/>
  <c r="F63" i="10"/>
  <c r="G63" i="10"/>
  <c r="C64" i="10"/>
  <c r="D64" i="10"/>
  <c r="E64" i="10"/>
  <c r="F64" i="10"/>
  <c r="G64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C69" i="10"/>
  <c r="D69" i="10"/>
  <c r="E69" i="10"/>
  <c r="F69" i="10"/>
  <c r="G69" i="10"/>
  <c r="S32" i="9"/>
  <c r="T32" i="9"/>
  <c r="U32" i="9"/>
  <c r="V32" i="9"/>
  <c r="W32" i="9"/>
  <c r="X32" i="9"/>
  <c r="Y32" i="9"/>
  <c r="Z32" i="9"/>
  <c r="AA32" i="9"/>
  <c r="AB32" i="9"/>
  <c r="B32" i="9"/>
  <c r="S31" i="9"/>
  <c r="T31" i="9"/>
  <c r="U31" i="9"/>
  <c r="V31" i="9"/>
  <c r="W31" i="9"/>
  <c r="X31" i="9"/>
  <c r="Y31" i="9"/>
  <c r="Z31" i="9"/>
  <c r="AA31" i="9"/>
  <c r="AB31" i="9"/>
  <c r="B31" i="9"/>
  <c r="S30" i="9"/>
  <c r="T30" i="9"/>
  <c r="U30" i="9"/>
  <c r="V30" i="9"/>
  <c r="W30" i="9"/>
  <c r="X30" i="9"/>
  <c r="Y30" i="9"/>
  <c r="Z30" i="9"/>
  <c r="AA30" i="9"/>
  <c r="AB30" i="9"/>
  <c r="B30" i="9"/>
  <c r="S29" i="9"/>
  <c r="T29" i="9"/>
  <c r="U29" i="9"/>
  <c r="V29" i="9"/>
  <c r="W29" i="9"/>
  <c r="X29" i="9"/>
  <c r="Y29" i="9"/>
  <c r="Z29" i="9"/>
  <c r="AA29" i="9"/>
  <c r="AB29" i="9"/>
  <c r="B29" i="9"/>
  <c r="S28" i="9"/>
  <c r="T28" i="9"/>
  <c r="U28" i="9"/>
  <c r="V28" i="9"/>
  <c r="W28" i="9"/>
  <c r="X28" i="9"/>
  <c r="Y28" i="9"/>
  <c r="Z28" i="9"/>
  <c r="AA28" i="9"/>
  <c r="AB28" i="9"/>
  <c r="B28" i="9"/>
  <c r="S27" i="9"/>
  <c r="T27" i="9"/>
  <c r="U27" i="9"/>
  <c r="V27" i="9"/>
  <c r="W27" i="9"/>
  <c r="X27" i="9"/>
  <c r="Y27" i="9"/>
  <c r="Z27" i="9"/>
  <c r="AA27" i="9"/>
  <c r="AB27" i="9"/>
  <c r="B27" i="9"/>
  <c r="S26" i="9"/>
  <c r="T26" i="9"/>
  <c r="U26" i="9"/>
  <c r="V26" i="9"/>
  <c r="W26" i="9"/>
  <c r="X26" i="9"/>
  <c r="Y26" i="9"/>
  <c r="Z26" i="9"/>
  <c r="AA26" i="9"/>
  <c r="AB26" i="9"/>
  <c r="B26" i="9"/>
  <c r="S25" i="9"/>
  <c r="T25" i="9"/>
  <c r="U25" i="9"/>
  <c r="V25" i="9"/>
  <c r="W25" i="9"/>
  <c r="X25" i="9"/>
  <c r="Y25" i="9"/>
  <c r="Z25" i="9"/>
  <c r="AA25" i="9"/>
  <c r="AB25" i="9"/>
  <c r="B25" i="9"/>
  <c r="S24" i="9"/>
  <c r="T24" i="9"/>
  <c r="U24" i="9"/>
  <c r="V24" i="9"/>
  <c r="W24" i="9"/>
  <c r="X24" i="9"/>
  <c r="Y24" i="9"/>
  <c r="Z24" i="9"/>
  <c r="AA24" i="9"/>
  <c r="AB24" i="9"/>
  <c r="B24" i="9"/>
  <c r="S23" i="9"/>
  <c r="T23" i="9"/>
  <c r="U23" i="9"/>
  <c r="V23" i="9"/>
  <c r="W23" i="9"/>
  <c r="X23" i="9"/>
  <c r="Y23" i="9"/>
  <c r="Z23" i="9"/>
  <c r="AA23" i="9"/>
  <c r="AB23" i="9"/>
  <c r="B23" i="9"/>
  <c r="S22" i="9"/>
  <c r="T22" i="9"/>
  <c r="U22" i="9"/>
  <c r="V22" i="9"/>
  <c r="W22" i="9"/>
  <c r="X22" i="9"/>
  <c r="Y22" i="9"/>
  <c r="Z22" i="9"/>
  <c r="AA22" i="9"/>
  <c r="AB22" i="9"/>
  <c r="B22" i="9"/>
  <c r="S21" i="9"/>
  <c r="T21" i="9"/>
  <c r="U21" i="9"/>
  <c r="V21" i="9"/>
  <c r="W21" i="9"/>
  <c r="X21" i="9"/>
  <c r="Y21" i="9"/>
  <c r="Z21" i="9"/>
  <c r="AA21" i="9"/>
  <c r="AB21" i="9"/>
  <c r="B21" i="9"/>
  <c r="S20" i="9"/>
  <c r="T20" i="9"/>
  <c r="U20" i="9"/>
  <c r="V20" i="9"/>
  <c r="W20" i="9"/>
  <c r="X20" i="9"/>
  <c r="Y20" i="9"/>
  <c r="Z20" i="9"/>
  <c r="AA20" i="9"/>
  <c r="AB20" i="9"/>
  <c r="B20" i="9"/>
  <c r="S19" i="9"/>
  <c r="T19" i="9"/>
  <c r="U19" i="9"/>
  <c r="V19" i="9"/>
  <c r="W19" i="9"/>
  <c r="X19" i="9"/>
  <c r="Y19" i="9"/>
  <c r="Z19" i="9"/>
  <c r="AA19" i="9"/>
  <c r="AB19" i="9"/>
  <c r="B19" i="9"/>
  <c r="S18" i="9"/>
  <c r="T18" i="9"/>
  <c r="U18" i="9"/>
  <c r="V18" i="9"/>
  <c r="W18" i="9"/>
  <c r="X18" i="9"/>
  <c r="Y18" i="9"/>
  <c r="Z18" i="9"/>
  <c r="AA18" i="9"/>
  <c r="AB18" i="9"/>
  <c r="B18" i="9"/>
  <c r="S17" i="9"/>
  <c r="T17" i="9"/>
  <c r="U17" i="9"/>
  <c r="V17" i="9"/>
  <c r="W17" i="9"/>
  <c r="X17" i="9"/>
  <c r="Y17" i="9"/>
  <c r="Z17" i="9"/>
  <c r="AA17" i="9"/>
  <c r="AB17" i="9"/>
  <c r="B17" i="9"/>
  <c r="S16" i="9"/>
  <c r="T16" i="9"/>
  <c r="U16" i="9"/>
  <c r="V16" i="9"/>
  <c r="W16" i="9"/>
  <c r="X16" i="9"/>
  <c r="Y16" i="9"/>
  <c r="Z16" i="9"/>
  <c r="AA16" i="9"/>
  <c r="AB16" i="9"/>
  <c r="B16" i="9"/>
  <c r="S15" i="9"/>
  <c r="T15" i="9"/>
  <c r="U15" i="9"/>
  <c r="V15" i="9"/>
  <c r="W15" i="9"/>
  <c r="X15" i="9"/>
  <c r="Y15" i="9"/>
  <c r="Z15" i="9"/>
  <c r="AA15" i="9"/>
  <c r="AB15" i="9"/>
  <c r="B15" i="9"/>
  <c r="S14" i="9"/>
  <c r="T14" i="9"/>
  <c r="U14" i="9"/>
  <c r="V14" i="9"/>
  <c r="W14" i="9"/>
  <c r="X14" i="9"/>
  <c r="Y14" i="9"/>
  <c r="Z14" i="9"/>
  <c r="AA14" i="9"/>
  <c r="AB14" i="9"/>
  <c r="B14" i="9"/>
  <c r="S13" i="9"/>
  <c r="T13" i="9"/>
  <c r="U13" i="9"/>
  <c r="V13" i="9"/>
  <c r="W13" i="9"/>
  <c r="X13" i="9"/>
  <c r="Y13" i="9"/>
  <c r="Z13" i="9"/>
  <c r="AA13" i="9"/>
  <c r="AB13" i="9"/>
  <c r="B13" i="9"/>
  <c r="S12" i="9"/>
  <c r="T12" i="9"/>
  <c r="U12" i="9"/>
  <c r="V12" i="9"/>
  <c r="W12" i="9"/>
  <c r="X12" i="9"/>
  <c r="Y12" i="9"/>
  <c r="Z12" i="9"/>
  <c r="AA12" i="9"/>
  <c r="AB12" i="9"/>
  <c r="B12" i="9"/>
  <c r="S11" i="9"/>
  <c r="T11" i="9"/>
  <c r="U11" i="9"/>
  <c r="V11" i="9"/>
  <c r="W11" i="9"/>
  <c r="X11" i="9"/>
  <c r="Y11" i="9"/>
  <c r="Z11" i="9"/>
  <c r="AA11" i="9"/>
  <c r="AB11" i="9"/>
  <c r="B11" i="9"/>
  <c r="S10" i="9"/>
  <c r="T10" i="9"/>
  <c r="U10" i="9"/>
  <c r="V10" i="9"/>
  <c r="W10" i="9"/>
  <c r="X10" i="9"/>
  <c r="Y10" i="9"/>
  <c r="Z10" i="9"/>
  <c r="AA10" i="9"/>
  <c r="AB10" i="9"/>
  <c r="B10" i="9"/>
  <c r="S9" i="9"/>
  <c r="T9" i="9"/>
  <c r="U9" i="9"/>
  <c r="V9" i="9"/>
  <c r="W9" i="9"/>
  <c r="X9" i="9"/>
  <c r="Y9" i="9"/>
  <c r="Z9" i="9"/>
  <c r="AA9" i="9"/>
  <c r="AB9" i="9"/>
  <c r="B9" i="9"/>
  <c r="S8" i="9"/>
  <c r="T8" i="9"/>
  <c r="U8" i="9"/>
  <c r="V8" i="9"/>
  <c r="W8" i="9"/>
  <c r="X8" i="9"/>
  <c r="Y8" i="9"/>
  <c r="Z8" i="9"/>
  <c r="AA8" i="9"/>
  <c r="AB8" i="9"/>
  <c r="B8" i="9"/>
  <c r="S7" i="9"/>
  <c r="T7" i="9"/>
  <c r="U7" i="9"/>
  <c r="V7" i="9"/>
  <c r="W7" i="9"/>
  <c r="X7" i="9"/>
  <c r="Y7" i="9"/>
  <c r="Z7" i="9"/>
  <c r="AA7" i="9"/>
  <c r="AB7" i="9"/>
  <c r="B7" i="9"/>
  <c r="S6" i="9"/>
  <c r="T6" i="9"/>
  <c r="U6" i="9"/>
  <c r="V6" i="9"/>
  <c r="W6" i="9"/>
  <c r="X6" i="9"/>
  <c r="Y6" i="9"/>
  <c r="Z6" i="9"/>
  <c r="AA6" i="9"/>
  <c r="AB6" i="9"/>
  <c r="B6" i="9"/>
  <c r="S5" i="9"/>
  <c r="T5" i="9"/>
  <c r="U5" i="9"/>
  <c r="V5" i="9"/>
  <c r="W5" i="9"/>
  <c r="X5" i="9"/>
  <c r="Y5" i="9"/>
  <c r="Z5" i="9"/>
  <c r="AA5" i="9"/>
  <c r="AB5" i="9"/>
  <c r="B5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79" i="7"/>
  <c r="B78" i="7"/>
  <c r="B77" i="7"/>
  <c r="B76" i="7"/>
  <c r="B75" i="7"/>
  <c r="B74" i="7"/>
  <c r="B25" i="7"/>
  <c r="B24" i="7"/>
  <c r="B23" i="7"/>
  <c r="B73" i="7"/>
  <c r="B22" i="7"/>
  <c r="B72" i="7"/>
  <c r="B71" i="7"/>
  <c r="B70" i="7"/>
  <c r="B69" i="7"/>
  <c r="B21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20" i="7"/>
  <c r="B54" i="7"/>
  <c r="B53" i="7"/>
  <c r="B52" i="7"/>
  <c r="B51" i="7"/>
  <c r="B50" i="7"/>
  <c r="B49" i="7"/>
  <c r="B48" i="7"/>
  <c r="B47" i="7"/>
  <c r="B46" i="7"/>
  <c r="B45" i="7"/>
  <c r="B44" i="7"/>
  <c r="B19" i="7"/>
  <c r="B18" i="7"/>
  <c r="B43" i="7"/>
  <c r="B42" i="7"/>
  <c r="B41" i="7"/>
  <c r="B40" i="7"/>
  <c r="B39" i="7"/>
  <c r="B38" i="7"/>
  <c r="B37" i="7"/>
  <c r="B36" i="7"/>
  <c r="B35" i="7"/>
  <c r="B17" i="7"/>
  <c r="B34" i="7"/>
  <c r="B16" i="7"/>
  <c r="B33" i="7"/>
  <c r="B32" i="7"/>
  <c r="B31" i="7"/>
  <c r="B30" i="7"/>
  <c r="B29" i="7"/>
  <c r="B28" i="7"/>
  <c r="B27" i="7"/>
  <c r="B26" i="7"/>
  <c r="S141" i="8"/>
  <c r="T141" i="8"/>
  <c r="U141" i="8"/>
  <c r="V141" i="8"/>
  <c r="W141" i="8"/>
  <c r="X141" i="8"/>
  <c r="Y141" i="8"/>
  <c r="Z141" i="8"/>
  <c r="AA141" i="8"/>
  <c r="AB141" i="8"/>
  <c r="S140" i="8"/>
  <c r="T140" i="8"/>
  <c r="U140" i="8"/>
  <c r="V140" i="8"/>
  <c r="W140" i="8"/>
  <c r="X140" i="8"/>
  <c r="Y140" i="8"/>
  <c r="Z140" i="8"/>
  <c r="AA140" i="8"/>
  <c r="AB140" i="8"/>
  <c r="S139" i="8"/>
  <c r="T139" i="8"/>
  <c r="U139" i="8"/>
  <c r="V139" i="8"/>
  <c r="W139" i="8"/>
  <c r="X139" i="8"/>
  <c r="Y139" i="8"/>
  <c r="Z139" i="8"/>
  <c r="AA139" i="8"/>
  <c r="AB139" i="8"/>
  <c r="S138" i="8"/>
  <c r="T138" i="8"/>
  <c r="U138" i="8"/>
  <c r="V138" i="8"/>
  <c r="W138" i="8"/>
  <c r="X138" i="8"/>
  <c r="Y138" i="8"/>
  <c r="Z138" i="8"/>
  <c r="AA138" i="8"/>
  <c r="AB138" i="8"/>
  <c r="S137" i="8"/>
  <c r="T137" i="8"/>
  <c r="U137" i="8"/>
  <c r="V137" i="8"/>
  <c r="W137" i="8"/>
  <c r="X137" i="8"/>
  <c r="Y137" i="8"/>
  <c r="Z137" i="8"/>
  <c r="AA137" i="8"/>
  <c r="AB137" i="8"/>
  <c r="S136" i="8"/>
  <c r="T136" i="8"/>
  <c r="U136" i="8"/>
  <c r="V136" i="8"/>
  <c r="W136" i="8"/>
  <c r="X136" i="8"/>
  <c r="Y136" i="8"/>
  <c r="Z136" i="8"/>
  <c r="AA136" i="8"/>
  <c r="AB136" i="8"/>
  <c r="S135" i="8"/>
  <c r="T135" i="8"/>
  <c r="U135" i="8"/>
  <c r="V135" i="8"/>
  <c r="W135" i="8"/>
  <c r="X135" i="8"/>
  <c r="Y135" i="8"/>
  <c r="Z135" i="8"/>
  <c r="AA135" i="8"/>
  <c r="AB135" i="8"/>
  <c r="S134" i="8"/>
  <c r="T134" i="8"/>
  <c r="U134" i="8"/>
  <c r="V134" i="8"/>
  <c r="W134" i="8"/>
  <c r="X134" i="8"/>
  <c r="Y134" i="8"/>
  <c r="Z134" i="8"/>
  <c r="AA134" i="8"/>
  <c r="AB134" i="8"/>
  <c r="S133" i="8"/>
  <c r="T133" i="8"/>
  <c r="U133" i="8"/>
  <c r="V133" i="8"/>
  <c r="W133" i="8"/>
  <c r="X133" i="8"/>
  <c r="Y133" i="8"/>
  <c r="Z133" i="8"/>
  <c r="AA133" i="8"/>
  <c r="AB133" i="8"/>
  <c r="S132" i="8"/>
  <c r="T132" i="8"/>
  <c r="U132" i="8"/>
  <c r="V132" i="8"/>
  <c r="W132" i="8"/>
  <c r="X132" i="8"/>
  <c r="Y132" i="8"/>
  <c r="Z132" i="8"/>
  <c r="AA132" i="8"/>
  <c r="AB132" i="8"/>
  <c r="S131" i="8"/>
  <c r="T131" i="8"/>
  <c r="U131" i="8"/>
  <c r="V131" i="8"/>
  <c r="W131" i="8"/>
  <c r="X131" i="8"/>
  <c r="Y131" i="8"/>
  <c r="Z131" i="8"/>
  <c r="AA131" i="8"/>
  <c r="AB131" i="8"/>
  <c r="S130" i="8"/>
  <c r="T130" i="8"/>
  <c r="U130" i="8"/>
  <c r="V130" i="8"/>
  <c r="W130" i="8"/>
  <c r="X130" i="8"/>
  <c r="Y130" i="8"/>
  <c r="Z130" i="8"/>
  <c r="AA130" i="8"/>
  <c r="AB130" i="8"/>
  <c r="S129" i="8"/>
  <c r="T129" i="8"/>
  <c r="U129" i="8"/>
  <c r="V129" i="8"/>
  <c r="W129" i="8"/>
  <c r="X129" i="8"/>
  <c r="Y129" i="8"/>
  <c r="Z129" i="8"/>
  <c r="AA129" i="8"/>
  <c r="AB129" i="8"/>
  <c r="S128" i="8"/>
  <c r="T128" i="8"/>
  <c r="U128" i="8"/>
  <c r="V128" i="8"/>
  <c r="W128" i="8"/>
  <c r="X128" i="8"/>
  <c r="Y128" i="8"/>
  <c r="Z128" i="8"/>
  <c r="AA128" i="8"/>
  <c r="AB128" i="8"/>
  <c r="S127" i="8"/>
  <c r="T127" i="8"/>
  <c r="U127" i="8"/>
  <c r="V127" i="8"/>
  <c r="W127" i="8"/>
  <c r="X127" i="8"/>
  <c r="Y127" i="8"/>
  <c r="Z127" i="8"/>
  <c r="AA127" i="8"/>
  <c r="AB127" i="8"/>
  <c r="S126" i="8"/>
  <c r="T126" i="8"/>
  <c r="U126" i="8"/>
  <c r="V126" i="8"/>
  <c r="W126" i="8"/>
  <c r="X126" i="8"/>
  <c r="Y126" i="8"/>
  <c r="Z126" i="8"/>
  <c r="AA126" i="8"/>
  <c r="AB126" i="8"/>
  <c r="S125" i="8"/>
  <c r="T125" i="8"/>
  <c r="U125" i="8"/>
  <c r="V125" i="8"/>
  <c r="W125" i="8"/>
  <c r="X125" i="8"/>
  <c r="Y125" i="8"/>
  <c r="Z125" i="8"/>
  <c r="AA125" i="8"/>
  <c r="AB125" i="8"/>
  <c r="S124" i="8"/>
  <c r="T124" i="8"/>
  <c r="U124" i="8"/>
  <c r="V124" i="8"/>
  <c r="W124" i="8"/>
  <c r="X124" i="8"/>
  <c r="Y124" i="8"/>
  <c r="Z124" i="8"/>
  <c r="AA124" i="8"/>
  <c r="AB124" i="8"/>
  <c r="S123" i="8"/>
  <c r="T123" i="8"/>
  <c r="U123" i="8"/>
  <c r="V123" i="8"/>
  <c r="W123" i="8"/>
  <c r="X123" i="8"/>
  <c r="Y123" i="8"/>
  <c r="Z123" i="8"/>
  <c r="AA123" i="8"/>
  <c r="AB123" i="8"/>
  <c r="S122" i="8"/>
  <c r="T122" i="8"/>
  <c r="U122" i="8"/>
  <c r="V122" i="8"/>
  <c r="W122" i="8"/>
  <c r="X122" i="8"/>
  <c r="Y122" i="8"/>
  <c r="Z122" i="8"/>
  <c r="AA122" i="8"/>
  <c r="AB122" i="8"/>
  <c r="S121" i="8"/>
  <c r="T121" i="8"/>
  <c r="U121" i="8"/>
  <c r="V121" i="8"/>
  <c r="W121" i="8"/>
  <c r="X121" i="8"/>
  <c r="Y121" i="8"/>
  <c r="Z121" i="8"/>
  <c r="AA121" i="8"/>
  <c r="AB121" i="8"/>
  <c r="S120" i="8"/>
  <c r="T120" i="8"/>
  <c r="U120" i="8"/>
  <c r="V120" i="8"/>
  <c r="W120" i="8"/>
  <c r="X120" i="8"/>
  <c r="Y120" i="8"/>
  <c r="Z120" i="8"/>
  <c r="AA120" i="8"/>
  <c r="AB120" i="8"/>
  <c r="S119" i="8"/>
  <c r="T119" i="8"/>
  <c r="U119" i="8"/>
  <c r="V119" i="8"/>
  <c r="W119" i="8"/>
  <c r="X119" i="8"/>
  <c r="Y119" i="8"/>
  <c r="Z119" i="8"/>
  <c r="AA119" i="8"/>
  <c r="AB119" i="8"/>
  <c r="S118" i="8"/>
  <c r="T118" i="8"/>
  <c r="U118" i="8"/>
  <c r="V118" i="8"/>
  <c r="W118" i="8"/>
  <c r="X118" i="8"/>
  <c r="Y118" i="8"/>
  <c r="Z118" i="8"/>
  <c r="AA118" i="8"/>
  <c r="AB118" i="8"/>
  <c r="S117" i="8"/>
  <c r="T117" i="8"/>
  <c r="U117" i="8"/>
  <c r="V117" i="8"/>
  <c r="W117" i="8"/>
  <c r="X117" i="8"/>
  <c r="Y117" i="8"/>
  <c r="Z117" i="8"/>
  <c r="AA117" i="8"/>
  <c r="AB117" i="8"/>
  <c r="S116" i="8"/>
  <c r="T116" i="8"/>
  <c r="U116" i="8"/>
  <c r="V116" i="8"/>
  <c r="W116" i="8"/>
  <c r="X116" i="8"/>
  <c r="Y116" i="8"/>
  <c r="Z116" i="8"/>
  <c r="AA116" i="8"/>
  <c r="AB116" i="8"/>
  <c r="S115" i="8"/>
  <c r="T115" i="8"/>
  <c r="U115" i="8"/>
  <c r="V115" i="8"/>
  <c r="W115" i="8"/>
  <c r="X115" i="8"/>
  <c r="Y115" i="8"/>
  <c r="Z115" i="8"/>
  <c r="AA115" i="8"/>
  <c r="AB115" i="8"/>
  <c r="S114" i="8"/>
  <c r="T114" i="8"/>
  <c r="U114" i="8"/>
  <c r="V114" i="8"/>
  <c r="W114" i="8"/>
  <c r="X114" i="8"/>
  <c r="Y114" i="8"/>
  <c r="Z114" i="8"/>
  <c r="AA114" i="8"/>
  <c r="AB114" i="8"/>
  <c r="S113" i="8"/>
  <c r="T113" i="8"/>
  <c r="U113" i="8"/>
  <c r="V113" i="8"/>
  <c r="W113" i="8"/>
  <c r="X113" i="8"/>
  <c r="Y113" i="8"/>
  <c r="Z113" i="8"/>
  <c r="AA113" i="8"/>
  <c r="AB113" i="8"/>
  <c r="S112" i="8"/>
  <c r="T112" i="8"/>
  <c r="U112" i="8"/>
  <c r="V112" i="8"/>
  <c r="W112" i="8"/>
  <c r="X112" i="8"/>
  <c r="Y112" i="8"/>
  <c r="Z112" i="8"/>
  <c r="AA112" i="8"/>
  <c r="AB112" i="8"/>
  <c r="S111" i="8"/>
  <c r="T111" i="8"/>
  <c r="U111" i="8"/>
  <c r="V111" i="8"/>
  <c r="W111" i="8"/>
  <c r="X111" i="8"/>
  <c r="Y111" i="8"/>
  <c r="Z111" i="8"/>
  <c r="AA111" i="8"/>
  <c r="AB111" i="8"/>
  <c r="S110" i="8"/>
  <c r="T110" i="8"/>
  <c r="U110" i="8"/>
  <c r="V110" i="8"/>
  <c r="W110" i="8"/>
  <c r="X110" i="8"/>
  <c r="Y110" i="8"/>
  <c r="Z110" i="8"/>
  <c r="AA110" i="8"/>
  <c r="AB110" i="8"/>
  <c r="S109" i="8"/>
  <c r="T109" i="8"/>
  <c r="U109" i="8"/>
  <c r="V109" i="8"/>
  <c r="W109" i="8"/>
  <c r="X109" i="8"/>
  <c r="Y109" i="8"/>
  <c r="Z109" i="8"/>
  <c r="AA109" i="8"/>
  <c r="AB109" i="8"/>
  <c r="S108" i="8"/>
  <c r="T108" i="8"/>
  <c r="U108" i="8"/>
  <c r="V108" i="8"/>
  <c r="W108" i="8"/>
  <c r="X108" i="8"/>
  <c r="Y108" i="8"/>
  <c r="Z108" i="8"/>
  <c r="AA108" i="8"/>
  <c r="AB108" i="8"/>
  <c r="S107" i="8"/>
  <c r="T107" i="8"/>
  <c r="U107" i="8"/>
  <c r="V107" i="8"/>
  <c r="W107" i="8"/>
  <c r="X107" i="8"/>
  <c r="Y107" i="8"/>
  <c r="Z107" i="8"/>
  <c r="AA107" i="8"/>
  <c r="AB107" i="8"/>
  <c r="S106" i="8"/>
  <c r="T106" i="8"/>
  <c r="U106" i="8"/>
  <c r="V106" i="8"/>
  <c r="W106" i="8"/>
  <c r="X106" i="8"/>
  <c r="Y106" i="8"/>
  <c r="Z106" i="8"/>
  <c r="AA106" i="8"/>
  <c r="AB106" i="8"/>
  <c r="S105" i="8"/>
  <c r="T105" i="8"/>
  <c r="U105" i="8"/>
  <c r="V105" i="8"/>
  <c r="W105" i="8"/>
  <c r="X105" i="8"/>
  <c r="Y105" i="8"/>
  <c r="Z105" i="8"/>
  <c r="AA105" i="8"/>
  <c r="AB105" i="8"/>
  <c r="S104" i="8"/>
  <c r="T104" i="8"/>
  <c r="U104" i="8"/>
  <c r="V104" i="8"/>
  <c r="W104" i="8"/>
  <c r="X104" i="8"/>
  <c r="Y104" i="8"/>
  <c r="Z104" i="8"/>
  <c r="AA104" i="8"/>
  <c r="AB104" i="8"/>
  <c r="S103" i="8"/>
  <c r="T103" i="8"/>
  <c r="U103" i="8"/>
  <c r="V103" i="8"/>
  <c r="W103" i="8"/>
  <c r="X103" i="8"/>
  <c r="Y103" i="8"/>
  <c r="Z103" i="8"/>
  <c r="AA103" i="8"/>
  <c r="AB103" i="8"/>
  <c r="S102" i="8"/>
  <c r="T102" i="8"/>
  <c r="U102" i="8"/>
  <c r="V102" i="8"/>
  <c r="W102" i="8"/>
  <c r="X102" i="8"/>
  <c r="Y102" i="8"/>
  <c r="Z102" i="8"/>
  <c r="AA102" i="8"/>
  <c r="AB102" i="8"/>
  <c r="S101" i="8"/>
  <c r="T101" i="8"/>
  <c r="U101" i="8"/>
  <c r="V101" i="8"/>
  <c r="W101" i="8"/>
  <c r="X101" i="8"/>
  <c r="Y101" i="8"/>
  <c r="Z101" i="8"/>
  <c r="AA101" i="8"/>
  <c r="AB101" i="8"/>
  <c r="S100" i="8"/>
  <c r="T100" i="8"/>
  <c r="U100" i="8"/>
  <c r="V100" i="8"/>
  <c r="W100" i="8"/>
  <c r="X100" i="8"/>
  <c r="Y100" i="8"/>
  <c r="Z100" i="8"/>
  <c r="AA100" i="8"/>
  <c r="AB100" i="8"/>
  <c r="S99" i="8"/>
  <c r="T99" i="8"/>
  <c r="U99" i="8"/>
  <c r="V99" i="8"/>
  <c r="W99" i="8"/>
  <c r="X99" i="8"/>
  <c r="Y99" i="8"/>
  <c r="Z99" i="8"/>
  <c r="AA99" i="8"/>
  <c r="AB99" i="8"/>
  <c r="S98" i="8"/>
  <c r="T98" i="8"/>
  <c r="U98" i="8"/>
  <c r="V98" i="8"/>
  <c r="W98" i="8"/>
  <c r="X98" i="8"/>
  <c r="Y98" i="8"/>
  <c r="Z98" i="8"/>
  <c r="AA98" i="8"/>
  <c r="AB98" i="8"/>
  <c r="S97" i="8"/>
  <c r="T97" i="8"/>
  <c r="U97" i="8"/>
  <c r="V97" i="8"/>
  <c r="W97" i="8"/>
  <c r="X97" i="8"/>
  <c r="Y97" i="8"/>
  <c r="Z97" i="8"/>
  <c r="AA97" i="8"/>
  <c r="AB97" i="8"/>
  <c r="S96" i="8"/>
  <c r="T96" i="8"/>
  <c r="U96" i="8"/>
  <c r="V96" i="8"/>
  <c r="W96" i="8"/>
  <c r="X96" i="8"/>
  <c r="Y96" i="8"/>
  <c r="Z96" i="8"/>
  <c r="AA96" i="8"/>
  <c r="AB96" i="8"/>
  <c r="S95" i="8"/>
  <c r="T95" i="8"/>
  <c r="U95" i="8"/>
  <c r="V95" i="8"/>
  <c r="W95" i="8"/>
  <c r="X95" i="8"/>
  <c r="Y95" i="8"/>
  <c r="Z95" i="8"/>
  <c r="AA95" i="8"/>
  <c r="AB95" i="8"/>
  <c r="S94" i="8"/>
  <c r="T94" i="8"/>
  <c r="U94" i="8"/>
  <c r="V94" i="8"/>
  <c r="W94" i="8"/>
  <c r="X94" i="8"/>
  <c r="Y94" i="8"/>
  <c r="Z94" i="8"/>
  <c r="AA94" i="8"/>
  <c r="AB94" i="8"/>
  <c r="S93" i="8"/>
  <c r="T93" i="8"/>
  <c r="U93" i="8"/>
  <c r="V93" i="8"/>
  <c r="W93" i="8"/>
  <c r="X93" i="8"/>
  <c r="Y93" i="8"/>
  <c r="Z93" i="8"/>
  <c r="AA93" i="8"/>
  <c r="AB93" i="8"/>
  <c r="S92" i="8"/>
  <c r="T92" i="8"/>
  <c r="U92" i="8"/>
  <c r="V92" i="8"/>
  <c r="W92" i="8"/>
  <c r="X92" i="8"/>
  <c r="Y92" i="8"/>
  <c r="Z92" i="8"/>
  <c r="AA92" i="8"/>
  <c r="AB92" i="8"/>
  <c r="S91" i="8"/>
  <c r="T91" i="8"/>
  <c r="U91" i="8"/>
  <c r="V91" i="8"/>
  <c r="W91" i="8"/>
  <c r="X91" i="8"/>
  <c r="Y91" i="8"/>
  <c r="Z91" i="8"/>
  <c r="AA91" i="8"/>
  <c r="AB91" i="8"/>
  <c r="S90" i="8"/>
  <c r="T90" i="8"/>
  <c r="U90" i="8"/>
  <c r="V90" i="8"/>
  <c r="W90" i="8"/>
  <c r="X90" i="8"/>
  <c r="Y90" i="8"/>
  <c r="Z90" i="8"/>
  <c r="AA90" i="8"/>
  <c r="AB90" i="8"/>
  <c r="S89" i="8"/>
  <c r="T89" i="8"/>
  <c r="U89" i="8"/>
  <c r="V89" i="8"/>
  <c r="W89" i="8"/>
  <c r="X89" i="8"/>
  <c r="Y89" i="8"/>
  <c r="Z89" i="8"/>
  <c r="AA89" i="8"/>
  <c r="AB89" i="8"/>
  <c r="S88" i="8"/>
  <c r="T88" i="8"/>
  <c r="U88" i="8"/>
  <c r="V88" i="8"/>
  <c r="W88" i="8"/>
  <c r="X88" i="8"/>
  <c r="Y88" i="8"/>
  <c r="Z88" i="8"/>
  <c r="AA88" i="8"/>
  <c r="AB88" i="8"/>
  <c r="S87" i="8"/>
  <c r="T87" i="8"/>
  <c r="U87" i="8"/>
  <c r="V87" i="8"/>
  <c r="W87" i="8"/>
  <c r="X87" i="8"/>
  <c r="Y87" i="8"/>
  <c r="Z87" i="8"/>
  <c r="AA87" i="8"/>
  <c r="AB87" i="8"/>
  <c r="S86" i="8"/>
  <c r="T86" i="8"/>
  <c r="U86" i="8"/>
  <c r="V86" i="8"/>
  <c r="W86" i="8"/>
  <c r="X86" i="8"/>
  <c r="Y86" i="8"/>
  <c r="Z86" i="8"/>
  <c r="AA86" i="8"/>
  <c r="AB86" i="8"/>
  <c r="S85" i="8"/>
  <c r="T85" i="8"/>
  <c r="U85" i="8"/>
  <c r="V85" i="8"/>
  <c r="W85" i="8"/>
  <c r="X85" i="8"/>
  <c r="Y85" i="8"/>
  <c r="Z85" i="8"/>
  <c r="AA85" i="8"/>
  <c r="AB85" i="8"/>
  <c r="S84" i="8"/>
  <c r="T84" i="8"/>
  <c r="U84" i="8"/>
  <c r="V84" i="8"/>
  <c r="W84" i="8"/>
  <c r="X84" i="8"/>
  <c r="Y84" i="8"/>
  <c r="Z84" i="8"/>
  <c r="AA84" i="8"/>
  <c r="AB84" i="8"/>
  <c r="S83" i="8"/>
  <c r="T83" i="8"/>
  <c r="U83" i="8"/>
  <c r="V83" i="8"/>
  <c r="W83" i="8"/>
  <c r="X83" i="8"/>
  <c r="Y83" i="8"/>
  <c r="Z83" i="8"/>
  <c r="AA83" i="8"/>
  <c r="AB83" i="8"/>
  <c r="S82" i="8"/>
  <c r="T82" i="8"/>
  <c r="U82" i="8"/>
  <c r="V82" i="8"/>
  <c r="W82" i="8"/>
  <c r="X82" i="8"/>
  <c r="Y82" i="8"/>
  <c r="Z82" i="8"/>
  <c r="AA82" i="8"/>
  <c r="AB82" i="8"/>
  <c r="S81" i="8"/>
  <c r="T81" i="8"/>
  <c r="U81" i="8"/>
  <c r="V81" i="8"/>
  <c r="W81" i="8"/>
  <c r="X81" i="8"/>
  <c r="Y81" i="8"/>
  <c r="Z81" i="8"/>
  <c r="AA81" i="8"/>
  <c r="AB81" i="8"/>
  <c r="S80" i="8"/>
  <c r="T80" i="8"/>
  <c r="U80" i="8"/>
  <c r="V80" i="8"/>
  <c r="W80" i="8"/>
  <c r="X80" i="8"/>
  <c r="Y80" i="8"/>
  <c r="Z80" i="8"/>
  <c r="AA80" i="8"/>
  <c r="AB80" i="8"/>
  <c r="S79" i="8"/>
  <c r="T79" i="8"/>
  <c r="U79" i="8"/>
  <c r="V79" i="8"/>
  <c r="W79" i="8"/>
  <c r="X79" i="8"/>
  <c r="Y79" i="8"/>
  <c r="Z79" i="8"/>
  <c r="AA79" i="8"/>
  <c r="AB79" i="8"/>
  <c r="S78" i="8"/>
  <c r="T78" i="8"/>
  <c r="U78" i="8"/>
  <c r="V78" i="8"/>
  <c r="W78" i="8"/>
  <c r="X78" i="8"/>
  <c r="Y78" i="8"/>
  <c r="Z78" i="8"/>
  <c r="AA78" i="8"/>
  <c r="AB78" i="8"/>
  <c r="S77" i="8"/>
  <c r="T77" i="8"/>
  <c r="U77" i="8"/>
  <c r="V77" i="8"/>
  <c r="W77" i="8"/>
  <c r="X77" i="8"/>
  <c r="Y77" i="8"/>
  <c r="Z77" i="8"/>
  <c r="AA77" i="8"/>
  <c r="AB77" i="8"/>
  <c r="S76" i="8"/>
  <c r="T76" i="8"/>
  <c r="U76" i="8"/>
  <c r="V76" i="8"/>
  <c r="W76" i="8"/>
  <c r="X76" i="8"/>
  <c r="Y76" i="8"/>
  <c r="Z76" i="8"/>
  <c r="AA76" i="8"/>
  <c r="AB76" i="8"/>
  <c r="S75" i="8"/>
  <c r="T75" i="8"/>
  <c r="U75" i="8"/>
  <c r="V75" i="8"/>
  <c r="W75" i="8"/>
  <c r="X75" i="8"/>
  <c r="Y75" i="8"/>
  <c r="Z75" i="8"/>
  <c r="AA75" i="8"/>
  <c r="AB75" i="8"/>
  <c r="S74" i="8"/>
  <c r="T74" i="8"/>
  <c r="U74" i="8"/>
  <c r="V74" i="8"/>
  <c r="W74" i="8"/>
  <c r="X74" i="8"/>
  <c r="Y74" i="8"/>
  <c r="Z74" i="8"/>
  <c r="AA74" i="8"/>
  <c r="AB74" i="8"/>
  <c r="S73" i="8"/>
  <c r="T73" i="8"/>
  <c r="U73" i="8"/>
  <c r="V73" i="8"/>
  <c r="W73" i="8"/>
  <c r="X73" i="8"/>
  <c r="Y73" i="8"/>
  <c r="Z73" i="8"/>
  <c r="AA73" i="8"/>
  <c r="AB73" i="8"/>
  <c r="S72" i="8"/>
  <c r="T72" i="8"/>
  <c r="U72" i="8"/>
  <c r="V72" i="8"/>
  <c r="W72" i="8"/>
  <c r="X72" i="8"/>
  <c r="Y72" i="8"/>
  <c r="Z72" i="8"/>
  <c r="AA72" i="8"/>
  <c r="AB72" i="8"/>
  <c r="S71" i="8"/>
  <c r="T71" i="8"/>
  <c r="U71" i="8"/>
  <c r="V71" i="8"/>
  <c r="W71" i="8"/>
  <c r="X71" i="8"/>
  <c r="Y71" i="8"/>
  <c r="Z71" i="8"/>
  <c r="AA71" i="8"/>
  <c r="AB71" i="8"/>
  <c r="S70" i="8"/>
  <c r="T70" i="8"/>
  <c r="U70" i="8"/>
  <c r="V70" i="8"/>
  <c r="W70" i="8"/>
  <c r="X70" i="8"/>
  <c r="Y70" i="8"/>
  <c r="Z70" i="8"/>
  <c r="AA70" i="8"/>
  <c r="AB70" i="8"/>
  <c r="S69" i="8"/>
  <c r="T69" i="8"/>
  <c r="U69" i="8"/>
  <c r="V69" i="8"/>
  <c r="W69" i="8"/>
  <c r="X69" i="8"/>
  <c r="Y69" i="8"/>
  <c r="Z69" i="8"/>
  <c r="AA69" i="8"/>
  <c r="AB69" i="8"/>
  <c r="S68" i="8"/>
  <c r="T68" i="8"/>
  <c r="U68" i="8"/>
  <c r="V68" i="8"/>
  <c r="W68" i="8"/>
  <c r="X68" i="8"/>
  <c r="Y68" i="8"/>
  <c r="Z68" i="8"/>
  <c r="AA68" i="8"/>
  <c r="AB68" i="8"/>
  <c r="S67" i="8"/>
  <c r="T67" i="8"/>
  <c r="U67" i="8"/>
  <c r="V67" i="8"/>
  <c r="W67" i="8"/>
  <c r="X67" i="8"/>
  <c r="Y67" i="8"/>
  <c r="Z67" i="8"/>
  <c r="AA67" i="8"/>
  <c r="AB67" i="8"/>
  <c r="S66" i="8"/>
  <c r="T66" i="8"/>
  <c r="U66" i="8"/>
  <c r="V66" i="8"/>
  <c r="W66" i="8"/>
  <c r="X66" i="8"/>
  <c r="Y66" i="8"/>
  <c r="Z66" i="8"/>
  <c r="AA66" i="8"/>
  <c r="AB66" i="8"/>
  <c r="S65" i="8"/>
  <c r="T65" i="8"/>
  <c r="U65" i="8"/>
  <c r="V65" i="8"/>
  <c r="W65" i="8"/>
  <c r="X65" i="8"/>
  <c r="Y65" i="8"/>
  <c r="Z65" i="8"/>
  <c r="AA65" i="8"/>
  <c r="AB65" i="8"/>
  <c r="S64" i="8"/>
  <c r="T64" i="8"/>
  <c r="U64" i="8"/>
  <c r="V64" i="8"/>
  <c r="W64" i="8"/>
  <c r="X64" i="8"/>
  <c r="Y64" i="8"/>
  <c r="Z64" i="8"/>
  <c r="AA64" i="8"/>
  <c r="AB64" i="8"/>
  <c r="S63" i="8"/>
  <c r="T63" i="8"/>
  <c r="U63" i="8"/>
  <c r="V63" i="8"/>
  <c r="W63" i="8"/>
  <c r="X63" i="8"/>
  <c r="Y63" i="8"/>
  <c r="Z63" i="8"/>
  <c r="AA63" i="8"/>
  <c r="AB63" i="8"/>
  <c r="S62" i="8"/>
  <c r="T62" i="8"/>
  <c r="U62" i="8"/>
  <c r="V62" i="8"/>
  <c r="W62" i="8"/>
  <c r="X62" i="8"/>
  <c r="Y62" i="8"/>
  <c r="Z62" i="8"/>
  <c r="AA62" i="8"/>
  <c r="AB62" i="8"/>
  <c r="S61" i="8"/>
  <c r="T61" i="8"/>
  <c r="U61" i="8"/>
  <c r="V61" i="8"/>
  <c r="W61" i="8"/>
  <c r="X61" i="8"/>
  <c r="Y61" i="8"/>
  <c r="Z61" i="8"/>
  <c r="AA61" i="8"/>
  <c r="AB61" i="8"/>
  <c r="S60" i="8"/>
  <c r="T60" i="8"/>
  <c r="U60" i="8"/>
  <c r="V60" i="8"/>
  <c r="W60" i="8"/>
  <c r="X60" i="8"/>
  <c r="Y60" i="8"/>
  <c r="Z60" i="8"/>
  <c r="AA60" i="8"/>
  <c r="AB60" i="8"/>
  <c r="S59" i="8"/>
  <c r="T59" i="8"/>
  <c r="U59" i="8"/>
  <c r="V59" i="8"/>
  <c r="W59" i="8"/>
  <c r="X59" i="8"/>
  <c r="Y59" i="8"/>
  <c r="Z59" i="8"/>
  <c r="AA59" i="8"/>
  <c r="AB59" i="8"/>
  <c r="S58" i="8"/>
  <c r="T58" i="8"/>
  <c r="U58" i="8"/>
  <c r="V58" i="8"/>
  <c r="W58" i="8"/>
  <c r="X58" i="8"/>
  <c r="Y58" i="8"/>
  <c r="Z58" i="8"/>
  <c r="AA58" i="8"/>
  <c r="AB58" i="8"/>
  <c r="S57" i="8"/>
  <c r="T57" i="8"/>
  <c r="U57" i="8"/>
  <c r="V57" i="8"/>
  <c r="W57" i="8"/>
  <c r="X57" i="8"/>
  <c r="Y57" i="8"/>
  <c r="Z57" i="8"/>
  <c r="AA57" i="8"/>
  <c r="AB57" i="8"/>
  <c r="S56" i="8"/>
  <c r="T56" i="8"/>
  <c r="U56" i="8"/>
  <c r="V56" i="8"/>
  <c r="W56" i="8"/>
  <c r="X56" i="8"/>
  <c r="Y56" i="8"/>
  <c r="Z56" i="8"/>
  <c r="AA56" i="8"/>
  <c r="AB56" i="8"/>
  <c r="S55" i="8"/>
  <c r="T55" i="8"/>
  <c r="U55" i="8"/>
  <c r="V55" i="8"/>
  <c r="W55" i="8"/>
  <c r="X55" i="8"/>
  <c r="Y55" i="8"/>
  <c r="Z55" i="8"/>
  <c r="AA55" i="8"/>
  <c r="AB55" i="8"/>
  <c r="S54" i="8"/>
  <c r="T54" i="8"/>
  <c r="U54" i="8"/>
  <c r="V54" i="8"/>
  <c r="W54" i="8"/>
  <c r="X54" i="8"/>
  <c r="Y54" i="8"/>
  <c r="Z54" i="8"/>
  <c r="AA54" i="8"/>
  <c r="AB54" i="8"/>
  <c r="S53" i="8"/>
  <c r="T53" i="8"/>
  <c r="U53" i="8"/>
  <c r="V53" i="8"/>
  <c r="W53" i="8"/>
  <c r="X53" i="8"/>
  <c r="Y53" i="8"/>
  <c r="Z53" i="8"/>
  <c r="AA53" i="8"/>
  <c r="AB53" i="8"/>
  <c r="S52" i="8"/>
  <c r="T52" i="8"/>
  <c r="U52" i="8"/>
  <c r="V52" i="8"/>
  <c r="W52" i="8"/>
  <c r="X52" i="8"/>
  <c r="Y52" i="8"/>
  <c r="Z52" i="8"/>
  <c r="AA52" i="8"/>
  <c r="AB52" i="8"/>
  <c r="S51" i="8"/>
  <c r="T51" i="8"/>
  <c r="U51" i="8"/>
  <c r="V51" i="8"/>
  <c r="W51" i="8"/>
  <c r="X51" i="8"/>
  <c r="Y51" i="8"/>
  <c r="Z51" i="8"/>
  <c r="AA51" i="8"/>
  <c r="AB51" i="8"/>
  <c r="S50" i="8"/>
  <c r="T50" i="8"/>
  <c r="U50" i="8"/>
  <c r="V50" i="8"/>
  <c r="W50" i="8"/>
  <c r="X50" i="8"/>
  <c r="Y50" i="8"/>
  <c r="Z50" i="8"/>
  <c r="AA50" i="8"/>
  <c r="AB50" i="8"/>
  <c r="S49" i="8"/>
  <c r="T49" i="8"/>
  <c r="U49" i="8"/>
  <c r="V49" i="8"/>
  <c r="W49" i="8"/>
  <c r="X49" i="8"/>
  <c r="Y49" i="8"/>
  <c r="Z49" i="8"/>
  <c r="AA49" i="8"/>
  <c r="AB49" i="8"/>
  <c r="S48" i="8"/>
  <c r="T48" i="8"/>
  <c r="U48" i="8"/>
  <c r="V48" i="8"/>
  <c r="W48" i="8"/>
  <c r="X48" i="8"/>
  <c r="Y48" i="8"/>
  <c r="Z48" i="8"/>
  <c r="AA48" i="8"/>
  <c r="AB48" i="8"/>
  <c r="S47" i="8"/>
  <c r="T47" i="8"/>
  <c r="U47" i="8"/>
  <c r="V47" i="8"/>
  <c r="W47" i="8"/>
  <c r="X47" i="8"/>
  <c r="Y47" i="8"/>
  <c r="Z47" i="8"/>
  <c r="AA47" i="8"/>
  <c r="AB47" i="8"/>
  <c r="S46" i="8"/>
  <c r="T46" i="8"/>
  <c r="U46" i="8"/>
  <c r="V46" i="8"/>
  <c r="W46" i="8"/>
  <c r="X46" i="8"/>
  <c r="Y46" i="8"/>
  <c r="Z46" i="8"/>
  <c r="AA46" i="8"/>
  <c r="AB46" i="8"/>
  <c r="S45" i="8"/>
  <c r="T45" i="8"/>
  <c r="U45" i="8"/>
  <c r="V45" i="8"/>
  <c r="W45" i="8"/>
  <c r="X45" i="8"/>
  <c r="Y45" i="8"/>
  <c r="Z45" i="8"/>
  <c r="AA45" i="8"/>
  <c r="AB45" i="8"/>
  <c r="S44" i="8"/>
  <c r="T44" i="8"/>
  <c r="U44" i="8"/>
  <c r="V44" i="8"/>
  <c r="W44" i="8"/>
  <c r="X44" i="8"/>
  <c r="Y44" i="8"/>
  <c r="Z44" i="8"/>
  <c r="AA44" i="8"/>
  <c r="AB44" i="8"/>
  <c r="S43" i="8"/>
  <c r="T43" i="8"/>
  <c r="U43" i="8"/>
  <c r="V43" i="8"/>
  <c r="W43" i="8"/>
  <c r="X43" i="8"/>
  <c r="Y43" i="8"/>
  <c r="Z43" i="8"/>
  <c r="AA43" i="8"/>
  <c r="AB43" i="8"/>
  <c r="S42" i="8"/>
  <c r="T42" i="8"/>
  <c r="U42" i="8"/>
  <c r="V42" i="8"/>
  <c r="W42" i="8"/>
  <c r="X42" i="8"/>
  <c r="Y42" i="8"/>
  <c r="Z42" i="8"/>
  <c r="AA42" i="8"/>
  <c r="AB42" i="8"/>
  <c r="S41" i="8"/>
  <c r="T41" i="8"/>
  <c r="U41" i="8"/>
  <c r="V41" i="8"/>
  <c r="W41" i="8"/>
  <c r="X41" i="8"/>
  <c r="Y41" i="8"/>
  <c r="Z41" i="8"/>
  <c r="AA41" i="8"/>
  <c r="AB41" i="8"/>
  <c r="S40" i="8"/>
  <c r="T40" i="8"/>
  <c r="U40" i="8"/>
  <c r="V40" i="8"/>
  <c r="W40" i="8"/>
  <c r="X40" i="8"/>
  <c r="Y40" i="8"/>
  <c r="Z40" i="8"/>
  <c r="AA40" i="8"/>
  <c r="AB40" i="8"/>
  <c r="S39" i="8"/>
  <c r="T39" i="8"/>
  <c r="U39" i="8"/>
  <c r="V39" i="8"/>
  <c r="W39" i="8"/>
  <c r="X39" i="8"/>
  <c r="Y39" i="8"/>
  <c r="Z39" i="8"/>
  <c r="AA39" i="8"/>
  <c r="AB39" i="8"/>
  <c r="S38" i="8"/>
  <c r="T38" i="8"/>
  <c r="U38" i="8"/>
  <c r="V38" i="8"/>
  <c r="W38" i="8"/>
  <c r="X38" i="8"/>
  <c r="Y38" i="8"/>
  <c r="Z38" i="8"/>
  <c r="AA38" i="8"/>
  <c r="AB38" i="8"/>
  <c r="S37" i="8"/>
  <c r="T37" i="8"/>
  <c r="U37" i="8"/>
  <c r="V37" i="8"/>
  <c r="W37" i="8"/>
  <c r="X37" i="8"/>
  <c r="Y37" i="8"/>
  <c r="Z37" i="8"/>
  <c r="AA37" i="8"/>
  <c r="AB37" i="8"/>
  <c r="S36" i="8"/>
  <c r="T36" i="8"/>
  <c r="U36" i="8"/>
  <c r="V36" i="8"/>
  <c r="W36" i="8"/>
  <c r="X36" i="8"/>
  <c r="Y36" i="8"/>
  <c r="Z36" i="8"/>
  <c r="AA36" i="8"/>
  <c r="AB36" i="8"/>
  <c r="S35" i="8"/>
  <c r="T35" i="8"/>
  <c r="U35" i="8"/>
  <c r="V35" i="8"/>
  <c r="W35" i="8"/>
  <c r="X35" i="8"/>
  <c r="Y35" i="8"/>
  <c r="Z35" i="8"/>
  <c r="AA35" i="8"/>
  <c r="AB35" i="8"/>
  <c r="S34" i="8"/>
  <c r="T34" i="8"/>
  <c r="U34" i="8"/>
  <c r="V34" i="8"/>
  <c r="W34" i="8"/>
  <c r="X34" i="8"/>
  <c r="Y34" i="8"/>
  <c r="Z34" i="8"/>
  <c r="AA34" i="8"/>
  <c r="AB34" i="8"/>
  <c r="S33" i="8"/>
  <c r="T33" i="8"/>
  <c r="U33" i="8"/>
  <c r="V33" i="8"/>
  <c r="W33" i="8"/>
  <c r="X33" i="8"/>
  <c r="Y33" i="8"/>
  <c r="Z33" i="8"/>
  <c r="AA33" i="8"/>
  <c r="AB33" i="8"/>
  <c r="S32" i="8"/>
  <c r="T32" i="8"/>
  <c r="U32" i="8"/>
  <c r="V32" i="8"/>
  <c r="W32" i="8"/>
  <c r="X32" i="8"/>
  <c r="Y32" i="8"/>
  <c r="Z32" i="8"/>
  <c r="AA32" i="8"/>
  <c r="AB32" i="8"/>
  <c r="S31" i="8"/>
  <c r="T31" i="8"/>
  <c r="U31" i="8"/>
  <c r="V31" i="8"/>
  <c r="W31" i="8"/>
  <c r="X31" i="8"/>
  <c r="Y31" i="8"/>
  <c r="Z31" i="8"/>
  <c r="AA31" i="8"/>
  <c r="AB31" i="8"/>
  <c r="S30" i="8"/>
  <c r="T30" i="8"/>
  <c r="U30" i="8"/>
  <c r="V30" i="8"/>
  <c r="W30" i="8"/>
  <c r="X30" i="8"/>
  <c r="Y30" i="8"/>
  <c r="Z30" i="8"/>
  <c r="AA30" i="8"/>
  <c r="AB30" i="8"/>
  <c r="S29" i="8"/>
  <c r="T29" i="8"/>
  <c r="U29" i="8"/>
  <c r="V29" i="8"/>
  <c r="W29" i="8"/>
  <c r="X29" i="8"/>
  <c r="Y29" i="8"/>
  <c r="Z29" i="8"/>
  <c r="AA29" i="8"/>
  <c r="AB29" i="8"/>
  <c r="S28" i="8"/>
  <c r="T28" i="8"/>
  <c r="U28" i="8"/>
  <c r="V28" i="8"/>
  <c r="W28" i="8"/>
  <c r="X28" i="8"/>
  <c r="Y28" i="8"/>
  <c r="Z28" i="8"/>
  <c r="AA28" i="8"/>
  <c r="AB28" i="8"/>
  <c r="S27" i="8"/>
  <c r="T27" i="8"/>
  <c r="U27" i="8"/>
  <c r="V27" i="8"/>
  <c r="W27" i="8"/>
  <c r="X27" i="8"/>
  <c r="Y27" i="8"/>
  <c r="Z27" i="8"/>
  <c r="AA27" i="8"/>
  <c r="AB27" i="8"/>
  <c r="S26" i="8"/>
  <c r="T26" i="8"/>
  <c r="U26" i="8"/>
  <c r="V26" i="8"/>
  <c r="W26" i="8"/>
  <c r="X26" i="8"/>
  <c r="Y26" i="8"/>
  <c r="Z26" i="8"/>
  <c r="AA26" i="8"/>
  <c r="AB26" i="8"/>
  <c r="S25" i="8"/>
  <c r="T25" i="8"/>
  <c r="U25" i="8"/>
  <c r="V25" i="8"/>
  <c r="W25" i="8"/>
  <c r="X25" i="8"/>
  <c r="Y25" i="8"/>
  <c r="Z25" i="8"/>
  <c r="AA25" i="8"/>
  <c r="AB25" i="8"/>
  <c r="S24" i="8"/>
  <c r="T24" i="8"/>
  <c r="U24" i="8"/>
  <c r="V24" i="8"/>
  <c r="W24" i="8"/>
  <c r="X24" i="8"/>
  <c r="Y24" i="8"/>
  <c r="Z24" i="8"/>
  <c r="AA24" i="8"/>
  <c r="AB24" i="8"/>
  <c r="S23" i="8"/>
  <c r="T23" i="8"/>
  <c r="U23" i="8"/>
  <c r="V23" i="8"/>
  <c r="W23" i="8"/>
  <c r="X23" i="8"/>
  <c r="Y23" i="8"/>
  <c r="Z23" i="8"/>
  <c r="AA23" i="8"/>
  <c r="AB23" i="8"/>
  <c r="S22" i="8"/>
  <c r="T22" i="8"/>
  <c r="U22" i="8"/>
  <c r="V22" i="8"/>
  <c r="W22" i="8"/>
  <c r="X22" i="8"/>
  <c r="Y22" i="8"/>
  <c r="Z22" i="8"/>
  <c r="AA22" i="8"/>
  <c r="AB22" i="8"/>
  <c r="S21" i="8"/>
  <c r="T21" i="8"/>
  <c r="U21" i="8"/>
  <c r="V21" i="8"/>
  <c r="W21" i="8"/>
  <c r="X21" i="8"/>
  <c r="Y21" i="8"/>
  <c r="Z21" i="8"/>
  <c r="AA21" i="8"/>
  <c r="AB21" i="8"/>
  <c r="S20" i="8"/>
  <c r="T20" i="8"/>
  <c r="U20" i="8"/>
  <c r="V20" i="8"/>
  <c r="W20" i="8"/>
  <c r="X20" i="8"/>
  <c r="Y20" i="8"/>
  <c r="Z20" i="8"/>
  <c r="AA20" i="8"/>
  <c r="AB20" i="8"/>
  <c r="S19" i="8"/>
  <c r="T19" i="8"/>
  <c r="U19" i="8"/>
  <c r="V19" i="8"/>
  <c r="W19" i="8"/>
  <c r="X19" i="8"/>
  <c r="Y19" i="8"/>
  <c r="Z19" i="8"/>
  <c r="AA19" i="8"/>
  <c r="AB19" i="8"/>
  <c r="S18" i="8"/>
  <c r="T18" i="8"/>
  <c r="U18" i="8"/>
  <c r="V18" i="8"/>
  <c r="W18" i="8"/>
  <c r="X18" i="8"/>
  <c r="Y18" i="8"/>
  <c r="Z18" i="8"/>
  <c r="AA18" i="8"/>
  <c r="AB18" i="8"/>
  <c r="S17" i="8"/>
  <c r="T17" i="8"/>
  <c r="U17" i="8"/>
  <c r="V17" i="8"/>
  <c r="W17" i="8"/>
  <c r="X17" i="8"/>
  <c r="Y17" i="8"/>
  <c r="Z17" i="8"/>
  <c r="AA17" i="8"/>
  <c r="AB17" i="8"/>
  <c r="S16" i="8"/>
  <c r="T16" i="8"/>
  <c r="U16" i="8"/>
  <c r="V16" i="8"/>
  <c r="W16" i="8"/>
  <c r="X16" i="8"/>
  <c r="Y16" i="8"/>
  <c r="Z16" i="8"/>
  <c r="AA16" i="8"/>
  <c r="AB16" i="8"/>
  <c r="S15" i="8"/>
  <c r="T15" i="8"/>
  <c r="U15" i="8"/>
  <c r="V15" i="8"/>
  <c r="W15" i="8"/>
  <c r="X15" i="8"/>
  <c r="Y15" i="8"/>
  <c r="Z15" i="8"/>
  <c r="AA15" i="8"/>
  <c r="AB15" i="8"/>
  <c r="S14" i="8"/>
  <c r="T14" i="8"/>
  <c r="U14" i="8"/>
  <c r="V14" i="8"/>
  <c r="W14" i="8"/>
  <c r="X14" i="8"/>
  <c r="Y14" i="8"/>
  <c r="Z14" i="8"/>
  <c r="AA14" i="8"/>
  <c r="AB14" i="8"/>
  <c r="S13" i="8"/>
  <c r="T13" i="8"/>
  <c r="U13" i="8"/>
  <c r="V13" i="8"/>
  <c r="W13" i="8"/>
  <c r="X13" i="8"/>
  <c r="Y13" i="8"/>
  <c r="Z13" i="8"/>
  <c r="AA13" i="8"/>
  <c r="AB13" i="8"/>
  <c r="S12" i="8"/>
  <c r="T12" i="8"/>
  <c r="U12" i="8"/>
  <c r="V12" i="8"/>
  <c r="W12" i="8"/>
  <c r="X12" i="8"/>
  <c r="Y12" i="8"/>
  <c r="Z12" i="8"/>
  <c r="AA12" i="8"/>
  <c r="AB12" i="8"/>
  <c r="S11" i="8"/>
  <c r="T11" i="8"/>
  <c r="U11" i="8"/>
  <c r="V11" i="8"/>
  <c r="W11" i="8"/>
  <c r="X11" i="8"/>
  <c r="Y11" i="8"/>
  <c r="Z11" i="8"/>
  <c r="AA11" i="8"/>
  <c r="AB11" i="8"/>
  <c r="S10" i="8"/>
  <c r="T10" i="8"/>
  <c r="U10" i="8"/>
  <c r="V10" i="8"/>
  <c r="W10" i="8"/>
  <c r="X10" i="8"/>
  <c r="Y10" i="8"/>
  <c r="Z10" i="8"/>
  <c r="AA10" i="8"/>
  <c r="AB10" i="8"/>
  <c r="S9" i="8"/>
  <c r="T9" i="8"/>
  <c r="U9" i="8"/>
  <c r="V9" i="8"/>
  <c r="W9" i="8"/>
  <c r="X9" i="8"/>
  <c r="Y9" i="8"/>
  <c r="Z9" i="8"/>
  <c r="AA9" i="8"/>
  <c r="AB9" i="8"/>
  <c r="S8" i="8"/>
  <c r="T8" i="8"/>
  <c r="U8" i="8"/>
  <c r="V8" i="8"/>
  <c r="W8" i="8"/>
  <c r="X8" i="8"/>
  <c r="Y8" i="8"/>
  <c r="Z8" i="8"/>
  <c r="AA8" i="8"/>
  <c r="AB8" i="8"/>
  <c r="S7" i="8"/>
  <c r="T7" i="8"/>
  <c r="U7" i="8"/>
  <c r="V7" i="8"/>
  <c r="W7" i="8"/>
  <c r="X7" i="8"/>
  <c r="Y7" i="8"/>
  <c r="Z7" i="8"/>
  <c r="AA7" i="8"/>
  <c r="AB7" i="8"/>
  <c r="S6" i="8"/>
  <c r="T6" i="8"/>
  <c r="U6" i="8"/>
  <c r="V6" i="8"/>
  <c r="W6" i="8"/>
  <c r="X6" i="8"/>
  <c r="Y6" i="8"/>
  <c r="Z6" i="8"/>
  <c r="AA6" i="8"/>
  <c r="AB6" i="8"/>
  <c r="AA3" i="8"/>
  <c r="Z3" i="8"/>
  <c r="Y3" i="8"/>
  <c r="X3" i="8"/>
  <c r="W3" i="8"/>
  <c r="V3" i="8"/>
  <c r="U3" i="8"/>
  <c r="T3" i="8"/>
  <c r="S3" i="8"/>
  <c r="R122" i="5"/>
  <c r="S122" i="5"/>
  <c r="T122" i="5"/>
  <c r="U122" i="5"/>
  <c r="V122" i="5"/>
  <c r="W122" i="5"/>
  <c r="X122" i="5"/>
  <c r="Y122" i="5"/>
  <c r="Z122" i="5"/>
  <c r="R123" i="5"/>
  <c r="S123" i="5"/>
  <c r="T123" i="5"/>
  <c r="U123" i="5"/>
  <c r="V123" i="5"/>
  <c r="W123" i="5"/>
  <c r="X123" i="5"/>
  <c r="Y123" i="5"/>
  <c r="Z123" i="5"/>
  <c r="R117" i="5"/>
  <c r="S117" i="5"/>
  <c r="T117" i="5"/>
  <c r="U117" i="5"/>
  <c r="V117" i="5"/>
  <c r="W117" i="5"/>
  <c r="X117" i="5"/>
  <c r="Y117" i="5"/>
  <c r="Z117" i="5"/>
  <c r="R116" i="5"/>
  <c r="S116" i="5"/>
  <c r="T116" i="5"/>
  <c r="U116" i="5"/>
  <c r="V116" i="5"/>
  <c r="W116" i="5"/>
  <c r="X116" i="5"/>
  <c r="Y116" i="5"/>
  <c r="Z116" i="5"/>
  <c r="R113" i="5"/>
  <c r="S113" i="5"/>
  <c r="T113" i="5"/>
  <c r="U113" i="5"/>
  <c r="V113" i="5"/>
  <c r="W113" i="5"/>
  <c r="X113" i="5"/>
  <c r="Y113" i="5"/>
  <c r="Z113" i="5"/>
  <c r="R114" i="5"/>
  <c r="S114" i="5"/>
  <c r="T114" i="5"/>
  <c r="U114" i="5"/>
  <c r="V114" i="5"/>
  <c r="W114" i="5"/>
  <c r="X114" i="5"/>
  <c r="Y114" i="5"/>
  <c r="Z114" i="5"/>
  <c r="R115" i="5"/>
  <c r="S115" i="5"/>
  <c r="T115" i="5"/>
  <c r="U115" i="5"/>
  <c r="V115" i="5"/>
  <c r="W115" i="5"/>
  <c r="X115" i="5"/>
  <c r="Y115" i="5"/>
  <c r="Z115" i="5"/>
  <c r="R164" i="5"/>
  <c r="S164" i="5"/>
  <c r="T164" i="5"/>
  <c r="U164" i="5"/>
  <c r="V164" i="5"/>
  <c r="W164" i="5"/>
  <c r="X164" i="5"/>
  <c r="Y164" i="5"/>
  <c r="Z164" i="5"/>
  <c r="R165" i="5"/>
  <c r="S165" i="5"/>
  <c r="T165" i="5"/>
  <c r="U165" i="5"/>
  <c r="V165" i="5"/>
  <c r="W165" i="5"/>
  <c r="X165" i="5"/>
  <c r="Y165" i="5"/>
  <c r="Z165" i="5"/>
  <c r="R166" i="5"/>
  <c r="S166" i="5"/>
  <c r="T166" i="5"/>
  <c r="U166" i="5"/>
  <c r="V166" i="5"/>
  <c r="W166" i="5"/>
  <c r="X166" i="5"/>
  <c r="Y166" i="5"/>
  <c r="Z166" i="5"/>
  <c r="R124" i="5"/>
  <c r="S124" i="5"/>
  <c r="T124" i="5"/>
  <c r="U124" i="5"/>
  <c r="V124" i="5"/>
  <c r="W124" i="5"/>
  <c r="X124" i="5"/>
  <c r="Y124" i="5"/>
  <c r="Z124" i="5"/>
  <c r="R125" i="5"/>
  <c r="S125" i="5"/>
  <c r="T125" i="5"/>
  <c r="U125" i="5"/>
  <c r="V125" i="5"/>
  <c r="W125" i="5"/>
  <c r="X125" i="5"/>
  <c r="Y125" i="5"/>
  <c r="Z125" i="5"/>
  <c r="R126" i="5"/>
  <c r="S126" i="5"/>
  <c r="T126" i="5"/>
  <c r="U126" i="5"/>
  <c r="V126" i="5"/>
  <c r="W126" i="5"/>
  <c r="X126" i="5"/>
  <c r="Y126" i="5"/>
  <c r="Z126" i="5"/>
  <c r="R127" i="5"/>
  <c r="S127" i="5"/>
  <c r="T127" i="5"/>
  <c r="U127" i="5"/>
  <c r="V127" i="5"/>
  <c r="W127" i="5"/>
  <c r="X127" i="5"/>
  <c r="Y127" i="5"/>
  <c r="Z127" i="5"/>
  <c r="R76" i="5"/>
  <c r="S76" i="5"/>
  <c r="T76" i="5"/>
  <c r="U76" i="5"/>
  <c r="V76" i="5"/>
  <c r="W76" i="5"/>
  <c r="X76" i="5"/>
  <c r="Y76" i="5"/>
  <c r="Z76" i="5"/>
  <c r="R77" i="5"/>
  <c r="S77" i="5"/>
  <c r="T77" i="5"/>
  <c r="U77" i="5"/>
  <c r="V77" i="5"/>
  <c r="W77" i="5"/>
  <c r="X77" i="5"/>
  <c r="Y77" i="5"/>
  <c r="Z77" i="5"/>
  <c r="R73" i="5"/>
  <c r="S73" i="5"/>
  <c r="T73" i="5"/>
  <c r="U73" i="5"/>
  <c r="V73" i="5"/>
  <c r="W73" i="5"/>
  <c r="X73" i="5"/>
  <c r="Y73" i="5"/>
  <c r="Z73" i="5"/>
  <c r="R74" i="5"/>
  <c r="S74" i="5"/>
  <c r="T74" i="5"/>
  <c r="U74" i="5"/>
  <c r="V74" i="5"/>
  <c r="W74" i="5"/>
  <c r="X74" i="5"/>
  <c r="Y74" i="5"/>
  <c r="Z74" i="5"/>
  <c r="R75" i="5"/>
  <c r="S75" i="5"/>
  <c r="T75" i="5"/>
  <c r="U75" i="5"/>
  <c r="V75" i="5"/>
  <c r="W75" i="5"/>
  <c r="X75" i="5"/>
  <c r="Y75" i="5"/>
  <c r="Z75" i="5"/>
  <c r="R137" i="5"/>
  <c r="S137" i="5"/>
  <c r="T137" i="5"/>
  <c r="U137" i="5"/>
  <c r="V137" i="5"/>
  <c r="W137" i="5"/>
  <c r="X137" i="5"/>
  <c r="Y137" i="5"/>
  <c r="Z137" i="5"/>
  <c r="R138" i="5"/>
  <c r="S138" i="5"/>
  <c r="T138" i="5"/>
  <c r="U138" i="5"/>
  <c r="V138" i="5"/>
  <c r="W138" i="5"/>
  <c r="X138" i="5"/>
  <c r="Y138" i="5"/>
  <c r="Z138" i="5"/>
  <c r="R139" i="5"/>
  <c r="S139" i="5"/>
  <c r="T139" i="5"/>
  <c r="U139" i="5"/>
  <c r="V139" i="5"/>
  <c r="W139" i="5"/>
  <c r="X139" i="5"/>
  <c r="Y139" i="5"/>
  <c r="Z139" i="5"/>
  <c r="R134" i="5"/>
  <c r="S134" i="5"/>
  <c r="T134" i="5"/>
  <c r="U134" i="5"/>
  <c r="V134" i="5"/>
  <c r="W134" i="5"/>
  <c r="X134" i="5"/>
  <c r="Y134" i="5"/>
  <c r="Z134" i="5"/>
  <c r="R135" i="5"/>
  <c r="S135" i="5"/>
  <c r="T135" i="5"/>
  <c r="U135" i="5"/>
  <c r="V135" i="5"/>
  <c r="W135" i="5"/>
  <c r="X135" i="5"/>
  <c r="Y135" i="5"/>
  <c r="Z135" i="5"/>
  <c r="R136" i="5"/>
  <c r="S136" i="5"/>
  <c r="T136" i="5"/>
  <c r="U136" i="5"/>
  <c r="V136" i="5"/>
  <c r="W136" i="5"/>
  <c r="X136" i="5"/>
  <c r="Y136" i="5"/>
  <c r="Z136" i="5"/>
  <c r="R36" i="5"/>
  <c r="S36" i="5"/>
  <c r="T36" i="5"/>
  <c r="U36" i="5"/>
  <c r="V36" i="5"/>
  <c r="W36" i="5"/>
  <c r="X36" i="5"/>
  <c r="Y36" i="5"/>
  <c r="Z36" i="5"/>
  <c r="R35" i="5"/>
  <c r="S35" i="5"/>
  <c r="T35" i="5"/>
  <c r="U35" i="5"/>
  <c r="V35" i="5"/>
  <c r="W35" i="5"/>
  <c r="X35" i="5"/>
  <c r="Y35" i="5"/>
  <c r="Z35" i="5"/>
  <c r="R34" i="5"/>
  <c r="S34" i="5"/>
  <c r="T34" i="5"/>
  <c r="U34" i="5"/>
  <c r="V34" i="5"/>
  <c r="W34" i="5"/>
  <c r="X34" i="5"/>
  <c r="Y34" i="5"/>
  <c r="Z34" i="5"/>
  <c r="R89" i="5"/>
  <c r="S89" i="5"/>
  <c r="T89" i="5"/>
  <c r="U89" i="5"/>
  <c r="V89" i="5"/>
  <c r="W89" i="5"/>
  <c r="X89" i="5"/>
  <c r="Y89" i="5"/>
  <c r="Z89" i="5"/>
  <c r="R88" i="5"/>
  <c r="S88" i="5"/>
  <c r="T88" i="5"/>
  <c r="U88" i="5"/>
  <c r="V88" i="5"/>
  <c r="W88" i="5"/>
  <c r="X88" i="5"/>
  <c r="Y88" i="5"/>
  <c r="Z88" i="5"/>
  <c r="R90" i="5"/>
  <c r="S90" i="5"/>
  <c r="T90" i="5"/>
  <c r="U90" i="5"/>
  <c r="V90" i="5"/>
  <c r="W90" i="5"/>
  <c r="X90" i="5"/>
  <c r="Y90" i="5"/>
  <c r="Z90" i="5"/>
  <c r="R91" i="5"/>
  <c r="S91" i="5"/>
  <c r="T91" i="5"/>
  <c r="U91" i="5"/>
  <c r="V91" i="5"/>
  <c r="W91" i="5"/>
  <c r="X91" i="5"/>
  <c r="Y91" i="5"/>
  <c r="Z91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26" i="5"/>
  <c r="S26" i="5"/>
  <c r="T26" i="5"/>
  <c r="U26" i="5"/>
  <c r="V26" i="5"/>
  <c r="W26" i="5"/>
  <c r="X26" i="5"/>
  <c r="Y26" i="5"/>
  <c r="Z26" i="5"/>
  <c r="R42" i="5"/>
  <c r="S42" i="5"/>
  <c r="T42" i="5"/>
  <c r="U42" i="5"/>
  <c r="V42" i="5"/>
  <c r="W42" i="5"/>
  <c r="X42" i="5"/>
  <c r="Y42" i="5"/>
  <c r="Z42" i="5"/>
  <c r="R43" i="5"/>
  <c r="S43" i="5"/>
  <c r="T43" i="5"/>
  <c r="U43" i="5"/>
  <c r="V43" i="5"/>
  <c r="W43" i="5"/>
  <c r="X43" i="5"/>
  <c r="Y43" i="5"/>
  <c r="Z43" i="5"/>
  <c r="R44" i="5"/>
  <c r="S44" i="5"/>
  <c r="T44" i="5"/>
  <c r="U44" i="5"/>
  <c r="V44" i="5"/>
  <c r="W44" i="5"/>
  <c r="X44" i="5"/>
  <c r="Y44" i="5"/>
  <c r="Z44" i="5"/>
  <c r="R162" i="5"/>
  <c r="S162" i="5"/>
  <c r="T162" i="5"/>
  <c r="U162" i="5"/>
  <c r="V162" i="5"/>
  <c r="W162" i="5"/>
  <c r="X162" i="5"/>
  <c r="Y162" i="5"/>
  <c r="Z162" i="5"/>
  <c r="R163" i="5"/>
  <c r="S163" i="5"/>
  <c r="T163" i="5"/>
  <c r="U163" i="5"/>
  <c r="V163" i="5"/>
  <c r="W163" i="5"/>
  <c r="X163" i="5"/>
  <c r="Y163" i="5"/>
  <c r="Z163" i="5"/>
  <c r="R158" i="5"/>
  <c r="S158" i="5"/>
  <c r="T158" i="5"/>
  <c r="U158" i="5"/>
  <c r="V158" i="5"/>
  <c r="W158" i="5"/>
  <c r="X158" i="5"/>
  <c r="Y158" i="5"/>
  <c r="Z158" i="5"/>
  <c r="R159" i="5"/>
  <c r="S159" i="5"/>
  <c r="T159" i="5"/>
  <c r="U159" i="5"/>
  <c r="V159" i="5"/>
  <c r="W159" i="5"/>
  <c r="X159" i="5"/>
  <c r="Y159" i="5"/>
  <c r="Z159" i="5"/>
  <c r="R160" i="5"/>
  <c r="S160" i="5"/>
  <c r="T160" i="5"/>
  <c r="U160" i="5"/>
  <c r="V160" i="5"/>
  <c r="W160" i="5"/>
  <c r="X160" i="5"/>
  <c r="Y160" i="5"/>
  <c r="Z160" i="5"/>
  <c r="R161" i="5"/>
  <c r="S161" i="5"/>
  <c r="T161" i="5"/>
  <c r="U161" i="5"/>
  <c r="V161" i="5"/>
  <c r="W161" i="5"/>
  <c r="X161" i="5"/>
  <c r="Y161" i="5"/>
  <c r="Z161" i="5"/>
  <c r="R85" i="5"/>
  <c r="S85" i="5"/>
  <c r="T85" i="5"/>
  <c r="U85" i="5"/>
  <c r="V85" i="5"/>
  <c r="W85" i="5"/>
  <c r="X85" i="5"/>
  <c r="Y85" i="5"/>
  <c r="Z85" i="5"/>
  <c r="R86" i="5"/>
  <c r="S86" i="5"/>
  <c r="T86" i="5"/>
  <c r="U86" i="5"/>
  <c r="V86" i="5"/>
  <c r="W86" i="5"/>
  <c r="X86" i="5"/>
  <c r="Y86" i="5"/>
  <c r="Z86" i="5"/>
  <c r="R87" i="5"/>
  <c r="S87" i="5"/>
  <c r="T87" i="5"/>
  <c r="U87" i="5"/>
  <c r="V87" i="5"/>
  <c r="W87" i="5"/>
  <c r="X87" i="5"/>
  <c r="Y87" i="5"/>
  <c r="Z87" i="5"/>
  <c r="R93" i="5"/>
  <c r="S93" i="5"/>
  <c r="T93" i="5"/>
  <c r="U93" i="5"/>
  <c r="V93" i="5"/>
  <c r="W93" i="5"/>
  <c r="X93" i="5"/>
  <c r="Y93" i="5"/>
  <c r="Z93" i="5"/>
  <c r="R94" i="5"/>
  <c r="S94" i="5"/>
  <c r="T94" i="5"/>
  <c r="U94" i="5"/>
  <c r="V94" i="5"/>
  <c r="W94" i="5"/>
  <c r="X94" i="5"/>
  <c r="Y94" i="5"/>
  <c r="Z94" i="5"/>
  <c r="R95" i="5"/>
  <c r="S95" i="5"/>
  <c r="T95" i="5"/>
  <c r="U95" i="5"/>
  <c r="V95" i="5"/>
  <c r="W95" i="5"/>
  <c r="X95" i="5"/>
  <c r="Y95" i="5"/>
  <c r="Z95" i="5"/>
  <c r="R92" i="5"/>
  <c r="S92" i="5"/>
  <c r="T92" i="5"/>
  <c r="U92" i="5"/>
  <c r="V92" i="5"/>
  <c r="W92" i="5"/>
  <c r="X92" i="5"/>
  <c r="Y92" i="5"/>
  <c r="Z92" i="5"/>
  <c r="R58" i="5"/>
  <c r="S58" i="5"/>
  <c r="T58" i="5"/>
  <c r="U58" i="5"/>
  <c r="V58" i="5"/>
  <c r="W58" i="5"/>
  <c r="X58" i="5"/>
  <c r="Y58" i="5"/>
  <c r="Z58" i="5"/>
  <c r="R59" i="5"/>
  <c r="S59" i="5"/>
  <c r="T59" i="5"/>
  <c r="U59" i="5"/>
  <c r="V59" i="5"/>
  <c r="W59" i="5"/>
  <c r="X59" i="5"/>
  <c r="Y59" i="5"/>
  <c r="Z59" i="5"/>
  <c r="R60" i="5"/>
  <c r="S60" i="5"/>
  <c r="T60" i="5"/>
  <c r="U60" i="5"/>
  <c r="V60" i="5"/>
  <c r="W60" i="5"/>
  <c r="X60" i="5"/>
  <c r="Y60" i="5"/>
  <c r="Z60" i="5"/>
  <c r="R103" i="5"/>
  <c r="S103" i="5"/>
  <c r="T103" i="5"/>
  <c r="U103" i="5"/>
  <c r="V103" i="5"/>
  <c r="W103" i="5"/>
  <c r="X103" i="5"/>
  <c r="Y103" i="5"/>
  <c r="Z103" i="5"/>
  <c r="R104" i="5"/>
  <c r="S104" i="5"/>
  <c r="T104" i="5"/>
  <c r="U104" i="5"/>
  <c r="V104" i="5"/>
  <c r="W104" i="5"/>
  <c r="X104" i="5"/>
  <c r="Y104" i="5"/>
  <c r="Z104" i="5"/>
  <c r="R102" i="5"/>
  <c r="S102" i="5"/>
  <c r="T102" i="5"/>
  <c r="U102" i="5"/>
  <c r="V102" i="5"/>
  <c r="W102" i="5"/>
  <c r="X102" i="5"/>
  <c r="Y102" i="5"/>
  <c r="Z102" i="5"/>
  <c r="R110" i="5"/>
  <c r="S110" i="5"/>
  <c r="T110" i="5"/>
  <c r="U110" i="5"/>
  <c r="V110" i="5"/>
  <c r="W110" i="5"/>
  <c r="X110" i="5"/>
  <c r="Y110" i="5"/>
  <c r="Z110" i="5"/>
  <c r="R111" i="5"/>
  <c r="S111" i="5"/>
  <c r="T111" i="5"/>
  <c r="U111" i="5"/>
  <c r="V111" i="5"/>
  <c r="W111" i="5"/>
  <c r="X111" i="5"/>
  <c r="Y111" i="5"/>
  <c r="Z111" i="5"/>
  <c r="R112" i="5"/>
  <c r="S112" i="5"/>
  <c r="T112" i="5"/>
  <c r="U112" i="5"/>
  <c r="V112" i="5"/>
  <c r="W112" i="5"/>
  <c r="X112" i="5"/>
  <c r="Y112" i="5"/>
  <c r="Z112" i="5"/>
  <c r="R68" i="5"/>
  <c r="S68" i="5"/>
  <c r="T68" i="5"/>
  <c r="U68" i="5"/>
  <c r="V68" i="5"/>
  <c r="W68" i="5"/>
  <c r="X68" i="5"/>
  <c r="Y68" i="5"/>
  <c r="Z68" i="5"/>
  <c r="R69" i="5"/>
  <c r="S69" i="5"/>
  <c r="T69" i="5"/>
  <c r="U69" i="5"/>
  <c r="V69" i="5"/>
  <c r="W69" i="5"/>
  <c r="X69" i="5"/>
  <c r="Y69" i="5"/>
  <c r="Z69" i="5"/>
  <c r="R105" i="5"/>
  <c r="S105" i="5"/>
  <c r="T105" i="5"/>
  <c r="U105" i="5"/>
  <c r="V105" i="5"/>
  <c r="W105" i="5"/>
  <c r="X105" i="5"/>
  <c r="Y105" i="5"/>
  <c r="Z105" i="5"/>
  <c r="R107" i="5"/>
  <c r="S107" i="5"/>
  <c r="T107" i="5"/>
  <c r="U107" i="5"/>
  <c r="V107" i="5"/>
  <c r="W107" i="5"/>
  <c r="X107" i="5"/>
  <c r="Y107" i="5"/>
  <c r="Z107" i="5"/>
  <c r="R108" i="5"/>
  <c r="S108" i="5"/>
  <c r="T108" i="5"/>
  <c r="U108" i="5"/>
  <c r="V108" i="5"/>
  <c r="W108" i="5"/>
  <c r="X108" i="5"/>
  <c r="Y108" i="5"/>
  <c r="Z108" i="5"/>
  <c r="R109" i="5"/>
  <c r="S109" i="5"/>
  <c r="T109" i="5"/>
  <c r="U109" i="5"/>
  <c r="V109" i="5"/>
  <c r="W109" i="5"/>
  <c r="X109" i="5"/>
  <c r="Y109" i="5"/>
  <c r="Z109" i="5"/>
  <c r="R18" i="5"/>
  <c r="S18" i="5"/>
  <c r="T18" i="5"/>
  <c r="U18" i="5"/>
  <c r="V18" i="5"/>
  <c r="W18" i="5"/>
  <c r="X18" i="5"/>
  <c r="Y18" i="5"/>
  <c r="Z18" i="5"/>
  <c r="R19" i="5"/>
  <c r="S19" i="5"/>
  <c r="T19" i="5"/>
  <c r="U19" i="5"/>
  <c r="V19" i="5"/>
  <c r="W19" i="5"/>
  <c r="X19" i="5"/>
  <c r="Y19" i="5"/>
  <c r="Z19" i="5"/>
  <c r="R20" i="5"/>
  <c r="S20" i="5"/>
  <c r="T20" i="5"/>
  <c r="U20" i="5"/>
  <c r="V20" i="5"/>
  <c r="W20" i="5"/>
  <c r="X20" i="5"/>
  <c r="Y20" i="5"/>
  <c r="Z20" i="5"/>
  <c r="R128" i="5"/>
  <c r="S128" i="5"/>
  <c r="T128" i="5"/>
  <c r="U128" i="5"/>
  <c r="V128" i="5"/>
  <c r="W128" i="5"/>
  <c r="X128" i="5"/>
  <c r="Y128" i="5"/>
  <c r="Z128" i="5"/>
  <c r="R129" i="5"/>
  <c r="S129" i="5"/>
  <c r="T129" i="5"/>
  <c r="U129" i="5"/>
  <c r="V129" i="5"/>
  <c r="W129" i="5"/>
  <c r="X129" i="5"/>
  <c r="Y129" i="5"/>
  <c r="Z129" i="5"/>
  <c r="R130" i="5"/>
  <c r="S130" i="5"/>
  <c r="T130" i="5"/>
  <c r="U130" i="5"/>
  <c r="V130" i="5"/>
  <c r="W130" i="5"/>
  <c r="X130" i="5"/>
  <c r="Y130" i="5"/>
  <c r="Z130" i="5"/>
  <c r="R131" i="5"/>
  <c r="S131" i="5"/>
  <c r="T131" i="5"/>
  <c r="U131" i="5"/>
  <c r="V131" i="5"/>
  <c r="W131" i="5"/>
  <c r="X131" i="5"/>
  <c r="Y131" i="5"/>
  <c r="Z131" i="5"/>
  <c r="R132" i="5"/>
  <c r="S132" i="5"/>
  <c r="T132" i="5"/>
  <c r="U132" i="5"/>
  <c r="V132" i="5"/>
  <c r="W132" i="5"/>
  <c r="X132" i="5"/>
  <c r="Y132" i="5"/>
  <c r="Z132" i="5"/>
  <c r="R133" i="5"/>
  <c r="S133" i="5"/>
  <c r="T133" i="5"/>
  <c r="U133" i="5"/>
  <c r="V133" i="5"/>
  <c r="W133" i="5"/>
  <c r="X133" i="5"/>
  <c r="Y133" i="5"/>
  <c r="Z133" i="5"/>
  <c r="R39" i="5"/>
  <c r="S39" i="5"/>
  <c r="T39" i="5"/>
  <c r="U39" i="5"/>
  <c r="V39" i="5"/>
  <c r="W39" i="5"/>
  <c r="X39" i="5"/>
  <c r="Y39" i="5"/>
  <c r="Z39" i="5"/>
  <c r="R40" i="5"/>
  <c r="S40" i="5"/>
  <c r="T40" i="5"/>
  <c r="U40" i="5"/>
  <c r="V40" i="5"/>
  <c r="W40" i="5"/>
  <c r="X40" i="5"/>
  <c r="Y40" i="5"/>
  <c r="Z40" i="5"/>
  <c r="R41" i="5"/>
  <c r="S41" i="5"/>
  <c r="T41" i="5"/>
  <c r="U41" i="5"/>
  <c r="V41" i="5"/>
  <c r="W41" i="5"/>
  <c r="X41" i="5"/>
  <c r="Y41" i="5"/>
  <c r="Z41" i="5"/>
  <c r="R51" i="5"/>
  <c r="S51" i="5"/>
  <c r="T51" i="5"/>
  <c r="U51" i="5"/>
  <c r="V51" i="5"/>
  <c r="W51" i="5"/>
  <c r="X51" i="5"/>
  <c r="Y51" i="5"/>
  <c r="Z51" i="5"/>
  <c r="R52" i="5"/>
  <c r="S52" i="5"/>
  <c r="T52" i="5"/>
  <c r="U52" i="5"/>
  <c r="V52" i="5"/>
  <c r="W52" i="5"/>
  <c r="X52" i="5"/>
  <c r="Y52" i="5"/>
  <c r="Z52" i="5"/>
  <c r="R62" i="5"/>
  <c r="S62" i="5"/>
  <c r="T62" i="5"/>
  <c r="U62" i="5"/>
  <c r="V62" i="5"/>
  <c r="W62" i="5"/>
  <c r="X62" i="5"/>
  <c r="Y62" i="5"/>
  <c r="Z62" i="5"/>
  <c r="R63" i="5"/>
  <c r="S63" i="5"/>
  <c r="T63" i="5"/>
  <c r="U63" i="5"/>
  <c r="V63" i="5"/>
  <c r="W63" i="5"/>
  <c r="X63" i="5"/>
  <c r="Y63" i="5"/>
  <c r="Z63" i="5"/>
  <c r="R61" i="5"/>
  <c r="S61" i="5"/>
  <c r="T61" i="5"/>
  <c r="U61" i="5"/>
  <c r="V61" i="5"/>
  <c r="W61" i="5"/>
  <c r="X61" i="5"/>
  <c r="Y61" i="5"/>
  <c r="Z61" i="5"/>
  <c r="R83" i="5"/>
  <c r="S83" i="5"/>
  <c r="T83" i="5"/>
  <c r="U83" i="5"/>
  <c r="V83" i="5"/>
  <c r="W83" i="5"/>
  <c r="X83" i="5"/>
  <c r="Y83" i="5"/>
  <c r="Z83" i="5"/>
  <c r="R84" i="5"/>
  <c r="S84" i="5"/>
  <c r="T84" i="5"/>
  <c r="U84" i="5"/>
  <c r="V84" i="5"/>
  <c r="W84" i="5"/>
  <c r="X84" i="5"/>
  <c r="Y84" i="5"/>
  <c r="Z84" i="5"/>
  <c r="R82" i="5"/>
  <c r="S82" i="5"/>
  <c r="T82" i="5"/>
  <c r="U82" i="5"/>
  <c r="V82" i="5"/>
  <c r="W82" i="5"/>
  <c r="X82" i="5"/>
  <c r="Y82" i="5"/>
  <c r="Z82" i="5"/>
  <c r="R148" i="5"/>
  <c r="S148" i="5"/>
  <c r="T148" i="5"/>
  <c r="U148" i="5"/>
  <c r="V148" i="5"/>
  <c r="W148" i="5"/>
  <c r="X148" i="5"/>
  <c r="Y148" i="5"/>
  <c r="Z148" i="5"/>
  <c r="R149" i="5"/>
  <c r="S149" i="5"/>
  <c r="T149" i="5"/>
  <c r="U149" i="5"/>
  <c r="V149" i="5"/>
  <c r="W149" i="5"/>
  <c r="X149" i="5"/>
  <c r="Y149" i="5"/>
  <c r="Z149" i="5"/>
  <c r="R167" i="5"/>
  <c r="S167" i="5"/>
  <c r="T167" i="5"/>
  <c r="U167" i="5"/>
  <c r="V167" i="5"/>
  <c r="W167" i="5"/>
  <c r="X167" i="5"/>
  <c r="Y167" i="5"/>
  <c r="Z167" i="5"/>
  <c r="R168" i="5"/>
  <c r="S168" i="5"/>
  <c r="T168" i="5"/>
  <c r="U168" i="5"/>
  <c r="V168" i="5"/>
  <c r="W168" i="5"/>
  <c r="X168" i="5"/>
  <c r="Y168" i="5"/>
  <c r="Z168" i="5"/>
  <c r="R169" i="5"/>
  <c r="S169" i="5"/>
  <c r="T169" i="5"/>
  <c r="U169" i="5"/>
  <c r="V169" i="5"/>
  <c r="W169" i="5"/>
  <c r="X169" i="5"/>
  <c r="Y169" i="5"/>
  <c r="Z169" i="5"/>
  <c r="R156" i="5"/>
  <c r="S156" i="5"/>
  <c r="T156" i="5"/>
  <c r="U156" i="5"/>
  <c r="V156" i="5"/>
  <c r="W156" i="5"/>
  <c r="X156" i="5"/>
  <c r="Y156" i="5"/>
  <c r="Z156" i="5"/>
  <c r="R157" i="5"/>
  <c r="S157" i="5"/>
  <c r="T157" i="5"/>
  <c r="U157" i="5"/>
  <c r="V157" i="5"/>
  <c r="W157" i="5"/>
  <c r="X157" i="5"/>
  <c r="Y157" i="5"/>
  <c r="Z157" i="5"/>
  <c r="R56" i="5"/>
  <c r="S56" i="5"/>
  <c r="T56" i="5"/>
  <c r="U56" i="5"/>
  <c r="V56" i="5"/>
  <c r="W56" i="5"/>
  <c r="X56" i="5"/>
  <c r="Y56" i="5"/>
  <c r="Z56" i="5"/>
  <c r="R57" i="5"/>
  <c r="S57" i="5"/>
  <c r="T57" i="5"/>
  <c r="U57" i="5"/>
  <c r="V57" i="5"/>
  <c r="W57" i="5"/>
  <c r="X57" i="5"/>
  <c r="Y57" i="5"/>
  <c r="Z57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S32" i="5"/>
  <c r="T32" i="5"/>
  <c r="U32" i="5"/>
  <c r="V32" i="5"/>
  <c r="W32" i="5"/>
  <c r="X32" i="5"/>
  <c r="Y32" i="5"/>
  <c r="Z32" i="5"/>
  <c r="R10" i="5"/>
  <c r="S10" i="5"/>
  <c r="T10" i="5"/>
  <c r="U10" i="5"/>
  <c r="V10" i="5"/>
  <c r="W10" i="5"/>
  <c r="X10" i="5"/>
  <c r="Y10" i="5"/>
  <c r="Z10" i="5"/>
  <c r="R11" i="5"/>
  <c r="S11" i="5"/>
  <c r="T11" i="5"/>
  <c r="U11" i="5"/>
  <c r="V11" i="5"/>
  <c r="W11" i="5"/>
  <c r="X11" i="5"/>
  <c r="Y11" i="5"/>
  <c r="Z11" i="5"/>
  <c r="R12" i="5"/>
  <c r="S12" i="5"/>
  <c r="T12" i="5"/>
  <c r="U12" i="5"/>
  <c r="V12" i="5"/>
  <c r="W12" i="5"/>
  <c r="X12" i="5"/>
  <c r="Y12" i="5"/>
  <c r="Z12" i="5"/>
  <c r="R70" i="5"/>
  <c r="S70" i="5"/>
  <c r="T70" i="5"/>
  <c r="U70" i="5"/>
  <c r="V70" i="5"/>
  <c r="W70" i="5"/>
  <c r="X70" i="5"/>
  <c r="Y70" i="5"/>
  <c r="Z70" i="5"/>
  <c r="R71" i="5"/>
  <c r="S71" i="5"/>
  <c r="T71" i="5"/>
  <c r="U71" i="5"/>
  <c r="V71" i="5"/>
  <c r="W71" i="5"/>
  <c r="X71" i="5"/>
  <c r="Y71" i="5"/>
  <c r="Z71" i="5"/>
  <c r="R72" i="5"/>
  <c r="S72" i="5"/>
  <c r="T72" i="5"/>
  <c r="U72" i="5"/>
  <c r="V72" i="5"/>
  <c r="W72" i="5"/>
  <c r="X72" i="5"/>
  <c r="Y72" i="5"/>
  <c r="Z72" i="5"/>
  <c r="R53" i="5"/>
  <c r="S53" i="5"/>
  <c r="T53" i="5"/>
  <c r="U53" i="5"/>
  <c r="V53" i="5"/>
  <c r="W53" i="5"/>
  <c r="X53" i="5"/>
  <c r="Y53" i="5"/>
  <c r="Z53" i="5"/>
  <c r="R54" i="5"/>
  <c r="S54" i="5"/>
  <c r="T54" i="5"/>
  <c r="U54" i="5"/>
  <c r="V54" i="5"/>
  <c r="W54" i="5"/>
  <c r="X54" i="5"/>
  <c r="Y54" i="5"/>
  <c r="Z54" i="5"/>
  <c r="R55" i="5"/>
  <c r="S55" i="5"/>
  <c r="T55" i="5"/>
  <c r="U55" i="5"/>
  <c r="V55" i="5"/>
  <c r="W55" i="5"/>
  <c r="X55" i="5"/>
  <c r="Y55" i="5"/>
  <c r="Z55" i="5"/>
  <c r="R14" i="5"/>
  <c r="S14" i="5"/>
  <c r="T14" i="5"/>
  <c r="U14" i="5"/>
  <c r="V14" i="5"/>
  <c r="W14" i="5"/>
  <c r="X14" i="5"/>
  <c r="Y14" i="5"/>
  <c r="Z14" i="5"/>
  <c r="R15" i="5"/>
  <c r="S15" i="5"/>
  <c r="T15" i="5"/>
  <c r="U15" i="5"/>
  <c r="V15" i="5"/>
  <c r="W15" i="5"/>
  <c r="X15" i="5"/>
  <c r="Y15" i="5"/>
  <c r="Z15" i="5"/>
  <c r="R16" i="5"/>
  <c r="S16" i="5"/>
  <c r="T16" i="5"/>
  <c r="U16" i="5"/>
  <c r="V16" i="5"/>
  <c r="W16" i="5"/>
  <c r="X16" i="5"/>
  <c r="Y16" i="5"/>
  <c r="Z16" i="5"/>
  <c r="R151" i="5"/>
  <c r="S151" i="5"/>
  <c r="T151" i="5"/>
  <c r="U151" i="5"/>
  <c r="V151" i="5"/>
  <c r="W151" i="5"/>
  <c r="X151" i="5"/>
  <c r="Y151" i="5"/>
  <c r="Z151" i="5"/>
  <c r="R152" i="5"/>
  <c r="S152" i="5"/>
  <c r="T152" i="5"/>
  <c r="U152" i="5"/>
  <c r="V152" i="5"/>
  <c r="W152" i="5"/>
  <c r="X152" i="5"/>
  <c r="Y152" i="5"/>
  <c r="Z152" i="5"/>
  <c r="R153" i="5"/>
  <c r="S153" i="5"/>
  <c r="T153" i="5"/>
  <c r="U153" i="5"/>
  <c r="V153" i="5"/>
  <c r="W153" i="5"/>
  <c r="X153" i="5"/>
  <c r="Y153" i="5"/>
  <c r="Z153" i="5"/>
  <c r="R37" i="5"/>
  <c r="S37" i="5"/>
  <c r="T37" i="5"/>
  <c r="U37" i="5"/>
  <c r="V37" i="5"/>
  <c r="W37" i="5"/>
  <c r="X37" i="5"/>
  <c r="Y37" i="5"/>
  <c r="Z37" i="5"/>
  <c r="R38" i="5"/>
  <c r="S38" i="5"/>
  <c r="T38" i="5"/>
  <c r="U38" i="5"/>
  <c r="V38" i="5"/>
  <c r="W38" i="5"/>
  <c r="X38" i="5"/>
  <c r="Y38" i="5"/>
  <c r="Z38" i="5"/>
  <c r="R46" i="5"/>
  <c r="S46" i="5"/>
  <c r="T46" i="5"/>
  <c r="U46" i="5"/>
  <c r="V46" i="5"/>
  <c r="W46" i="5"/>
  <c r="X46" i="5"/>
  <c r="Y46" i="5"/>
  <c r="Z46" i="5"/>
  <c r="R47" i="5"/>
  <c r="S47" i="5"/>
  <c r="T47" i="5"/>
  <c r="U47" i="5"/>
  <c r="V47" i="5"/>
  <c r="W47" i="5"/>
  <c r="X47" i="5"/>
  <c r="Y47" i="5"/>
  <c r="Z47" i="5"/>
  <c r="R8" i="5"/>
  <c r="S8" i="5"/>
  <c r="T8" i="5"/>
  <c r="U8" i="5"/>
  <c r="V8" i="5"/>
  <c r="W8" i="5"/>
  <c r="X8" i="5"/>
  <c r="Y8" i="5"/>
  <c r="Z8" i="5"/>
  <c r="R9" i="5"/>
  <c r="S9" i="5"/>
  <c r="T9" i="5"/>
  <c r="U9" i="5"/>
  <c r="V9" i="5"/>
  <c r="W9" i="5"/>
  <c r="X9" i="5"/>
  <c r="Y9" i="5"/>
  <c r="Z9" i="5"/>
  <c r="R154" i="5"/>
  <c r="S154" i="5"/>
  <c r="T154" i="5"/>
  <c r="U154" i="5"/>
  <c r="V154" i="5"/>
  <c r="W154" i="5"/>
  <c r="X154" i="5"/>
  <c r="Y154" i="5"/>
  <c r="Z154" i="5"/>
  <c r="R155" i="5"/>
  <c r="S155" i="5"/>
  <c r="T155" i="5"/>
  <c r="U155" i="5"/>
  <c r="V155" i="5"/>
  <c r="W155" i="5"/>
  <c r="X155" i="5"/>
  <c r="Y155" i="5"/>
  <c r="Z155" i="5"/>
  <c r="R118" i="5"/>
  <c r="S118" i="5"/>
  <c r="T118" i="5"/>
  <c r="U118" i="5"/>
  <c r="V118" i="5"/>
  <c r="W118" i="5"/>
  <c r="X118" i="5"/>
  <c r="Y118" i="5"/>
  <c r="Z118" i="5"/>
  <c r="R119" i="5"/>
  <c r="S119" i="5"/>
  <c r="T119" i="5"/>
  <c r="U119" i="5"/>
  <c r="V119" i="5"/>
  <c r="W119" i="5"/>
  <c r="X119" i="5"/>
  <c r="Y119" i="5"/>
  <c r="Z119" i="5"/>
  <c r="R120" i="5"/>
  <c r="S120" i="5"/>
  <c r="T120" i="5"/>
  <c r="U120" i="5"/>
  <c r="V120" i="5"/>
  <c r="W120" i="5"/>
  <c r="X120" i="5"/>
  <c r="Y120" i="5"/>
  <c r="Z120" i="5"/>
  <c r="R33" i="5"/>
  <c r="S33" i="5"/>
  <c r="T33" i="5"/>
  <c r="U33" i="5"/>
  <c r="V33" i="5"/>
  <c r="W33" i="5"/>
  <c r="X33" i="5"/>
  <c r="Y33" i="5"/>
  <c r="Z33" i="5"/>
  <c r="R48" i="5"/>
  <c r="S48" i="5"/>
  <c r="T48" i="5"/>
  <c r="U48" i="5"/>
  <c r="V48" i="5"/>
  <c r="W48" i="5"/>
  <c r="X48" i="5"/>
  <c r="Y48" i="5"/>
  <c r="Z48" i="5"/>
  <c r="R49" i="5"/>
  <c r="S49" i="5"/>
  <c r="T49" i="5"/>
  <c r="U49" i="5"/>
  <c r="V49" i="5"/>
  <c r="W49" i="5"/>
  <c r="X49" i="5"/>
  <c r="Y49" i="5"/>
  <c r="Z49" i="5"/>
  <c r="R50" i="5"/>
  <c r="S50" i="5"/>
  <c r="T50" i="5"/>
  <c r="U50" i="5"/>
  <c r="V50" i="5"/>
  <c r="W50" i="5"/>
  <c r="X50" i="5"/>
  <c r="Y50" i="5"/>
  <c r="Z50" i="5"/>
  <c r="R22" i="5"/>
  <c r="S22" i="5"/>
  <c r="T22" i="5"/>
  <c r="U22" i="5"/>
  <c r="V22" i="5"/>
  <c r="W22" i="5"/>
  <c r="X22" i="5"/>
  <c r="Y22" i="5"/>
  <c r="Z22" i="5"/>
  <c r="R23" i="5"/>
  <c r="S23" i="5"/>
  <c r="T23" i="5"/>
  <c r="U23" i="5"/>
  <c r="V23" i="5"/>
  <c r="W23" i="5"/>
  <c r="X23" i="5"/>
  <c r="Y23" i="5"/>
  <c r="Z23" i="5"/>
  <c r="R144" i="5"/>
  <c r="S144" i="5"/>
  <c r="T144" i="5"/>
  <c r="U144" i="5"/>
  <c r="V144" i="5"/>
  <c r="W144" i="5"/>
  <c r="X144" i="5"/>
  <c r="Y144" i="5"/>
  <c r="Z144" i="5"/>
  <c r="R141" i="5"/>
  <c r="S141" i="5"/>
  <c r="T141" i="5"/>
  <c r="U141" i="5"/>
  <c r="V141" i="5"/>
  <c r="W141" i="5"/>
  <c r="X141" i="5"/>
  <c r="Y141" i="5"/>
  <c r="Z141" i="5"/>
  <c r="R142" i="5"/>
  <c r="S142" i="5"/>
  <c r="T142" i="5"/>
  <c r="U142" i="5"/>
  <c r="V142" i="5"/>
  <c r="W142" i="5"/>
  <c r="X142" i="5"/>
  <c r="Y142" i="5"/>
  <c r="Z142" i="5"/>
  <c r="R143" i="5"/>
  <c r="S143" i="5"/>
  <c r="T143" i="5"/>
  <c r="U143" i="5"/>
  <c r="V143" i="5"/>
  <c r="W143" i="5"/>
  <c r="X143" i="5"/>
  <c r="Y143" i="5"/>
  <c r="Z143" i="5"/>
  <c r="R13" i="5"/>
  <c r="S13" i="5"/>
  <c r="T13" i="5"/>
  <c r="U13" i="5"/>
  <c r="V13" i="5"/>
  <c r="W13" i="5"/>
  <c r="X13" i="5"/>
  <c r="Y13" i="5"/>
  <c r="Z13" i="5"/>
  <c r="R99" i="5"/>
  <c r="S99" i="5"/>
  <c r="T99" i="5"/>
  <c r="U99" i="5"/>
  <c r="V99" i="5"/>
  <c r="W99" i="5"/>
  <c r="X99" i="5"/>
  <c r="Y99" i="5"/>
  <c r="Z99" i="5"/>
  <c r="R45" i="5"/>
  <c r="S45" i="5"/>
  <c r="T45" i="5"/>
  <c r="U45" i="5"/>
  <c r="V45" i="5"/>
  <c r="W45" i="5"/>
  <c r="X45" i="5"/>
  <c r="Y45" i="5"/>
  <c r="Z45" i="5"/>
  <c r="R67" i="5"/>
  <c r="S67" i="5"/>
  <c r="T67" i="5"/>
  <c r="U67" i="5"/>
  <c r="V67" i="5"/>
  <c r="W67" i="5"/>
  <c r="X67" i="5"/>
  <c r="Y67" i="5"/>
  <c r="Z67" i="5"/>
  <c r="R66" i="5"/>
  <c r="S66" i="5"/>
  <c r="T66" i="5"/>
  <c r="U66" i="5"/>
  <c r="V66" i="5"/>
  <c r="W66" i="5"/>
  <c r="X66" i="5"/>
  <c r="Y66" i="5"/>
  <c r="Z66" i="5"/>
  <c r="R64" i="5"/>
  <c r="S64" i="5"/>
  <c r="T64" i="5"/>
  <c r="U64" i="5"/>
  <c r="V64" i="5"/>
  <c r="W64" i="5"/>
  <c r="X64" i="5"/>
  <c r="Y64" i="5"/>
  <c r="Z64" i="5"/>
  <c r="R65" i="5"/>
  <c r="S65" i="5"/>
  <c r="T65" i="5"/>
  <c r="U65" i="5"/>
  <c r="V65" i="5"/>
  <c r="W65" i="5"/>
  <c r="X65" i="5"/>
  <c r="Y65" i="5"/>
  <c r="Z65" i="5"/>
  <c r="R24" i="5"/>
  <c r="S24" i="5"/>
  <c r="T24" i="5"/>
  <c r="U24" i="5"/>
  <c r="V24" i="5"/>
  <c r="W24" i="5"/>
  <c r="X24" i="5"/>
  <c r="Y24" i="5"/>
  <c r="Z24" i="5"/>
  <c r="R106" i="5"/>
  <c r="S106" i="5"/>
  <c r="T106" i="5"/>
  <c r="U106" i="5"/>
  <c r="V106" i="5"/>
  <c r="W106" i="5"/>
  <c r="X106" i="5"/>
  <c r="Y106" i="5"/>
  <c r="Z106" i="5"/>
  <c r="R6" i="5"/>
  <c r="S6" i="5"/>
  <c r="T6" i="5"/>
  <c r="U6" i="5"/>
  <c r="V6" i="5"/>
  <c r="W6" i="5"/>
  <c r="X6" i="5"/>
  <c r="Y6" i="5"/>
  <c r="Z6" i="5"/>
  <c r="R7" i="5"/>
  <c r="S7" i="5"/>
  <c r="T7" i="5"/>
  <c r="U7" i="5"/>
  <c r="V7" i="5"/>
  <c r="W7" i="5"/>
  <c r="X7" i="5"/>
  <c r="Y7" i="5"/>
  <c r="Z7" i="5"/>
  <c r="R78" i="5"/>
  <c r="S78" i="5"/>
  <c r="T78" i="5"/>
  <c r="U78" i="5"/>
  <c r="V78" i="5"/>
  <c r="W78" i="5"/>
  <c r="X78" i="5"/>
  <c r="Y78" i="5"/>
  <c r="Z78" i="5"/>
  <c r="R79" i="5"/>
  <c r="S79" i="5"/>
  <c r="T79" i="5"/>
  <c r="U79" i="5"/>
  <c r="V79" i="5"/>
  <c r="W79" i="5"/>
  <c r="X79" i="5"/>
  <c r="Y79" i="5"/>
  <c r="Z79" i="5"/>
  <c r="R80" i="5"/>
  <c r="S80" i="5"/>
  <c r="T80" i="5"/>
  <c r="U80" i="5"/>
  <c r="V80" i="5"/>
  <c r="W80" i="5"/>
  <c r="X80" i="5"/>
  <c r="Y80" i="5"/>
  <c r="Z80" i="5"/>
  <c r="R17" i="5"/>
  <c r="S17" i="5"/>
  <c r="T17" i="5"/>
  <c r="U17" i="5"/>
  <c r="V17" i="5"/>
  <c r="W17" i="5"/>
  <c r="X17" i="5"/>
  <c r="Y17" i="5"/>
  <c r="Z17" i="5"/>
  <c r="R96" i="5"/>
  <c r="S96" i="5"/>
  <c r="T96" i="5"/>
  <c r="U96" i="5"/>
  <c r="V96" i="5"/>
  <c r="W96" i="5"/>
  <c r="X96" i="5"/>
  <c r="Y96" i="5"/>
  <c r="Z96" i="5"/>
  <c r="R97" i="5"/>
  <c r="S97" i="5"/>
  <c r="T97" i="5"/>
  <c r="U97" i="5"/>
  <c r="V97" i="5"/>
  <c r="W97" i="5"/>
  <c r="X97" i="5"/>
  <c r="Y97" i="5"/>
  <c r="Z97" i="5"/>
  <c r="R98" i="5"/>
  <c r="S98" i="5"/>
  <c r="T98" i="5"/>
  <c r="U98" i="5"/>
  <c r="V98" i="5"/>
  <c r="W98" i="5"/>
  <c r="X98" i="5"/>
  <c r="Y98" i="5"/>
  <c r="Z98" i="5"/>
  <c r="R145" i="5"/>
  <c r="S145" i="5"/>
  <c r="T145" i="5"/>
  <c r="U145" i="5"/>
  <c r="V145" i="5"/>
  <c r="W145" i="5"/>
  <c r="X145" i="5"/>
  <c r="Y145" i="5"/>
  <c r="Z145" i="5"/>
  <c r="R146" i="5"/>
  <c r="S146" i="5"/>
  <c r="T146" i="5"/>
  <c r="U146" i="5"/>
  <c r="V146" i="5"/>
  <c r="W146" i="5"/>
  <c r="X146" i="5"/>
  <c r="Y146" i="5"/>
  <c r="Z146" i="5"/>
  <c r="R147" i="5"/>
  <c r="S147" i="5"/>
  <c r="T147" i="5"/>
  <c r="U147" i="5"/>
  <c r="V147" i="5"/>
  <c r="W147" i="5"/>
  <c r="X147" i="5"/>
  <c r="Y147" i="5"/>
  <c r="Z147" i="5"/>
  <c r="R150" i="5"/>
  <c r="S150" i="5"/>
  <c r="T150" i="5"/>
  <c r="U150" i="5"/>
  <c r="V150" i="5"/>
  <c r="W150" i="5"/>
  <c r="X150" i="5"/>
  <c r="Y150" i="5"/>
  <c r="Z150" i="5"/>
  <c r="R21" i="5"/>
  <c r="S21" i="5"/>
  <c r="T21" i="5"/>
  <c r="U21" i="5"/>
  <c r="V21" i="5"/>
  <c r="W21" i="5"/>
  <c r="X21" i="5"/>
  <c r="Y21" i="5"/>
  <c r="Z21" i="5"/>
  <c r="R81" i="5"/>
  <c r="S81" i="5"/>
  <c r="T81" i="5"/>
  <c r="U81" i="5"/>
  <c r="V81" i="5"/>
  <c r="W81" i="5"/>
  <c r="X81" i="5"/>
  <c r="Y81" i="5"/>
  <c r="Z81" i="5"/>
  <c r="R25" i="5"/>
  <c r="S25" i="5"/>
  <c r="T25" i="5"/>
  <c r="U25" i="5"/>
  <c r="V25" i="5"/>
  <c r="W25" i="5"/>
  <c r="X25" i="5"/>
  <c r="Y25" i="5"/>
  <c r="Z25" i="5"/>
  <c r="R140" i="5"/>
  <c r="S140" i="5"/>
  <c r="T140" i="5"/>
  <c r="U140" i="5"/>
  <c r="V140" i="5"/>
  <c r="W140" i="5"/>
  <c r="X140" i="5"/>
  <c r="Y140" i="5"/>
  <c r="Z140" i="5"/>
  <c r="R100" i="5"/>
  <c r="S100" i="5"/>
  <c r="T100" i="5"/>
  <c r="U100" i="5"/>
  <c r="V100" i="5"/>
  <c r="W100" i="5"/>
  <c r="X100" i="5"/>
  <c r="Y100" i="5"/>
  <c r="Z100" i="5"/>
  <c r="R101" i="5"/>
  <c r="S101" i="5"/>
  <c r="T101" i="5"/>
  <c r="U101" i="5"/>
  <c r="V101" i="5"/>
  <c r="W101" i="5"/>
  <c r="X101" i="5"/>
  <c r="Y101" i="5"/>
  <c r="Z101" i="5"/>
  <c r="Z121" i="5"/>
  <c r="Y121" i="5"/>
  <c r="X121" i="5"/>
  <c r="W121" i="5"/>
  <c r="V121" i="5"/>
  <c r="U121" i="5"/>
  <c r="T121" i="5"/>
  <c r="S121" i="5"/>
  <c r="R121" i="5"/>
  <c r="F7" i="1"/>
  <c r="F8" i="1"/>
  <c r="F9" i="1"/>
  <c r="F1688" i="1"/>
  <c r="F10" i="1"/>
  <c r="F11" i="1"/>
  <c r="F12" i="1"/>
  <c r="F1689" i="1"/>
  <c r="F1690" i="1"/>
  <c r="F13" i="1"/>
  <c r="F1691" i="1"/>
  <c r="F14" i="1"/>
  <c r="F1692" i="1"/>
  <c r="F15" i="1"/>
  <c r="F1693" i="1"/>
  <c r="F16" i="1"/>
  <c r="F17" i="1"/>
  <c r="F18" i="1"/>
  <c r="F19" i="1"/>
  <c r="F20" i="1"/>
  <c r="F21" i="1"/>
  <c r="F1694" i="1"/>
  <c r="F22" i="1"/>
  <c r="F23" i="1"/>
  <c r="F24" i="1"/>
  <c r="F25" i="1"/>
  <c r="F1695" i="1"/>
  <c r="F26" i="1"/>
  <c r="F1696" i="1"/>
  <c r="F27" i="1"/>
  <c r="F28" i="1"/>
  <c r="F1697" i="1"/>
  <c r="F1698" i="1"/>
  <c r="F1699" i="1"/>
  <c r="F29" i="1"/>
  <c r="F30" i="1"/>
  <c r="F1700" i="1"/>
  <c r="F31" i="1"/>
  <c r="F32" i="1"/>
  <c r="F1701" i="1"/>
  <c r="F33" i="1"/>
  <c r="F34" i="1"/>
  <c r="F1702" i="1"/>
  <c r="F1703" i="1"/>
  <c r="F35" i="1"/>
  <c r="F36" i="1"/>
  <c r="F1704" i="1"/>
  <c r="F37" i="1"/>
  <c r="F38" i="1"/>
  <c r="F39" i="1"/>
  <c r="F1705" i="1"/>
  <c r="F40" i="1"/>
  <c r="F41" i="1"/>
  <c r="F1706" i="1"/>
  <c r="F1707" i="1"/>
  <c r="F1708" i="1"/>
  <c r="F42" i="1"/>
  <c r="F43" i="1"/>
  <c r="F1709" i="1"/>
  <c r="F44" i="1"/>
  <c r="F45" i="1"/>
  <c r="F1710" i="1"/>
  <c r="F46" i="1"/>
  <c r="F47" i="1"/>
  <c r="F48" i="1"/>
  <c r="F49" i="1"/>
  <c r="F1711" i="1"/>
  <c r="F50" i="1"/>
  <c r="F51" i="1"/>
  <c r="F1712" i="1"/>
  <c r="F52" i="1"/>
  <c r="F53" i="1"/>
  <c r="F54" i="1"/>
  <c r="F55" i="1"/>
  <c r="F1713" i="1"/>
  <c r="F56" i="1"/>
  <c r="F57" i="1"/>
  <c r="F58" i="1"/>
  <c r="F59" i="1"/>
  <c r="F1714" i="1"/>
  <c r="F60" i="1"/>
  <c r="F61" i="1"/>
  <c r="F1715" i="1"/>
  <c r="F62" i="1"/>
  <c r="F1716" i="1"/>
  <c r="F1717" i="1"/>
  <c r="F1718" i="1"/>
  <c r="F63" i="1"/>
  <c r="F64" i="1"/>
  <c r="F65" i="1"/>
  <c r="F1719" i="1"/>
  <c r="F66" i="1"/>
  <c r="F1720" i="1"/>
  <c r="F1721" i="1"/>
  <c r="F67" i="1"/>
  <c r="F68" i="1"/>
  <c r="F1722" i="1"/>
  <c r="F69" i="1"/>
  <c r="F1723" i="1"/>
  <c r="F70" i="1"/>
  <c r="F1724" i="1"/>
  <c r="F71" i="1"/>
  <c r="F72" i="1"/>
  <c r="F73" i="1"/>
  <c r="F74" i="1"/>
  <c r="F1725" i="1"/>
  <c r="F1726" i="1"/>
  <c r="F1727" i="1"/>
  <c r="F75" i="1"/>
  <c r="F76" i="1"/>
  <c r="F77" i="1"/>
  <c r="F78" i="1"/>
  <c r="F1728" i="1"/>
  <c r="F1729" i="1"/>
  <c r="F79" i="1"/>
  <c r="F1730" i="1"/>
  <c r="F1731" i="1"/>
  <c r="F80" i="1"/>
  <c r="F1732" i="1"/>
  <c r="F81" i="1"/>
  <c r="F1733" i="1"/>
  <c r="F1734" i="1"/>
  <c r="F82" i="1"/>
  <c r="F1735" i="1"/>
  <c r="F83" i="1"/>
  <c r="F1736" i="1"/>
  <c r="F84" i="1"/>
  <c r="F1737" i="1"/>
  <c r="F85" i="1"/>
  <c r="F86" i="1"/>
  <c r="F1738" i="1"/>
  <c r="F87" i="1"/>
  <c r="F1739" i="1"/>
  <c r="F88" i="1"/>
  <c r="F1740" i="1"/>
  <c r="F89" i="1"/>
  <c r="F1741" i="1"/>
  <c r="F1742" i="1"/>
  <c r="F90" i="1"/>
  <c r="F1743" i="1"/>
  <c r="F91" i="1"/>
  <c r="F1744" i="1"/>
  <c r="F92" i="1"/>
  <c r="F1745" i="1"/>
  <c r="F1746" i="1"/>
  <c r="F93" i="1"/>
  <c r="F1747" i="1"/>
  <c r="F1748" i="1"/>
  <c r="F1749" i="1"/>
  <c r="F1750" i="1"/>
  <c r="F1751" i="1"/>
  <c r="F94" i="1"/>
  <c r="F1752" i="1"/>
  <c r="F1753" i="1"/>
  <c r="F95" i="1"/>
  <c r="F1754" i="1"/>
  <c r="F96" i="1"/>
  <c r="F1755" i="1"/>
  <c r="F97" i="1"/>
  <c r="F1756" i="1"/>
  <c r="F1757" i="1"/>
  <c r="F98" i="1"/>
  <c r="F99" i="1"/>
  <c r="F100" i="1"/>
  <c r="F1758" i="1"/>
  <c r="F101" i="1"/>
  <c r="F1759" i="1"/>
  <c r="F1760" i="1"/>
  <c r="F102" i="1"/>
  <c r="F1761" i="1"/>
  <c r="F103" i="1"/>
  <c r="F104" i="1"/>
  <c r="F1762" i="1"/>
  <c r="F105" i="1"/>
  <c r="F106" i="1"/>
  <c r="F107" i="1"/>
  <c r="F1763" i="1"/>
  <c r="F1764" i="1"/>
  <c r="F108" i="1"/>
  <c r="F1765" i="1"/>
  <c r="F109" i="1"/>
  <c r="F1766" i="1"/>
  <c r="F1767" i="1"/>
  <c r="F110" i="1"/>
  <c r="F111" i="1"/>
  <c r="F112" i="1"/>
  <c r="F1768" i="1"/>
  <c r="F113" i="1"/>
  <c r="F1769" i="1"/>
  <c r="F1770" i="1"/>
  <c r="F114" i="1"/>
  <c r="F1771" i="1"/>
  <c r="F115" i="1"/>
  <c r="F116" i="1"/>
  <c r="F117" i="1"/>
  <c r="F1772" i="1"/>
  <c r="F1773" i="1"/>
  <c r="F118" i="1"/>
  <c r="F119" i="1"/>
  <c r="F1774" i="1"/>
  <c r="F120" i="1"/>
  <c r="F1775" i="1"/>
  <c r="F121" i="1"/>
  <c r="F122" i="1"/>
  <c r="F123" i="1"/>
  <c r="F1776" i="1"/>
  <c r="F124" i="1"/>
  <c r="F125" i="1"/>
  <c r="F1777" i="1"/>
  <c r="F126" i="1"/>
  <c r="F1778" i="1"/>
  <c r="F127" i="1"/>
  <c r="F128" i="1"/>
  <c r="F129" i="1"/>
  <c r="F1779" i="1"/>
  <c r="F1780" i="1"/>
  <c r="F130" i="1"/>
  <c r="F1781" i="1"/>
  <c r="F1782" i="1"/>
  <c r="F1783" i="1"/>
  <c r="F131" i="1"/>
  <c r="F1784" i="1"/>
  <c r="F1785" i="1"/>
  <c r="F132" i="1"/>
  <c r="F1786" i="1"/>
  <c r="F133" i="1"/>
  <c r="F134" i="1"/>
  <c r="F135" i="1"/>
  <c r="F1787" i="1"/>
  <c r="F136" i="1"/>
  <c r="F1788" i="1"/>
  <c r="F137" i="1"/>
  <c r="F138" i="1"/>
  <c r="F1789" i="1"/>
  <c r="F1790" i="1"/>
  <c r="F1791" i="1"/>
  <c r="F139" i="1"/>
  <c r="F1792" i="1"/>
  <c r="F140" i="1"/>
  <c r="F141" i="1"/>
  <c r="F142" i="1"/>
  <c r="F143" i="1"/>
  <c r="F1793" i="1"/>
  <c r="F144" i="1"/>
  <c r="F145" i="1"/>
  <c r="F146" i="1"/>
  <c r="F1794" i="1"/>
  <c r="F147" i="1"/>
  <c r="F1795" i="1"/>
  <c r="F1796" i="1"/>
  <c r="F1797" i="1"/>
  <c r="F148" i="1"/>
  <c r="F149" i="1"/>
  <c r="F150" i="1"/>
  <c r="F151" i="1"/>
  <c r="F1798" i="1"/>
  <c r="F152" i="1"/>
  <c r="F153" i="1"/>
  <c r="F1799" i="1"/>
  <c r="F1800" i="1"/>
  <c r="F154" i="1"/>
  <c r="F155" i="1"/>
  <c r="F1801" i="1"/>
  <c r="F1802" i="1"/>
  <c r="F156" i="1"/>
  <c r="F1803" i="1"/>
  <c r="F157" i="1"/>
  <c r="F1804" i="1"/>
  <c r="F1805" i="1"/>
  <c r="F158" i="1"/>
  <c r="F1806" i="1"/>
  <c r="F159" i="1"/>
  <c r="F1807" i="1"/>
  <c r="F160" i="1"/>
  <c r="F1808" i="1"/>
  <c r="F161" i="1"/>
  <c r="F1809" i="1"/>
  <c r="F162" i="1"/>
  <c r="F163" i="1"/>
  <c r="F164" i="1"/>
  <c r="F1810" i="1"/>
  <c r="F165" i="1"/>
  <c r="F166" i="1"/>
  <c r="F167" i="1"/>
  <c r="F1811" i="1"/>
  <c r="F168" i="1"/>
  <c r="F1812" i="1"/>
  <c r="F1813" i="1"/>
  <c r="F1814" i="1"/>
  <c r="F169" i="1"/>
  <c r="F1815" i="1"/>
  <c r="F170" i="1"/>
  <c r="F171" i="1"/>
  <c r="F1816" i="1"/>
  <c r="F172" i="1"/>
  <c r="F1817" i="1"/>
  <c r="F173" i="1"/>
  <c r="F174" i="1"/>
  <c r="F1818" i="1"/>
  <c r="F1819" i="1"/>
  <c r="F1820" i="1"/>
  <c r="F175" i="1"/>
  <c r="F176" i="1"/>
  <c r="F177" i="1"/>
  <c r="F1821" i="1"/>
  <c r="F1822" i="1"/>
  <c r="F1823" i="1"/>
  <c r="F178" i="1"/>
  <c r="F1824" i="1"/>
  <c r="F179" i="1"/>
  <c r="F1825" i="1"/>
  <c r="F180" i="1"/>
  <c r="F1826" i="1"/>
  <c r="F1827" i="1"/>
  <c r="F181" i="1"/>
  <c r="F1828" i="1"/>
  <c r="F1829" i="1"/>
  <c r="F1830" i="1"/>
  <c r="F182" i="1"/>
  <c r="F183" i="1"/>
  <c r="F184" i="1"/>
  <c r="F1831" i="1"/>
  <c r="F185" i="1"/>
  <c r="F1832" i="1"/>
  <c r="F186" i="1"/>
  <c r="F187" i="1"/>
  <c r="F188" i="1"/>
  <c r="F1833" i="1"/>
  <c r="F1834" i="1"/>
  <c r="F189" i="1"/>
  <c r="F190" i="1"/>
  <c r="F191" i="1"/>
  <c r="F192" i="1"/>
  <c r="F1835" i="1"/>
  <c r="F193" i="1"/>
  <c r="F194" i="1"/>
  <c r="F195" i="1"/>
  <c r="F1836" i="1"/>
  <c r="F1837" i="1"/>
  <c r="F1838" i="1"/>
  <c r="F1839" i="1"/>
  <c r="F196" i="1"/>
  <c r="F197" i="1"/>
  <c r="F198" i="1"/>
  <c r="F1840" i="1"/>
  <c r="F1841" i="1"/>
  <c r="F199" i="1"/>
  <c r="F200" i="1"/>
  <c r="F1842" i="1"/>
  <c r="F1843" i="1"/>
  <c r="F201" i="1"/>
  <c r="F202" i="1"/>
  <c r="F203" i="1"/>
  <c r="F1844" i="1"/>
  <c r="F204" i="1"/>
  <c r="F205" i="1"/>
  <c r="F206" i="1"/>
  <c r="F1845" i="1"/>
  <c r="F207" i="1"/>
  <c r="F1846" i="1"/>
  <c r="F1847" i="1"/>
  <c r="F1848" i="1"/>
  <c r="F208" i="1"/>
  <c r="F1849" i="1"/>
  <c r="F1850" i="1"/>
  <c r="F209" i="1"/>
  <c r="F1851" i="1"/>
  <c r="F210" i="1"/>
  <c r="F211" i="1"/>
  <c r="F212" i="1"/>
  <c r="F213" i="1"/>
  <c r="F214" i="1"/>
  <c r="F1852" i="1"/>
  <c r="F1853" i="1"/>
  <c r="F1854" i="1"/>
  <c r="F215" i="1"/>
  <c r="F216" i="1"/>
  <c r="F1855" i="1"/>
  <c r="F217" i="1"/>
  <c r="F218" i="1"/>
  <c r="F219" i="1"/>
  <c r="F1856" i="1"/>
  <c r="F1857" i="1"/>
  <c r="F220" i="1"/>
  <c r="F221" i="1"/>
  <c r="F1858" i="1"/>
  <c r="F222" i="1"/>
  <c r="F223" i="1"/>
  <c r="F1859" i="1"/>
  <c r="F224" i="1"/>
  <c r="F225" i="1"/>
  <c r="F226" i="1"/>
  <c r="F1860" i="1"/>
  <c r="F1861" i="1"/>
  <c r="F227" i="1"/>
  <c r="F1862" i="1"/>
  <c r="F228" i="1"/>
  <c r="F229" i="1"/>
  <c r="F1863" i="1"/>
  <c r="F1864" i="1"/>
  <c r="F230" i="1"/>
  <c r="F231" i="1"/>
  <c r="F232" i="1"/>
  <c r="F1865" i="1"/>
  <c r="F1866" i="1"/>
  <c r="F1867" i="1"/>
  <c r="F233" i="1"/>
  <c r="F234" i="1"/>
  <c r="F235" i="1"/>
  <c r="F1868" i="1"/>
  <c r="F1869" i="1"/>
  <c r="F236" i="1"/>
  <c r="F237" i="1"/>
  <c r="F238" i="1"/>
  <c r="F239" i="1"/>
  <c r="F240" i="1"/>
  <c r="F1870" i="1"/>
  <c r="F1871" i="1"/>
  <c r="F241" i="1"/>
  <c r="F242" i="1"/>
  <c r="F1872" i="1"/>
  <c r="F1873" i="1"/>
  <c r="F243" i="1"/>
  <c r="F1874" i="1"/>
  <c r="F1875" i="1"/>
  <c r="F244" i="1"/>
  <c r="F1876" i="1"/>
  <c r="F245" i="1"/>
  <c r="F246" i="1"/>
  <c r="F247" i="1"/>
  <c r="F248" i="1"/>
  <c r="F1877" i="1"/>
  <c r="F1878" i="1"/>
  <c r="F249" i="1"/>
  <c r="F1879" i="1"/>
  <c r="F1880" i="1"/>
  <c r="F250" i="1"/>
  <c r="F251" i="1"/>
  <c r="F252" i="1"/>
  <c r="F253" i="1"/>
  <c r="F254" i="1"/>
  <c r="F255" i="1"/>
  <c r="F1881" i="1"/>
  <c r="F1882" i="1"/>
  <c r="F1883" i="1"/>
  <c r="F256" i="1"/>
  <c r="F257" i="1"/>
  <c r="F258" i="1"/>
  <c r="F1884" i="1"/>
  <c r="F1885" i="1"/>
  <c r="F259" i="1"/>
  <c r="F260" i="1"/>
  <c r="F261" i="1"/>
  <c r="F1886" i="1"/>
  <c r="F1887" i="1"/>
  <c r="F1888" i="1"/>
  <c r="F262" i="1"/>
  <c r="F263" i="1"/>
  <c r="F1889" i="1"/>
  <c r="F264" i="1"/>
  <c r="F265" i="1"/>
  <c r="F1890" i="1"/>
  <c r="F266" i="1"/>
  <c r="F1891" i="1"/>
  <c r="F1892" i="1"/>
  <c r="F267" i="1"/>
  <c r="F268" i="1"/>
  <c r="F269" i="1"/>
  <c r="F1893" i="1"/>
  <c r="F270" i="1"/>
  <c r="F1894" i="1"/>
  <c r="F271" i="1"/>
  <c r="F272" i="1"/>
  <c r="F1895" i="1"/>
  <c r="F1896" i="1"/>
  <c r="F1897" i="1"/>
  <c r="F273" i="1"/>
  <c r="F274" i="1"/>
  <c r="F275" i="1"/>
  <c r="F276" i="1"/>
  <c r="F277" i="1"/>
  <c r="F278" i="1"/>
  <c r="F1898" i="1"/>
  <c r="F1899" i="1"/>
  <c r="F1900" i="1"/>
  <c r="F279" i="1"/>
  <c r="F280" i="1"/>
  <c r="F281" i="1"/>
  <c r="F1901" i="1"/>
  <c r="F282" i="1"/>
  <c r="F283" i="1"/>
  <c r="F1902" i="1"/>
  <c r="F1903" i="1"/>
  <c r="F1904" i="1"/>
  <c r="F1905" i="1"/>
  <c r="F1906" i="1"/>
  <c r="F284" i="1"/>
  <c r="F1907" i="1"/>
  <c r="F1908" i="1"/>
  <c r="F1909" i="1"/>
  <c r="F285" i="1"/>
  <c r="F286" i="1"/>
  <c r="F1910" i="1"/>
  <c r="F287" i="1"/>
  <c r="F288" i="1"/>
  <c r="F289" i="1"/>
  <c r="F1911" i="1"/>
  <c r="F1912" i="1"/>
  <c r="F290" i="1"/>
  <c r="F291" i="1"/>
  <c r="F292" i="1"/>
  <c r="F1913" i="1"/>
  <c r="F1914" i="1"/>
  <c r="F1915" i="1"/>
  <c r="F293" i="1"/>
  <c r="F294" i="1"/>
  <c r="F295" i="1"/>
  <c r="F1916" i="1"/>
  <c r="F1917" i="1"/>
  <c r="F296" i="1"/>
  <c r="F1918" i="1"/>
  <c r="F1919" i="1"/>
  <c r="F297" i="1"/>
  <c r="F298" i="1"/>
  <c r="F299" i="1"/>
  <c r="F300" i="1"/>
  <c r="F1920" i="1"/>
  <c r="F301" i="1"/>
  <c r="F1921" i="1"/>
  <c r="F302" i="1"/>
  <c r="F1922" i="1"/>
  <c r="F303" i="1"/>
  <c r="F1923" i="1"/>
  <c r="F304" i="1"/>
  <c r="F305" i="1"/>
  <c r="F1924" i="1"/>
  <c r="F306" i="1"/>
  <c r="F1925" i="1"/>
  <c r="F307" i="1"/>
  <c r="F308" i="1"/>
  <c r="F309" i="1"/>
  <c r="F310" i="1"/>
  <c r="F1926" i="1"/>
  <c r="F1927" i="1"/>
  <c r="F1928" i="1"/>
  <c r="F1929" i="1"/>
  <c r="F311" i="1"/>
  <c r="F312" i="1"/>
  <c r="F313" i="1"/>
  <c r="F1930" i="1"/>
  <c r="F314" i="1"/>
  <c r="F1931" i="1"/>
  <c r="F315" i="1"/>
  <c r="F316" i="1"/>
  <c r="F1932" i="1"/>
  <c r="F317" i="1"/>
  <c r="F318" i="1"/>
  <c r="F1933" i="1"/>
  <c r="F319" i="1"/>
  <c r="F320" i="1"/>
  <c r="F321" i="1"/>
  <c r="F1934" i="1"/>
  <c r="F322" i="1"/>
  <c r="F1935" i="1"/>
  <c r="F323" i="1"/>
  <c r="F1936" i="1"/>
  <c r="F1937" i="1"/>
  <c r="F1938" i="1"/>
  <c r="F1939" i="1"/>
  <c r="F324" i="1"/>
  <c r="F325" i="1"/>
  <c r="F326" i="1"/>
  <c r="F1940" i="1"/>
  <c r="F1941" i="1"/>
  <c r="F327" i="1"/>
  <c r="F1942" i="1"/>
  <c r="F328" i="1"/>
  <c r="F329" i="1"/>
  <c r="F1943" i="1"/>
  <c r="F1944" i="1"/>
  <c r="F1945" i="1"/>
  <c r="F330" i="1"/>
  <c r="F331" i="1"/>
  <c r="F332" i="1"/>
  <c r="F333" i="1"/>
  <c r="F1946" i="1"/>
  <c r="F334" i="1"/>
  <c r="F335" i="1"/>
  <c r="F1947" i="1"/>
  <c r="F336" i="1"/>
  <c r="F337" i="1"/>
  <c r="F1948" i="1"/>
  <c r="F338" i="1"/>
  <c r="F1949" i="1"/>
  <c r="F339" i="1"/>
  <c r="F1950" i="1"/>
  <c r="F1951" i="1"/>
  <c r="F1952" i="1"/>
  <c r="F1953" i="1"/>
  <c r="F1954" i="1"/>
  <c r="F1955" i="1"/>
  <c r="F1956" i="1"/>
  <c r="F340" i="1"/>
  <c r="F1957" i="1"/>
  <c r="F1958" i="1"/>
  <c r="F341" i="1"/>
  <c r="F1959" i="1"/>
  <c r="F1960" i="1"/>
  <c r="F342" i="1"/>
  <c r="F343" i="1"/>
  <c r="F1961" i="1"/>
  <c r="F1962" i="1"/>
  <c r="F344" i="1"/>
  <c r="F345" i="1"/>
  <c r="F1963" i="1"/>
  <c r="F1964" i="1"/>
  <c r="F346" i="1"/>
  <c r="F1965" i="1"/>
  <c r="F1966" i="1"/>
  <c r="F347" i="1"/>
  <c r="F348" i="1"/>
  <c r="F1967" i="1"/>
  <c r="F1968" i="1"/>
  <c r="F349" i="1"/>
  <c r="F350" i="1"/>
  <c r="F1969" i="1"/>
  <c r="F1970" i="1"/>
  <c r="F351" i="1"/>
  <c r="F1971" i="1"/>
  <c r="F1972" i="1"/>
  <c r="F1973" i="1"/>
  <c r="F1974" i="1"/>
  <c r="F352" i="1"/>
  <c r="F353" i="1"/>
  <c r="F354" i="1"/>
  <c r="F1975" i="1"/>
  <c r="F1976" i="1"/>
  <c r="F355" i="1"/>
  <c r="F356" i="1"/>
  <c r="F357" i="1"/>
  <c r="F1977" i="1"/>
  <c r="F1978" i="1"/>
  <c r="F358" i="1"/>
  <c r="F359" i="1"/>
  <c r="F1979" i="1"/>
  <c r="F1980" i="1"/>
  <c r="F1981" i="1"/>
  <c r="F1982" i="1"/>
  <c r="F360" i="1"/>
  <c r="F1983" i="1"/>
  <c r="F361" i="1"/>
  <c r="F362" i="1"/>
  <c r="F1984" i="1"/>
  <c r="F1985" i="1"/>
  <c r="F1986" i="1"/>
  <c r="F363" i="1"/>
  <c r="F1987" i="1"/>
  <c r="F364" i="1"/>
  <c r="F365" i="1"/>
  <c r="F1988" i="1"/>
  <c r="F1989" i="1"/>
  <c r="F366" i="1"/>
  <c r="F367" i="1"/>
  <c r="F1990" i="1"/>
  <c r="F368" i="1"/>
  <c r="F369" i="1"/>
  <c r="F1991" i="1"/>
  <c r="F1992" i="1"/>
  <c r="F370" i="1"/>
  <c r="F371" i="1"/>
  <c r="F1993" i="1"/>
  <c r="F372" i="1"/>
  <c r="F1994" i="1"/>
  <c r="F373" i="1"/>
  <c r="F1995" i="1"/>
  <c r="F374" i="1"/>
  <c r="F1996" i="1"/>
  <c r="F1997" i="1"/>
  <c r="F375" i="1"/>
  <c r="F376" i="1"/>
  <c r="F1998" i="1"/>
  <c r="F1999" i="1"/>
  <c r="F2000" i="1"/>
  <c r="F377" i="1"/>
  <c r="F2001" i="1"/>
  <c r="F378" i="1"/>
  <c r="F379" i="1"/>
  <c r="F2002" i="1"/>
  <c r="F2003" i="1"/>
  <c r="F2004" i="1"/>
  <c r="F380" i="1"/>
  <c r="F2005" i="1"/>
  <c r="F381" i="1"/>
  <c r="F382" i="1"/>
  <c r="F383" i="1"/>
  <c r="F2006" i="1"/>
  <c r="F2007" i="1"/>
  <c r="F384" i="1"/>
  <c r="F385" i="1"/>
  <c r="F2008" i="1"/>
  <c r="F2009" i="1"/>
  <c r="F386" i="1"/>
  <c r="F387" i="1"/>
  <c r="F2010" i="1"/>
  <c r="F2011" i="1"/>
  <c r="F388" i="1"/>
  <c r="F389" i="1"/>
  <c r="F2012" i="1"/>
  <c r="F2013" i="1"/>
  <c r="F390" i="1"/>
  <c r="F2014" i="1"/>
  <c r="F391" i="1"/>
  <c r="F392" i="1"/>
  <c r="F2015" i="1"/>
  <c r="F2016" i="1"/>
  <c r="F393" i="1"/>
  <c r="F394" i="1"/>
  <c r="F2017" i="1"/>
  <c r="F395" i="1"/>
  <c r="F396" i="1"/>
  <c r="F2018" i="1"/>
  <c r="F397" i="1"/>
  <c r="F398" i="1"/>
  <c r="F2019" i="1"/>
  <c r="F399" i="1"/>
  <c r="F400" i="1"/>
  <c r="F2020" i="1"/>
  <c r="F401" i="1"/>
  <c r="F402" i="1"/>
  <c r="F2021" i="1"/>
  <c r="F403" i="1"/>
  <c r="F404" i="1"/>
  <c r="F2022" i="1"/>
  <c r="F405" i="1"/>
  <c r="F2023" i="1"/>
  <c r="F406" i="1"/>
  <c r="F407" i="1"/>
  <c r="F2024" i="1"/>
  <c r="F408" i="1"/>
  <c r="F409" i="1"/>
  <c r="F2025" i="1"/>
  <c r="F2026" i="1"/>
  <c r="F410" i="1"/>
  <c r="F411" i="1"/>
  <c r="F2027" i="1"/>
  <c r="F412" i="1"/>
  <c r="F413" i="1"/>
  <c r="F2028" i="1"/>
  <c r="F414" i="1"/>
  <c r="F2029" i="1"/>
  <c r="F2030" i="1"/>
  <c r="F415" i="1"/>
  <c r="F416" i="1"/>
  <c r="F2031" i="1"/>
  <c r="F417" i="1"/>
  <c r="F2032" i="1"/>
  <c r="F418" i="1"/>
  <c r="F419" i="1"/>
  <c r="F420" i="1"/>
  <c r="F2033" i="1"/>
  <c r="F421" i="1"/>
  <c r="F2034" i="1"/>
  <c r="F422" i="1"/>
  <c r="F423" i="1"/>
  <c r="F424" i="1"/>
  <c r="F2035" i="1"/>
  <c r="F425" i="1"/>
  <c r="F2036" i="1"/>
  <c r="F426" i="1"/>
  <c r="F427" i="1"/>
  <c r="F2037" i="1"/>
  <c r="F2038" i="1"/>
  <c r="F428" i="1"/>
  <c r="F2039" i="1"/>
  <c r="F429" i="1"/>
  <c r="F430" i="1"/>
  <c r="F431" i="1"/>
  <c r="F2040" i="1"/>
  <c r="F432" i="1"/>
  <c r="F433" i="1"/>
  <c r="F2041" i="1"/>
  <c r="F434" i="1"/>
  <c r="F435" i="1"/>
  <c r="F2042" i="1"/>
  <c r="F436" i="1"/>
  <c r="F437" i="1"/>
  <c r="F2043" i="1"/>
  <c r="F438" i="1"/>
  <c r="F439" i="1"/>
  <c r="F2044" i="1"/>
  <c r="F440" i="1"/>
  <c r="F2045" i="1"/>
  <c r="F441" i="1"/>
  <c r="F442" i="1"/>
  <c r="F2046" i="1"/>
  <c r="F443" i="1"/>
  <c r="F444" i="1"/>
  <c r="F445" i="1"/>
  <c r="F2047" i="1"/>
  <c r="F446" i="1"/>
  <c r="F2048" i="1"/>
  <c r="F2049" i="1"/>
  <c r="F447" i="1"/>
  <c r="F2050" i="1"/>
  <c r="F448" i="1"/>
  <c r="F449" i="1"/>
  <c r="F2051" i="1"/>
  <c r="F450" i="1"/>
  <c r="F451" i="1"/>
  <c r="F2052" i="1"/>
  <c r="F452" i="1"/>
  <c r="F453" i="1"/>
  <c r="F2053" i="1"/>
  <c r="F454" i="1"/>
  <c r="F455" i="1"/>
  <c r="F2054" i="1"/>
  <c r="F456" i="1"/>
  <c r="F457" i="1"/>
  <c r="F2055" i="1"/>
  <c r="F458" i="1"/>
  <c r="F459" i="1"/>
  <c r="F2056" i="1"/>
  <c r="F460" i="1"/>
  <c r="F461" i="1"/>
  <c r="F462" i="1"/>
  <c r="F2057" i="1"/>
  <c r="F463" i="1"/>
  <c r="F2058" i="1"/>
  <c r="F2059" i="1"/>
  <c r="F464" i="1"/>
  <c r="F465" i="1"/>
  <c r="F2060" i="1"/>
  <c r="F466" i="1"/>
  <c r="F2061" i="1"/>
  <c r="F2062" i="1"/>
  <c r="F467" i="1"/>
  <c r="F468" i="1"/>
  <c r="F2063" i="1"/>
  <c r="F469" i="1"/>
  <c r="F2064" i="1"/>
  <c r="F470" i="1"/>
  <c r="F471" i="1"/>
  <c r="F472" i="1"/>
  <c r="F2065" i="1"/>
  <c r="F473" i="1"/>
  <c r="F474" i="1"/>
  <c r="F2066" i="1"/>
  <c r="F475" i="1"/>
  <c r="F476" i="1"/>
  <c r="F2067" i="1"/>
  <c r="F477" i="1"/>
  <c r="F2068" i="1"/>
  <c r="F478" i="1"/>
  <c r="F479" i="1"/>
  <c r="F2069" i="1"/>
  <c r="F2070" i="1"/>
  <c r="F480" i="1"/>
  <c r="F2071" i="1"/>
  <c r="F481" i="1"/>
  <c r="F482" i="1"/>
  <c r="F2072" i="1"/>
  <c r="F483" i="1"/>
  <c r="F484" i="1"/>
  <c r="F485" i="1"/>
  <c r="F2073" i="1"/>
  <c r="F486" i="1"/>
  <c r="F487" i="1"/>
  <c r="F2074" i="1"/>
  <c r="F488" i="1"/>
  <c r="F2075" i="1"/>
  <c r="F489" i="1"/>
  <c r="F2076" i="1"/>
  <c r="F490" i="1"/>
  <c r="F491" i="1"/>
  <c r="F2077" i="1"/>
  <c r="F492" i="1"/>
  <c r="F493" i="1"/>
  <c r="F2078" i="1"/>
  <c r="F494" i="1"/>
  <c r="F495" i="1"/>
  <c r="F2079" i="1"/>
  <c r="F496" i="1"/>
  <c r="F497" i="1"/>
  <c r="F2080" i="1"/>
  <c r="F2081" i="1"/>
  <c r="F498" i="1"/>
  <c r="F499" i="1"/>
  <c r="F2082" i="1"/>
  <c r="F500" i="1"/>
  <c r="F2083" i="1"/>
  <c r="F501" i="1"/>
  <c r="F2084" i="1"/>
  <c r="F502" i="1"/>
  <c r="F503" i="1"/>
  <c r="F2085" i="1"/>
  <c r="F504" i="1"/>
  <c r="F505" i="1"/>
  <c r="F506" i="1"/>
  <c r="F2086" i="1"/>
  <c r="F507" i="1"/>
  <c r="F508" i="1"/>
  <c r="F2087" i="1"/>
  <c r="F509" i="1"/>
  <c r="F510" i="1"/>
  <c r="F2088" i="1"/>
  <c r="F511" i="1"/>
  <c r="F2089" i="1"/>
  <c r="F2090" i="1"/>
  <c r="F512" i="1"/>
  <c r="F513" i="1"/>
  <c r="F2091" i="1"/>
  <c r="F514" i="1"/>
  <c r="F2092" i="1"/>
  <c r="F515" i="1"/>
  <c r="F2093" i="1"/>
  <c r="F516" i="1"/>
  <c r="F517" i="1"/>
  <c r="F518" i="1"/>
  <c r="F2094" i="1"/>
  <c r="F2095" i="1"/>
  <c r="F519" i="1"/>
  <c r="F2096" i="1"/>
  <c r="F520" i="1"/>
  <c r="F521" i="1"/>
  <c r="F522" i="1"/>
  <c r="F523" i="1"/>
  <c r="F524" i="1"/>
  <c r="F525" i="1"/>
  <c r="F526" i="1"/>
  <c r="F527" i="1"/>
  <c r="F528" i="1"/>
  <c r="F529" i="1"/>
  <c r="F530" i="1"/>
  <c r="F2097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2098" i="1"/>
  <c r="F560" i="1"/>
  <c r="F561" i="1"/>
  <c r="F562" i="1"/>
  <c r="F563" i="1"/>
  <c r="F564" i="1"/>
  <c r="F565" i="1"/>
  <c r="F566" i="1"/>
  <c r="F567" i="1"/>
  <c r="F568" i="1"/>
  <c r="F2099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2100" i="1"/>
  <c r="F600" i="1"/>
  <c r="F601" i="1"/>
  <c r="F602" i="1"/>
  <c r="F603" i="1"/>
  <c r="F604" i="1"/>
  <c r="F605" i="1"/>
  <c r="F606" i="1"/>
  <c r="F607" i="1"/>
  <c r="F608" i="1"/>
  <c r="F2101" i="1"/>
  <c r="F609" i="1"/>
  <c r="F2102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2103" i="1"/>
  <c r="F644" i="1"/>
  <c r="F645" i="1"/>
  <c r="F646" i="1"/>
  <c r="F647" i="1"/>
  <c r="F648" i="1"/>
  <c r="F2104" i="1"/>
  <c r="F649" i="1"/>
  <c r="F2105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2106" i="1"/>
  <c r="F2107" i="1"/>
  <c r="F670" i="1"/>
  <c r="F2108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2109" i="1"/>
  <c r="F698" i="1"/>
  <c r="F2110" i="1"/>
  <c r="F699" i="1"/>
  <c r="F700" i="1"/>
  <c r="F701" i="1"/>
  <c r="F702" i="1"/>
  <c r="F703" i="1"/>
  <c r="F704" i="1"/>
  <c r="F705" i="1"/>
  <c r="F706" i="1"/>
  <c r="F707" i="1"/>
  <c r="F708" i="1"/>
  <c r="F709" i="1"/>
  <c r="F2111" i="1"/>
  <c r="F710" i="1"/>
  <c r="F711" i="1"/>
  <c r="F712" i="1"/>
  <c r="F21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113" i="1"/>
  <c r="F726" i="1"/>
  <c r="F2114" i="1"/>
  <c r="F727" i="1"/>
  <c r="F728" i="1"/>
  <c r="F2115" i="1"/>
  <c r="F2116" i="1"/>
  <c r="F729" i="1"/>
  <c r="F2117" i="1"/>
  <c r="F2118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2119" i="1"/>
  <c r="F742" i="1"/>
  <c r="F743" i="1"/>
  <c r="F744" i="1"/>
  <c r="F745" i="1"/>
  <c r="F746" i="1"/>
  <c r="F747" i="1"/>
  <c r="F2120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2121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2122" i="1"/>
  <c r="F808" i="1"/>
  <c r="F809" i="1"/>
  <c r="F2123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2124" i="1"/>
  <c r="F840" i="1"/>
  <c r="F841" i="1"/>
  <c r="F842" i="1"/>
  <c r="F843" i="1"/>
  <c r="F2125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2126" i="1"/>
  <c r="F874" i="1"/>
  <c r="F875" i="1"/>
  <c r="F876" i="1"/>
  <c r="F877" i="1"/>
  <c r="F878" i="1"/>
  <c r="F879" i="1"/>
  <c r="F2127" i="1"/>
  <c r="F880" i="1"/>
  <c r="F881" i="1"/>
  <c r="F882" i="1"/>
  <c r="F883" i="1"/>
  <c r="F884" i="1"/>
  <c r="F885" i="1"/>
  <c r="F2128" i="1"/>
  <c r="F886" i="1"/>
  <c r="F2129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130" i="1"/>
  <c r="F901" i="1"/>
  <c r="F902" i="1"/>
  <c r="F903" i="1"/>
  <c r="F904" i="1"/>
  <c r="F905" i="1"/>
  <c r="F906" i="1"/>
  <c r="F907" i="1"/>
  <c r="F908" i="1"/>
  <c r="F909" i="1"/>
  <c r="F910" i="1"/>
  <c r="F2131" i="1"/>
  <c r="F911" i="1"/>
  <c r="F912" i="1"/>
  <c r="F913" i="1"/>
  <c r="F2132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2133" i="1"/>
  <c r="F926" i="1"/>
  <c r="F2134" i="1"/>
  <c r="F2135" i="1"/>
  <c r="F927" i="1"/>
  <c r="F928" i="1"/>
  <c r="F929" i="1"/>
  <c r="F2136" i="1"/>
  <c r="F930" i="1"/>
  <c r="F931" i="1"/>
  <c r="F932" i="1"/>
  <c r="F933" i="1"/>
  <c r="F934" i="1"/>
  <c r="F935" i="1"/>
  <c r="F936" i="1"/>
  <c r="F937" i="1"/>
  <c r="F2137" i="1"/>
  <c r="F938" i="1"/>
  <c r="F939" i="1"/>
  <c r="F940" i="1"/>
  <c r="F941" i="1"/>
  <c r="F942" i="1"/>
  <c r="F943" i="1"/>
  <c r="F944" i="1"/>
  <c r="F945" i="1"/>
  <c r="F946" i="1"/>
  <c r="F947" i="1"/>
  <c r="F948" i="1"/>
  <c r="F2138" i="1"/>
  <c r="F949" i="1"/>
  <c r="F950" i="1"/>
  <c r="F951" i="1"/>
  <c r="F2139" i="1"/>
  <c r="F952" i="1"/>
  <c r="F2140" i="1"/>
  <c r="F953" i="1"/>
  <c r="F2141" i="1"/>
  <c r="F954" i="1"/>
  <c r="F955" i="1"/>
  <c r="F956" i="1"/>
  <c r="F2142" i="1"/>
  <c r="F2143" i="1"/>
  <c r="F957" i="1"/>
  <c r="F958" i="1"/>
  <c r="F959" i="1"/>
  <c r="F2144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2145" i="1"/>
  <c r="F974" i="1"/>
  <c r="F975" i="1"/>
  <c r="F976" i="1"/>
  <c r="F977" i="1"/>
  <c r="F978" i="1"/>
  <c r="F979" i="1"/>
  <c r="F2146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2147" i="1"/>
  <c r="F2148" i="1"/>
  <c r="F2149" i="1"/>
  <c r="F998" i="1"/>
  <c r="F999" i="1"/>
  <c r="F1000" i="1"/>
  <c r="F1001" i="1"/>
  <c r="F1002" i="1"/>
  <c r="F1003" i="1"/>
  <c r="F1004" i="1"/>
  <c r="F2150" i="1"/>
  <c r="F1005" i="1"/>
  <c r="F1006" i="1"/>
  <c r="F1007" i="1"/>
  <c r="F1008" i="1"/>
  <c r="F1009" i="1"/>
  <c r="F2151" i="1"/>
  <c r="F1010" i="1"/>
  <c r="F2152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2153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2154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2155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2156" i="1"/>
  <c r="F1144" i="1"/>
  <c r="F2157" i="1"/>
  <c r="F1145" i="1"/>
  <c r="F1146" i="1"/>
  <c r="F1147" i="1"/>
  <c r="F1148" i="1"/>
  <c r="F1149" i="1"/>
  <c r="F1150" i="1"/>
  <c r="F1151" i="1"/>
  <c r="F1152" i="1"/>
  <c r="F2158" i="1"/>
  <c r="F1153" i="1"/>
  <c r="F1154" i="1"/>
  <c r="F1155" i="1"/>
  <c r="F1156" i="1"/>
  <c r="F1157" i="1"/>
  <c r="F1158" i="1"/>
  <c r="F1159" i="1"/>
  <c r="F1160" i="1"/>
  <c r="F2159" i="1"/>
  <c r="F1161" i="1"/>
  <c r="F2160" i="1"/>
  <c r="F1162" i="1"/>
  <c r="F2161" i="1"/>
  <c r="F1163" i="1"/>
  <c r="F2162" i="1"/>
  <c r="F1164" i="1"/>
  <c r="F1165" i="1"/>
  <c r="F1166" i="1"/>
  <c r="F1167" i="1"/>
  <c r="F1168" i="1"/>
  <c r="F1169" i="1"/>
  <c r="F1170" i="1"/>
  <c r="F1171" i="1"/>
  <c r="F1172" i="1"/>
  <c r="F2163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2164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2165" i="1"/>
  <c r="F1315" i="1"/>
  <c r="F1316" i="1"/>
  <c r="F1317" i="1"/>
  <c r="F1318" i="1"/>
  <c r="F1319" i="1"/>
  <c r="F1320" i="1"/>
  <c r="F1321" i="1"/>
  <c r="F1322" i="1"/>
  <c r="F1323" i="1"/>
  <c r="F1324" i="1"/>
  <c r="F1325" i="1"/>
  <c r="F2166" i="1"/>
  <c r="F1326" i="1"/>
  <c r="F2167" i="1"/>
  <c r="F1327" i="1"/>
  <c r="F1328" i="1"/>
  <c r="F1329" i="1"/>
  <c r="F1330" i="1"/>
  <c r="F1331" i="1"/>
  <c r="F1332" i="1"/>
  <c r="F1333" i="1"/>
  <c r="F1334" i="1"/>
  <c r="F1335" i="1"/>
  <c r="F1336" i="1"/>
  <c r="F1337" i="1"/>
  <c r="F2168" i="1"/>
  <c r="F1338" i="1"/>
  <c r="F2169" i="1"/>
  <c r="F1339" i="1"/>
  <c r="F1340" i="1"/>
  <c r="F1341" i="1"/>
  <c r="F1342" i="1"/>
  <c r="F1343" i="1"/>
  <c r="F1344" i="1"/>
  <c r="F1345" i="1"/>
  <c r="F2170" i="1"/>
  <c r="F1346" i="1"/>
  <c r="F1347" i="1"/>
  <c r="F1348" i="1"/>
  <c r="F1349" i="1"/>
  <c r="F1350" i="1"/>
  <c r="F1351" i="1"/>
  <c r="F1352" i="1"/>
  <c r="F1353" i="1"/>
  <c r="F2171" i="1"/>
  <c r="F1354" i="1"/>
  <c r="F1355" i="1"/>
  <c r="F1356" i="1"/>
  <c r="F1357" i="1"/>
  <c r="F1358" i="1"/>
  <c r="F1359" i="1"/>
  <c r="F2172" i="1"/>
  <c r="F1360" i="1"/>
  <c r="F2173" i="1"/>
  <c r="F1361" i="1"/>
  <c r="F1362" i="1"/>
  <c r="F1363" i="1"/>
  <c r="F1364" i="1"/>
  <c r="F1365" i="1"/>
  <c r="F2174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2175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176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2177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2178" i="1"/>
  <c r="F1437" i="1"/>
  <c r="F2179" i="1"/>
  <c r="F1438" i="1"/>
  <c r="F1439" i="1"/>
  <c r="F1440" i="1"/>
  <c r="F2180" i="1"/>
  <c r="F1441" i="1"/>
  <c r="F1442" i="1"/>
  <c r="F1443" i="1"/>
  <c r="F2181" i="1"/>
  <c r="F1444" i="1"/>
  <c r="F1445" i="1"/>
  <c r="F1446" i="1"/>
  <c r="F2182" i="1"/>
  <c r="F1447" i="1"/>
  <c r="F1448" i="1"/>
  <c r="F1449" i="1"/>
  <c r="F1450" i="1"/>
  <c r="F1451" i="1"/>
  <c r="F1452" i="1"/>
  <c r="F2183" i="1"/>
  <c r="F1453" i="1"/>
  <c r="F2184" i="1"/>
  <c r="F1454" i="1"/>
  <c r="F1455" i="1"/>
  <c r="F1456" i="1"/>
  <c r="F1457" i="1"/>
  <c r="F1458" i="1"/>
  <c r="F1459" i="1"/>
  <c r="F1460" i="1"/>
  <c r="F1461" i="1"/>
  <c r="F1462" i="1"/>
  <c r="F1463" i="1"/>
  <c r="F2185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218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2187" i="1"/>
  <c r="F1500" i="1"/>
  <c r="F2188" i="1"/>
  <c r="F1501" i="1"/>
  <c r="F2189" i="1"/>
  <c r="F1502" i="1"/>
  <c r="F2190" i="1"/>
  <c r="F1503" i="1"/>
  <c r="F2191" i="1"/>
  <c r="F1504" i="1"/>
  <c r="F2192" i="1"/>
  <c r="F1505" i="1"/>
  <c r="F2193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2194" i="1"/>
  <c r="F1525" i="1"/>
  <c r="F2195" i="1"/>
  <c r="F1526" i="1"/>
  <c r="F2196" i="1"/>
  <c r="F1527" i="1"/>
  <c r="F2197" i="1"/>
  <c r="F1528" i="1"/>
  <c r="F2198" i="1"/>
  <c r="F1529" i="1"/>
  <c r="F1530" i="1"/>
  <c r="F1531" i="1"/>
  <c r="F1532" i="1"/>
  <c r="F1533" i="1"/>
  <c r="F1534" i="1"/>
  <c r="F1535" i="1"/>
  <c r="F1536" i="1"/>
  <c r="F1537" i="1"/>
  <c r="F2199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2200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2201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2202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2203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6" i="1"/>
  <c r="Z3" i="5"/>
  <c r="X3" i="5"/>
  <c r="Y3" i="5"/>
  <c r="W3" i="5"/>
  <c r="V3" i="5"/>
  <c r="U3" i="5"/>
  <c r="T3" i="5"/>
  <c r="S3" i="5"/>
  <c r="R3" i="5"/>
  <c r="AA52" i="5"/>
  <c r="AA164" i="5"/>
  <c r="AA165" i="5"/>
  <c r="AA166" i="5"/>
  <c r="AA53" i="5"/>
  <c r="AA54" i="5"/>
  <c r="AA55" i="5"/>
  <c r="AA6" i="5"/>
  <c r="AA7" i="5"/>
  <c r="AA56" i="5"/>
  <c r="AA57" i="5"/>
  <c r="AA167" i="5"/>
  <c r="AA168" i="5"/>
  <c r="AA169" i="5"/>
  <c r="AA8" i="5"/>
  <c r="AA9" i="5"/>
  <c r="AA110" i="5"/>
  <c r="AA111" i="5"/>
  <c r="AA112" i="5"/>
  <c r="AA10" i="5"/>
  <c r="AA11" i="5"/>
  <c r="AA12" i="5"/>
  <c r="AA58" i="5"/>
  <c r="AA59" i="5"/>
  <c r="AA60" i="5"/>
  <c r="AA13" i="5"/>
  <c r="AA14" i="5"/>
  <c r="AA15" i="5"/>
  <c r="AA16" i="5"/>
  <c r="AA61" i="5"/>
  <c r="AA62" i="5"/>
  <c r="AA63" i="5"/>
  <c r="AA17" i="5"/>
  <c r="AA113" i="5"/>
  <c r="AA114" i="5"/>
  <c r="AA115" i="5"/>
  <c r="AA116" i="5"/>
  <c r="AA117" i="5"/>
  <c r="AA118" i="5"/>
  <c r="AA119" i="5"/>
  <c r="AA120" i="5"/>
  <c r="AA121" i="5"/>
  <c r="AA122" i="5"/>
  <c r="AA123" i="5"/>
  <c r="AA64" i="5"/>
  <c r="AA65" i="5"/>
  <c r="AA66" i="5"/>
  <c r="AA67" i="5"/>
  <c r="AA68" i="5"/>
  <c r="AA69" i="5"/>
  <c r="AA18" i="5"/>
  <c r="AA19" i="5"/>
  <c r="AA20" i="5"/>
  <c r="AA70" i="5"/>
  <c r="AA71" i="5"/>
  <c r="AA72" i="5"/>
  <c r="AA124" i="5"/>
  <c r="AA125" i="5"/>
  <c r="AA126" i="5"/>
  <c r="AA127" i="5"/>
  <c r="AA73" i="5"/>
  <c r="AA74" i="5"/>
  <c r="AA75" i="5"/>
  <c r="AA76" i="5"/>
  <c r="AA77" i="5"/>
  <c r="AA21" i="5"/>
  <c r="AA78" i="5"/>
  <c r="AA79" i="5"/>
  <c r="AA80" i="5"/>
  <c r="AA81" i="5"/>
  <c r="AA22" i="5"/>
  <c r="AA23" i="5"/>
  <c r="AA82" i="5"/>
  <c r="AA83" i="5"/>
  <c r="AA84" i="5"/>
  <c r="AA128" i="5"/>
  <c r="AA129" i="5"/>
  <c r="AA130" i="5"/>
  <c r="AA131" i="5"/>
  <c r="AA132" i="5"/>
  <c r="AA133" i="5"/>
  <c r="AA24" i="5"/>
  <c r="AA85" i="5"/>
  <c r="AA86" i="5"/>
  <c r="AA87" i="5"/>
  <c r="AA88" i="5"/>
  <c r="AA89" i="5"/>
  <c r="AA134" i="5"/>
  <c r="AA135" i="5"/>
  <c r="AA136" i="5"/>
  <c r="AA137" i="5"/>
  <c r="AA138" i="5"/>
  <c r="AA139" i="5"/>
  <c r="AA25" i="5"/>
  <c r="AA140" i="5"/>
  <c r="AA90" i="5"/>
  <c r="AA91" i="5"/>
  <c r="AA26" i="5"/>
  <c r="AA27" i="5"/>
  <c r="AA28" i="5"/>
  <c r="AA29" i="5"/>
  <c r="AA92" i="5"/>
  <c r="AA93" i="5"/>
  <c r="AA94" i="5"/>
  <c r="AA95" i="5"/>
  <c r="AA141" i="5"/>
  <c r="AA142" i="5"/>
  <c r="AA143" i="5"/>
  <c r="AA144" i="5"/>
  <c r="AA96" i="5"/>
  <c r="AA97" i="5"/>
  <c r="AA98" i="5"/>
  <c r="AA145" i="5"/>
  <c r="AA146" i="5"/>
  <c r="AA147" i="5"/>
  <c r="AA99" i="5"/>
  <c r="AA100" i="5"/>
  <c r="AA30" i="5"/>
  <c r="AA31" i="5"/>
  <c r="AA32" i="5"/>
  <c r="AA148" i="5"/>
  <c r="AA149" i="5"/>
  <c r="AA101" i="5"/>
  <c r="AA102" i="5"/>
  <c r="AA103" i="5"/>
  <c r="AA104" i="5"/>
  <c r="AA105" i="5"/>
  <c r="AA150" i="5"/>
  <c r="AA151" i="5"/>
  <c r="AA152" i="5"/>
  <c r="AA153" i="5"/>
  <c r="AA106" i="5"/>
  <c r="AA33" i="5"/>
  <c r="AA34" i="5"/>
  <c r="AA35" i="5"/>
  <c r="AA36" i="5"/>
  <c r="AA37" i="5"/>
  <c r="AA38" i="5"/>
  <c r="AA39" i="5"/>
  <c r="AA40" i="5"/>
  <c r="AA41" i="5"/>
  <c r="AA154" i="5"/>
  <c r="AA155" i="5"/>
  <c r="AA42" i="5"/>
  <c r="AA43" i="5"/>
  <c r="AA44" i="5"/>
  <c r="AA45" i="5"/>
  <c r="AA107" i="5"/>
  <c r="AA108" i="5"/>
  <c r="AA109" i="5"/>
  <c r="AA46" i="5"/>
  <c r="AA47" i="5"/>
  <c r="AA156" i="5"/>
  <c r="AA157" i="5"/>
  <c r="AA48" i="5"/>
  <c r="AA49" i="5"/>
  <c r="AA50" i="5"/>
  <c r="AA51" i="5"/>
  <c r="AA163" i="5"/>
  <c r="AA162" i="5"/>
  <c r="AA161" i="5"/>
  <c r="AA160" i="5"/>
  <c r="AA159" i="5"/>
  <c r="AA158" i="5"/>
</calcChain>
</file>

<file path=xl/sharedStrings.xml><?xml version="1.0" encoding="utf-8"?>
<sst xmlns="http://schemas.openxmlformats.org/spreadsheetml/2006/main" count="25389" uniqueCount="369">
  <si>
    <t>Subject Unique ID</t>
  </si>
  <si>
    <t>Response Unique ID</t>
  </si>
  <si>
    <t>TouchPoint Name</t>
  </si>
  <si>
    <t>Date Taken</t>
  </si>
  <si>
    <t>Attendance</t>
  </si>
  <si>
    <t>Time Spent</t>
  </si>
  <si>
    <t>Parent's psychological well-being allows prioritizing children's needs</t>
  </si>
  <si>
    <t>Parent's psychological well-being supports meeting individual and family needs</t>
  </si>
  <si>
    <t>Parent demonstrates stress management skills</t>
  </si>
  <si>
    <t>Parent demonstrates help-seeking behaviors</t>
  </si>
  <si>
    <t>Parent demonstrates problem solving skills</t>
  </si>
  <si>
    <t>Parent builds trusting relationship(s) for emotional support</t>
  </si>
  <si>
    <t>Parent builds support network for emotional support</t>
  </si>
  <si>
    <t>Parent maintains positive relationships for emotional support</t>
  </si>
  <si>
    <t>Parents have an understanding of their child's developmental needs</t>
  </si>
  <si>
    <t>Parents use appropriate levels of discipline</t>
  </si>
  <si>
    <t>Parents provide adequate supervision</t>
  </si>
  <si>
    <t>There are affection bonds between the parent and child</t>
  </si>
  <si>
    <t>Parent encourages child's individual achievement</t>
  </si>
  <si>
    <t>Child's psychological state supports social and emotional competence</t>
  </si>
  <si>
    <t>Child demonstrates awareness of oneself</t>
  </si>
  <si>
    <t>Child manages feelings and expresses them in appropriate ways</t>
  </si>
  <si>
    <t>Child builds positive, lasting relationships</t>
  </si>
  <si>
    <t>Family identifies and accesses local resources to meet basic needs</t>
  </si>
  <si>
    <t>Language of Call</t>
  </si>
  <si>
    <t>Caller Concerns Reported</t>
  </si>
  <si>
    <t>Integrated Service - Care Coordination / Care Management</t>
  </si>
  <si>
    <t>Present</t>
  </si>
  <si>
    <t>15</t>
  </si>
  <si>
    <t>Sometimes</t>
  </si>
  <si>
    <t>Integrated Service - Childrens Playroom</t>
  </si>
  <si>
    <t>Cancelled by client</t>
  </si>
  <si>
    <t>0</t>
  </si>
  <si>
    <t>Not Applicable/Unknown</t>
  </si>
  <si>
    <t>Cancelled by provider</t>
  </si>
  <si>
    <t>55</t>
  </si>
  <si>
    <t>Frequently</t>
  </si>
  <si>
    <t>120</t>
  </si>
  <si>
    <t>Rarely</t>
  </si>
  <si>
    <t>45</t>
  </si>
  <si>
    <t>No show</t>
  </si>
  <si>
    <t>Consistently</t>
  </si>
  <si>
    <t>60</t>
  </si>
  <si>
    <t>210</t>
  </si>
  <si>
    <t>Integrated Service - Adult Counseling</t>
  </si>
  <si>
    <t>Phone contact</t>
  </si>
  <si>
    <t>10</t>
  </si>
  <si>
    <t>50</t>
  </si>
  <si>
    <t>180</t>
  </si>
  <si>
    <t>20</t>
  </si>
  <si>
    <t>Collateral Session</t>
  </si>
  <si>
    <t>90</t>
  </si>
  <si>
    <t>5</t>
  </si>
  <si>
    <t>30</t>
  </si>
  <si>
    <t>Phone Contact</t>
  </si>
  <si>
    <t>40</t>
  </si>
  <si>
    <t>3</t>
  </si>
  <si>
    <t>Integrated Service - Child Counseling</t>
  </si>
  <si>
    <t>2</t>
  </si>
  <si>
    <t>25</t>
  </si>
  <si>
    <t>65</t>
  </si>
  <si>
    <t>Integrated Service - Other</t>
  </si>
  <si>
    <t>6</t>
  </si>
  <si>
    <t>7</t>
  </si>
  <si>
    <t>75</t>
  </si>
  <si>
    <t>70</t>
  </si>
  <si>
    <t>240</t>
  </si>
  <si>
    <t xml:space="preserve">Integrated Service - Couples Counseling  </t>
  </si>
  <si>
    <t>4</t>
  </si>
  <si>
    <t>12</t>
  </si>
  <si>
    <t>Integrated Service - Family Counseling</t>
  </si>
  <si>
    <t>80</t>
  </si>
  <si>
    <t>3000</t>
  </si>
  <si>
    <t>150</t>
  </si>
  <si>
    <t>22</t>
  </si>
  <si>
    <t>62</t>
  </si>
  <si>
    <t>Parent can identify a source of emotional support in times of need</t>
  </si>
  <si>
    <t>English</t>
  </si>
  <si>
    <t>Anxiety|Basic Necessities|Family Conflicts|Finances|</t>
  </si>
  <si>
    <t>Integrated Service - TALKLine Ongoing Phone Counseling</t>
  </si>
  <si>
    <t>Client contacted</t>
  </si>
  <si>
    <t>Left message</t>
  </si>
  <si>
    <t>Anxiety|Basic Necessities|Counseling Services|Finances|Medical Care|</t>
  </si>
  <si>
    <t>420</t>
  </si>
  <si>
    <t>39</t>
  </si>
  <si>
    <t>1</t>
  </si>
  <si>
    <t>8</t>
  </si>
  <si>
    <t>18</t>
  </si>
  <si>
    <t>35</t>
  </si>
  <si>
    <t>19</t>
  </si>
  <si>
    <t>Medical Care|</t>
  </si>
  <si>
    <t>Housing/Shelter|</t>
  </si>
  <si>
    <t>Housing/Shelter|Medical Care|Parenting|</t>
  </si>
  <si>
    <t>9</t>
  </si>
  <si>
    <t>Parent has some contact with source of emotional support</t>
  </si>
  <si>
    <t>Employment/Job Training|</t>
  </si>
  <si>
    <t>Basic Necessities|</t>
  </si>
  <si>
    <t>11</t>
  </si>
  <si>
    <t>23</t>
  </si>
  <si>
    <t>Child's Behavior|Parenting|</t>
  </si>
  <si>
    <t>28</t>
  </si>
  <si>
    <t>105</t>
  </si>
  <si>
    <t>100</t>
  </si>
  <si>
    <t>Severe Psychological/Emotional Issues|</t>
  </si>
  <si>
    <t>Parent cannot identify a source of emotional support in times of need</t>
  </si>
  <si>
    <t>Anxiety|Child's Behavior|Counseling Services|Parenting|Relationship|Severe Psychological/Emotional Issues|</t>
  </si>
  <si>
    <t>Anxiety|Child's Behavior|Family Conflicts|Parenting|Relationship|</t>
  </si>
  <si>
    <t>Anxiety|Child's Behavior|Family Conflicts|Finances|Parenting|Relationship|</t>
  </si>
  <si>
    <t>Anxiety|Child's Behavior|Family Conflicts|Isolation|Parenting|Relationship|</t>
  </si>
  <si>
    <t>Anxiety|Child's Behavior|Family Conflicts|Parenting|</t>
  </si>
  <si>
    <t>Anxiety|Finances|Isolation|Legal|Parenting|Relationship|</t>
  </si>
  <si>
    <t>Anxiety|Child's Behavior|Family Conflicts|Finances|Isolation|Parenting|Relationship|Separation/Divorce|</t>
  </si>
  <si>
    <t>Anxiety|Child's Behavior|Family Conflicts|Finances|Grief|Parenting|Relationship|Separation/Divorce|</t>
  </si>
  <si>
    <t>Child's Behavior|Finances|Isolation|Parenting|Relationship|</t>
  </si>
  <si>
    <t>Anxiety|Finances|Parenting|</t>
  </si>
  <si>
    <t>17</t>
  </si>
  <si>
    <t>Anxiety|Child's Behavior|Employment/Job Training|Parenting|Relationship|</t>
  </si>
  <si>
    <t>Integrated Service - Individual Parent Education</t>
  </si>
  <si>
    <t>Anxiety|Child's Behavior|Employment/Job Training|Isolation|Parenting|Relationship|</t>
  </si>
  <si>
    <t>Parenting|</t>
  </si>
  <si>
    <t>Anxiety|Parenting|</t>
  </si>
  <si>
    <t>Subject Unique Identifier</t>
  </si>
  <si>
    <t>Family Site Identifier</t>
  </si>
  <si>
    <t>Relationship</t>
  </si>
  <si>
    <t>Relationship Status</t>
  </si>
  <si>
    <t>Head of Household</t>
  </si>
  <si>
    <t>DOB</t>
  </si>
  <si>
    <t>Program Start Date</t>
  </si>
  <si>
    <t>Program End Date</t>
  </si>
  <si>
    <t>Successfully Completed (Graduated)</t>
  </si>
  <si>
    <t>Age</t>
  </si>
  <si>
    <t>Zipcode</t>
  </si>
  <si>
    <t>County</t>
  </si>
  <si>
    <t>City</t>
  </si>
  <si>
    <t>State</t>
  </si>
  <si>
    <t>Gender/Sex</t>
  </si>
  <si>
    <t>Born outside of US?</t>
  </si>
  <si>
    <t>Ethnicity1</t>
  </si>
  <si>
    <t>Preferred Language</t>
  </si>
  <si>
    <t>English Fluency</t>
  </si>
  <si>
    <t>Does client have 1 or more functional limitations?</t>
  </si>
  <si>
    <t>Health Insurance Coverage</t>
  </si>
  <si>
    <t>Highest Level of Education</t>
  </si>
  <si>
    <t>Monthly Family Income Estimate</t>
  </si>
  <si>
    <t>Number of persons dependent on this income</t>
  </si>
  <si>
    <t>Child - Relative</t>
  </si>
  <si>
    <t>False</t>
  </si>
  <si>
    <t>No</t>
  </si>
  <si>
    <t>94110</t>
  </si>
  <si>
    <t>San Francisco</t>
  </si>
  <si>
    <t>CA</t>
  </si>
  <si>
    <t>Male</t>
  </si>
  <si>
    <t>Hispanic/Latino - Other</t>
  </si>
  <si>
    <t>Yes</t>
  </si>
  <si>
    <t>Mother</t>
  </si>
  <si>
    <t>Married</t>
  </si>
  <si>
    <t>True</t>
  </si>
  <si>
    <t>Female</t>
  </si>
  <si>
    <t>Other</t>
  </si>
  <si>
    <t>Some College/Trade School</t>
  </si>
  <si>
    <t>Child - Biological</t>
  </si>
  <si>
    <t>94122</t>
  </si>
  <si>
    <t>White - European American</t>
  </si>
  <si>
    <t>Declined to State</t>
  </si>
  <si>
    <t>Never Married</t>
  </si>
  <si>
    <t>Medi-Cal</t>
  </si>
  <si>
    <t>Graduate &amp; Above</t>
  </si>
  <si>
    <t>94124</t>
  </si>
  <si>
    <t>African American</t>
  </si>
  <si>
    <t>High School Graduate/GED</t>
  </si>
  <si>
    <t>Multiracial/Multiethnic</t>
  </si>
  <si>
    <t>Hispanic/Latino - Central American</t>
  </si>
  <si>
    <t>94107</t>
  </si>
  <si>
    <t>Separated/Divorced</t>
  </si>
  <si>
    <t>94134</t>
  </si>
  <si>
    <t>Hispanic/Latino - Mexican/Mexican American</t>
  </si>
  <si>
    <t>94102</t>
  </si>
  <si>
    <t>San Joaquin</t>
  </si>
  <si>
    <t>Tracy</t>
  </si>
  <si>
    <t>94131</t>
  </si>
  <si>
    <t>Co-habitating</t>
  </si>
  <si>
    <t>Please Complete - Adult</t>
  </si>
  <si>
    <t>Father</t>
  </si>
  <si>
    <t>Asian - Other</t>
  </si>
  <si>
    <t>College/Trade School Graduate</t>
  </si>
  <si>
    <t>94121</t>
  </si>
  <si>
    <t>Alameda</t>
  </si>
  <si>
    <t>Oakland</t>
  </si>
  <si>
    <t>94116</t>
  </si>
  <si>
    <t>None</t>
  </si>
  <si>
    <t>Other caregiver</t>
  </si>
  <si>
    <t>94103</t>
  </si>
  <si>
    <t>Private</t>
  </si>
  <si>
    <t>Junior College Graduate</t>
  </si>
  <si>
    <t>Middle Eastern - Iranian</t>
  </si>
  <si>
    <t>White - Other</t>
  </si>
  <si>
    <t>Asian - Chinese</t>
  </si>
  <si>
    <t>94127</t>
  </si>
  <si>
    <t>12345</t>
  </si>
  <si>
    <t>Schenectady</t>
  </si>
  <si>
    <t>NY</t>
  </si>
  <si>
    <t>Some High School</t>
  </si>
  <si>
    <t>Asian - Indian</t>
  </si>
  <si>
    <t>Healthy San Francisco</t>
  </si>
  <si>
    <t>94114</t>
  </si>
  <si>
    <t>Grandmother</t>
  </si>
  <si>
    <t>94118</t>
  </si>
  <si>
    <t>94123</t>
  </si>
  <si>
    <t>Spanish</t>
  </si>
  <si>
    <t>Somewhat</t>
  </si>
  <si>
    <t>Middle Eastern - Arab</t>
  </si>
  <si>
    <t>94117</t>
  </si>
  <si>
    <t>Asian - Japanese</t>
  </si>
  <si>
    <t>Hispanic/Latino - South American</t>
  </si>
  <si>
    <t>Elementary to Middle School</t>
  </si>
  <si>
    <t>Middle Eastern - Other</t>
  </si>
  <si>
    <t>94132</t>
  </si>
  <si>
    <t>Child - Adopted</t>
  </si>
  <si>
    <t>94112</t>
  </si>
  <si>
    <t>Asian - Korean</t>
  </si>
  <si>
    <t>Child - Other</t>
  </si>
  <si>
    <t>94115</t>
  </si>
  <si>
    <t>Hispanic/Latino - Caribbean</t>
  </si>
  <si>
    <t>Native American</t>
  </si>
  <si>
    <t>Date Taken_13</t>
  </si>
  <si>
    <t>Parental Resilience</t>
  </si>
  <si>
    <t>Social Connections</t>
  </si>
  <si>
    <t>Concrete Support in Times of Need</t>
  </si>
  <si>
    <t>Knowledge of Parenting and Child Development</t>
  </si>
  <si>
    <t>Social and Emotional Competence of Children</t>
  </si>
  <si>
    <t>Parent-Child Bonding and Attachment</t>
  </si>
  <si>
    <t>Helpfulness of the Integrated Services Team</t>
  </si>
  <si>
    <t>Program Name Detail</t>
  </si>
  <si>
    <t>Date Taken_5</t>
  </si>
  <si>
    <t>Response ID_5</t>
  </si>
  <si>
    <t>Is this a baseline or a follow-up assessment?_78</t>
  </si>
  <si>
    <t>1. In my family, we talk about problems._38</t>
  </si>
  <si>
    <t>2. When we argue, my family listens to "both sides of the story."_39</t>
  </si>
  <si>
    <t>3. In my family, we take time to listen to each other._40</t>
  </si>
  <si>
    <t>4. My family pulls together when things are stressful._41</t>
  </si>
  <si>
    <t>5. My family is able to solve our problems._42</t>
  </si>
  <si>
    <t>6. I have others who will listen when I need to talk about my problems._44</t>
  </si>
  <si>
    <t>7. When I am lonely, there are several people that I can talk to._45</t>
  </si>
  <si>
    <t>8. I would have no idea where to turn if my family needed food or housing._46</t>
  </si>
  <si>
    <t>9. I wouldn't know where to go for help if I had trouble making ends meet._47</t>
  </si>
  <si>
    <t>10. If there is a crisis, I have others I can talk to._48</t>
  </si>
  <si>
    <t>11. If I needed help finding a job, I wouldn't know where to go for help._49</t>
  </si>
  <si>
    <t>12. There are many times when I don't know what to do as a parent._52</t>
  </si>
  <si>
    <t>13. I know how to help my child learn._56</t>
  </si>
  <si>
    <t>14. My child misbehaves just to upset me._57</t>
  </si>
  <si>
    <t>15. I praise my child when he/she behaves well._58</t>
  </si>
  <si>
    <t>16. When I discipline my child, I lose control._60</t>
  </si>
  <si>
    <t>17. I am happy being with my child._61</t>
  </si>
  <si>
    <t>18. My child and I are very close to each other._62</t>
  </si>
  <si>
    <t>19. I am able to soothe my child when he/she is upset._63</t>
  </si>
  <si>
    <t>20. I spend time with my child doing what he/she likes to do._64</t>
  </si>
  <si>
    <t>Family Functioning/Resiliency_66</t>
  </si>
  <si>
    <t>Social Support_68</t>
  </si>
  <si>
    <t>Concrete Support_69</t>
  </si>
  <si>
    <t>Nuturing and Attachment_70</t>
  </si>
  <si>
    <t>Child Development/Knowledge of Parenting_71</t>
  </si>
  <si>
    <t>Family Functioning/Resiliency - Average</t>
  </si>
  <si>
    <t>Social Support - Average</t>
  </si>
  <si>
    <t>Concrete Support - Average</t>
  </si>
  <si>
    <t>Nurturing and Attachment - Average</t>
  </si>
  <si>
    <t>Child Development/Knowledge of Parenting - Average</t>
  </si>
  <si>
    <t>Integrated Family Services</t>
  </si>
  <si>
    <t>Baseline</t>
  </si>
  <si>
    <t>Follow-up</t>
  </si>
  <si>
    <t>Date Taken_6</t>
  </si>
  <si>
    <t>Response ID_6</t>
  </si>
  <si>
    <t>Is this a baseline or a follow-up assessment?_85</t>
  </si>
  <si>
    <t>Parental Resilience Positive</t>
  </si>
  <si>
    <t>Parental Resilience Negative</t>
  </si>
  <si>
    <t>Social Connections Positive</t>
  </si>
  <si>
    <t>Social Connections Negative</t>
  </si>
  <si>
    <t>Knowledge of Parenting Positive</t>
  </si>
  <si>
    <t>Knowledge of Parenting Negative</t>
  </si>
  <si>
    <t>Concrete Support Positive</t>
  </si>
  <si>
    <t>Concrete Support Negative</t>
  </si>
  <si>
    <t xml:space="preserve">SE Competence of Children Positive </t>
  </si>
  <si>
    <t>SE Competence of Children Negative</t>
  </si>
  <si>
    <t>Total Positive</t>
  </si>
  <si>
    <t>Total Negative</t>
  </si>
  <si>
    <t>3 Month Followup</t>
  </si>
  <si>
    <t>6 Month Followup</t>
  </si>
  <si>
    <t>9 Month Followup</t>
  </si>
  <si>
    <t>12 Month Followup</t>
  </si>
  <si>
    <t>15 Month Followup</t>
  </si>
  <si>
    <t>IFS TouchPoints</t>
  </si>
  <si>
    <t>All PFS Scores</t>
  </si>
  <si>
    <t>All NCFAS Results</t>
  </si>
  <si>
    <t>CSA Raw Data</t>
  </si>
  <si>
    <t>Demographics</t>
  </si>
  <si>
    <t>Type</t>
  </si>
  <si>
    <t>CSA</t>
  </si>
  <si>
    <t>NCFAS</t>
  </si>
  <si>
    <t>PFS</t>
  </si>
  <si>
    <t>IFS</t>
  </si>
  <si>
    <t>subtype</t>
  </si>
  <si>
    <t>none</t>
  </si>
  <si>
    <t>TOTAL IFS</t>
  </si>
  <si>
    <t>NCFAS Results</t>
  </si>
  <si>
    <t>Test</t>
  </si>
  <si>
    <t/>
  </si>
  <si>
    <t>{0: 4       515</t>
  </si>
  <si>
    <t>7       759</t>
  </si>
  <si>
    <t>9      1116</t>
  </si>
  <si>
    <t>11     1399</t>
  </si>
  <si>
    <t>12     2102</t>
  </si>
  <si>
    <t>14     2380</t>
  </si>
  <si>
    <t>20     3994</t>
  </si>
  <si>
    <t>24     4952</t>
  </si>
  <si>
    <t>27     5153</t>
  </si>
  <si>
    <t>30     6218</t>
  </si>
  <si>
    <t>34     9346</t>
  </si>
  <si>
    <t>37     9478</t>
  </si>
  <si>
    <t>44     9970</t>
  </si>
  <si>
    <t>52    11121</t>
  </si>
  <si>
    <t>53    11159</t>
  </si>
  <si>
    <t>54    11172</t>
  </si>
  <si>
    <t>55    11179</t>
  </si>
  <si>
    <t>57    11331</t>
  </si>
  <si>
    <t>58    11357</t>
  </si>
  <si>
    <t>60    11448</t>
  </si>
  <si>
    <t>62    11584</t>
  </si>
  <si>
    <t>63    11674</t>
  </si>
  <si>
    <t>Name: Subject Unique Identifier, dtype: int64, 1: 1       126</t>
  </si>
  <si>
    <t>3       335</t>
  </si>
  <si>
    <t>5       629</t>
  </si>
  <si>
    <t>10     1221</t>
  </si>
  <si>
    <t>13     2161</t>
  </si>
  <si>
    <t>18     3393</t>
  </si>
  <si>
    <t>19     3875</t>
  </si>
  <si>
    <t>21     4468</t>
  </si>
  <si>
    <t>23     4751</t>
  </si>
  <si>
    <t>25     5097</t>
  </si>
  <si>
    <t>26     5114</t>
  </si>
  <si>
    <t>28     5696</t>
  </si>
  <si>
    <t>31     6341</t>
  </si>
  <si>
    <t>32     7372</t>
  </si>
  <si>
    <t>36     9405</t>
  </si>
  <si>
    <t>38     9553</t>
  </si>
  <si>
    <t>40     9739</t>
  </si>
  <si>
    <t>42     9908</t>
  </si>
  <si>
    <t>43     9943</t>
  </si>
  <si>
    <t>46    10137</t>
  </si>
  <si>
    <t>47    10593</t>
  </si>
  <si>
    <t>48    10674</t>
  </si>
  <si>
    <t>51    10942</t>
  </si>
  <si>
    <t>59    11401</t>
  </si>
  <si>
    <t>Name: Subject Unique Identifier, dtype: int64, 2: 8       800</t>
  </si>
  <si>
    <t>15     2648</t>
  </si>
  <si>
    <t>16     2726</t>
  </si>
  <si>
    <t>17     3360</t>
  </si>
  <si>
    <t>22     4645</t>
  </si>
  <si>
    <t>29     5938</t>
  </si>
  <si>
    <t>33     8888</t>
  </si>
  <si>
    <t>35     9395</t>
  </si>
  <si>
    <t>39     9588</t>
  </si>
  <si>
    <t>41     9779</t>
  </si>
  <si>
    <t>45     9979</t>
  </si>
  <si>
    <t>49    10819</t>
  </si>
  <si>
    <t>50    10857</t>
  </si>
  <si>
    <t>56    11261</t>
  </si>
  <si>
    <t>61    11540</t>
  </si>
  <si>
    <t>cluster</t>
  </si>
  <si>
    <t>id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</si>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</sst>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#,##0_);\(#,##0\);&quot;-&quot;_)"/>
  </numFmts>
  <fonts count="15" x14ac:knownFonts="1">
    <font>
      <sz val="10"/>
      <name val="Arial"/>
    </font>
    <font>
      <sz val="6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ourier New"/>
      <family val="3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49" fontId="6" fillId="0" borderId="1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8" fillId="0" borderId="0" xfId="0" applyFont="1"/>
    <xf numFmtId="0" fontId="5" fillId="0" borderId="0" xfId="0" applyFont="1" applyFill="1"/>
    <xf numFmtId="0" fontId="0" fillId="0" borderId="0" xfId="0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1" fillId="0" borderId="0" xfId="0" applyFont="1" applyFill="1" applyAlignment="1">
      <alignment vertical="center"/>
    </xf>
    <xf numFmtId="165" fontId="6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0" xfId="0" applyNumberFormat="1"/>
    <xf numFmtId="0" fontId="14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Negative Score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'All NCFAS Results'!$Q$6:$Q$169</c:f>
              <c:numCache>
                <c:formatCode>General</c:formatCode>
                <c:ptCount val="164"/>
                <c:pt idx="0">
                  <c:v>-4</c:v>
                </c:pt>
                <c:pt idx="1">
                  <c:v>-7</c:v>
                </c:pt>
                <c:pt idx="2">
                  <c:v>-11</c:v>
                </c:pt>
                <c:pt idx="3">
                  <c:v>-10</c:v>
                </c:pt>
                <c:pt idx="4">
                  <c:v>-14</c:v>
                </c:pt>
                <c:pt idx="5">
                  <c:v>-13</c:v>
                </c:pt>
                <c:pt idx="6">
                  <c:v>-7</c:v>
                </c:pt>
                <c:pt idx="7">
                  <c:v>-11</c:v>
                </c:pt>
                <c:pt idx="8">
                  <c:v>-4</c:v>
                </c:pt>
                <c:pt idx="9">
                  <c:v>-21</c:v>
                </c:pt>
                <c:pt idx="10">
                  <c:v>-20</c:v>
                </c:pt>
                <c:pt idx="11">
                  <c:v>-11</c:v>
                </c:pt>
                <c:pt idx="12">
                  <c:v>-4</c:v>
                </c:pt>
                <c:pt idx="13">
                  <c:v>-3</c:v>
                </c:pt>
                <c:pt idx="14">
                  <c:v>-20</c:v>
                </c:pt>
                <c:pt idx="15">
                  <c:v>-6</c:v>
                </c:pt>
                <c:pt idx="16">
                  <c:v>-4</c:v>
                </c:pt>
                <c:pt idx="17">
                  <c:v>-7</c:v>
                </c:pt>
                <c:pt idx="18">
                  <c:v>-11</c:v>
                </c:pt>
                <c:pt idx="19">
                  <c:v>-11</c:v>
                </c:pt>
                <c:pt idx="20">
                  <c:v>-12</c:v>
                </c:pt>
                <c:pt idx="21">
                  <c:v>-8</c:v>
                </c:pt>
                <c:pt idx="22">
                  <c:v>-8</c:v>
                </c:pt>
                <c:pt idx="23">
                  <c:v>-9</c:v>
                </c:pt>
                <c:pt idx="24">
                  <c:v>-4</c:v>
                </c:pt>
                <c:pt idx="25">
                  <c:v>-8</c:v>
                </c:pt>
                <c:pt idx="26">
                  <c:v>-10</c:v>
                </c:pt>
                <c:pt idx="27">
                  <c:v>-13</c:v>
                </c:pt>
                <c:pt idx="28">
                  <c:v>-13</c:v>
                </c:pt>
                <c:pt idx="29">
                  <c:v>-17</c:v>
                </c:pt>
                <c:pt idx="30">
                  <c:v>-13</c:v>
                </c:pt>
                <c:pt idx="31">
                  <c:v>-13</c:v>
                </c:pt>
                <c:pt idx="32">
                  <c:v>-9</c:v>
                </c:pt>
                <c:pt idx="33">
                  <c:v>-13</c:v>
                </c:pt>
                <c:pt idx="34">
                  <c:v>-15</c:v>
                </c:pt>
                <c:pt idx="35">
                  <c:v>-9</c:v>
                </c:pt>
                <c:pt idx="36">
                  <c:v>-10</c:v>
                </c:pt>
                <c:pt idx="37">
                  <c:v>-18</c:v>
                </c:pt>
                <c:pt idx="38">
                  <c:v>-15</c:v>
                </c:pt>
                <c:pt idx="39">
                  <c:v>-8</c:v>
                </c:pt>
                <c:pt idx="40">
                  <c:v>-4</c:v>
                </c:pt>
                <c:pt idx="41">
                  <c:v>-10</c:v>
                </c:pt>
                <c:pt idx="42">
                  <c:v>-11</c:v>
                </c:pt>
                <c:pt idx="43">
                  <c:v>-5</c:v>
                </c:pt>
                <c:pt idx="44">
                  <c:v>-13</c:v>
                </c:pt>
                <c:pt idx="45">
                  <c:v>-15</c:v>
                </c:pt>
                <c:pt idx="46">
                  <c:v>-19</c:v>
                </c:pt>
                <c:pt idx="47">
                  <c:v>-27</c:v>
                </c:pt>
                <c:pt idx="48">
                  <c:v>-27</c:v>
                </c:pt>
                <c:pt idx="49">
                  <c:v>-21</c:v>
                </c:pt>
                <c:pt idx="50">
                  <c:v>-30</c:v>
                </c:pt>
                <c:pt idx="51">
                  <c:v>-15</c:v>
                </c:pt>
                <c:pt idx="52">
                  <c:v>-29</c:v>
                </c:pt>
                <c:pt idx="53">
                  <c:v>-15</c:v>
                </c:pt>
                <c:pt idx="54">
                  <c:v>-16</c:v>
                </c:pt>
                <c:pt idx="55">
                  <c:v>-30</c:v>
                </c:pt>
                <c:pt idx="56">
                  <c:v>-24</c:v>
                </c:pt>
                <c:pt idx="57">
                  <c:v>-18</c:v>
                </c:pt>
                <c:pt idx="58">
                  <c:v>-25</c:v>
                </c:pt>
                <c:pt idx="59">
                  <c:v>-22</c:v>
                </c:pt>
                <c:pt idx="60">
                  <c:v>-16</c:v>
                </c:pt>
                <c:pt idx="61">
                  <c:v>-10</c:v>
                </c:pt>
                <c:pt idx="62">
                  <c:v>-28</c:v>
                </c:pt>
                <c:pt idx="63">
                  <c:v>-22</c:v>
                </c:pt>
                <c:pt idx="64">
                  <c:v>-19</c:v>
                </c:pt>
                <c:pt idx="65">
                  <c:v>-5</c:v>
                </c:pt>
                <c:pt idx="66">
                  <c:v>-15</c:v>
                </c:pt>
                <c:pt idx="67">
                  <c:v>-25</c:v>
                </c:pt>
                <c:pt idx="68">
                  <c:v>-24</c:v>
                </c:pt>
                <c:pt idx="69">
                  <c:v>-14</c:v>
                </c:pt>
                <c:pt idx="70">
                  <c:v>-16</c:v>
                </c:pt>
                <c:pt idx="71">
                  <c:v>-19</c:v>
                </c:pt>
                <c:pt idx="72">
                  <c:v>-20</c:v>
                </c:pt>
                <c:pt idx="73">
                  <c:v>-20</c:v>
                </c:pt>
                <c:pt idx="74">
                  <c:v>-13</c:v>
                </c:pt>
                <c:pt idx="75">
                  <c:v>-17</c:v>
                </c:pt>
                <c:pt idx="76">
                  <c:v>-26</c:v>
                </c:pt>
                <c:pt idx="77">
                  <c:v>-31</c:v>
                </c:pt>
                <c:pt idx="78">
                  <c:v>-39</c:v>
                </c:pt>
                <c:pt idx="79">
                  <c:v>-16</c:v>
                </c:pt>
                <c:pt idx="80">
                  <c:v>-17</c:v>
                </c:pt>
                <c:pt idx="81">
                  <c:v>-16</c:v>
                </c:pt>
                <c:pt idx="82">
                  <c:v>-24</c:v>
                </c:pt>
                <c:pt idx="83">
                  <c:v>-29</c:v>
                </c:pt>
                <c:pt idx="84">
                  <c:v>-25</c:v>
                </c:pt>
                <c:pt idx="85">
                  <c:v>-24</c:v>
                </c:pt>
                <c:pt idx="86">
                  <c:v>-24</c:v>
                </c:pt>
                <c:pt idx="87">
                  <c:v>-12</c:v>
                </c:pt>
                <c:pt idx="88">
                  <c:v>-15</c:v>
                </c:pt>
                <c:pt idx="89">
                  <c:v>-11</c:v>
                </c:pt>
                <c:pt idx="90">
                  <c:v>-14</c:v>
                </c:pt>
                <c:pt idx="91">
                  <c:v>-24</c:v>
                </c:pt>
                <c:pt idx="92">
                  <c:v>-26</c:v>
                </c:pt>
                <c:pt idx="93">
                  <c:v>-19</c:v>
                </c:pt>
                <c:pt idx="94">
                  <c:v>-42</c:v>
                </c:pt>
                <c:pt idx="95">
                  <c:v>-17</c:v>
                </c:pt>
                <c:pt idx="96">
                  <c:v>-22</c:v>
                </c:pt>
                <c:pt idx="97">
                  <c:v>-12</c:v>
                </c:pt>
                <c:pt idx="98">
                  <c:v>-12</c:v>
                </c:pt>
                <c:pt idx="99">
                  <c:v>-40</c:v>
                </c:pt>
                <c:pt idx="100">
                  <c:v>-42</c:v>
                </c:pt>
                <c:pt idx="101">
                  <c:v>-23</c:v>
                </c:pt>
                <c:pt idx="102">
                  <c:v>-23</c:v>
                </c:pt>
                <c:pt idx="103">
                  <c:v>-27</c:v>
                </c:pt>
                <c:pt idx="104">
                  <c:v>-54</c:v>
                </c:pt>
                <c:pt idx="105">
                  <c:v>-30</c:v>
                </c:pt>
                <c:pt idx="106">
                  <c:v>-29</c:v>
                </c:pt>
                <c:pt idx="107">
                  <c:v>-41</c:v>
                </c:pt>
                <c:pt idx="108">
                  <c:v>-36</c:v>
                </c:pt>
                <c:pt idx="109">
                  <c:v>-29</c:v>
                </c:pt>
                <c:pt idx="110">
                  <c:v>-29</c:v>
                </c:pt>
                <c:pt idx="111">
                  <c:v>-32</c:v>
                </c:pt>
                <c:pt idx="112">
                  <c:v>-45</c:v>
                </c:pt>
                <c:pt idx="113">
                  <c:v>-36</c:v>
                </c:pt>
                <c:pt idx="114">
                  <c:v>-34</c:v>
                </c:pt>
                <c:pt idx="115">
                  <c:v>-41</c:v>
                </c:pt>
                <c:pt idx="116">
                  <c:v>-24</c:v>
                </c:pt>
                <c:pt idx="117">
                  <c:v>-25</c:v>
                </c:pt>
                <c:pt idx="118">
                  <c:v>-35</c:v>
                </c:pt>
                <c:pt idx="119">
                  <c:v>-31</c:v>
                </c:pt>
                <c:pt idx="120">
                  <c:v>-23</c:v>
                </c:pt>
                <c:pt idx="121">
                  <c:v>-19</c:v>
                </c:pt>
                <c:pt idx="122">
                  <c:v>-40</c:v>
                </c:pt>
                <c:pt idx="123">
                  <c:v>-38</c:v>
                </c:pt>
                <c:pt idx="124">
                  <c:v>-36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-55</c:v>
                </c:pt>
                <c:pt idx="129">
                  <c:v>-25</c:v>
                </c:pt>
                <c:pt idx="130">
                  <c:v>-69</c:v>
                </c:pt>
                <c:pt idx="131">
                  <c:v>-67</c:v>
                </c:pt>
                <c:pt idx="132">
                  <c:v>-34</c:v>
                </c:pt>
                <c:pt idx="133">
                  <c:v>-29</c:v>
                </c:pt>
                <c:pt idx="134">
                  <c:v>-30</c:v>
                </c:pt>
                <c:pt idx="135">
                  <c:v>-41</c:v>
                </c:pt>
                <c:pt idx="136">
                  <c:v>-22</c:v>
                </c:pt>
                <c:pt idx="137">
                  <c:v>-16</c:v>
                </c:pt>
                <c:pt idx="138">
                  <c:v>-5</c:v>
                </c:pt>
                <c:pt idx="139">
                  <c:v>-37</c:v>
                </c:pt>
                <c:pt idx="140">
                  <c:v>-29</c:v>
                </c:pt>
                <c:pt idx="141">
                  <c:v>-29</c:v>
                </c:pt>
                <c:pt idx="142">
                  <c:v>-40</c:v>
                </c:pt>
                <c:pt idx="143">
                  <c:v>-43</c:v>
                </c:pt>
                <c:pt idx="144">
                  <c:v>-33</c:v>
                </c:pt>
                <c:pt idx="145">
                  <c:v>-47</c:v>
                </c:pt>
                <c:pt idx="146">
                  <c:v>-24</c:v>
                </c:pt>
                <c:pt idx="147">
                  <c:v>-21</c:v>
                </c:pt>
                <c:pt idx="148">
                  <c:v>-34</c:v>
                </c:pt>
                <c:pt idx="149">
                  <c:v>-36</c:v>
                </c:pt>
                <c:pt idx="150">
                  <c:v>-32</c:v>
                </c:pt>
                <c:pt idx="151">
                  <c:v>-26</c:v>
                </c:pt>
                <c:pt idx="152">
                  <c:v>-20</c:v>
                </c:pt>
                <c:pt idx="153">
                  <c:v>-24</c:v>
                </c:pt>
                <c:pt idx="154">
                  <c:v>-27</c:v>
                </c:pt>
                <c:pt idx="155">
                  <c:v>-12</c:v>
                </c:pt>
                <c:pt idx="156">
                  <c:v>-18</c:v>
                </c:pt>
                <c:pt idx="157">
                  <c:v>-27</c:v>
                </c:pt>
                <c:pt idx="158">
                  <c:v>-12</c:v>
                </c:pt>
                <c:pt idx="159">
                  <c:v>-13</c:v>
                </c:pt>
                <c:pt idx="160">
                  <c:v>-12</c:v>
                </c:pt>
                <c:pt idx="161">
                  <c:v>-70</c:v>
                </c:pt>
                <c:pt idx="162">
                  <c:v>-34</c:v>
                </c:pt>
                <c:pt idx="163">
                  <c:v>-35</c:v>
                </c:pt>
              </c:numCache>
            </c:numRef>
          </c:xVal>
          <c:yVal>
            <c:numRef>
              <c:f>'All NCFAS Results'!$AA$6:$AA$169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13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14</c:v>
                </c:pt>
                <c:pt idx="14">
                  <c:v>26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33</c:v>
                </c:pt>
                <c:pt idx="23">
                  <c:v>40</c:v>
                </c:pt>
                <c:pt idx="24">
                  <c:v>0</c:v>
                </c:pt>
                <c:pt idx="25">
                  <c:v>18</c:v>
                </c:pt>
                <c:pt idx="26">
                  <c:v>25</c:v>
                </c:pt>
                <c:pt idx="27">
                  <c:v>1</c:v>
                </c:pt>
                <c:pt idx="28">
                  <c:v>4</c:v>
                </c:pt>
                <c:pt idx="29">
                  <c:v>35</c:v>
                </c:pt>
                <c:pt idx="30">
                  <c:v>53</c:v>
                </c:pt>
                <c:pt idx="31">
                  <c:v>12</c:v>
                </c:pt>
                <c:pt idx="32">
                  <c:v>15</c:v>
                </c:pt>
                <c:pt idx="33">
                  <c:v>0</c:v>
                </c:pt>
                <c:pt idx="34">
                  <c:v>20</c:v>
                </c:pt>
                <c:pt idx="35">
                  <c:v>31</c:v>
                </c:pt>
                <c:pt idx="36">
                  <c:v>7</c:v>
                </c:pt>
                <c:pt idx="37">
                  <c:v>23</c:v>
                </c:pt>
                <c:pt idx="38">
                  <c:v>29</c:v>
                </c:pt>
                <c:pt idx="39">
                  <c:v>3</c:v>
                </c:pt>
                <c:pt idx="40">
                  <c:v>0</c:v>
                </c:pt>
                <c:pt idx="41">
                  <c:v>12</c:v>
                </c:pt>
                <c:pt idx="42">
                  <c:v>1</c:v>
                </c:pt>
                <c:pt idx="43">
                  <c:v>13</c:v>
                </c:pt>
                <c:pt idx="44">
                  <c:v>2</c:v>
                </c:pt>
                <c:pt idx="45">
                  <c:v>1</c:v>
                </c:pt>
                <c:pt idx="46">
                  <c:v>16</c:v>
                </c:pt>
                <c:pt idx="47">
                  <c:v>0</c:v>
                </c:pt>
                <c:pt idx="48">
                  <c:v>6</c:v>
                </c:pt>
                <c:pt idx="49">
                  <c:v>12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13</c:v>
                </c:pt>
                <c:pt idx="54">
                  <c:v>26</c:v>
                </c:pt>
                <c:pt idx="55">
                  <c:v>1</c:v>
                </c:pt>
                <c:pt idx="56">
                  <c:v>16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4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44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17</c:v>
                </c:pt>
                <c:pt idx="78">
                  <c:v>21</c:v>
                </c:pt>
                <c:pt idx="79">
                  <c:v>3</c:v>
                </c:pt>
                <c:pt idx="80">
                  <c:v>13</c:v>
                </c:pt>
                <c:pt idx="81">
                  <c:v>21</c:v>
                </c:pt>
                <c:pt idx="82">
                  <c:v>3</c:v>
                </c:pt>
                <c:pt idx="83">
                  <c:v>52</c:v>
                </c:pt>
                <c:pt idx="84">
                  <c:v>2</c:v>
                </c:pt>
                <c:pt idx="85">
                  <c:v>29</c:v>
                </c:pt>
                <c:pt idx="86">
                  <c:v>0</c:v>
                </c:pt>
                <c:pt idx="87">
                  <c:v>18</c:v>
                </c:pt>
                <c:pt idx="88">
                  <c:v>33</c:v>
                </c:pt>
                <c:pt idx="89">
                  <c:v>38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29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34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22</c:v>
                </c:pt>
                <c:pt idx="111">
                  <c:v>50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23</c:v>
                </c:pt>
                <c:pt idx="120">
                  <c:v>46</c:v>
                </c:pt>
                <c:pt idx="121">
                  <c:v>58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28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13</c:v>
                </c:pt>
                <c:pt idx="132">
                  <c:v>39</c:v>
                </c:pt>
                <c:pt idx="133">
                  <c:v>47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14</c:v>
                </c:pt>
                <c:pt idx="144">
                  <c:v>1</c:v>
                </c:pt>
                <c:pt idx="145">
                  <c:v>0</c:v>
                </c:pt>
                <c:pt idx="146">
                  <c:v>12</c:v>
                </c:pt>
                <c:pt idx="147">
                  <c:v>19</c:v>
                </c:pt>
                <c:pt idx="148">
                  <c:v>3</c:v>
                </c:pt>
                <c:pt idx="149">
                  <c:v>7</c:v>
                </c:pt>
                <c:pt idx="150">
                  <c:v>2</c:v>
                </c:pt>
                <c:pt idx="151">
                  <c:v>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39</c:v>
                </c:pt>
                <c:pt idx="158">
                  <c:v>0</c:v>
                </c:pt>
                <c:pt idx="159">
                  <c:v>27</c:v>
                </c:pt>
                <c:pt idx="160">
                  <c:v>56</c:v>
                </c:pt>
                <c:pt idx="161">
                  <c:v>0</c:v>
                </c:pt>
                <c:pt idx="162">
                  <c:v>0</c:v>
                </c:pt>
                <c:pt idx="16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7808"/>
        <c:axId val="158169728"/>
      </c:scatterChart>
      <c:valAx>
        <c:axId val="1581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Negative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169728"/>
        <c:crosses val="autoZero"/>
        <c:crossBetween val="midCat"/>
      </c:valAx>
      <c:valAx>
        <c:axId val="15816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16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Positive Score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'All NCFAS Results'!$P$6:$P$169</c:f>
              <c:numCache>
                <c:formatCode>General</c:formatCode>
                <c:ptCount val="164"/>
                <c:pt idx="0">
                  <c:v>21</c:v>
                </c:pt>
                <c:pt idx="1">
                  <c:v>20</c:v>
                </c:pt>
                <c:pt idx="2">
                  <c:v>27</c:v>
                </c:pt>
                <c:pt idx="3">
                  <c:v>36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7</c:v>
                </c:pt>
                <c:pt idx="8">
                  <c:v>37</c:v>
                </c:pt>
                <c:pt idx="9">
                  <c:v>28</c:v>
                </c:pt>
                <c:pt idx="10">
                  <c:v>27</c:v>
                </c:pt>
                <c:pt idx="11">
                  <c:v>20</c:v>
                </c:pt>
                <c:pt idx="12">
                  <c:v>13</c:v>
                </c:pt>
                <c:pt idx="13">
                  <c:v>32</c:v>
                </c:pt>
                <c:pt idx="14">
                  <c:v>30</c:v>
                </c:pt>
                <c:pt idx="15">
                  <c:v>43</c:v>
                </c:pt>
                <c:pt idx="16">
                  <c:v>4</c:v>
                </c:pt>
                <c:pt idx="17">
                  <c:v>12</c:v>
                </c:pt>
                <c:pt idx="18">
                  <c:v>10</c:v>
                </c:pt>
                <c:pt idx="19">
                  <c:v>26</c:v>
                </c:pt>
                <c:pt idx="20">
                  <c:v>76</c:v>
                </c:pt>
                <c:pt idx="21">
                  <c:v>73</c:v>
                </c:pt>
                <c:pt idx="22">
                  <c:v>71</c:v>
                </c:pt>
                <c:pt idx="23">
                  <c:v>70</c:v>
                </c:pt>
                <c:pt idx="24">
                  <c:v>57</c:v>
                </c:pt>
                <c:pt idx="25">
                  <c:v>64</c:v>
                </c:pt>
                <c:pt idx="26">
                  <c:v>65</c:v>
                </c:pt>
                <c:pt idx="27">
                  <c:v>17</c:v>
                </c:pt>
                <c:pt idx="28">
                  <c:v>29</c:v>
                </c:pt>
                <c:pt idx="29">
                  <c:v>29</c:v>
                </c:pt>
                <c:pt idx="30">
                  <c:v>32</c:v>
                </c:pt>
                <c:pt idx="31">
                  <c:v>43</c:v>
                </c:pt>
                <c:pt idx="32">
                  <c:v>51</c:v>
                </c:pt>
                <c:pt idx="33">
                  <c:v>41</c:v>
                </c:pt>
                <c:pt idx="34">
                  <c:v>37</c:v>
                </c:pt>
                <c:pt idx="35">
                  <c:v>58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3</c:v>
                </c:pt>
                <c:pt idx="40">
                  <c:v>37</c:v>
                </c:pt>
                <c:pt idx="41">
                  <c:v>28</c:v>
                </c:pt>
                <c:pt idx="42">
                  <c:v>24</c:v>
                </c:pt>
                <c:pt idx="43">
                  <c:v>27</c:v>
                </c:pt>
                <c:pt idx="44">
                  <c:v>19</c:v>
                </c:pt>
                <c:pt idx="45">
                  <c:v>42</c:v>
                </c:pt>
                <c:pt idx="46">
                  <c:v>34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21</c:v>
                </c:pt>
                <c:pt idx="51">
                  <c:v>48</c:v>
                </c:pt>
                <c:pt idx="52">
                  <c:v>25</c:v>
                </c:pt>
                <c:pt idx="53">
                  <c:v>38</c:v>
                </c:pt>
                <c:pt idx="54">
                  <c:v>38</c:v>
                </c:pt>
                <c:pt idx="55">
                  <c:v>18</c:v>
                </c:pt>
                <c:pt idx="56">
                  <c:v>34</c:v>
                </c:pt>
                <c:pt idx="57">
                  <c:v>31</c:v>
                </c:pt>
                <c:pt idx="58">
                  <c:v>18</c:v>
                </c:pt>
                <c:pt idx="59">
                  <c:v>27</c:v>
                </c:pt>
                <c:pt idx="60">
                  <c:v>40</c:v>
                </c:pt>
                <c:pt idx="61">
                  <c:v>49</c:v>
                </c:pt>
                <c:pt idx="62">
                  <c:v>18</c:v>
                </c:pt>
                <c:pt idx="63">
                  <c:v>19</c:v>
                </c:pt>
                <c:pt idx="64">
                  <c:v>42</c:v>
                </c:pt>
                <c:pt idx="65">
                  <c:v>34</c:v>
                </c:pt>
                <c:pt idx="66">
                  <c:v>25</c:v>
                </c:pt>
                <c:pt idx="67">
                  <c:v>23</c:v>
                </c:pt>
                <c:pt idx="68">
                  <c:v>30</c:v>
                </c:pt>
                <c:pt idx="69">
                  <c:v>42</c:v>
                </c:pt>
                <c:pt idx="70">
                  <c:v>44</c:v>
                </c:pt>
                <c:pt idx="71">
                  <c:v>47</c:v>
                </c:pt>
                <c:pt idx="72">
                  <c:v>12</c:v>
                </c:pt>
                <c:pt idx="73">
                  <c:v>14</c:v>
                </c:pt>
                <c:pt idx="74">
                  <c:v>31</c:v>
                </c:pt>
                <c:pt idx="75">
                  <c:v>47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37</c:v>
                </c:pt>
                <c:pt idx="80">
                  <c:v>39</c:v>
                </c:pt>
                <c:pt idx="81">
                  <c:v>36</c:v>
                </c:pt>
                <c:pt idx="82">
                  <c:v>15</c:v>
                </c:pt>
                <c:pt idx="83">
                  <c:v>15</c:v>
                </c:pt>
                <c:pt idx="84">
                  <c:v>25</c:v>
                </c:pt>
                <c:pt idx="85">
                  <c:v>25</c:v>
                </c:pt>
                <c:pt idx="86">
                  <c:v>47</c:v>
                </c:pt>
                <c:pt idx="87">
                  <c:v>51</c:v>
                </c:pt>
                <c:pt idx="88">
                  <c:v>45</c:v>
                </c:pt>
                <c:pt idx="89">
                  <c:v>45</c:v>
                </c:pt>
                <c:pt idx="90">
                  <c:v>18</c:v>
                </c:pt>
                <c:pt idx="91">
                  <c:v>17</c:v>
                </c:pt>
                <c:pt idx="92">
                  <c:v>23</c:v>
                </c:pt>
                <c:pt idx="93">
                  <c:v>33</c:v>
                </c:pt>
                <c:pt idx="94">
                  <c:v>1</c:v>
                </c:pt>
                <c:pt idx="95">
                  <c:v>49</c:v>
                </c:pt>
                <c:pt idx="96">
                  <c:v>15</c:v>
                </c:pt>
                <c:pt idx="97">
                  <c:v>28</c:v>
                </c:pt>
                <c:pt idx="98">
                  <c:v>28</c:v>
                </c:pt>
                <c:pt idx="99">
                  <c:v>25</c:v>
                </c:pt>
                <c:pt idx="100">
                  <c:v>14</c:v>
                </c:pt>
                <c:pt idx="101">
                  <c:v>28</c:v>
                </c:pt>
                <c:pt idx="102">
                  <c:v>26</c:v>
                </c:pt>
                <c:pt idx="103">
                  <c:v>22</c:v>
                </c:pt>
                <c:pt idx="104">
                  <c:v>3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  <c:pt idx="108">
                  <c:v>11</c:v>
                </c:pt>
                <c:pt idx="109">
                  <c:v>19</c:v>
                </c:pt>
                <c:pt idx="110">
                  <c:v>21</c:v>
                </c:pt>
                <c:pt idx="111">
                  <c:v>21</c:v>
                </c:pt>
                <c:pt idx="112">
                  <c:v>12</c:v>
                </c:pt>
                <c:pt idx="113">
                  <c:v>15</c:v>
                </c:pt>
                <c:pt idx="114">
                  <c:v>15</c:v>
                </c:pt>
                <c:pt idx="115">
                  <c:v>19</c:v>
                </c:pt>
                <c:pt idx="116">
                  <c:v>26</c:v>
                </c:pt>
                <c:pt idx="117">
                  <c:v>19</c:v>
                </c:pt>
                <c:pt idx="118">
                  <c:v>20</c:v>
                </c:pt>
                <c:pt idx="119">
                  <c:v>18</c:v>
                </c:pt>
                <c:pt idx="120">
                  <c:v>21</c:v>
                </c:pt>
                <c:pt idx="121">
                  <c:v>27</c:v>
                </c:pt>
                <c:pt idx="122">
                  <c:v>14</c:v>
                </c:pt>
                <c:pt idx="123">
                  <c:v>11</c:v>
                </c:pt>
                <c:pt idx="124">
                  <c:v>16</c:v>
                </c:pt>
                <c:pt idx="125">
                  <c:v>25</c:v>
                </c:pt>
                <c:pt idx="126">
                  <c:v>22</c:v>
                </c:pt>
                <c:pt idx="127">
                  <c:v>22</c:v>
                </c:pt>
                <c:pt idx="128">
                  <c:v>13</c:v>
                </c:pt>
                <c:pt idx="129">
                  <c:v>8</c:v>
                </c:pt>
                <c:pt idx="130">
                  <c:v>10</c:v>
                </c:pt>
                <c:pt idx="131">
                  <c:v>11</c:v>
                </c:pt>
                <c:pt idx="132">
                  <c:v>15</c:v>
                </c:pt>
                <c:pt idx="133">
                  <c:v>20</c:v>
                </c:pt>
                <c:pt idx="134">
                  <c:v>36</c:v>
                </c:pt>
                <c:pt idx="135">
                  <c:v>37</c:v>
                </c:pt>
                <c:pt idx="136">
                  <c:v>21</c:v>
                </c:pt>
                <c:pt idx="137">
                  <c:v>26</c:v>
                </c:pt>
                <c:pt idx="138">
                  <c:v>52</c:v>
                </c:pt>
                <c:pt idx="139">
                  <c:v>19</c:v>
                </c:pt>
                <c:pt idx="140">
                  <c:v>11</c:v>
                </c:pt>
                <c:pt idx="141">
                  <c:v>11</c:v>
                </c:pt>
                <c:pt idx="142">
                  <c:v>25</c:v>
                </c:pt>
                <c:pt idx="143">
                  <c:v>23</c:v>
                </c:pt>
                <c:pt idx="144">
                  <c:v>33</c:v>
                </c:pt>
                <c:pt idx="145">
                  <c:v>5</c:v>
                </c:pt>
                <c:pt idx="146">
                  <c:v>14</c:v>
                </c:pt>
                <c:pt idx="147">
                  <c:v>29</c:v>
                </c:pt>
                <c:pt idx="148">
                  <c:v>10</c:v>
                </c:pt>
                <c:pt idx="149">
                  <c:v>11</c:v>
                </c:pt>
                <c:pt idx="150">
                  <c:v>19</c:v>
                </c:pt>
                <c:pt idx="151">
                  <c:v>25</c:v>
                </c:pt>
                <c:pt idx="152">
                  <c:v>26</c:v>
                </c:pt>
                <c:pt idx="153">
                  <c:v>18</c:v>
                </c:pt>
                <c:pt idx="154">
                  <c:v>24</c:v>
                </c:pt>
                <c:pt idx="155">
                  <c:v>4</c:v>
                </c:pt>
                <c:pt idx="156">
                  <c:v>37</c:v>
                </c:pt>
                <c:pt idx="157">
                  <c:v>29</c:v>
                </c:pt>
                <c:pt idx="158">
                  <c:v>49</c:v>
                </c:pt>
                <c:pt idx="159">
                  <c:v>42</c:v>
                </c:pt>
                <c:pt idx="160">
                  <c:v>45</c:v>
                </c:pt>
                <c:pt idx="161">
                  <c:v>6</c:v>
                </c:pt>
                <c:pt idx="162">
                  <c:v>16</c:v>
                </c:pt>
                <c:pt idx="163">
                  <c:v>12</c:v>
                </c:pt>
              </c:numCache>
            </c:numRef>
          </c:xVal>
          <c:yVal>
            <c:numRef>
              <c:f>'All NCFAS Results'!$AA$6:$AA$169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13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14</c:v>
                </c:pt>
                <c:pt idx="14">
                  <c:v>26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33</c:v>
                </c:pt>
                <c:pt idx="23">
                  <c:v>40</c:v>
                </c:pt>
                <c:pt idx="24">
                  <c:v>0</c:v>
                </c:pt>
                <c:pt idx="25">
                  <c:v>18</c:v>
                </c:pt>
                <c:pt idx="26">
                  <c:v>25</c:v>
                </c:pt>
                <c:pt idx="27">
                  <c:v>1</c:v>
                </c:pt>
                <c:pt idx="28">
                  <c:v>4</c:v>
                </c:pt>
                <c:pt idx="29">
                  <c:v>35</c:v>
                </c:pt>
                <c:pt idx="30">
                  <c:v>53</c:v>
                </c:pt>
                <c:pt idx="31">
                  <c:v>12</c:v>
                </c:pt>
                <c:pt idx="32">
                  <c:v>15</c:v>
                </c:pt>
                <c:pt idx="33">
                  <c:v>0</c:v>
                </c:pt>
                <c:pt idx="34">
                  <c:v>20</c:v>
                </c:pt>
                <c:pt idx="35">
                  <c:v>31</c:v>
                </c:pt>
                <c:pt idx="36">
                  <c:v>7</c:v>
                </c:pt>
                <c:pt idx="37">
                  <c:v>23</c:v>
                </c:pt>
                <c:pt idx="38">
                  <c:v>29</c:v>
                </c:pt>
                <c:pt idx="39">
                  <c:v>3</c:v>
                </c:pt>
                <c:pt idx="40">
                  <c:v>0</c:v>
                </c:pt>
                <c:pt idx="41">
                  <c:v>12</c:v>
                </c:pt>
                <c:pt idx="42">
                  <c:v>1</c:v>
                </c:pt>
                <c:pt idx="43">
                  <c:v>13</c:v>
                </c:pt>
                <c:pt idx="44">
                  <c:v>2</c:v>
                </c:pt>
                <c:pt idx="45">
                  <c:v>1</c:v>
                </c:pt>
                <c:pt idx="46">
                  <c:v>16</c:v>
                </c:pt>
                <c:pt idx="47">
                  <c:v>0</c:v>
                </c:pt>
                <c:pt idx="48">
                  <c:v>6</c:v>
                </c:pt>
                <c:pt idx="49">
                  <c:v>12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13</c:v>
                </c:pt>
                <c:pt idx="54">
                  <c:v>26</c:v>
                </c:pt>
                <c:pt idx="55">
                  <c:v>1</c:v>
                </c:pt>
                <c:pt idx="56">
                  <c:v>16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4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44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17</c:v>
                </c:pt>
                <c:pt idx="78">
                  <c:v>21</c:v>
                </c:pt>
                <c:pt idx="79">
                  <c:v>3</c:v>
                </c:pt>
                <c:pt idx="80">
                  <c:v>13</c:v>
                </c:pt>
                <c:pt idx="81">
                  <c:v>21</c:v>
                </c:pt>
                <c:pt idx="82">
                  <c:v>3</c:v>
                </c:pt>
                <c:pt idx="83">
                  <c:v>52</c:v>
                </c:pt>
                <c:pt idx="84">
                  <c:v>2</c:v>
                </c:pt>
                <c:pt idx="85">
                  <c:v>29</c:v>
                </c:pt>
                <c:pt idx="86">
                  <c:v>0</c:v>
                </c:pt>
                <c:pt idx="87">
                  <c:v>18</c:v>
                </c:pt>
                <c:pt idx="88">
                  <c:v>33</c:v>
                </c:pt>
                <c:pt idx="89">
                  <c:v>38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29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34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22</c:v>
                </c:pt>
                <c:pt idx="111">
                  <c:v>50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23</c:v>
                </c:pt>
                <c:pt idx="120">
                  <c:v>46</c:v>
                </c:pt>
                <c:pt idx="121">
                  <c:v>58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28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13</c:v>
                </c:pt>
                <c:pt idx="132">
                  <c:v>39</c:v>
                </c:pt>
                <c:pt idx="133">
                  <c:v>47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14</c:v>
                </c:pt>
                <c:pt idx="144">
                  <c:v>1</c:v>
                </c:pt>
                <c:pt idx="145">
                  <c:v>0</c:v>
                </c:pt>
                <c:pt idx="146">
                  <c:v>12</c:v>
                </c:pt>
                <c:pt idx="147">
                  <c:v>19</c:v>
                </c:pt>
                <c:pt idx="148">
                  <c:v>3</c:v>
                </c:pt>
                <c:pt idx="149">
                  <c:v>7</c:v>
                </c:pt>
                <c:pt idx="150">
                  <c:v>2</c:v>
                </c:pt>
                <c:pt idx="151">
                  <c:v>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39</c:v>
                </c:pt>
                <c:pt idx="158">
                  <c:v>0</c:v>
                </c:pt>
                <c:pt idx="159">
                  <c:v>27</c:v>
                </c:pt>
                <c:pt idx="160">
                  <c:v>56</c:v>
                </c:pt>
                <c:pt idx="161">
                  <c:v>0</c:v>
                </c:pt>
                <c:pt idx="162">
                  <c:v>0</c:v>
                </c:pt>
                <c:pt idx="16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1888"/>
        <c:axId val="113063808"/>
      </c:scatterChart>
      <c:valAx>
        <c:axId val="1130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Positve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063808"/>
        <c:crosses val="autoZero"/>
        <c:crossBetween val="midCat"/>
      </c:valAx>
      <c:valAx>
        <c:axId val="11306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06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Negative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Training!$R$6:$R$141</c:f>
              <c:numCache>
                <c:formatCode>General</c:formatCode>
                <c:ptCount val="136"/>
                <c:pt idx="0">
                  <c:v>-19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-12</c:v>
                </c:pt>
                <c:pt idx="5">
                  <c:v>-27</c:v>
                </c:pt>
                <c:pt idx="6">
                  <c:v>-21</c:v>
                </c:pt>
                <c:pt idx="7">
                  <c:v>-27</c:v>
                </c:pt>
                <c:pt idx="8">
                  <c:v>-7</c:v>
                </c:pt>
                <c:pt idx="9">
                  <c:v>-4</c:v>
                </c:pt>
                <c:pt idx="10">
                  <c:v>-34</c:v>
                </c:pt>
                <c:pt idx="11">
                  <c:v>-35</c:v>
                </c:pt>
                <c:pt idx="12">
                  <c:v>-70</c:v>
                </c:pt>
                <c:pt idx="13">
                  <c:v>-10</c:v>
                </c:pt>
                <c:pt idx="14">
                  <c:v>-11</c:v>
                </c:pt>
                <c:pt idx="15">
                  <c:v>-30</c:v>
                </c:pt>
                <c:pt idx="16">
                  <c:v>-29</c:v>
                </c:pt>
                <c:pt idx="17">
                  <c:v>-54</c:v>
                </c:pt>
                <c:pt idx="18">
                  <c:v>-13</c:v>
                </c:pt>
                <c:pt idx="19">
                  <c:v>-7</c:v>
                </c:pt>
                <c:pt idx="20">
                  <c:v>-14</c:v>
                </c:pt>
                <c:pt idx="21">
                  <c:v>-15</c:v>
                </c:pt>
                <c:pt idx="22">
                  <c:v>-16</c:v>
                </c:pt>
                <c:pt idx="23">
                  <c:v>-29</c:v>
                </c:pt>
                <c:pt idx="24">
                  <c:v>-11</c:v>
                </c:pt>
                <c:pt idx="25">
                  <c:v>-21</c:v>
                </c:pt>
                <c:pt idx="26">
                  <c:v>-20</c:v>
                </c:pt>
                <c:pt idx="27">
                  <c:v>-4</c:v>
                </c:pt>
                <c:pt idx="28">
                  <c:v>-24</c:v>
                </c:pt>
                <c:pt idx="29">
                  <c:v>-18</c:v>
                </c:pt>
                <c:pt idx="30">
                  <c:v>-30</c:v>
                </c:pt>
                <c:pt idx="31">
                  <c:v>-11</c:v>
                </c:pt>
                <c:pt idx="32">
                  <c:v>-32</c:v>
                </c:pt>
                <c:pt idx="33">
                  <c:v>-36</c:v>
                </c:pt>
                <c:pt idx="34">
                  <c:v>-29</c:v>
                </c:pt>
                <c:pt idx="35">
                  <c:v>-29</c:v>
                </c:pt>
                <c:pt idx="36">
                  <c:v>-41</c:v>
                </c:pt>
                <c:pt idx="37">
                  <c:v>-36</c:v>
                </c:pt>
                <c:pt idx="38">
                  <c:v>-34</c:v>
                </c:pt>
                <c:pt idx="39">
                  <c:v>-45</c:v>
                </c:pt>
                <c:pt idx="40">
                  <c:v>-24</c:v>
                </c:pt>
                <c:pt idx="41">
                  <c:v>-25</c:v>
                </c:pt>
                <c:pt idx="42">
                  <c:v>-41</c:v>
                </c:pt>
                <c:pt idx="43">
                  <c:v>-22</c:v>
                </c:pt>
                <c:pt idx="44">
                  <c:v>-28</c:v>
                </c:pt>
                <c:pt idx="45">
                  <c:v>-5</c:v>
                </c:pt>
                <c:pt idx="46">
                  <c:v>-15</c:v>
                </c:pt>
                <c:pt idx="47">
                  <c:v>-19</c:v>
                </c:pt>
                <c:pt idx="48">
                  <c:v>-19</c:v>
                </c:pt>
                <c:pt idx="49">
                  <c:v>-24</c:v>
                </c:pt>
                <c:pt idx="50">
                  <c:v>-14</c:v>
                </c:pt>
                <c:pt idx="51">
                  <c:v>-16</c:v>
                </c:pt>
                <c:pt idx="52">
                  <c:v>-25</c:v>
                </c:pt>
                <c:pt idx="53">
                  <c:v>-6</c:v>
                </c:pt>
                <c:pt idx="54">
                  <c:v>-20</c:v>
                </c:pt>
                <c:pt idx="55">
                  <c:v>-13</c:v>
                </c:pt>
                <c:pt idx="56">
                  <c:v>-20</c:v>
                </c:pt>
                <c:pt idx="57">
                  <c:v>-17</c:v>
                </c:pt>
                <c:pt idx="58">
                  <c:v>-7</c:v>
                </c:pt>
                <c:pt idx="59">
                  <c:v>-4</c:v>
                </c:pt>
                <c:pt idx="60">
                  <c:v>-27</c:v>
                </c:pt>
                <c:pt idx="61">
                  <c:v>-24</c:v>
                </c:pt>
                <c:pt idx="62">
                  <c:v>-38</c:v>
                </c:pt>
                <c:pt idx="63">
                  <c:v>-36</c:v>
                </c:pt>
                <c:pt idx="64">
                  <c:v>-27</c:v>
                </c:pt>
                <c:pt idx="65">
                  <c:v>-40</c:v>
                </c:pt>
                <c:pt idx="66">
                  <c:v>-11</c:v>
                </c:pt>
                <c:pt idx="67">
                  <c:v>-17</c:v>
                </c:pt>
                <c:pt idx="68">
                  <c:v>-16</c:v>
                </c:pt>
                <c:pt idx="69">
                  <c:v>-16</c:v>
                </c:pt>
                <c:pt idx="70">
                  <c:v>-34</c:v>
                </c:pt>
                <c:pt idx="71">
                  <c:v>-25</c:v>
                </c:pt>
                <c:pt idx="72">
                  <c:v>-29</c:v>
                </c:pt>
                <c:pt idx="73">
                  <c:v>-69</c:v>
                </c:pt>
                <c:pt idx="74">
                  <c:v>-67</c:v>
                </c:pt>
                <c:pt idx="75">
                  <c:v>-55</c:v>
                </c:pt>
                <c:pt idx="76">
                  <c:v>-11</c:v>
                </c:pt>
                <c:pt idx="77">
                  <c:v>-8</c:v>
                </c:pt>
                <c:pt idx="78">
                  <c:v>-8</c:v>
                </c:pt>
                <c:pt idx="79">
                  <c:v>-9</c:v>
                </c:pt>
                <c:pt idx="80">
                  <c:v>-12</c:v>
                </c:pt>
                <c:pt idx="81">
                  <c:v>-12</c:v>
                </c:pt>
                <c:pt idx="82">
                  <c:v>-15</c:v>
                </c:pt>
                <c:pt idx="83">
                  <c:v>-11</c:v>
                </c:pt>
                <c:pt idx="84">
                  <c:v>-24</c:v>
                </c:pt>
                <c:pt idx="85">
                  <c:v>-22</c:v>
                </c:pt>
                <c:pt idx="86">
                  <c:v>-16</c:v>
                </c:pt>
                <c:pt idx="87">
                  <c:v>-5</c:v>
                </c:pt>
                <c:pt idx="88">
                  <c:v>-41</c:v>
                </c:pt>
                <c:pt idx="89">
                  <c:v>-24</c:v>
                </c:pt>
                <c:pt idx="90">
                  <c:v>-26</c:v>
                </c:pt>
                <c:pt idx="91">
                  <c:v>-14</c:v>
                </c:pt>
                <c:pt idx="92">
                  <c:v>-29</c:v>
                </c:pt>
                <c:pt idx="93">
                  <c:v>-29</c:v>
                </c:pt>
                <c:pt idx="94">
                  <c:v>-37</c:v>
                </c:pt>
                <c:pt idx="95">
                  <c:v>-19</c:v>
                </c:pt>
                <c:pt idx="96">
                  <c:v>-8</c:v>
                </c:pt>
                <c:pt idx="97">
                  <c:v>-10</c:v>
                </c:pt>
                <c:pt idx="98">
                  <c:v>-4</c:v>
                </c:pt>
                <c:pt idx="99">
                  <c:v>-43</c:v>
                </c:pt>
                <c:pt idx="100">
                  <c:v>-40</c:v>
                </c:pt>
                <c:pt idx="101">
                  <c:v>-17</c:v>
                </c:pt>
                <c:pt idx="102">
                  <c:v>-12</c:v>
                </c:pt>
                <c:pt idx="103">
                  <c:v>-12</c:v>
                </c:pt>
                <c:pt idx="104">
                  <c:v>-22</c:v>
                </c:pt>
                <c:pt idx="105">
                  <c:v>-40</c:v>
                </c:pt>
                <c:pt idx="106">
                  <c:v>-33</c:v>
                </c:pt>
                <c:pt idx="107">
                  <c:v>-24</c:v>
                </c:pt>
                <c:pt idx="108">
                  <c:v>-21</c:v>
                </c:pt>
                <c:pt idx="109">
                  <c:v>-47</c:v>
                </c:pt>
                <c:pt idx="110">
                  <c:v>-42</c:v>
                </c:pt>
                <c:pt idx="111">
                  <c:v>-13</c:v>
                </c:pt>
                <c:pt idx="112">
                  <c:v>-17</c:v>
                </c:pt>
                <c:pt idx="113">
                  <c:v>-13</c:v>
                </c:pt>
                <c:pt idx="114">
                  <c:v>-13</c:v>
                </c:pt>
                <c:pt idx="115">
                  <c:v>-9</c:v>
                </c:pt>
                <c:pt idx="116">
                  <c:v>-13</c:v>
                </c:pt>
                <c:pt idx="117">
                  <c:v>-15</c:v>
                </c:pt>
                <c:pt idx="118">
                  <c:v>-9</c:v>
                </c:pt>
                <c:pt idx="119">
                  <c:v>-13</c:v>
                </c:pt>
                <c:pt idx="120">
                  <c:v>-36</c:v>
                </c:pt>
                <c:pt idx="121">
                  <c:v>-34</c:v>
                </c:pt>
                <c:pt idx="122">
                  <c:v>-18</c:v>
                </c:pt>
                <c:pt idx="123">
                  <c:v>-15</c:v>
                </c:pt>
                <c:pt idx="124">
                  <c:v>-10</c:v>
                </c:pt>
                <c:pt idx="125">
                  <c:v>-8</c:v>
                </c:pt>
                <c:pt idx="126">
                  <c:v>-23</c:v>
                </c:pt>
                <c:pt idx="127">
                  <c:v>-27</c:v>
                </c:pt>
                <c:pt idx="128">
                  <c:v>-23</c:v>
                </c:pt>
                <c:pt idx="129">
                  <c:v>-10</c:v>
                </c:pt>
                <c:pt idx="130">
                  <c:v>-4</c:v>
                </c:pt>
                <c:pt idx="131">
                  <c:v>-26</c:v>
                </c:pt>
                <c:pt idx="132">
                  <c:v>-32</c:v>
                </c:pt>
                <c:pt idx="133">
                  <c:v>-5</c:v>
                </c:pt>
                <c:pt idx="134">
                  <c:v>-11</c:v>
                </c:pt>
                <c:pt idx="135">
                  <c:v>-13</c:v>
                </c:pt>
              </c:numCache>
            </c:numRef>
          </c:xVal>
          <c:yVal>
            <c:numRef>
              <c:f>Training!$AB$6:$AB$141</c:f>
              <c:numCache>
                <c:formatCode>General</c:formatCode>
                <c:ptCount val="136"/>
                <c:pt idx="0">
                  <c:v>16</c:v>
                </c:pt>
                <c:pt idx="1">
                  <c:v>1</c:v>
                </c:pt>
                <c:pt idx="2">
                  <c:v>27</c:v>
                </c:pt>
                <c:pt idx="3">
                  <c:v>56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22</c:v>
                </c:pt>
                <c:pt idx="20">
                  <c:v>0</c:v>
                </c:pt>
                <c:pt idx="21">
                  <c:v>13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15</c:v>
                </c:pt>
                <c:pt idx="27">
                  <c:v>0</c:v>
                </c:pt>
                <c:pt idx="28">
                  <c:v>16</c:v>
                </c:pt>
                <c:pt idx="29">
                  <c:v>26</c:v>
                </c:pt>
                <c:pt idx="30">
                  <c:v>1</c:v>
                </c:pt>
                <c:pt idx="31">
                  <c:v>1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4</c:v>
                </c:pt>
                <c:pt idx="46">
                  <c:v>15</c:v>
                </c:pt>
                <c:pt idx="47">
                  <c:v>0</c:v>
                </c:pt>
                <c:pt idx="48">
                  <c:v>44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1</c:v>
                </c:pt>
                <c:pt idx="60">
                  <c:v>18</c:v>
                </c:pt>
                <c:pt idx="61">
                  <c:v>28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21</c:v>
                </c:pt>
                <c:pt idx="69">
                  <c:v>3</c:v>
                </c:pt>
                <c:pt idx="70">
                  <c:v>39</c:v>
                </c:pt>
                <c:pt idx="71">
                  <c:v>3</c:v>
                </c:pt>
                <c:pt idx="72">
                  <c:v>47</c:v>
                </c:pt>
                <c:pt idx="73">
                  <c:v>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33</c:v>
                </c:pt>
                <c:pt idx="79">
                  <c:v>40</c:v>
                </c:pt>
                <c:pt idx="80">
                  <c:v>0</c:v>
                </c:pt>
                <c:pt idx="81">
                  <c:v>18</c:v>
                </c:pt>
                <c:pt idx="82">
                  <c:v>33</c:v>
                </c:pt>
                <c:pt idx="83">
                  <c:v>38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18</c:v>
                </c:pt>
                <c:pt idx="97">
                  <c:v>25</c:v>
                </c:pt>
                <c:pt idx="98">
                  <c:v>0</c:v>
                </c:pt>
                <c:pt idx="99">
                  <c:v>14</c:v>
                </c:pt>
                <c:pt idx="100">
                  <c:v>1</c:v>
                </c:pt>
                <c:pt idx="101">
                  <c:v>0</c:v>
                </c:pt>
                <c:pt idx="102">
                  <c:v>18</c:v>
                </c:pt>
                <c:pt idx="103">
                  <c:v>29</c:v>
                </c:pt>
                <c:pt idx="104">
                  <c:v>0</c:v>
                </c:pt>
                <c:pt idx="105">
                  <c:v>7</c:v>
                </c:pt>
                <c:pt idx="106">
                  <c:v>1</c:v>
                </c:pt>
                <c:pt idx="107">
                  <c:v>12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35</c:v>
                </c:pt>
                <c:pt idx="113">
                  <c:v>53</c:v>
                </c:pt>
                <c:pt idx="114">
                  <c:v>4</c:v>
                </c:pt>
                <c:pt idx="115">
                  <c:v>15</c:v>
                </c:pt>
                <c:pt idx="116">
                  <c:v>12</c:v>
                </c:pt>
                <c:pt idx="117">
                  <c:v>20</c:v>
                </c:pt>
                <c:pt idx="118">
                  <c:v>31</c:v>
                </c:pt>
                <c:pt idx="119">
                  <c:v>0</c:v>
                </c:pt>
                <c:pt idx="120">
                  <c:v>7</c:v>
                </c:pt>
                <c:pt idx="121">
                  <c:v>3</c:v>
                </c:pt>
                <c:pt idx="122">
                  <c:v>23</c:v>
                </c:pt>
                <c:pt idx="123">
                  <c:v>29</c:v>
                </c:pt>
                <c:pt idx="124">
                  <c:v>7</c:v>
                </c:pt>
                <c:pt idx="125">
                  <c:v>3</c:v>
                </c:pt>
                <c:pt idx="126">
                  <c:v>19</c:v>
                </c:pt>
                <c:pt idx="127">
                  <c:v>34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9</c:v>
                </c:pt>
                <c:pt idx="132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0400"/>
        <c:axId val="158348800"/>
      </c:scatterChart>
      <c:valAx>
        <c:axId val="1131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Negative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348800"/>
        <c:crosses val="autoZero"/>
        <c:crossBetween val="midCat"/>
      </c:valAx>
      <c:valAx>
        <c:axId val="15834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311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Positive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Training!$Q$6:$Q$141</c:f>
              <c:numCache>
                <c:formatCode>General</c:formatCode>
                <c:ptCount val="136"/>
                <c:pt idx="0">
                  <c:v>34</c:v>
                </c:pt>
                <c:pt idx="1">
                  <c:v>42</c:v>
                </c:pt>
                <c:pt idx="2">
                  <c:v>42</c:v>
                </c:pt>
                <c:pt idx="3">
                  <c:v>45</c:v>
                </c:pt>
                <c:pt idx="4">
                  <c:v>49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20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  <c:pt idx="12">
                  <c:v>6</c:v>
                </c:pt>
                <c:pt idx="13">
                  <c:v>36</c:v>
                </c:pt>
                <c:pt idx="14">
                  <c:v>27</c:v>
                </c:pt>
                <c:pt idx="15">
                  <c:v>9</c:v>
                </c:pt>
                <c:pt idx="16">
                  <c:v>10</c:v>
                </c:pt>
                <c:pt idx="17">
                  <c:v>3</c:v>
                </c:pt>
                <c:pt idx="18">
                  <c:v>29</c:v>
                </c:pt>
                <c:pt idx="19">
                  <c:v>29</c:v>
                </c:pt>
                <c:pt idx="20">
                  <c:v>24</c:v>
                </c:pt>
                <c:pt idx="21">
                  <c:v>38</c:v>
                </c:pt>
                <c:pt idx="22">
                  <c:v>38</c:v>
                </c:pt>
                <c:pt idx="23">
                  <c:v>25</c:v>
                </c:pt>
                <c:pt idx="24">
                  <c:v>7</c:v>
                </c:pt>
                <c:pt idx="25">
                  <c:v>28</c:v>
                </c:pt>
                <c:pt idx="26">
                  <c:v>27</c:v>
                </c:pt>
                <c:pt idx="27">
                  <c:v>37</c:v>
                </c:pt>
                <c:pt idx="28">
                  <c:v>34</c:v>
                </c:pt>
                <c:pt idx="29">
                  <c:v>31</c:v>
                </c:pt>
                <c:pt idx="30">
                  <c:v>18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19</c:v>
                </c:pt>
                <c:pt idx="35">
                  <c:v>21</c:v>
                </c:pt>
                <c:pt idx="36">
                  <c:v>7</c:v>
                </c:pt>
                <c:pt idx="37">
                  <c:v>15</c:v>
                </c:pt>
                <c:pt idx="38">
                  <c:v>15</c:v>
                </c:pt>
                <c:pt idx="39">
                  <c:v>12</c:v>
                </c:pt>
                <c:pt idx="40">
                  <c:v>26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34</c:v>
                </c:pt>
                <c:pt idx="46">
                  <c:v>25</c:v>
                </c:pt>
                <c:pt idx="47">
                  <c:v>42</c:v>
                </c:pt>
                <c:pt idx="48">
                  <c:v>47</c:v>
                </c:pt>
                <c:pt idx="49">
                  <c:v>30</c:v>
                </c:pt>
                <c:pt idx="50">
                  <c:v>42</c:v>
                </c:pt>
                <c:pt idx="51">
                  <c:v>44</c:v>
                </c:pt>
                <c:pt idx="52">
                  <c:v>23</c:v>
                </c:pt>
                <c:pt idx="53">
                  <c:v>43</c:v>
                </c:pt>
                <c:pt idx="54">
                  <c:v>14</c:v>
                </c:pt>
                <c:pt idx="55">
                  <c:v>31</c:v>
                </c:pt>
                <c:pt idx="56">
                  <c:v>12</c:v>
                </c:pt>
                <c:pt idx="57">
                  <c:v>47</c:v>
                </c:pt>
                <c:pt idx="58">
                  <c:v>12</c:v>
                </c:pt>
                <c:pt idx="59">
                  <c:v>4</c:v>
                </c:pt>
                <c:pt idx="60">
                  <c:v>22</c:v>
                </c:pt>
                <c:pt idx="61">
                  <c:v>22</c:v>
                </c:pt>
                <c:pt idx="62">
                  <c:v>11</c:v>
                </c:pt>
                <c:pt idx="63">
                  <c:v>16</c:v>
                </c:pt>
                <c:pt idx="64">
                  <c:v>25</c:v>
                </c:pt>
                <c:pt idx="65">
                  <c:v>14</c:v>
                </c:pt>
                <c:pt idx="66">
                  <c:v>10</c:v>
                </c:pt>
                <c:pt idx="67">
                  <c:v>39</c:v>
                </c:pt>
                <c:pt idx="68">
                  <c:v>36</c:v>
                </c:pt>
                <c:pt idx="69">
                  <c:v>37</c:v>
                </c:pt>
                <c:pt idx="70">
                  <c:v>15</c:v>
                </c:pt>
                <c:pt idx="71">
                  <c:v>8</c:v>
                </c:pt>
                <c:pt idx="72">
                  <c:v>20</c:v>
                </c:pt>
                <c:pt idx="73">
                  <c:v>10</c:v>
                </c:pt>
                <c:pt idx="74">
                  <c:v>11</c:v>
                </c:pt>
                <c:pt idx="75">
                  <c:v>13</c:v>
                </c:pt>
                <c:pt idx="76">
                  <c:v>26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76</c:v>
                </c:pt>
                <c:pt idx="81">
                  <c:v>51</c:v>
                </c:pt>
                <c:pt idx="82">
                  <c:v>45</c:v>
                </c:pt>
                <c:pt idx="83">
                  <c:v>45</c:v>
                </c:pt>
                <c:pt idx="84">
                  <c:v>47</c:v>
                </c:pt>
                <c:pt idx="85">
                  <c:v>21</c:v>
                </c:pt>
                <c:pt idx="86">
                  <c:v>26</c:v>
                </c:pt>
                <c:pt idx="87">
                  <c:v>52</c:v>
                </c:pt>
                <c:pt idx="88">
                  <c:v>37</c:v>
                </c:pt>
                <c:pt idx="89">
                  <c:v>17</c:v>
                </c:pt>
                <c:pt idx="90">
                  <c:v>23</c:v>
                </c:pt>
                <c:pt idx="91">
                  <c:v>18</c:v>
                </c:pt>
                <c:pt idx="92">
                  <c:v>11</c:v>
                </c:pt>
                <c:pt idx="93">
                  <c:v>11</c:v>
                </c:pt>
                <c:pt idx="94">
                  <c:v>19</c:v>
                </c:pt>
                <c:pt idx="95">
                  <c:v>33</c:v>
                </c:pt>
                <c:pt idx="96">
                  <c:v>64</c:v>
                </c:pt>
                <c:pt idx="97">
                  <c:v>65</c:v>
                </c:pt>
                <c:pt idx="98">
                  <c:v>57</c:v>
                </c:pt>
                <c:pt idx="99">
                  <c:v>23</c:v>
                </c:pt>
                <c:pt idx="100">
                  <c:v>25</c:v>
                </c:pt>
                <c:pt idx="101">
                  <c:v>49</c:v>
                </c:pt>
                <c:pt idx="102">
                  <c:v>28</c:v>
                </c:pt>
                <c:pt idx="103">
                  <c:v>28</c:v>
                </c:pt>
                <c:pt idx="104">
                  <c:v>15</c:v>
                </c:pt>
                <c:pt idx="105">
                  <c:v>25</c:v>
                </c:pt>
                <c:pt idx="106">
                  <c:v>33</c:v>
                </c:pt>
                <c:pt idx="107">
                  <c:v>14</c:v>
                </c:pt>
                <c:pt idx="108">
                  <c:v>29</c:v>
                </c:pt>
                <c:pt idx="109">
                  <c:v>5</c:v>
                </c:pt>
                <c:pt idx="110">
                  <c:v>14</c:v>
                </c:pt>
                <c:pt idx="111">
                  <c:v>17</c:v>
                </c:pt>
                <c:pt idx="112">
                  <c:v>29</c:v>
                </c:pt>
                <c:pt idx="113">
                  <c:v>32</c:v>
                </c:pt>
                <c:pt idx="114">
                  <c:v>29</c:v>
                </c:pt>
                <c:pt idx="115">
                  <c:v>51</c:v>
                </c:pt>
                <c:pt idx="116">
                  <c:v>43</c:v>
                </c:pt>
                <c:pt idx="117">
                  <c:v>37</c:v>
                </c:pt>
                <c:pt idx="118">
                  <c:v>58</c:v>
                </c:pt>
                <c:pt idx="119">
                  <c:v>41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6</c:v>
                </c:pt>
                <c:pt idx="125">
                  <c:v>3</c:v>
                </c:pt>
                <c:pt idx="126">
                  <c:v>26</c:v>
                </c:pt>
                <c:pt idx="127">
                  <c:v>22</c:v>
                </c:pt>
                <c:pt idx="128">
                  <c:v>28</c:v>
                </c:pt>
                <c:pt idx="129">
                  <c:v>28</c:v>
                </c:pt>
                <c:pt idx="130">
                  <c:v>37</c:v>
                </c:pt>
                <c:pt idx="131">
                  <c:v>25</c:v>
                </c:pt>
                <c:pt idx="132">
                  <c:v>19</c:v>
                </c:pt>
                <c:pt idx="133">
                  <c:v>27</c:v>
                </c:pt>
                <c:pt idx="134">
                  <c:v>24</c:v>
                </c:pt>
                <c:pt idx="135">
                  <c:v>19</c:v>
                </c:pt>
              </c:numCache>
            </c:numRef>
          </c:xVal>
          <c:yVal>
            <c:numRef>
              <c:f>Training!$AB$6:$AB$141</c:f>
              <c:numCache>
                <c:formatCode>General</c:formatCode>
                <c:ptCount val="136"/>
                <c:pt idx="0">
                  <c:v>16</c:v>
                </c:pt>
                <c:pt idx="1">
                  <c:v>1</c:v>
                </c:pt>
                <c:pt idx="2">
                  <c:v>27</c:v>
                </c:pt>
                <c:pt idx="3">
                  <c:v>56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22</c:v>
                </c:pt>
                <c:pt idx="20">
                  <c:v>0</c:v>
                </c:pt>
                <c:pt idx="21">
                  <c:v>13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15</c:v>
                </c:pt>
                <c:pt idx="27">
                  <c:v>0</c:v>
                </c:pt>
                <c:pt idx="28">
                  <c:v>16</c:v>
                </c:pt>
                <c:pt idx="29">
                  <c:v>26</c:v>
                </c:pt>
                <c:pt idx="30">
                  <c:v>1</c:v>
                </c:pt>
                <c:pt idx="31">
                  <c:v>1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4</c:v>
                </c:pt>
                <c:pt idx="46">
                  <c:v>15</c:v>
                </c:pt>
                <c:pt idx="47">
                  <c:v>0</c:v>
                </c:pt>
                <c:pt idx="48">
                  <c:v>44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1</c:v>
                </c:pt>
                <c:pt idx="60">
                  <c:v>18</c:v>
                </c:pt>
                <c:pt idx="61">
                  <c:v>28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21</c:v>
                </c:pt>
                <c:pt idx="69">
                  <c:v>3</c:v>
                </c:pt>
                <c:pt idx="70">
                  <c:v>39</c:v>
                </c:pt>
                <c:pt idx="71">
                  <c:v>3</c:v>
                </c:pt>
                <c:pt idx="72">
                  <c:v>47</c:v>
                </c:pt>
                <c:pt idx="73">
                  <c:v>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33</c:v>
                </c:pt>
                <c:pt idx="79">
                  <c:v>40</c:v>
                </c:pt>
                <c:pt idx="80">
                  <c:v>0</c:v>
                </c:pt>
                <c:pt idx="81">
                  <c:v>18</c:v>
                </c:pt>
                <c:pt idx="82">
                  <c:v>33</c:v>
                </c:pt>
                <c:pt idx="83">
                  <c:v>38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18</c:v>
                </c:pt>
                <c:pt idx="97">
                  <c:v>25</c:v>
                </c:pt>
                <c:pt idx="98">
                  <c:v>0</c:v>
                </c:pt>
                <c:pt idx="99">
                  <c:v>14</c:v>
                </c:pt>
                <c:pt idx="100">
                  <c:v>1</c:v>
                </c:pt>
                <c:pt idx="101">
                  <c:v>0</c:v>
                </c:pt>
                <c:pt idx="102">
                  <c:v>18</c:v>
                </c:pt>
                <c:pt idx="103">
                  <c:v>29</c:v>
                </c:pt>
                <c:pt idx="104">
                  <c:v>0</c:v>
                </c:pt>
                <c:pt idx="105">
                  <c:v>7</c:v>
                </c:pt>
                <c:pt idx="106">
                  <c:v>1</c:v>
                </c:pt>
                <c:pt idx="107">
                  <c:v>12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35</c:v>
                </c:pt>
                <c:pt idx="113">
                  <c:v>53</c:v>
                </c:pt>
                <c:pt idx="114">
                  <c:v>4</c:v>
                </c:pt>
                <c:pt idx="115">
                  <c:v>15</c:v>
                </c:pt>
                <c:pt idx="116">
                  <c:v>12</c:v>
                </c:pt>
                <c:pt idx="117">
                  <c:v>20</c:v>
                </c:pt>
                <c:pt idx="118">
                  <c:v>31</c:v>
                </c:pt>
                <c:pt idx="119">
                  <c:v>0</c:v>
                </c:pt>
                <c:pt idx="120">
                  <c:v>7</c:v>
                </c:pt>
                <c:pt idx="121">
                  <c:v>3</c:v>
                </c:pt>
                <c:pt idx="122">
                  <c:v>23</c:v>
                </c:pt>
                <c:pt idx="123">
                  <c:v>29</c:v>
                </c:pt>
                <c:pt idx="124">
                  <c:v>7</c:v>
                </c:pt>
                <c:pt idx="125">
                  <c:v>3</c:v>
                </c:pt>
                <c:pt idx="126">
                  <c:v>19</c:v>
                </c:pt>
                <c:pt idx="127">
                  <c:v>34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9</c:v>
                </c:pt>
                <c:pt idx="132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8608"/>
        <c:axId val="158390528"/>
      </c:scatterChart>
      <c:valAx>
        <c:axId val="1583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Positve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390528"/>
        <c:crosses val="autoZero"/>
        <c:crossBetween val="midCat"/>
      </c:valAx>
      <c:valAx>
        <c:axId val="1583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38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Sheet5!$H$6:$M$6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27</c:v>
                </c:pt>
                <c:pt idx="3">
                  <c:v>12</c:v>
                </c:pt>
                <c:pt idx="4">
                  <c:v>18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Sheet5!$H$7:$M$7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Sheet5!$H$8:$M$8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71552"/>
        <c:axId val="159293824"/>
      </c:lineChart>
      <c:catAx>
        <c:axId val="1592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93824"/>
        <c:crosses val="autoZero"/>
        <c:auto val="1"/>
        <c:lblAlgn val="ctr"/>
        <c:lblOffset val="100"/>
        <c:noMultiLvlLbl val="0"/>
      </c:catAx>
      <c:valAx>
        <c:axId val="1592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595311</xdr:colOff>
      <xdr:row>6</xdr:row>
      <xdr:rowOff>15477</xdr:rowOff>
    </xdr:from>
    <xdr:to>
      <xdr:col>38</xdr:col>
      <xdr:colOff>571499</xdr:colOff>
      <xdr:row>27</xdr:row>
      <xdr:rowOff>11906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27</xdr:row>
      <xdr:rowOff>47624</xdr:rowOff>
    </xdr:from>
    <xdr:to>
      <xdr:col>38</xdr:col>
      <xdr:colOff>571500</xdr:colOff>
      <xdr:row>48</xdr:row>
      <xdr:rowOff>44054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595311</xdr:colOff>
      <xdr:row>6</xdr:row>
      <xdr:rowOff>15477</xdr:rowOff>
    </xdr:from>
    <xdr:to>
      <xdr:col>39</xdr:col>
      <xdr:colOff>571499</xdr:colOff>
      <xdr:row>27</xdr:row>
      <xdr:rowOff>11906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27</xdr:row>
      <xdr:rowOff>47624</xdr:rowOff>
    </xdr:from>
    <xdr:to>
      <xdr:col>39</xdr:col>
      <xdr:colOff>571500</xdr:colOff>
      <xdr:row>48</xdr:row>
      <xdr:rowOff>44054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226219</xdr:colOff>
      <xdr:row>7</xdr:row>
      <xdr:rowOff>33337</xdr:rowOff>
    </xdr:from>
    <xdr:to>
      <xdr:col>24</xdr:col>
      <xdr:colOff>547687</xdr:colOff>
      <xdr:row>21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4"/>
  <sheetViews>
    <sheetView zoomScale="80" zoomScaleNormal="80" workbookViewId="0">
      <pane xSplit="5" ySplit="5" topLeftCell="F2072" activePane="bottomRight" state="frozen"/>
      <selection pane="topRight" activeCell="E1" sqref="E1"/>
      <selection pane="bottomLeft" activeCell="A2" sqref="A2"/>
      <selection pane="bottomRight" activeCell="F15" sqref="F15"/>
    </sheetView>
  </sheetViews>
  <sheetFormatPr defaultColWidth="8.85546875" defaultRowHeight="12.75" x14ac:dyDescent="0.2"/>
  <cols>
    <col min="1" max="2" width="14.7109375" customWidth="1"/>
    <col min="3" max="3" width="51" customWidth="1"/>
    <col min="4" max="4" width="12.7109375" customWidth="1"/>
    <col min="5" max="6" width="14.7109375" customWidth="1"/>
    <col min="7" max="28" width="32.85546875" customWidth="1"/>
    <col min="29" max="29" width="4.7109375" customWidth="1"/>
  </cols>
  <sheetData>
    <row r="1" spans="1:28" x14ac:dyDescent="0.2">
      <c r="A1" s="12" t="s">
        <v>289</v>
      </c>
    </row>
    <row r="5" spans="1:28" s="1" customFormat="1" ht="17.25" customHeight="1" x14ac:dyDescent="0.2">
      <c r="A5" s="2" t="s">
        <v>0</v>
      </c>
      <c r="B5" s="2" t="s">
        <v>1</v>
      </c>
      <c r="C5" s="3" t="s">
        <v>2</v>
      </c>
      <c r="D5" s="3" t="s">
        <v>294</v>
      </c>
      <c r="E5" s="3" t="s">
        <v>3</v>
      </c>
      <c r="F5" s="3" t="s">
        <v>302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</row>
    <row r="6" spans="1:28" s="1" customFormat="1" ht="18" customHeight="1" x14ac:dyDescent="0.2">
      <c r="A6" s="4">
        <v>2648</v>
      </c>
      <c r="B6" s="4">
        <v>1</v>
      </c>
      <c r="C6" s="2" t="s">
        <v>70</v>
      </c>
      <c r="D6" s="2" t="s">
        <v>298</v>
      </c>
      <c r="E6" s="5">
        <v>41716</v>
      </c>
      <c r="F6" s="22">
        <f>IF(COUNTIFS('All NCFAS Results'!$A$6:$A$169,$A6)&gt;0,1,0)</f>
        <v>1</v>
      </c>
      <c r="G6" s="6" t="s">
        <v>27</v>
      </c>
      <c r="H6" s="10">
        <v>90</v>
      </c>
      <c r="I6" s="6" t="s">
        <v>29</v>
      </c>
      <c r="J6" s="6" t="s">
        <v>29</v>
      </c>
      <c r="K6" s="6" t="s">
        <v>29</v>
      </c>
      <c r="L6" s="6" t="s">
        <v>41</v>
      </c>
      <c r="M6" s="6" t="s">
        <v>29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s="1" customFormat="1" ht="18" customHeight="1" x14ac:dyDescent="0.2">
      <c r="A7" s="4">
        <v>2648</v>
      </c>
      <c r="B7" s="4">
        <v>1</v>
      </c>
      <c r="C7" s="2" t="s">
        <v>67</v>
      </c>
      <c r="D7" s="2" t="s">
        <v>298</v>
      </c>
      <c r="E7" s="5">
        <v>41786</v>
      </c>
      <c r="F7" s="22">
        <f>IF(COUNTIFS('All NCFAS Results'!$A$6:$A$169,$A7)&gt;0,1,0)</f>
        <v>1</v>
      </c>
      <c r="G7" s="6" t="s">
        <v>27</v>
      </c>
      <c r="H7" s="10">
        <v>90</v>
      </c>
      <c r="I7" s="6" t="s">
        <v>29</v>
      </c>
      <c r="J7" s="6" t="s">
        <v>29</v>
      </c>
      <c r="K7" s="6" t="s">
        <v>29</v>
      </c>
      <c r="L7" s="6" t="s">
        <v>41</v>
      </c>
      <c r="M7" s="6" t="s">
        <v>29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s="1" customFormat="1" ht="18" customHeight="1" x14ac:dyDescent="0.2">
      <c r="A8" s="4">
        <v>2648</v>
      </c>
      <c r="B8" s="4">
        <v>1</v>
      </c>
      <c r="C8" s="2" t="s">
        <v>61</v>
      </c>
      <c r="D8" s="2" t="s">
        <v>298</v>
      </c>
      <c r="E8" s="5">
        <v>41795</v>
      </c>
      <c r="F8" s="22">
        <f>IF(COUNTIFS('All NCFAS Results'!$A$6:$A$169,$A8)&gt;0,1,0)</f>
        <v>1</v>
      </c>
      <c r="G8" s="6" t="s">
        <v>27</v>
      </c>
      <c r="H8" s="10">
        <v>90</v>
      </c>
      <c r="I8" s="6" t="s">
        <v>29</v>
      </c>
      <c r="J8" s="6" t="s">
        <v>29</v>
      </c>
      <c r="K8" s="6" t="s">
        <v>29</v>
      </c>
      <c r="L8" s="6" t="s">
        <v>41</v>
      </c>
      <c r="M8" s="6" t="s">
        <v>29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s="1" customFormat="1" ht="18" customHeight="1" x14ac:dyDescent="0.2">
      <c r="A9" s="4">
        <v>2726</v>
      </c>
      <c r="B9" s="4">
        <v>1</v>
      </c>
      <c r="C9" s="2" t="s">
        <v>79</v>
      </c>
      <c r="D9" s="2" t="s">
        <v>298</v>
      </c>
      <c r="E9" s="5">
        <v>41726</v>
      </c>
      <c r="F9" s="22">
        <f>IF(COUNTIFS('All NCFAS Results'!$A$6:$A$169,$A9)&gt;0,1,0)</f>
        <v>1</v>
      </c>
      <c r="G9" s="6" t="s">
        <v>80</v>
      </c>
      <c r="H9" s="10">
        <v>3</v>
      </c>
      <c r="I9" s="6"/>
      <c r="J9" s="6"/>
      <c r="K9" s="6" t="s">
        <v>29</v>
      </c>
      <c r="L9" s="6"/>
      <c r="M9" s="6"/>
      <c r="N9" s="6" t="s">
        <v>76</v>
      </c>
      <c r="O9" s="6" t="s">
        <v>33</v>
      </c>
      <c r="P9" s="6" t="s">
        <v>33</v>
      </c>
      <c r="Q9" s="6"/>
      <c r="R9" s="6"/>
      <c r="S9" s="6"/>
      <c r="T9" s="6"/>
      <c r="U9" s="6"/>
      <c r="V9" s="6"/>
      <c r="W9" s="6"/>
      <c r="X9" s="6"/>
      <c r="Y9" s="6"/>
      <c r="Z9" s="6"/>
      <c r="AA9" s="6" t="s">
        <v>77</v>
      </c>
      <c r="AB9" s="6"/>
    </row>
    <row r="10" spans="1:28" s="1" customFormat="1" ht="18" customHeight="1" x14ac:dyDescent="0.2">
      <c r="A10" s="4">
        <v>11159</v>
      </c>
      <c r="B10" s="4">
        <v>1</v>
      </c>
      <c r="C10" s="2" t="s">
        <v>117</v>
      </c>
      <c r="D10" s="2" t="s">
        <v>298</v>
      </c>
      <c r="E10" s="5">
        <v>41961</v>
      </c>
      <c r="F10" s="22">
        <f>IF(COUNTIFS('All NCFAS Results'!$A$6:$A$169,$A10)&gt;0,1,0)</f>
        <v>1</v>
      </c>
      <c r="G10" s="6" t="s">
        <v>27</v>
      </c>
      <c r="H10" s="10">
        <v>45</v>
      </c>
      <c r="I10" s="6"/>
      <c r="J10" s="6"/>
      <c r="K10" s="6"/>
      <c r="L10" s="6"/>
      <c r="M10" s="6"/>
      <c r="N10" s="6"/>
      <c r="O10" s="6"/>
      <c r="P10" s="6"/>
      <c r="Q10" s="6" t="s">
        <v>29</v>
      </c>
      <c r="R10" s="6" t="s">
        <v>29</v>
      </c>
      <c r="S10" s="6" t="s">
        <v>29</v>
      </c>
      <c r="T10" s="6" t="s">
        <v>38</v>
      </c>
      <c r="U10" s="6" t="s">
        <v>41</v>
      </c>
      <c r="V10" s="6"/>
      <c r="W10" s="6"/>
      <c r="X10" s="6"/>
      <c r="Y10" s="6"/>
      <c r="Z10" s="6"/>
      <c r="AA10" s="6"/>
      <c r="AB10" s="6"/>
    </row>
    <row r="11" spans="1:28" s="1" customFormat="1" ht="18" customHeight="1" x14ac:dyDescent="0.2">
      <c r="A11" s="4">
        <v>2648</v>
      </c>
      <c r="B11" s="4">
        <v>2</v>
      </c>
      <c r="C11" s="2" t="s">
        <v>70</v>
      </c>
      <c r="D11" s="2" t="s">
        <v>298</v>
      </c>
      <c r="E11" s="5">
        <v>41724</v>
      </c>
      <c r="F11" s="22">
        <f>IF(COUNTIFS('All NCFAS Results'!$A$6:$A$169,$A11)&gt;0,1,0)</f>
        <v>1</v>
      </c>
      <c r="G11" s="6" t="s">
        <v>27</v>
      </c>
      <c r="H11" s="10">
        <v>75</v>
      </c>
      <c r="I11" s="6" t="s">
        <v>29</v>
      </c>
      <c r="J11" s="6" t="s">
        <v>29</v>
      </c>
      <c r="K11" s="6" t="s">
        <v>29</v>
      </c>
      <c r="L11" s="6" t="s">
        <v>41</v>
      </c>
      <c r="M11" s="6" t="s">
        <v>29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s="1" customFormat="1" ht="18" customHeight="1" x14ac:dyDescent="0.2">
      <c r="A12" s="4">
        <v>2648</v>
      </c>
      <c r="B12" s="4">
        <v>2</v>
      </c>
      <c r="C12" s="2" t="s">
        <v>67</v>
      </c>
      <c r="D12" s="2" t="s">
        <v>298</v>
      </c>
      <c r="E12" s="5">
        <v>41794</v>
      </c>
      <c r="F12" s="22">
        <f>IF(COUNTIFS('All NCFAS Results'!$A$6:$A$169,$A12)&gt;0,1,0)</f>
        <v>1</v>
      </c>
      <c r="G12" s="6" t="s">
        <v>27</v>
      </c>
      <c r="H12" s="10">
        <v>75</v>
      </c>
      <c r="I12" s="6" t="s">
        <v>29</v>
      </c>
      <c r="J12" s="6" t="s">
        <v>29</v>
      </c>
      <c r="K12" s="6" t="s">
        <v>29</v>
      </c>
      <c r="L12" s="6" t="s">
        <v>41</v>
      </c>
      <c r="M12" s="6" t="s">
        <v>29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s="1" customFormat="1" ht="18" customHeight="1" x14ac:dyDescent="0.2">
      <c r="A13" s="4">
        <v>4751</v>
      </c>
      <c r="B13" s="4">
        <v>2</v>
      </c>
      <c r="C13" s="2" t="s">
        <v>44</v>
      </c>
      <c r="D13" s="2" t="s">
        <v>298</v>
      </c>
      <c r="E13" s="5">
        <v>41719</v>
      </c>
      <c r="F13" s="22">
        <f>IF(COUNTIFS('All NCFAS Results'!$A$6:$A$169,$A13)&gt;0,1,0)</f>
        <v>1</v>
      </c>
      <c r="G13" s="6" t="s">
        <v>27</v>
      </c>
      <c r="H13" s="10">
        <v>60</v>
      </c>
      <c r="I13" s="6" t="s">
        <v>41</v>
      </c>
      <c r="J13" s="6" t="s">
        <v>41</v>
      </c>
      <c r="K13" s="6" t="s">
        <v>29</v>
      </c>
      <c r="L13" s="6" t="s">
        <v>29</v>
      </c>
      <c r="M13" s="6" t="s">
        <v>41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s="1" customFormat="1" ht="18" customHeight="1" x14ac:dyDescent="0.2">
      <c r="A14" s="4">
        <v>11159</v>
      </c>
      <c r="B14" s="4">
        <v>2</v>
      </c>
      <c r="C14" s="2" t="s">
        <v>117</v>
      </c>
      <c r="D14" s="2" t="s">
        <v>298</v>
      </c>
      <c r="E14" s="5">
        <v>41975</v>
      </c>
      <c r="F14" s="22">
        <f>IF(COUNTIFS('All NCFAS Results'!$A$6:$A$169,$A14)&gt;0,1,0)</f>
        <v>1</v>
      </c>
      <c r="G14" s="6" t="s">
        <v>27</v>
      </c>
      <c r="H14" s="10">
        <v>45</v>
      </c>
      <c r="I14" s="6"/>
      <c r="J14" s="6"/>
      <c r="K14" s="6"/>
      <c r="L14" s="6"/>
      <c r="M14" s="6"/>
      <c r="N14" s="6"/>
      <c r="O14" s="6"/>
      <c r="P14" s="6"/>
      <c r="Q14" s="6" t="s">
        <v>29</v>
      </c>
      <c r="R14" s="6" t="s">
        <v>29</v>
      </c>
      <c r="S14" s="6" t="s">
        <v>29</v>
      </c>
      <c r="T14" s="6" t="s">
        <v>29</v>
      </c>
      <c r="U14" s="6" t="s">
        <v>41</v>
      </c>
      <c r="V14" s="6"/>
      <c r="W14" s="6"/>
      <c r="X14" s="6"/>
      <c r="Y14" s="6"/>
      <c r="Z14" s="6"/>
      <c r="AA14" s="6"/>
      <c r="AB14" s="6"/>
    </row>
    <row r="15" spans="1:28" s="1" customFormat="1" ht="18" customHeight="1" x14ac:dyDescent="0.2">
      <c r="A15" s="4">
        <v>2648</v>
      </c>
      <c r="B15" s="4">
        <v>3</v>
      </c>
      <c r="C15" s="2" t="s">
        <v>67</v>
      </c>
      <c r="D15" s="2" t="s">
        <v>298</v>
      </c>
      <c r="E15" s="5">
        <v>41800</v>
      </c>
      <c r="F15" s="22">
        <f>IF(COUNTIFS('All NCFAS Results'!$A$6:$A$169,$A15)&gt;0,1,0)</f>
        <v>1</v>
      </c>
      <c r="G15" s="6" t="s">
        <v>27</v>
      </c>
      <c r="H15" s="10">
        <v>60</v>
      </c>
      <c r="I15" s="6" t="s">
        <v>29</v>
      </c>
      <c r="J15" s="6" t="s">
        <v>29</v>
      </c>
      <c r="K15" s="6" t="s">
        <v>29</v>
      </c>
      <c r="L15" s="6" t="s">
        <v>41</v>
      </c>
      <c r="M15" s="6" t="s">
        <v>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s="1" customFormat="1" ht="18" customHeight="1" x14ac:dyDescent="0.2">
      <c r="A16" s="4">
        <v>2726</v>
      </c>
      <c r="B16" s="4">
        <v>3</v>
      </c>
      <c r="C16" s="2" t="s">
        <v>79</v>
      </c>
      <c r="D16" s="2" t="s">
        <v>298</v>
      </c>
      <c r="E16" s="5">
        <v>41736</v>
      </c>
      <c r="F16" s="22">
        <f>IF(COUNTIFS('All NCFAS Results'!$A$6:$A$169,$A16)&gt;0,1,0)</f>
        <v>1</v>
      </c>
      <c r="G16" s="6" t="s">
        <v>80</v>
      </c>
      <c r="H16" s="10">
        <v>2</v>
      </c>
      <c r="I16" s="6"/>
      <c r="J16" s="6"/>
      <c r="K16" s="6" t="s">
        <v>33</v>
      </c>
      <c r="L16" s="6"/>
      <c r="M16" s="6"/>
      <c r="N16" s="6" t="s">
        <v>33</v>
      </c>
      <c r="O16" s="6" t="s">
        <v>33</v>
      </c>
      <c r="P16" s="6" t="s">
        <v>33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 t="s">
        <v>77</v>
      </c>
      <c r="AB16" s="6"/>
    </row>
    <row r="17" spans="1:28" s="1" customFormat="1" ht="18" customHeight="1" x14ac:dyDescent="0.2">
      <c r="A17" s="4">
        <v>4751</v>
      </c>
      <c r="B17" s="4">
        <v>3</v>
      </c>
      <c r="C17" s="2" t="s">
        <v>26</v>
      </c>
      <c r="D17" s="2" t="s">
        <v>298</v>
      </c>
      <c r="E17" s="5">
        <v>41724</v>
      </c>
      <c r="F17" s="22">
        <f>IF(COUNTIFS('All NCFAS Results'!$A$6:$A$169,$A17)&gt;0,1,0)</f>
        <v>1</v>
      </c>
      <c r="G17" s="6" t="s">
        <v>31</v>
      </c>
      <c r="H17" s="10">
        <v>20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 t="s">
        <v>33</v>
      </c>
      <c r="AA17" s="6"/>
      <c r="AB17" s="6"/>
    </row>
    <row r="18" spans="1:28" s="1" customFormat="1" ht="18" customHeight="1" x14ac:dyDescent="0.2">
      <c r="A18" s="4">
        <v>11121</v>
      </c>
      <c r="B18" s="4">
        <v>3</v>
      </c>
      <c r="C18" s="2" t="s">
        <v>61</v>
      </c>
      <c r="D18" s="2" t="s">
        <v>298</v>
      </c>
      <c r="E18" s="5">
        <v>41809</v>
      </c>
      <c r="F18" s="22">
        <f>IF(COUNTIFS('All NCFAS Results'!$A$6:$A$169,$A18)&gt;0,1,0)</f>
        <v>1</v>
      </c>
      <c r="G18" s="6" t="s">
        <v>34</v>
      </c>
      <c r="H18" s="10">
        <v>120</v>
      </c>
      <c r="I18" s="6" t="s">
        <v>29</v>
      </c>
      <c r="J18" s="6" t="s">
        <v>29</v>
      </c>
      <c r="K18" s="6" t="s">
        <v>29</v>
      </c>
      <c r="L18" s="6" t="s">
        <v>29</v>
      </c>
      <c r="M18" s="6" t="s">
        <v>29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s="1" customFormat="1" ht="18" customHeight="1" x14ac:dyDescent="0.2">
      <c r="A19" s="4">
        <v>11159</v>
      </c>
      <c r="B19" s="4">
        <v>3</v>
      </c>
      <c r="C19" s="2" t="s">
        <v>117</v>
      </c>
      <c r="D19" s="2" t="s">
        <v>298</v>
      </c>
      <c r="E19" s="5">
        <v>41982</v>
      </c>
      <c r="F19" s="22">
        <f>IF(COUNTIFS('All NCFAS Results'!$A$6:$A$169,$A19)&gt;0,1,0)</f>
        <v>1</v>
      </c>
      <c r="G19" s="6" t="s">
        <v>27</v>
      </c>
      <c r="H19" s="10">
        <v>45</v>
      </c>
      <c r="I19" s="6"/>
      <c r="J19" s="6"/>
      <c r="K19" s="6"/>
      <c r="L19" s="6"/>
      <c r="M19" s="6"/>
      <c r="N19" s="6"/>
      <c r="O19" s="6"/>
      <c r="P19" s="6"/>
      <c r="Q19" s="6" t="s">
        <v>29</v>
      </c>
      <c r="R19" s="6" t="s">
        <v>29</v>
      </c>
      <c r="S19" s="6" t="s">
        <v>29</v>
      </c>
      <c r="T19" s="6" t="s">
        <v>29</v>
      </c>
      <c r="U19" s="6" t="s">
        <v>41</v>
      </c>
      <c r="V19" s="6"/>
      <c r="W19" s="6"/>
      <c r="X19" s="6"/>
      <c r="Y19" s="6"/>
      <c r="Z19" s="6"/>
      <c r="AA19" s="6"/>
      <c r="AB19" s="6"/>
    </row>
    <row r="20" spans="1:28" s="1" customFormat="1" ht="18" customHeight="1" x14ac:dyDescent="0.2">
      <c r="A20" s="4">
        <v>2648</v>
      </c>
      <c r="B20" s="4">
        <v>4</v>
      </c>
      <c r="C20" s="2" t="s">
        <v>70</v>
      </c>
      <c r="D20" s="2" t="s">
        <v>298</v>
      </c>
      <c r="E20" s="5">
        <v>41730</v>
      </c>
      <c r="F20" s="22">
        <f>IF(COUNTIFS('All NCFAS Results'!$A$6:$A$169,$A20)&gt;0,1,0)</f>
        <v>1</v>
      </c>
      <c r="G20" s="6" t="s">
        <v>27</v>
      </c>
      <c r="H20" s="10">
        <v>75</v>
      </c>
      <c r="I20" s="6" t="s">
        <v>29</v>
      </c>
      <c r="J20" s="6" t="s">
        <v>29</v>
      </c>
      <c r="K20" s="6" t="s">
        <v>29</v>
      </c>
      <c r="L20" s="6" t="s">
        <v>41</v>
      </c>
      <c r="M20" s="6" t="s">
        <v>29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s="1" customFormat="1" ht="18" customHeight="1" x14ac:dyDescent="0.2">
      <c r="A21" s="4">
        <v>2648</v>
      </c>
      <c r="B21" s="4">
        <v>4</v>
      </c>
      <c r="C21" s="2" t="s">
        <v>67</v>
      </c>
      <c r="D21" s="2" t="s">
        <v>298</v>
      </c>
      <c r="E21" s="5">
        <v>41807</v>
      </c>
      <c r="F21" s="22">
        <f>IF(COUNTIFS('All NCFAS Results'!$A$6:$A$169,$A21)&gt;0,1,0)</f>
        <v>1</v>
      </c>
      <c r="G21" s="6" t="s">
        <v>27</v>
      </c>
      <c r="H21" s="10">
        <v>75</v>
      </c>
      <c r="I21" s="6" t="s">
        <v>29</v>
      </c>
      <c r="J21" s="6" t="s">
        <v>29</v>
      </c>
      <c r="K21" s="6" t="s">
        <v>29</v>
      </c>
      <c r="L21" s="6" t="s">
        <v>41</v>
      </c>
      <c r="M21" s="6" t="s">
        <v>29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s="1" customFormat="1" ht="18" customHeight="1" x14ac:dyDescent="0.2">
      <c r="A22" s="4">
        <v>2726</v>
      </c>
      <c r="B22" s="4">
        <v>4</v>
      </c>
      <c r="C22" s="2" t="s">
        <v>79</v>
      </c>
      <c r="D22" s="2" t="s">
        <v>298</v>
      </c>
      <c r="E22" s="5">
        <v>41743</v>
      </c>
      <c r="F22" s="22">
        <f>IF(COUNTIFS('All NCFAS Results'!$A$6:$A$169,$A22)&gt;0,1,0)</f>
        <v>1</v>
      </c>
      <c r="G22" s="6" t="s">
        <v>81</v>
      </c>
      <c r="H22" s="10">
        <v>2</v>
      </c>
      <c r="I22" s="6"/>
      <c r="J22" s="6"/>
      <c r="K22" s="6" t="s">
        <v>33</v>
      </c>
      <c r="L22" s="6"/>
      <c r="M22" s="6"/>
      <c r="N22" s="6" t="s">
        <v>33</v>
      </c>
      <c r="O22" s="6" t="s">
        <v>33</v>
      </c>
      <c r="P22" s="6" t="s">
        <v>33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 t="s">
        <v>77</v>
      </c>
      <c r="AB22" s="6"/>
    </row>
    <row r="23" spans="1:28" s="1" customFormat="1" ht="18" customHeight="1" x14ac:dyDescent="0.2">
      <c r="A23" s="4">
        <v>7372</v>
      </c>
      <c r="B23" s="4">
        <v>4</v>
      </c>
      <c r="C23" s="2" t="s">
        <v>61</v>
      </c>
      <c r="D23" s="2" t="s">
        <v>298</v>
      </c>
      <c r="E23" s="5">
        <v>41834</v>
      </c>
      <c r="F23" s="22">
        <f>IF(COUNTIFS('All NCFAS Results'!$A$6:$A$169,$A23)&gt;0,1,0)</f>
        <v>1</v>
      </c>
      <c r="G23" s="6" t="s">
        <v>27</v>
      </c>
      <c r="H23" s="10">
        <v>135</v>
      </c>
      <c r="I23" s="6" t="s">
        <v>29</v>
      </c>
      <c r="J23" s="6" t="s">
        <v>38</v>
      </c>
      <c r="K23" s="6" t="s">
        <v>38</v>
      </c>
      <c r="L23" s="6" t="s">
        <v>29</v>
      </c>
      <c r="M23" s="6" t="s">
        <v>29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s="1" customFormat="1" ht="18" customHeight="1" x14ac:dyDescent="0.2">
      <c r="A24" s="4">
        <v>8888</v>
      </c>
      <c r="B24" s="4">
        <v>4</v>
      </c>
      <c r="C24" s="2" t="s">
        <v>26</v>
      </c>
      <c r="D24" s="2" t="s">
        <v>298</v>
      </c>
      <c r="E24" s="5">
        <v>41725</v>
      </c>
      <c r="F24" s="22">
        <f>IF(COUNTIFS('All NCFAS Results'!$A$6:$A$169,$A24)&gt;0,1,0)</f>
        <v>1</v>
      </c>
      <c r="G24" s="6" t="s">
        <v>27</v>
      </c>
      <c r="H24" s="10">
        <v>30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29</v>
      </c>
      <c r="AA24" s="6"/>
      <c r="AB24" s="6"/>
    </row>
    <row r="25" spans="1:28" s="1" customFormat="1" ht="18" customHeight="1" x14ac:dyDescent="0.2">
      <c r="A25" s="4">
        <v>9478</v>
      </c>
      <c r="B25" s="4">
        <v>4</v>
      </c>
      <c r="C25" s="2" t="s">
        <v>44</v>
      </c>
      <c r="D25" s="2" t="s">
        <v>298</v>
      </c>
      <c r="E25" s="5">
        <v>41722</v>
      </c>
      <c r="F25" s="22">
        <f>IF(COUNTIFS('All NCFAS Results'!$A$6:$A$169,$A25)&gt;0,1,0)</f>
        <v>1</v>
      </c>
      <c r="G25" s="6" t="s">
        <v>27</v>
      </c>
      <c r="H25" s="10">
        <v>60</v>
      </c>
      <c r="I25" s="6" t="s">
        <v>29</v>
      </c>
      <c r="J25" s="6" t="s">
        <v>29</v>
      </c>
      <c r="K25" s="6" t="s">
        <v>29</v>
      </c>
      <c r="L25" s="6" t="s">
        <v>29</v>
      </c>
      <c r="M25" s="6" t="s">
        <v>41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s="1" customFormat="1" ht="18" customHeight="1" x14ac:dyDescent="0.2">
      <c r="A26" s="4">
        <v>11159</v>
      </c>
      <c r="B26" s="4">
        <v>4</v>
      </c>
      <c r="C26" s="2" t="s">
        <v>117</v>
      </c>
      <c r="D26" s="2" t="s">
        <v>298</v>
      </c>
      <c r="E26" s="5">
        <v>41989</v>
      </c>
      <c r="F26" s="22">
        <f>IF(COUNTIFS('All NCFAS Results'!$A$6:$A$169,$A26)&gt;0,1,0)</f>
        <v>1</v>
      </c>
      <c r="G26" s="6" t="s">
        <v>27</v>
      </c>
      <c r="H26" s="10">
        <v>45</v>
      </c>
      <c r="I26" s="6"/>
      <c r="J26" s="6"/>
      <c r="K26" s="6"/>
      <c r="L26" s="6"/>
      <c r="M26" s="6"/>
      <c r="N26" s="6"/>
      <c r="O26" s="6"/>
      <c r="P26" s="6"/>
      <c r="Q26" s="6" t="s">
        <v>29</v>
      </c>
      <c r="R26" s="6" t="s">
        <v>41</v>
      </c>
      <c r="S26" s="6" t="s">
        <v>41</v>
      </c>
      <c r="T26" s="6" t="s">
        <v>41</v>
      </c>
      <c r="U26" s="6" t="s">
        <v>41</v>
      </c>
      <c r="V26" s="6"/>
      <c r="W26" s="6"/>
      <c r="X26" s="6"/>
      <c r="Y26" s="6"/>
      <c r="Z26" s="6"/>
      <c r="AA26" s="6"/>
      <c r="AB26" s="6"/>
    </row>
    <row r="27" spans="1:28" s="1" customFormat="1" ht="18" customHeight="1" x14ac:dyDescent="0.2">
      <c r="A27" s="4">
        <v>2648</v>
      </c>
      <c r="B27" s="4">
        <v>5</v>
      </c>
      <c r="C27" s="2" t="s">
        <v>70</v>
      </c>
      <c r="D27" s="2" t="s">
        <v>298</v>
      </c>
      <c r="E27" s="5">
        <v>41737</v>
      </c>
      <c r="F27" s="22">
        <f>IF(COUNTIFS('All NCFAS Results'!$A$6:$A$169,$A27)&gt;0,1,0)</f>
        <v>1</v>
      </c>
      <c r="G27" s="6" t="s">
        <v>27</v>
      </c>
      <c r="H27" s="10">
        <v>90</v>
      </c>
      <c r="I27" s="6" t="s">
        <v>29</v>
      </c>
      <c r="J27" s="6" t="s">
        <v>29</v>
      </c>
      <c r="K27" s="6" t="s">
        <v>29</v>
      </c>
      <c r="L27" s="6" t="s">
        <v>41</v>
      </c>
      <c r="M27" s="6" t="s">
        <v>29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s="1" customFormat="1" ht="18" customHeight="1" x14ac:dyDescent="0.2">
      <c r="A28" s="4">
        <v>2648</v>
      </c>
      <c r="B28" s="4">
        <v>5</v>
      </c>
      <c r="C28" s="2" t="s">
        <v>67</v>
      </c>
      <c r="D28" s="2" t="s">
        <v>298</v>
      </c>
      <c r="E28" s="5">
        <v>41814</v>
      </c>
      <c r="F28" s="22">
        <f>IF(COUNTIFS('All NCFAS Results'!$A$6:$A$169,$A28)&gt;0,1,0)</f>
        <v>1</v>
      </c>
      <c r="G28" s="6" t="s">
        <v>27</v>
      </c>
      <c r="H28" s="10">
        <v>90</v>
      </c>
      <c r="I28" s="6" t="s">
        <v>29</v>
      </c>
      <c r="J28" s="6" t="s">
        <v>29</v>
      </c>
      <c r="K28" s="6" t="s">
        <v>29</v>
      </c>
      <c r="L28" s="6" t="s">
        <v>41</v>
      </c>
      <c r="M28" s="6" t="s">
        <v>29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s="1" customFormat="1" ht="18" customHeight="1" x14ac:dyDescent="0.2">
      <c r="A29" s="4">
        <v>4751</v>
      </c>
      <c r="B29" s="4">
        <v>5</v>
      </c>
      <c r="C29" s="2" t="s">
        <v>79</v>
      </c>
      <c r="D29" s="2" t="s">
        <v>298</v>
      </c>
      <c r="E29" s="5">
        <v>41787</v>
      </c>
      <c r="F29" s="22">
        <f>IF(COUNTIFS('All NCFAS Results'!$A$6:$A$169,$A29)&gt;0,1,0)</f>
        <v>1</v>
      </c>
      <c r="G29" s="6" t="s">
        <v>80</v>
      </c>
      <c r="H29" s="10">
        <v>24</v>
      </c>
      <c r="I29" s="6"/>
      <c r="J29" s="6"/>
      <c r="K29" s="6" t="s">
        <v>38</v>
      </c>
      <c r="L29" s="6"/>
      <c r="M29" s="6"/>
      <c r="N29" s="6" t="s">
        <v>76</v>
      </c>
      <c r="O29" s="6" t="s">
        <v>29</v>
      </c>
      <c r="P29" s="6" t="s">
        <v>29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 t="s">
        <v>77</v>
      </c>
      <c r="AB29" s="6"/>
    </row>
    <row r="30" spans="1:28" s="1" customFormat="1" ht="18" customHeight="1" x14ac:dyDescent="0.2">
      <c r="A30" s="4">
        <v>7372</v>
      </c>
      <c r="B30" s="4">
        <v>5</v>
      </c>
      <c r="C30" s="2" t="s">
        <v>61</v>
      </c>
      <c r="D30" s="2" t="s">
        <v>298</v>
      </c>
      <c r="E30" s="5">
        <v>41834</v>
      </c>
      <c r="F30" s="22">
        <f>IF(COUNTIFS('All NCFAS Results'!$A$6:$A$169,$A30)&gt;0,1,0)</f>
        <v>1</v>
      </c>
      <c r="G30" s="6" t="s">
        <v>27</v>
      </c>
      <c r="H30" s="10">
        <v>140</v>
      </c>
      <c r="I30" s="6" t="s">
        <v>29</v>
      </c>
      <c r="J30" s="6" t="s">
        <v>38</v>
      </c>
      <c r="K30" s="6" t="s">
        <v>38</v>
      </c>
      <c r="L30" s="6" t="s">
        <v>29</v>
      </c>
      <c r="M30" s="6" t="s">
        <v>29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s="1" customFormat="1" ht="18" customHeight="1" x14ac:dyDescent="0.2">
      <c r="A31" s="4">
        <v>2648</v>
      </c>
      <c r="B31" s="4">
        <v>6</v>
      </c>
      <c r="C31" s="2" t="s">
        <v>70</v>
      </c>
      <c r="D31" s="2" t="s">
        <v>298</v>
      </c>
      <c r="E31" s="5">
        <v>41738</v>
      </c>
      <c r="F31" s="22">
        <f>IF(COUNTIFS('All NCFAS Results'!$A$6:$A$169,$A31)&gt;0,1,0)</f>
        <v>1</v>
      </c>
      <c r="G31" s="6" t="s">
        <v>27</v>
      </c>
      <c r="H31" s="10">
        <v>80</v>
      </c>
      <c r="I31" s="6" t="s">
        <v>29</v>
      </c>
      <c r="J31" s="6" t="s">
        <v>29</v>
      </c>
      <c r="K31" s="6" t="s">
        <v>29</v>
      </c>
      <c r="L31" s="6" t="s">
        <v>41</v>
      </c>
      <c r="M31" s="6" t="s">
        <v>29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s="1" customFormat="1" ht="18" customHeight="1" x14ac:dyDescent="0.2">
      <c r="A32" s="4">
        <v>2648</v>
      </c>
      <c r="B32" s="4">
        <v>6</v>
      </c>
      <c r="C32" s="2" t="s">
        <v>67</v>
      </c>
      <c r="D32" s="2" t="s">
        <v>298</v>
      </c>
      <c r="E32" s="5">
        <v>41821</v>
      </c>
      <c r="F32" s="22">
        <f>IF(COUNTIFS('All NCFAS Results'!$A$6:$A$169,$A32)&gt;0,1,0)</f>
        <v>1</v>
      </c>
      <c r="G32" s="6" t="s">
        <v>27</v>
      </c>
      <c r="H32" s="10">
        <v>80</v>
      </c>
      <c r="I32" s="6" t="s">
        <v>29</v>
      </c>
      <c r="J32" s="6" t="s">
        <v>29</v>
      </c>
      <c r="K32" s="6" t="s">
        <v>29</v>
      </c>
      <c r="L32" s="6" t="s">
        <v>41</v>
      </c>
      <c r="M32" s="6" t="s">
        <v>29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s="1" customFormat="1" ht="18" customHeight="1" x14ac:dyDescent="0.2">
      <c r="A33" s="4">
        <v>2726</v>
      </c>
      <c r="B33" s="4">
        <v>6</v>
      </c>
      <c r="C33" s="2" t="s">
        <v>26</v>
      </c>
      <c r="D33" s="2" t="s">
        <v>298</v>
      </c>
      <c r="E33" s="5">
        <v>41718</v>
      </c>
      <c r="F33" s="22">
        <f>IF(COUNTIFS('All NCFAS Results'!$A$6:$A$169,$A33)&gt;0,1,0)</f>
        <v>1</v>
      </c>
      <c r="G33" s="6" t="s">
        <v>27</v>
      </c>
      <c r="H33" s="10">
        <v>70</v>
      </c>
      <c r="I33" s="6"/>
      <c r="J33" s="6"/>
      <c r="K33" s="6" t="s">
        <v>29</v>
      </c>
      <c r="L33" s="6"/>
      <c r="M33" s="6"/>
      <c r="N33" s="6" t="s">
        <v>76</v>
      </c>
      <c r="O33" s="6" t="s">
        <v>38</v>
      </c>
      <c r="P33" s="6" t="s">
        <v>38</v>
      </c>
      <c r="Q33" s="6"/>
      <c r="R33" s="6"/>
      <c r="S33" s="6"/>
      <c r="T33" s="6"/>
      <c r="U33" s="6"/>
      <c r="V33" s="6"/>
      <c r="W33" s="6"/>
      <c r="X33" s="6"/>
      <c r="Y33" s="6"/>
      <c r="Z33" s="6" t="s">
        <v>41</v>
      </c>
      <c r="AA33" s="6" t="s">
        <v>77</v>
      </c>
      <c r="AB33" s="6" t="s">
        <v>78</v>
      </c>
    </row>
    <row r="34" spans="1:28" s="1" customFormat="1" ht="18" customHeight="1" x14ac:dyDescent="0.2">
      <c r="A34" s="4">
        <v>2726</v>
      </c>
      <c r="B34" s="4">
        <v>6</v>
      </c>
      <c r="C34" s="2" t="s">
        <v>79</v>
      </c>
      <c r="D34" s="2" t="s">
        <v>298</v>
      </c>
      <c r="E34" s="5">
        <v>41789</v>
      </c>
      <c r="F34" s="22">
        <f>IF(COUNTIFS('All NCFAS Results'!$A$6:$A$169,$A34)&gt;0,1,0)</f>
        <v>1</v>
      </c>
      <c r="G34" s="6" t="s">
        <v>27</v>
      </c>
      <c r="H34" s="10">
        <v>70</v>
      </c>
      <c r="I34" s="6"/>
      <c r="J34" s="6"/>
      <c r="K34" s="6" t="s">
        <v>29</v>
      </c>
      <c r="L34" s="6"/>
      <c r="M34" s="6"/>
      <c r="N34" s="6" t="s">
        <v>76</v>
      </c>
      <c r="O34" s="6" t="s">
        <v>38</v>
      </c>
      <c r="P34" s="6" t="s">
        <v>38</v>
      </c>
      <c r="Q34" s="6"/>
      <c r="R34" s="6"/>
      <c r="S34" s="6"/>
      <c r="T34" s="6"/>
      <c r="U34" s="6"/>
      <c r="V34" s="6"/>
      <c r="W34" s="6"/>
      <c r="X34" s="6"/>
      <c r="Y34" s="6"/>
      <c r="Z34" s="6" t="s">
        <v>41</v>
      </c>
      <c r="AA34" s="6" t="s">
        <v>77</v>
      </c>
      <c r="AB34" s="6" t="s">
        <v>78</v>
      </c>
    </row>
    <row r="35" spans="1:28" s="1" customFormat="1" ht="18" customHeight="1" x14ac:dyDescent="0.2">
      <c r="A35" s="4">
        <v>2161</v>
      </c>
      <c r="B35" s="4">
        <v>7</v>
      </c>
      <c r="C35" s="2" t="s">
        <v>67</v>
      </c>
      <c r="D35" s="2" t="s">
        <v>298</v>
      </c>
      <c r="E35" s="5">
        <v>41828</v>
      </c>
      <c r="F35" s="22">
        <f>IF(COUNTIFS('All NCFAS Results'!$A$6:$A$169,$A35)&gt;0,1,0)</f>
        <v>1</v>
      </c>
      <c r="G35" s="6" t="s">
        <v>27</v>
      </c>
      <c r="H35" s="10">
        <v>50</v>
      </c>
      <c r="I35" s="6" t="s">
        <v>38</v>
      </c>
      <c r="J35" s="6" t="s">
        <v>38</v>
      </c>
      <c r="K35" s="6" t="s">
        <v>29</v>
      </c>
      <c r="L35" s="6" t="s">
        <v>41</v>
      </c>
      <c r="M35" s="6" t="s">
        <v>29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s="1" customFormat="1" ht="18" customHeight="1" x14ac:dyDescent="0.2">
      <c r="A36" s="4">
        <v>2648</v>
      </c>
      <c r="B36" s="4">
        <v>7</v>
      </c>
      <c r="C36" s="2" t="s">
        <v>70</v>
      </c>
      <c r="D36" s="2" t="s">
        <v>298</v>
      </c>
      <c r="E36" s="5">
        <v>41744</v>
      </c>
      <c r="F36" s="22">
        <f>IF(COUNTIFS('All NCFAS Results'!$A$6:$A$169,$A36)&gt;0,1,0)</f>
        <v>1</v>
      </c>
      <c r="G36" s="6" t="s">
        <v>27</v>
      </c>
      <c r="H36" s="10">
        <v>75</v>
      </c>
      <c r="I36" s="6" t="s">
        <v>29</v>
      </c>
      <c r="J36" s="6" t="s">
        <v>29</v>
      </c>
      <c r="K36" s="6" t="s">
        <v>29</v>
      </c>
      <c r="L36" s="6" t="s">
        <v>41</v>
      </c>
      <c r="M36" s="6" t="s">
        <v>29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s="1" customFormat="1" ht="18" customHeight="1" x14ac:dyDescent="0.2">
      <c r="A37" s="4">
        <v>2726</v>
      </c>
      <c r="B37" s="4">
        <v>7</v>
      </c>
      <c r="C37" s="2" t="s">
        <v>79</v>
      </c>
      <c r="D37" s="2" t="s">
        <v>298</v>
      </c>
      <c r="E37" s="5">
        <v>41817</v>
      </c>
      <c r="F37" s="22">
        <f>IF(COUNTIFS('All NCFAS Results'!$A$6:$A$169,$A37)&gt;0,1,0)</f>
        <v>1</v>
      </c>
      <c r="G37" s="6" t="s">
        <v>80</v>
      </c>
      <c r="H37" s="10">
        <v>12</v>
      </c>
      <c r="I37" s="6"/>
      <c r="J37" s="6"/>
      <c r="K37" s="6" t="s">
        <v>38</v>
      </c>
      <c r="L37" s="6"/>
      <c r="M37" s="6"/>
      <c r="N37" s="6" t="s">
        <v>76</v>
      </c>
      <c r="O37" s="6" t="s">
        <v>38</v>
      </c>
      <c r="P37" s="6" t="s">
        <v>38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 t="s">
        <v>77</v>
      </c>
      <c r="AB37" s="6" t="s">
        <v>82</v>
      </c>
    </row>
    <row r="38" spans="1:28" s="1" customFormat="1" ht="18" customHeight="1" x14ac:dyDescent="0.2">
      <c r="A38" s="4">
        <v>4751</v>
      </c>
      <c r="B38" s="4">
        <v>7</v>
      </c>
      <c r="C38" s="2" t="s">
        <v>44</v>
      </c>
      <c r="D38" s="2" t="s">
        <v>298</v>
      </c>
      <c r="E38" s="5">
        <v>41726</v>
      </c>
      <c r="F38" s="22">
        <f>IF(COUNTIFS('All NCFAS Results'!$A$6:$A$169,$A38)&gt;0,1,0)</f>
        <v>1</v>
      </c>
      <c r="G38" s="6" t="s">
        <v>27</v>
      </c>
      <c r="H38" s="10">
        <v>65</v>
      </c>
      <c r="I38" s="6" t="s">
        <v>41</v>
      </c>
      <c r="J38" s="6" t="s">
        <v>29</v>
      </c>
      <c r="K38" s="6" t="s">
        <v>29</v>
      </c>
      <c r="L38" s="6" t="s">
        <v>41</v>
      </c>
      <c r="M38" s="6" t="s">
        <v>41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s="1" customFormat="1" ht="18" customHeight="1" x14ac:dyDescent="0.2">
      <c r="A39" s="4">
        <v>7372</v>
      </c>
      <c r="B39" s="4">
        <v>7</v>
      </c>
      <c r="C39" s="2" t="s">
        <v>61</v>
      </c>
      <c r="D39" s="2" t="s">
        <v>298</v>
      </c>
      <c r="E39" s="5">
        <v>41856</v>
      </c>
      <c r="F39" s="22">
        <f>IF(COUNTIFS('All NCFAS Results'!$A$6:$A$169,$A39)&gt;0,1,0)</f>
        <v>1</v>
      </c>
      <c r="G39" s="6" t="s">
        <v>54</v>
      </c>
      <c r="H39" s="10">
        <v>5</v>
      </c>
      <c r="I39" s="6" t="s">
        <v>29</v>
      </c>
      <c r="J39" s="6" t="s">
        <v>38</v>
      </c>
      <c r="K39" s="6" t="s">
        <v>38</v>
      </c>
      <c r="L39" s="6" t="s">
        <v>29</v>
      </c>
      <c r="M39" s="6" t="s">
        <v>38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s="1" customFormat="1" ht="18" customHeight="1" x14ac:dyDescent="0.2">
      <c r="A40" s="4">
        <v>2648</v>
      </c>
      <c r="B40" s="4">
        <v>8</v>
      </c>
      <c r="C40" s="2" t="s">
        <v>70</v>
      </c>
      <c r="D40" s="2" t="s">
        <v>298</v>
      </c>
      <c r="E40" s="5">
        <v>41751</v>
      </c>
      <c r="F40" s="22">
        <f>IF(COUNTIFS('All NCFAS Results'!$A$6:$A$169,$A40)&gt;0,1,0)</f>
        <v>1</v>
      </c>
      <c r="G40" s="6" t="s">
        <v>27</v>
      </c>
      <c r="H40" s="10">
        <v>75</v>
      </c>
      <c r="I40" s="6" t="s">
        <v>29</v>
      </c>
      <c r="J40" s="6" t="s">
        <v>29</v>
      </c>
      <c r="K40" s="6" t="s">
        <v>29</v>
      </c>
      <c r="L40" s="6" t="s">
        <v>41</v>
      </c>
      <c r="M40" s="6" t="s">
        <v>29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s="1" customFormat="1" ht="18" customHeight="1" x14ac:dyDescent="0.2">
      <c r="A41" s="4">
        <v>2648</v>
      </c>
      <c r="B41" s="4">
        <v>8</v>
      </c>
      <c r="C41" s="2" t="s">
        <v>67</v>
      </c>
      <c r="D41" s="2" t="s">
        <v>298</v>
      </c>
      <c r="E41" s="5">
        <v>41828</v>
      </c>
      <c r="F41" s="22">
        <f>IF(COUNTIFS('All NCFAS Results'!$A$6:$A$169,$A41)&gt;0,1,0)</f>
        <v>1</v>
      </c>
      <c r="G41" s="6" t="s">
        <v>27</v>
      </c>
      <c r="H41" s="10">
        <v>75</v>
      </c>
      <c r="I41" s="6" t="s">
        <v>29</v>
      </c>
      <c r="J41" s="6" t="s">
        <v>29</v>
      </c>
      <c r="K41" s="6" t="s">
        <v>29</v>
      </c>
      <c r="L41" s="6" t="s">
        <v>41</v>
      </c>
      <c r="M41" s="6" t="s">
        <v>29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s="1" customFormat="1" ht="18" customHeight="1" x14ac:dyDescent="0.2">
      <c r="A42" s="4">
        <v>9588</v>
      </c>
      <c r="B42" s="4">
        <v>8</v>
      </c>
      <c r="C42" s="2" t="s">
        <v>44</v>
      </c>
      <c r="D42" s="2" t="s">
        <v>298</v>
      </c>
      <c r="E42" s="5">
        <v>41726</v>
      </c>
      <c r="F42" s="22">
        <f>IF(COUNTIFS('All NCFAS Results'!$A$6:$A$169,$A42)&gt;0,1,0)</f>
        <v>1</v>
      </c>
      <c r="G42" s="6" t="s">
        <v>27</v>
      </c>
      <c r="H42" s="10">
        <v>50</v>
      </c>
      <c r="I42" s="6" t="s">
        <v>29</v>
      </c>
      <c r="J42" s="6" t="s">
        <v>29</v>
      </c>
      <c r="K42" s="6" t="s">
        <v>29</v>
      </c>
      <c r="L42" s="6" t="s">
        <v>41</v>
      </c>
      <c r="M42" s="6" t="s">
        <v>29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s="1" customFormat="1" ht="18" customHeight="1" x14ac:dyDescent="0.2">
      <c r="A43" s="4">
        <v>11159</v>
      </c>
      <c r="B43" s="4">
        <v>8</v>
      </c>
      <c r="C43" s="2" t="s">
        <v>79</v>
      </c>
      <c r="D43" s="2" t="s">
        <v>298</v>
      </c>
      <c r="E43" s="5">
        <v>41842</v>
      </c>
      <c r="F43" s="22">
        <f>IF(COUNTIFS('All NCFAS Results'!$A$6:$A$169,$A43)&gt;0,1,0)</f>
        <v>1</v>
      </c>
      <c r="G43" s="6" t="s">
        <v>54</v>
      </c>
      <c r="H43" s="10">
        <v>15</v>
      </c>
      <c r="I43" s="6"/>
      <c r="J43" s="6"/>
      <c r="K43" s="6" t="s">
        <v>38</v>
      </c>
      <c r="L43" s="6"/>
      <c r="M43" s="6"/>
      <c r="N43" s="6" t="s">
        <v>33</v>
      </c>
      <c r="O43" s="6" t="s">
        <v>33</v>
      </c>
      <c r="P43" s="6" t="s">
        <v>33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 t="s">
        <v>77</v>
      </c>
      <c r="AB43" s="6" t="s">
        <v>103</v>
      </c>
    </row>
    <row r="44" spans="1:28" s="1" customFormat="1" ht="18" customHeight="1" x14ac:dyDescent="0.2">
      <c r="A44" s="4">
        <v>2648</v>
      </c>
      <c r="B44" s="4">
        <v>9</v>
      </c>
      <c r="C44" s="2" t="s">
        <v>70</v>
      </c>
      <c r="D44" s="2" t="s">
        <v>298</v>
      </c>
      <c r="E44" s="5">
        <v>41758</v>
      </c>
      <c r="F44" s="22">
        <f>IF(COUNTIFS('All NCFAS Results'!$A$6:$A$169,$A44)&gt;0,1,0)</f>
        <v>1</v>
      </c>
      <c r="G44" s="6" t="s">
        <v>27</v>
      </c>
      <c r="H44" s="10">
        <v>90</v>
      </c>
      <c r="I44" s="6" t="s">
        <v>29</v>
      </c>
      <c r="J44" s="6" t="s">
        <v>29</v>
      </c>
      <c r="K44" s="6" t="s">
        <v>29</v>
      </c>
      <c r="L44" s="6" t="s">
        <v>41</v>
      </c>
      <c r="M44" s="6" t="s">
        <v>29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s="1" customFormat="1" ht="18" customHeight="1" x14ac:dyDescent="0.2">
      <c r="A45" s="4">
        <v>2648</v>
      </c>
      <c r="B45" s="4">
        <v>9</v>
      </c>
      <c r="C45" s="2" t="s">
        <v>67</v>
      </c>
      <c r="D45" s="2" t="s">
        <v>298</v>
      </c>
      <c r="E45" s="5">
        <v>41835</v>
      </c>
      <c r="F45" s="22">
        <f>IF(COUNTIFS('All NCFAS Results'!$A$6:$A$169,$A45)&gt;0,1,0)</f>
        <v>1</v>
      </c>
      <c r="G45" s="6" t="s">
        <v>27</v>
      </c>
      <c r="H45" s="10">
        <v>90</v>
      </c>
      <c r="I45" s="6" t="s">
        <v>29</v>
      </c>
      <c r="J45" s="6" t="s">
        <v>29</v>
      </c>
      <c r="K45" s="6" t="s">
        <v>29</v>
      </c>
      <c r="L45" s="6" t="s">
        <v>41</v>
      </c>
      <c r="M45" s="6" t="s">
        <v>29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s="1" customFormat="1" ht="18" customHeight="1" x14ac:dyDescent="0.2">
      <c r="A46" s="4">
        <v>7372</v>
      </c>
      <c r="B46" s="4">
        <v>9</v>
      </c>
      <c r="C46" s="2" t="s">
        <v>61</v>
      </c>
      <c r="D46" s="2" t="s">
        <v>298</v>
      </c>
      <c r="E46" s="5">
        <v>41871</v>
      </c>
      <c r="F46" s="22">
        <f>IF(COUNTIFS('All NCFAS Results'!$A$6:$A$169,$A46)&gt;0,1,0)</f>
        <v>1</v>
      </c>
      <c r="G46" s="6" t="s">
        <v>27</v>
      </c>
      <c r="H46" s="10">
        <v>75</v>
      </c>
      <c r="I46" s="6" t="s">
        <v>29</v>
      </c>
      <c r="J46" s="6" t="s">
        <v>29</v>
      </c>
      <c r="K46" s="6" t="s">
        <v>38</v>
      </c>
      <c r="L46" s="6" t="s">
        <v>29</v>
      </c>
      <c r="M46" s="6" t="s">
        <v>29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s="1" customFormat="1" ht="18" customHeight="1" x14ac:dyDescent="0.2">
      <c r="A47" s="4">
        <v>8888</v>
      </c>
      <c r="B47" s="4">
        <v>9</v>
      </c>
      <c r="C47" s="2" t="s">
        <v>26</v>
      </c>
      <c r="D47" s="2" t="s">
        <v>298</v>
      </c>
      <c r="E47" s="5">
        <v>41732</v>
      </c>
      <c r="F47" s="22">
        <f>IF(COUNTIFS('All NCFAS Results'!$A$6:$A$169,$A47)&gt;0,1,0)</f>
        <v>1</v>
      </c>
      <c r="G47" s="6" t="s">
        <v>27</v>
      </c>
      <c r="H47" s="10">
        <v>50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 t="s">
        <v>29</v>
      </c>
      <c r="AA47" s="6"/>
      <c r="AB47" s="6"/>
    </row>
    <row r="48" spans="1:28" s="1" customFormat="1" ht="18" customHeight="1" x14ac:dyDescent="0.2">
      <c r="A48" s="4">
        <v>9553</v>
      </c>
      <c r="B48" s="4">
        <v>9</v>
      </c>
      <c r="C48" s="2" t="s">
        <v>44</v>
      </c>
      <c r="D48" s="2" t="s">
        <v>298</v>
      </c>
      <c r="E48" s="5">
        <v>41726</v>
      </c>
      <c r="F48" s="22">
        <f>IF(COUNTIFS('All NCFAS Results'!$A$6:$A$169,$A48)&gt;0,1,0)</f>
        <v>1</v>
      </c>
      <c r="G48" s="6" t="s">
        <v>27</v>
      </c>
      <c r="H48" s="10">
        <v>65</v>
      </c>
      <c r="I48" s="6" t="s">
        <v>41</v>
      </c>
      <c r="J48" s="6" t="s">
        <v>29</v>
      </c>
      <c r="K48" s="6" t="s">
        <v>29</v>
      </c>
      <c r="L48" s="6" t="s">
        <v>29</v>
      </c>
      <c r="M48" s="6" t="s">
        <v>41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s="1" customFormat="1" ht="18" customHeight="1" x14ac:dyDescent="0.2">
      <c r="A49" s="4">
        <v>11159</v>
      </c>
      <c r="B49" s="4">
        <v>9</v>
      </c>
      <c r="C49" s="2" t="s">
        <v>79</v>
      </c>
      <c r="D49" s="2" t="s">
        <v>298</v>
      </c>
      <c r="E49" s="5">
        <v>41857</v>
      </c>
      <c r="F49" s="22">
        <f>IF(COUNTIFS('All NCFAS Results'!$A$6:$A$169,$A49)&gt;0,1,0)</f>
        <v>1</v>
      </c>
      <c r="G49" s="6" t="s">
        <v>54</v>
      </c>
      <c r="H49" s="10">
        <v>27</v>
      </c>
      <c r="I49" s="6"/>
      <c r="J49" s="6"/>
      <c r="K49" s="6" t="s">
        <v>38</v>
      </c>
      <c r="L49" s="6"/>
      <c r="M49" s="6"/>
      <c r="N49" s="6" t="s">
        <v>104</v>
      </c>
      <c r="O49" s="6" t="s">
        <v>38</v>
      </c>
      <c r="P49" s="6" t="s">
        <v>38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 t="s">
        <v>77</v>
      </c>
      <c r="AB49" s="6" t="s">
        <v>105</v>
      </c>
    </row>
    <row r="50" spans="1:28" s="1" customFormat="1" ht="18" customHeight="1" x14ac:dyDescent="0.2">
      <c r="A50" s="4">
        <v>2161</v>
      </c>
      <c r="B50" s="4">
        <v>10</v>
      </c>
      <c r="C50" s="2" t="s">
        <v>67</v>
      </c>
      <c r="D50" s="2" t="s">
        <v>298</v>
      </c>
      <c r="E50" s="5">
        <v>41835</v>
      </c>
      <c r="F50" s="22">
        <f>IF(COUNTIFS('All NCFAS Results'!$A$6:$A$169,$A50)&gt;0,1,0)</f>
        <v>1</v>
      </c>
      <c r="G50" s="6" t="s">
        <v>27</v>
      </c>
      <c r="H50" s="10">
        <v>50</v>
      </c>
      <c r="I50" s="6" t="s">
        <v>29</v>
      </c>
      <c r="J50" s="6" t="s">
        <v>29</v>
      </c>
      <c r="K50" s="6" t="s">
        <v>29</v>
      </c>
      <c r="L50" s="6" t="s">
        <v>29</v>
      </c>
      <c r="M50" s="6" t="s">
        <v>29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s="1" customFormat="1" ht="18" customHeight="1" x14ac:dyDescent="0.2">
      <c r="A51" s="4">
        <v>2648</v>
      </c>
      <c r="B51" s="4">
        <v>10</v>
      </c>
      <c r="C51" s="2" t="s">
        <v>70</v>
      </c>
      <c r="D51" s="2" t="s">
        <v>298</v>
      </c>
      <c r="E51" s="5">
        <v>41766</v>
      </c>
      <c r="F51" s="22">
        <f>IF(COUNTIFS('All NCFAS Results'!$A$6:$A$169,$A51)&gt;0,1,0)</f>
        <v>1</v>
      </c>
      <c r="G51" s="6" t="s">
        <v>27</v>
      </c>
      <c r="H51" s="10">
        <v>90</v>
      </c>
      <c r="I51" s="6" t="s">
        <v>29</v>
      </c>
      <c r="J51" s="6" t="s">
        <v>29</v>
      </c>
      <c r="K51" s="6" t="s">
        <v>29</v>
      </c>
      <c r="L51" s="6" t="s">
        <v>41</v>
      </c>
      <c r="M51" s="6" t="s">
        <v>29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1" customFormat="1" ht="18" customHeight="1" x14ac:dyDescent="0.2">
      <c r="A52" s="4">
        <v>3393</v>
      </c>
      <c r="B52" s="4">
        <v>10</v>
      </c>
      <c r="C52" s="2" t="s">
        <v>26</v>
      </c>
      <c r="D52" s="2" t="s">
        <v>298</v>
      </c>
      <c r="E52" s="5">
        <v>41736</v>
      </c>
      <c r="F52" s="22">
        <f>IF(COUNTIFS('All NCFAS Results'!$A$6:$A$169,$A52)&gt;0,1,0)</f>
        <v>1</v>
      </c>
      <c r="G52" s="6" t="s">
        <v>27</v>
      </c>
      <c r="H52" s="10">
        <v>20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 t="s">
        <v>29</v>
      </c>
      <c r="AA52" s="6"/>
      <c r="AB52" s="6"/>
    </row>
    <row r="53" spans="1:28" s="1" customFormat="1" ht="18" customHeight="1" x14ac:dyDescent="0.2">
      <c r="A53" s="4">
        <v>5696</v>
      </c>
      <c r="B53" s="4">
        <v>10</v>
      </c>
      <c r="C53" s="2" t="s">
        <v>61</v>
      </c>
      <c r="D53" s="2" t="s">
        <v>298</v>
      </c>
      <c r="E53" s="5">
        <v>41886</v>
      </c>
      <c r="F53" s="22">
        <f>IF(COUNTIFS('All NCFAS Results'!$A$6:$A$169,$A53)&gt;0,1,0)</f>
        <v>1</v>
      </c>
      <c r="G53" s="6" t="s">
        <v>27</v>
      </c>
      <c r="H53" s="10">
        <v>75</v>
      </c>
      <c r="I53" s="6" t="s">
        <v>29</v>
      </c>
      <c r="J53" s="6" t="s">
        <v>29</v>
      </c>
      <c r="K53" s="6" t="s">
        <v>38</v>
      </c>
      <c r="L53" s="6" t="s">
        <v>29</v>
      </c>
      <c r="M53" s="6" t="s">
        <v>29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s="1" customFormat="1" ht="18" customHeight="1" x14ac:dyDescent="0.2">
      <c r="A54" s="4">
        <v>9588</v>
      </c>
      <c r="B54" s="4">
        <v>10</v>
      </c>
      <c r="C54" s="2" t="s">
        <v>44</v>
      </c>
      <c r="D54" s="2" t="s">
        <v>298</v>
      </c>
      <c r="E54" s="5">
        <v>41726</v>
      </c>
      <c r="F54" s="22">
        <f>IF(COUNTIFS('All NCFAS Results'!$A$6:$A$169,$A54)&gt;0,1,0)</f>
        <v>1</v>
      </c>
      <c r="G54" s="6" t="s">
        <v>27</v>
      </c>
      <c r="H54" s="10">
        <v>45</v>
      </c>
      <c r="I54" s="6" t="s">
        <v>29</v>
      </c>
      <c r="J54" s="6" t="s">
        <v>29</v>
      </c>
      <c r="K54" s="6" t="s">
        <v>29</v>
      </c>
      <c r="L54" s="6" t="s">
        <v>41</v>
      </c>
      <c r="M54" s="6" t="s">
        <v>41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s="1" customFormat="1" ht="18" customHeight="1" x14ac:dyDescent="0.2">
      <c r="A55" s="4">
        <v>11159</v>
      </c>
      <c r="B55" s="4">
        <v>10</v>
      </c>
      <c r="C55" s="2" t="s">
        <v>79</v>
      </c>
      <c r="D55" s="2" t="s">
        <v>298</v>
      </c>
      <c r="E55" s="5">
        <v>41871</v>
      </c>
      <c r="F55" s="22">
        <f>IF(COUNTIFS('All NCFAS Results'!$A$6:$A$169,$A55)&gt;0,1,0)</f>
        <v>1</v>
      </c>
      <c r="G55" s="6" t="s">
        <v>54</v>
      </c>
      <c r="H55" s="10">
        <v>15</v>
      </c>
      <c r="I55" s="6"/>
      <c r="J55" s="6"/>
      <c r="K55" s="6" t="s">
        <v>38</v>
      </c>
      <c r="L55" s="6"/>
      <c r="M55" s="6"/>
      <c r="N55" s="6" t="s">
        <v>104</v>
      </c>
      <c r="O55" s="6" t="s">
        <v>38</v>
      </c>
      <c r="P55" s="6" t="s">
        <v>38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 t="s">
        <v>77</v>
      </c>
      <c r="AB55" s="6" t="s">
        <v>106</v>
      </c>
    </row>
    <row r="56" spans="1:28" s="1" customFormat="1" ht="18" customHeight="1" x14ac:dyDescent="0.2">
      <c r="A56" s="4">
        <v>87</v>
      </c>
      <c r="B56" s="4">
        <v>11</v>
      </c>
      <c r="C56" s="2" t="s">
        <v>26</v>
      </c>
      <c r="D56" s="2" t="s">
        <v>298</v>
      </c>
      <c r="E56" s="5">
        <v>41740</v>
      </c>
      <c r="F56" s="22">
        <f>IF(COUNTIFS('All NCFAS Results'!$A$6:$A$169,$A56)&gt;0,1,0)</f>
        <v>1</v>
      </c>
      <c r="G56" s="6" t="s">
        <v>27</v>
      </c>
      <c r="H56" s="10">
        <v>15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 t="s">
        <v>29</v>
      </c>
      <c r="AA56" s="6"/>
      <c r="AB56" s="6"/>
    </row>
    <row r="57" spans="1:28" s="1" customFormat="1" ht="18" customHeight="1" x14ac:dyDescent="0.2">
      <c r="A57" s="4">
        <v>2161</v>
      </c>
      <c r="B57" s="4">
        <v>11</v>
      </c>
      <c r="C57" s="2" t="s">
        <v>67</v>
      </c>
      <c r="D57" s="2" t="s">
        <v>298</v>
      </c>
      <c r="E57" s="5">
        <v>41834</v>
      </c>
      <c r="F57" s="22">
        <f>IF(COUNTIFS('All NCFAS Results'!$A$6:$A$169,$A57)&gt;0,1,0)</f>
        <v>1</v>
      </c>
      <c r="G57" s="6" t="s">
        <v>54</v>
      </c>
      <c r="H57" s="10">
        <v>5</v>
      </c>
      <c r="I57" s="6" t="s">
        <v>33</v>
      </c>
      <c r="J57" s="6" t="s">
        <v>33</v>
      </c>
      <c r="K57" s="6" t="s">
        <v>33</v>
      </c>
      <c r="L57" s="6" t="s">
        <v>33</v>
      </c>
      <c r="M57" s="6" t="s">
        <v>33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s="1" customFormat="1" ht="18" customHeight="1" x14ac:dyDescent="0.2">
      <c r="A58" s="4">
        <v>2648</v>
      </c>
      <c r="B58" s="4">
        <v>11</v>
      </c>
      <c r="C58" s="2" t="s">
        <v>70</v>
      </c>
      <c r="D58" s="2" t="s">
        <v>298</v>
      </c>
      <c r="E58" s="5">
        <v>41779</v>
      </c>
      <c r="F58" s="22">
        <f>IF(COUNTIFS('All NCFAS Results'!$A$6:$A$169,$A58)&gt;0,1,0)</f>
        <v>1</v>
      </c>
      <c r="G58" s="6" t="s">
        <v>27</v>
      </c>
      <c r="H58" s="10">
        <v>90</v>
      </c>
      <c r="I58" s="6" t="s">
        <v>29</v>
      </c>
      <c r="J58" s="6" t="s">
        <v>29</v>
      </c>
      <c r="K58" s="6" t="s">
        <v>29</v>
      </c>
      <c r="L58" s="6" t="s">
        <v>41</v>
      </c>
      <c r="M58" s="6" t="s">
        <v>29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s="1" customFormat="1" ht="18" customHeight="1" x14ac:dyDescent="0.2">
      <c r="A59" s="4">
        <v>2648</v>
      </c>
      <c r="B59" s="4">
        <v>11</v>
      </c>
      <c r="C59" s="2" t="s">
        <v>61</v>
      </c>
      <c r="D59" s="2" t="s">
        <v>298</v>
      </c>
      <c r="E59" s="5">
        <v>41891</v>
      </c>
      <c r="F59" s="22">
        <f>IF(COUNTIFS('All NCFAS Results'!$A$6:$A$169,$A59)&gt;0,1,0)</f>
        <v>1</v>
      </c>
      <c r="G59" s="6" t="s">
        <v>27</v>
      </c>
      <c r="H59" s="10">
        <v>90</v>
      </c>
      <c r="I59" s="6" t="s">
        <v>29</v>
      </c>
      <c r="J59" s="6" t="s">
        <v>29</v>
      </c>
      <c r="K59" s="6" t="s">
        <v>29</v>
      </c>
      <c r="L59" s="6" t="s">
        <v>41</v>
      </c>
      <c r="M59" s="6" t="s">
        <v>29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s="1" customFormat="1" ht="18" customHeight="1" x14ac:dyDescent="0.2">
      <c r="A60" s="4">
        <v>9478</v>
      </c>
      <c r="B60" s="4">
        <v>11</v>
      </c>
      <c r="C60" s="2" t="s">
        <v>44</v>
      </c>
      <c r="D60" s="2" t="s">
        <v>298</v>
      </c>
      <c r="E60" s="5">
        <v>41729</v>
      </c>
      <c r="F60" s="22">
        <f>IF(COUNTIFS('All NCFAS Results'!$A$6:$A$169,$A60)&gt;0,1,0)</f>
        <v>1</v>
      </c>
      <c r="G60" s="6" t="s">
        <v>27</v>
      </c>
      <c r="H60" s="10">
        <v>65</v>
      </c>
      <c r="I60" s="6" t="s">
        <v>29</v>
      </c>
      <c r="J60" s="6" t="s">
        <v>29</v>
      </c>
      <c r="K60" s="6" t="s">
        <v>29</v>
      </c>
      <c r="L60" s="6" t="s">
        <v>41</v>
      </c>
      <c r="M60" s="6" t="s">
        <v>41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s="1" customFormat="1" ht="18" customHeight="1" x14ac:dyDescent="0.2">
      <c r="A61" s="4">
        <v>11159</v>
      </c>
      <c r="B61" s="4">
        <v>11</v>
      </c>
      <c r="C61" s="2" t="s">
        <v>79</v>
      </c>
      <c r="D61" s="2" t="s">
        <v>298</v>
      </c>
      <c r="E61" s="5">
        <v>41878</v>
      </c>
      <c r="F61" s="22">
        <f>IF(COUNTIFS('All NCFAS Results'!$A$6:$A$169,$A61)&gt;0,1,0)</f>
        <v>1</v>
      </c>
      <c r="G61" s="6" t="s">
        <v>54</v>
      </c>
      <c r="H61" s="10">
        <v>25</v>
      </c>
      <c r="I61" s="6"/>
      <c r="J61" s="6"/>
      <c r="K61" s="6" t="s">
        <v>38</v>
      </c>
      <c r="L61" s="6"/>
      <c r="M61" s="6"/>
      <c r="N61" s="6" t="s">
        <v>104</v>
      </c>
      <c r="O61" s="6" t="s">
        <v>38</v>
      </c>
      <c r="P61" s="6" t="s">
        <v>38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 t="s">
        <v>77</v>
      </c>
      <c r="AB61" s="6" t="s">
        <v>107</v>
      </c>
    </row>
    <row r="62" spans="1:28" s="1" customFormat="1" ht="18" customHeight="1" x14ac:dyDescent="0.2">
      <c r="A62" s="4">
        <v>2648</v>
      </c>
      <c r="B62" s="4">
        <v>12</v>
      </c>
      <c r="C62" s="2" t="s">
        <v>67</v>
      </c>
      <c r="D62" s="2" t="s">
        <v>298</v>
      </c>
      <c r="E62" s="5">
        <v>41842</v>
      </c>
      <c r="F62" s="22">
        <f>IF(COUNTIFS('All NCFAS Results'!$A$6:$A$169,$A62)&gt;0,1,0)</f>
        <v>1</v>
      </c>
      <c r="G62" s="6" t="s">
        <v>27</v>
      </c>
      <c r="H62" s="10">
        <v>75</v>
      </c>
      <c r="I62" s="6" t="s">
        <v>29</v>
      </c>
      <c r="J62" s="6" t="s">
        <v>29</v>
      </c>
      <c r="K62" s="6" t="s">
        <v>29</v>
      </c>
      <c r="L62" s="6" t="s">
        <v>41</v>
      </c>
      <c r="M62" s="6" t="s">
        <v>29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s="1" customFormat="1" ht="18" customHeight="1" x14ac:dyDescent="0.2">
      <c r="A63" s="4">
        <v>8888</v>
      </c>
      <c r="B63" s="4">
        <v>12</v>
      </c>
      <c r="C63" s="2" t="s">
        <v>26</v>
      </c>
      <c r="D63" s="2" t="s">
        <v>298</v>
      </c>
      <c r="E63" s="5">
        <v>41746</v>
      </c>
      <c r="F63" s="22">
        <f>IF(COUNTIFS('All NCFAS Results'!$A$6:$A$169,$A63)&gt;0,1,0)</f>
        <v>1</v>
      </c>
      <c r="G63" s="6" t="s">
        <v>27</v>
      </c>
      <c r="H63" s="10">
        <v>50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29</v>
      </c>
      <c r="AA63" s="6"/>
      <c r="AB63" s="6"/>
    </row>
    <row r="64" spans="1:28" s="1" customFormat="1" ht="18" customHeight="1" x14ac:dyDescent="0.2">
      <c r="A64" s="4">
        <v>9553</v>
      </c>
      <c r="B64" s="4">
        <v>12</v>
      </c>
      <c r="C64" s="2" t="s">
        <v>70</v>
      </c>
      <c r="D64" s="2" t="s">
        <v>298</v>
      </c>
      <c r="E64" s="5">
        <v>41827</v>
      </c>
      <c r="F64" s="22">
        <f>IF(COUNTIFS('All NCFAS Results'!$A$6:$A$169,$A64)&gt;0,1,0)</f>
        <v>1</v>
      </c>
      <c r="G64" s="6" t="s">
        <v>27</v>
      </c>
      <c r="H64" s="10">
        <v>60</v>
      </c>
      <c r="I64" s="6" t="s">
        <v>41</v>
      </c>
      <c r="J64" s="6" t="s">
        <v>29</v>
      </c>
      <c r="K64" s="6" t="s">
        <v>29</v>
      </c>
      <c r="L64" s="6" t="s">
        <v>41</v>
      </c>
      <c r="M64" s="6" t="s">
        <v>29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s="1" customFormat="1" ht="18" customHeight="1" x14ac:dyDescent="0.2">
      <c r="A65" s="4">
        <v>11159</v>
      </c>
      <c r="B65" s="4">
        <v>12</v>
      </c>
      <c r="C65" s="2" t="s">
        <v>79</v>
      </c>
      <c r="D65" s="2" t="s">
        <v>298</v>
      </c>
      <c r="E65" s="5">
        <v>41885</v>
      </c>
      <c r="F65" s="22">
        <f>IF(COUNTIFS('All NCFAS Results'!$A$6:$A$169,$A65)&gt;0,1,0)</f>
        <v>1</v>
      </c>
      <c r="G65" s="6" t="s">
        <v>54</v>
      </c>
      <c r="H65" s="10">
        <v>15</v>
      </c>
      <c r="I65" s="6"/>
      <c r="J65" s="6"/>
      <c r="K65" s="6" t="s">
        <v>38</v>
      </c>
      <c r="L65" s="6"/>
      <c r="M65" s="6"/>
      <c r="N65" s="6" t="s">
        <v>104</v>
      </c>
      <c r="O65" s="6" t="s">
        <v>38</v>
      </c>
      <c r="P65" s="6" t="s">
        <v>38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 t="s">
        <v>77</v>
      </c>
      <c r="AB65" s="6" t="s">
        <v>108</v>
      </c>
    </row>
    <row r="66" spans="1:28" s="1" customFormat="1" ht="18" customHeight="1" x14ac:dyDescent="0.2">
      <c r="A66" s="4">
        <v>2648</v>
      </c>
      <c r="B66" s="4">
        <v>13</v>
      </c>
      <c r="C66" s="2" t="s">
        <v>67</v>
      </c>
      <c r="D66" s="2" t="s">
        <v>298</v>
      </c>
      <c r="E66" s="5">
        <v>41849</v>
      </c>
      <c r="F66" s="22">
        <f>IF(COUNTIFS('All NCFAS Results'!$A$6:$A$169,$A66)&gt;0,1,0)</f>
        <v>1</v>
      </c>
      <c r="G66" s="6" t="s">
        <v>27</v>
      </c>
      <c r="H66" s="10">
        <v>75</v>
      </c>
      <c r="I66" s="6" t="s">
        <v>29</v>
      </c>
      <c r="J66" s="6" t="s">
        <v>29</v>
      </c>
      <c r="K66" s="6" t="s">
        <v>29</v>
      </c>
      <c r="L66" s="6" t="s">
        <v>41</v>
      </c>
      <c r="M66" s="6" t="s">
        <v>29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s="1" customFormat="1" ht="18" customHeight="1" x14ac:dyDescent="0.2">
      <c r="A67" s="4">
        <v>4751</v>
      </c>
      <c r="B67" s="4">
        <v>13</v>
      </c>
      <c r="C67" s="2" t="s">
        <v>26</v>
      </c>
      <c r="D67" s="2" t="s">
        <v>298</v>
      </c>
      <c r="E67" s="5">
        <v>41736</v>
      </c>
      <c r="F67" s="22">
        <f>IF(COUNTIFS('All NCFAS Results'!$A$6:$A$169,$A67)&gt;0,1,0)</f>
        <v>1</v>
      </c>
      <c r="G67" s="6" t="s">
        <v>27</v>
      </c>
      <c r="H67" s="10">
        <v>60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 t="s">
        <v>29</v>
      </c>
      <c r="AA67" s="6"/>
      <c r="AB67" s="6"/>
    </row>
    <row r="68" spans="1:28" s="1" customFormat="1" ht="18" customHeight="1" x14ac:dyDescent="0.2">
      <c r="A68" s="4">
        <v>10593</v>
      </c>
      <c r="B68" s="4">
        <v>13</v>
      </c>
      <c r="C68" s="2" t="s">
        <v>61</v>
      </c>
      <c r="D68" s="2" t="s">
        <v>298</v>
      </c>
      <c r="E68" s="5">
        <v>41899</v>
      </c>
      <c r="F68" s="22">
        <f>IF(COUNTIFS('All NCFAS Results'!$A$6:$A$169,$A68)&gt;0,1,0)</f>
        <v>1</v>
      </c>
      <c r="G68" s="6" t="s">
        <v>27</v>
      </c>
      <c r="H68" s="10">
        <v>90</v>
      </c>
      <c r="I68" s="6" t="s">
        <v>29</v>
      </c>
      <c r="J68" s="6" t="s">
        <v>29</v>
      </c>
      <c r="K68" s="6" t="s">
        <v>29</v>
      </c>
      <c r="L68" s="6" t="s">
        <v>41</v>
      </c>
      <c r="M68" s="6" t="s">
        <v>29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s="1" customFormat="1" ht="18" customHeight="1" x14ac:dyDescent="0.2">
      <c r="A69" s="4">
        <v>11159</v>
      </c>
      <c r="B69" s="4">
        <v>13</v>
      </c>
      <c r="C69" s="2" t="s">
        <v>79</v>
      </c>
      <c r="D69" s="2" t="s">
        <v>298</v>
      </c>
      <c r="E69" s="5">
        <v>41891</v>
      </c>
      <c r="F69" s="22">
        <f>IF(COUNTIFS('All NCFAS Results'!$A$6:$A$169,$A69)&gt;0,1,0)</f>
        <v>1</v>
      </c>
      <c r="G69" s="6" t="s">
        <v>54</v>
      </c>
      <c r="H69" s="10">
        <v>35</v>
      </c>
      <c r="I69" s="6"/>
      <c r="J69" s="6"/>
      <c r="K69" s="6" t="s">
        <v>38</v>
      </c>
      <c r="L69" s="6"/>
      <c r="M69" s="6"/>
      <c r="N69" s="6" t="s">
        <v>104</v>
      </c>
      <c r="O69" s="6" t="s">
        <v>38</v>
      </c>
      <c r="P69" s="6" t="s">
        <v>38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 t="s">
        <v>77</v>
      </c>
      <c r="AB69" s="6" t="s">
        <v>109</v>
      </c>
    </row>
    <row r="70" spans="1:28" s="1" customFormat="1" ht="18" customHeight="1" x14ac:dyDescent="0.2">
      <c r="A70" s="4">
        <v>2161</v>
      </c>
      <c r="B70" s="4">
        <v>14</v>
      </c>
      <c r="C70" s="2" t="s">
        <v>67</v>
      </c>
      <c r="D70" s="2" t="s">
        <v>298</v>
      </c>
      <c r="E70" s="5">
        <v>41841</v>
      </c>
      <c r="F70" s="22">
        <f>IF(COUNTIFS('All NCFAS Results'!$A$6:$A$169,$A70)&gt;0,1,0)</f>
        <v>1</v>
      </c>
      <c r="G70" s="6" t="s">
        <v>31</v>
      </c>
      <c r="H70" s="10">
        <v>2</v>
      </c>
      <c r="I70" s="6" t="s">
        <v>33</v>
      </c>
      <c r="J70" s="6" t="s">
        <v>33</v>
      </c>
      <c r="K70" s="6" t="s">
        <v>33</v>
      </c>
      <c r="L70" s="6" t="s">
        <v>33</v>
      </c>
      <c r="M70" s="6" t="s">
        <v>33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1" customFormat="1" ht="18" customHeight="1" x14ac:dyDescent="0.2">
      <c r="A71" s="4">
        <v>3393</v>
      </c>
      <c r="B71" s="4">
        <v>14</v>
      </c>
      <c r="C71" s="2" t="s">
        <v>26</v>
      </c>
      <c r="D71" s="2" t="s">
        <v>298</v>
      </c>
      <c r="E71" s="5">
        <v>41757</v>
      </c>
      <c r="F71" s="22">
        <f>IF(COUNTIFS('All NCFAS Results'!$A$6:$A$169,$A71)&gt;0,1,0)</f>
        <v>1</v>
      </c>
      <c r="G71" s="6" t="s">
        <v>27</v>
      </c>
      <c r="H71" s="10">
        <v>10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 t="s">
        <v>29</v>
      </c>
      <c r="AA71" s="6"/>
      <c r="AB71" s="6"/>
    </row>
    <row r="72" spans="1:28" s="1" customFormat="1" ht="18" customHeight="1" x14ac:dyDescent="0.2">
      <c r="A72" s="4">
        <v>10593</v>
      </c>
      <c r="B72" s="4">
        <v>14</v>
      </c>
      <c r="C72" s="2" t="s">
        <v>61</v>
      </c>
      <c r="D72" s="2" t="s">
        <v>298</v>
      </c>
      <c r="E72" s="5">
        <v>41906</v>
      </c>
      <c r="F72" s="22">
        <f>IF(COUNTIFS('All NCFAS Results'!$A$6:$A$169,$A72)&gt;0,1,0)</f>
        <v>1</v>
      </c>
      <c r="G72" s="6" t="s">
        <v>27</v>
      </c>
      <c r="H72" s="10">
        <v>90</v>
      </c>
      <c r="I72" s="6" t="s">
        <v>41</v>
      </c>
      <c r="J72" s="6" t="s">
        <v>29</v>
      </c>
      <c r="K72" s="6" t="s">
        <v>29</v>
      </c>
      <c r="L72" s="6" t="s">
        <v>41</v>
      </c>
      <c r="M72" s="6" t="s">
        <v>29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s="1" customFormat="1" ht="18" customHeight="1" x14ac:dyDescent="0.2">
      <c r="A73" s="4">
        <v>11159</v>
      </c>
      <c r="B73" s="4">
        <v>14</v>
      </c>
      <c r="C73" s="2" t="s">
        <v>79</v>
      </c>
      <c r="D73" s="2" t="s">
        <v>298</v>
      </c>
      <c r="E73" s="5">
        <v>41898</v>
      </c>
      <c r="F73" s="22">
        <f>IF(COUNTIFS('All NCFAS Results'!$A$6:$A$169,$A73)&gt;0,1,0)</f>
        <v>1</v>
      </c>
      <c r="G73" s="6" t="s">
        <v>54</v>
      </c>
      <c r="H73" s="10">
        <v>30</v>
      </c>
      <c r="I73" s="6"/>
      <c r="J73" s="6"/>
      <c r="K73" s="6" t="s">
        <v>38</v>
      </c>
      <c r="L73" s="6"/>
      <c r="M73" s="6"/>
      <c r="N73" s="6" t="s">
        <v>76</v>
      </c>
      <c r="O73" s="6" t="s">
        <v>38</v>
      </c>
      <c r="P73" s="6" t="s">
        <v>38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 t="s">
        <v>77</v>
      </c>
      <c r="AB73" s="6" t="s">
        <v>110</v>
      </c>
    </row>
    <row r="74" spans="1:28" s="1" customFormat="1" ht="18" customHeight="1" x14ac:dyDescent="0.2">
      <c r="A74" s="4">
        <v>2161</v>
      </c>
      <c r="B74" s="4">
        <v>15</v>
      </c>
      <c r="C74" s="2" t="s">
        <v>67</v>
      </c>
      <c r="D74" s="2" t="s">
        <v>298</v>
      </c>
      <c r="E74" s="5">
        <v>41844</v>
      </c>
      <c r="F74" s="22">
        <f>IF(COUNTIFS('All NCFAS Results'!$A$6:$A$169,$A74)&gt;0,1,0)</f>
        <v>1</v>
      </c>
      <c r="G74" s="6" t="s">
        <v>40</v>
      </c>
      <c r="H74" s="10">
        <v>4</v>
      </c>
      <c r="I74" s="6" t="s">
        <v>33</v>
      </c>
      <c r="J74" s="6" t="s">
        <v>33</v>
      </c>
      <c r="K74" s="6" t="s">
        <v>33</v>
      </c>
      <c r="L74" s="6" t="s">
        <v>33</v>
      </c>
      <c r="M74" s="6" t="s">
        <v>33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s="1" customFormat="1" ht="18" customHeight="1" x14ac:dyDescent="0.2">
      <c r="A75" s="4">
        <v>9478</v>
      </c>
      <c r="B75" s="4">
        <v>15</v>
      </c>
      <c r="C75" s="2" t="s">
        <v>26</v>
      </c>
      <c r="D75" s="2" t="s">
        <v>298</v>
      </c>
      <c r="E75" s="5">
        <v>41746</v>
      </c>
      <c r="F75" s="22">
        <f>IF(COUNTIFS('All NCFAS Results'!$A$6:$A$169,$A75)&gt;0,1,0)</f>
        <v>1</v>
      </c>
      <c r="G75" s="6" t="s">
        <v>27</v>
      </c>
      <c r="H75" s="10">
        <v>60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 t="s">
        <v>33</v>
      </c>
      <c r="AA75" s="6"/>
      <c r="AB75" s="6"/>
    </row>
    <row r="76" spans="1:28" s="1" customFormat="1" ht="18" customHeight="1" x14ac:dyDescent="0.2">
      <c r="A76" s="4">
        <v>9588</v>
      </c>
      <c r="B76" s="4">
        <v>15</v>
      </c>
      <c r="C76" s="2" t="s">
        <v>44</v>
      </c>
      <c r="D76" s="2" t="s">
        <v>298</v>
      </c>
      <c r="E76" s="5">
        <v>41732</v>
      </c>
      <c r="F76" s="22">
        <f>IF(COUNTIFS('All NCFAS Results'!$A$6:$A$169,$A76)&gt;0,1,0)</f>
        <v>1</v>
      </c>
      <c r="G76" s="6" t="s">
        <v>27</v>
      </c>
      <c r="H76" s="10">
        <v>50</v>
      </c>
      <c r="I76" s="6" t="s">
        <v>29</v>
      </c>
      <c r="J76" s="6" t="s">
        <v>29</v>
      </c>
      <c r="K76" s="6" t="s">
        <v>29</v>
      </c>
      <c r="L76" s="6" t="s">
        <v>41</v>
      </c>
      <c r="M76" s="6" t="s">
        <v>41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1" customFormat="1" ht="18" customHeight="1" x14ac:dyDescent="0.2">
      <c r="A77" s="4">
        <v>11159</v>
      </c>
      <c r="B77" s="4">
        <v>15</v>
      </c>
      <c r="C77" s="2" t="s">
        <v>79</v>
      </c>
      <c r="D77" s="2" t="s">
        <v>298</v>
      </c>
      <c r="E77" s="5">
        <v>41912</v>
      </c>
      <c r="F77" s="22">
        <f>IF(COUNTIFS('All NCFAS Results'!$A$6:$A$169,$A77)&gt;0,1,0)</f>
        <v>1</v>
      </c>
      <c r="G77" s="6" t="s">
        <v>54</v>
      </c>
      <c r="H77" s="10">
        <v>40</v>
      </c>
      <c r="I77" s="6"/>
      <c r="J77" s="6"/>
      <c r="K77" s="6" t="s">
        <v>38</v>
      </c>
      <c r="L77" s="6"/>
      <c r="M77" s="6"/>
      <c r="N77" s="6" t="s">
        <v>104</v>
      </c>
      <c r="O77" s="6" t="s">
        <v>38</v>
      </c>
      <c r="P77" s="6" t="s">
        <v>38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 t="s">
        <v>77</v>
      </c>
      <c r="AB77" s="6" t="s">
        <v>111</v>
      </c>
    </row>
    <row r="78" spans="1:28" s="1" customFormat="1" ht="18" customHeight="1" x14ac:dyDescent="0.2">
      <c r="A78" s="4">
        <v>2648</v>
      </c>
      <c r="B78" s="4">
        <v>16</v>
      </c>
      <c r="C78" s="2" t="s">
        <v>67</v>
      </c>
      <c r="D78" s="2" t="s">
        <v>298</v>
      </c>
      <c r="E78" s="5">
        <v>41856</v>
      </c>
      <c r="F78" s="22">
        <f>IF(COUNTIFS('All NCFAS Results'!$A$6:$A$169,$A78)&gt;0,1,0)</f>
        <v>1</v>
      </c>
      <c r="G78" s="6" t="s">
        <v>31</v>
      </c>
      <c r="H78" s="10">
        <v>0</v>
      </c>
      <c r="I78" s="6" t="s">
        <v>29</v>
      </c>
      <c r="J78" s="6" t="s">
        <v>29</v>
      </c>
      <c r="K78" s="6" t="s">
        <v>29</v>
      </c>
      <c r="L78" s="6" t="s">
        <v>41</v>
      </c>
      <c r="M78" s="6" t="s">
        <v>29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s="1" customFormat="1" ht="18" customHeight="1" x14ac:dyDescent="0.2">
      <c r="A79" s="4">
        <v>3393</v>
      </c>
      <c r="B79" s="4">
        <v>16</v>
      </c>
      <c r="C79" s="2" t="s">
        <v>44</v>
      </c>
      <c r="D79" s="2" t="s">
        <v>298</v>
      </c>
      <c r="E79" s="5">
        <v>41724</v>
      </c>
      <c r="F79" s="22">
        <f>IF(COUNTIFS('All NCFAS Results'!$A$6:$A$169,$A79)&gt;0,1,0)</f>
        <v>1</v>
      </c>
      <c r="G79" s="6" t="s">
        <v>27</v>
      </c>
      <c r="H79" s="10">
        <v>50</v>
      </c>
      <c r="I79" s="6" t="s">
        <v>29</v>
      </c>
      <c r="J79" s="6" t="s">
        <v>29</v>
      </c>
      <c r="K79" s="6" t="s">
        <v>29</v>
      </c>
      <c r="L79" s="6" t="s">
        <v>41</v>
      </c>
      <c r="M79" s="6" t="s">
        <v>41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s="1" customFormat="1" ht="18" customHeight="1" x14ac:dyDescent="0.2">
      <c r="A80" s="4">
        <v>11159</v>
      </c>
      <c r="B80" s="4">
        <v>16</v>
      </c>
      <c r="C80" s="2" t="s">
        <v>79</v>
      </c>
      <c r="D80" s="2" t="s">
        <v>298</v>
      </c>
      <c r="E80" s="5">
        <v>41919</v>
      </c>
      <c r="F80" s="22">
        <f>IF(COUNTIFS('All NCFAS Results'!$A$6:$A$169,$A80)&gt;0,1,0)</f>
        <v>1</v>
      </c>
      <c r="G80" s="6" t="s">
        <v>54</v>
      </c>
      <c r="H80" s="10">
        <v>35</v>
      </c>
      <c r="I80" s="6"/>
      <c r="J80" s="6"/>
      <c r="K80" s="6" t="s">
        <v>38</v>
      </c>
      <c r="L80" s="6"/>
      <c r="M80" s="6"/>
      <c r="N80" s="6" t="s">
        <v>104</v>
      </c>
      <c r="O80" s="6" t="s">
        <v>38</v>
      </c>
      <c r="P80" s="6" t="s">
        <v>38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 t="s">
        <v>77</v>
      </c>
      <c r="AB80" s="6" t="s">
        <v>112</v>
      </c>
    </row>
    <row r="81" spans="1:28" s="1" customFormat="1" ht="18" customHeight="1" x14ac:dyDescent="0.2">
      <c r="A81" s="4">
        <v>2161</v>
      </c>
      <c r="B81" s="4">
        <v>17</v>
      </c>
      <c r="C81" s="2" t="s">
        <v>67</v>
      </c>
      <c r="D81" s="2" t="s">
        <v>298</v>
      </c>
      <c r="E81" s="5">
        <v>41851</v>
      </c>
      <c r="F81" s="22">
        <f>IF(COUNTIFS('All NCFAS Results'!$A$6:$A$169,$A81)&gt;0,1,0)</f>
        <v>1</v>
      </c>
      <c r="G81" s="6" t="s">
        <v>27</v>
      </c>
      <c r="H81" s="10">
        <v>40</v>
      </c>
      <c r="I81" s="6" t="s">
        <v>29</v>
      </c>
      <c r="J81" s="6" t="s">
        <v>29</v>
      </c>
      <c r="K81" s="6" t="s">
        <v>38</v>
      </c>
      <c r="L81" s="6" t="s">
        <v>29</v>
      </c>
      <c r="M81" s="6" t="s">
        <v>29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s="1" customFormat="1" ht="18" customHeight="1" x14ac:dyDescent="0.2">
      <c r="A82" s="4">
        <v>4751</v>
      </c>
      <c r="B82" s="4">
        <v>17</v>
      </c>
      <c r="C82" s="2" t="s">
        <v>44</v>
      </c>
      <c r="D82" s="2" t="s">
        <v>298</v>
      </c>
      <c r="E82" s="5">
        <v>41733</v>
      </c>
      <c r="F82" s="22">
        <f>IF(COUNTIFS('All NCFAS Results'!$A$6:$A$169,$A82)&gt;0,1,0)</f>
        <v>1</v>
      </c>
      <c r="G82" s="6" t="s">
        <v>27</v>
      </c>
      <c r="H82" s="10">
        <v>50</v>
      </c>
      <c r="I82" s="6" t="s">
        <v>41</v>
      </c>
      <c r="J82" s="6" t="s">
        <v>29</v>
      </c>
      <c r="K82" s="6" t="s">
        <v>29</v>
      </c>
      <c r="L82" s="6" t="s">
        <v>41</v>
      </c>
      <c r="M82" s="6" t="s">
        <v>29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1" customFormat="1" ht="18" customHeight="1" x14ac:dyDescent="0.2">
      <c r="A83" s="4">
        <v>11159</v>
      </c>
      <c r="B83" s="4">
        <v>17</v>
      </c>
      <c r="C83" s="2" t="s">
        <v>79</v>
      </c>
      <c r="D83" s="2" t="s">
        <v>298</v>
      </c>
      <c r="E83" s="5">
        <v>41933</v>
      </c>
      <c r="F83" s="22">
        <f>IF(COUNTIFS('All NCFAS Results'!$A$6:$A$169,$A83)&gt;0,1,0)</f>
        <v>1</v>
      </c>
      <c r="G83" s="6" t="s">
        <v>54</v>
      </c>
      <c r="H83" s="10">
        <v>5</v>
      </c>
      <c r="I83" s="6"/>
      <c r="J83" s="6"/>
      <c r="K83" s="6" t="s">
        <v>38</v>
      </c>
      <c r="L83" s="6"/>
      <c r="M83" s="6"/>
      <c r="N83" s="6" t="s">
        <v>104</v>
      </c>
      <c r="O83" s="6" t="s">
        <v>38</v>
      </c>
      <c r="P83" s="6" t="s">
        <v>38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 t="s">
        <v>77</v>
      </c>
      <c r="AB83" s="6" t="s">
        <v>113</v>
      </c>
    </row>
    <row r="84" spans="1:28" s="1" customFormat="1" ht="18" customHeight="1" x14ac:dyDescent="0.2">
      <c r="A84" s="4">
        <v>2161</v>
      </c>
      <c r="B84" s="4">
        <v>18</v>
      </c>
      <c r="C84" s="2" t="s">
        <v>67</v>
      </c>
      <c r="D84" s="2" t="s">
        <v>298</v>
      </c>
      <c r="E84" s="5">
        <v>41855</v>
      </c>
      <c r="F84" s="22">
        <f>IF(COUNTIFS('All NCFAS Results'!$A$6:$A$169,$A84)&gt;0,1,0)</f>
        <v>1</v>
      </c>
      <c r="G84" s="6" t="s">
        <v>40</v>
      </c>
      <c r="H84" s="10">
        <v>5</v>
      </c>
      <c r="I84" s="6" t="s">
        <v>33</v>
      </c>
      <c r="J84" s="6" t="s">
        <v>33</v>
      </c>
      <c r="K84" s="6" t="s">
        <v>33</v>
      </c>
      <c r="L84" s="6" t="s">
        <v>33</v>
      </c>
      <c r="M84" s="6" t="s">
        <v>33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s="1" customFormat="1" ht="18" customHeight="1" x14ac:dyDescent="0.2">
      <c r="A85" s="4">
        <v>9553</v>
      </c>
      <c r="B85" s="4">
        <v>18</v>
      </c>
      <c r="C85" s="2" t="s">
        <v>44</v>
      </c>
      <c r="D85" s="2" t="s">
        <v>298</v>
      </c>
      <c r="E85" s="5">
        <v>41733</v>
      </c>
      <c r="F85" s="22">
        <f>IF(COUNTIFS('All NCFAS Results'!$A$6:$A$169,$A85)&gt;0,1,0)</f>
        <v>1</v>
      </c>
      <c r="G85" s="6" t="s">
        <v>27</v>
      </c>
      <c r="H85" s="10">
        <v>50</v>
      </c>
      <c r="I85" s="6" t="s">
        <v>41</v>
      </c>
      <c r="J85" s="6" t="s">
        <v>29</v>
      </c>
      <c r="K85" s="6" t="s">
        <v>29</v>
      </c>
      <c r="L85" s="6" t="s">
        <v>29</v>
      </c>
      <c r="M85" s="6" t="s">
        <v>41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 t="s">
        <v>33</v>
      </c>
      <c r="AA85" s="6"/>
      <c r="AB85" s="6"/>
    </row>
    <row r="86" spans="1:28" s="1" customFormat="1" ht="18" customHeight="1" x14ac:dyDescent="0.2">
      <c r="A86" s="4">
        <v>9553</v>
      </c>
      <c r="B86" s="4">
        <v>18</v>
      </c>
      <c r="C86" s="2" t="s">
        <v>26</v>
      </c>
      <c r="D86" s="2" t="s">
        <v>298</v>
      </c>
      <c r="E86" s="5">
        <v>41759</v>
      </c>
      <c r="F86" s="22">
        <f>IF(COUNTIFS('All NCFAS Results'!$A$6:$A$169,$A86)&gt;0,1,0)</f>
        <v>1</v>
      </c>
      <c r="G86" s="6" t="s">
        <v>27</v>
      </c>
      <c r="H86" s="10">
        <v>50</v>
      </c>
      <c r="I86" s="6" t="s">
        <v>41</v>
      </c>
      <c r="J86" s="6" t="s">
        <v>29</v>
      </c>
      <c r="K86" s="6" t="s">
        <v>29</v>
      </c>
      <c r="L86" s="6" t="s">
        <v>29</v>
      </c>
      <c r="M86" s="6" t="s">
        <v>41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 t="s">
        <v>33</v>
      </c>
      <c r="AA86" s="6"/>
      <c r="AB86" s="6"/>
    </row>
    <row r="87" spans="1:28" s="1" customFormat="1" ht="18" customHeight="1" x14ac:dyDescent="0.2">
      <c r="A87" s="4">
        <v>11159</v>
      </c>
      <c r="B87" s="4">
        <v>18</v>
      </c>
      <c r="C87" s="2" t="s">
        <v>79</v>
      </c>
      <c r="D87" s="2" t="s">
        <v>298</v>
      </c>
      <c r="E87" s="5">
        <v>41940</v>
      </c>
      <c r="F87" s="22">
        <f>IF(COUNTIFS('All NCFAS Results'!$A$6:$A$169,$A87)&gt;0,1,0)</f>
        <v>1</v>
      </c>
      <c r="G87" s="6" t="s">
        <v>54</v>
      </c>
      <c r="H87" s="10">
        <v>10</v>
      </c>
      <c r="I87" s="6"/>
      <c r="J87" s="6"/>
      <c r="K87" s="6" t="s">
        <v>38</v>
      </c>
      <c r="L87" s="6"/>
      <c r="M87" s="6"/>
      <c r="N87" s="6" t="s">
        <v>104</v>
      </c>
      <c r="O87" s="6" t="s">
        <v>38</v>
      </c>
      <c r="P87" s="6" t="s">
        <v>38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 t="s">
        <v>77</v>
      </c>
      <c r="AB87" s="6" t="s">
        <v>114</v>
      </c>
    </row>
    <row r="88" spans="1:28" s="1" customFormat="1" ht="18" customHeight="1" x14ac:dyDescent="0.2">
      <c r="A88" s="4">
        <v>2648</v>
      </c>
      <c r="B88" s="4">
        <v>19</v>
      </c>
      <c r="C88" s="2" t="s">
        <v>67</v>
      </c>
      <c r="D88" s="2" t="s">
        <v>298</v>
      </c>
      <c r="E88" s="5">
        <v>41863</v>
      </c>
      <c r="F88" s="22">
        <f>IF(COUNTIFS('All NCFAS Results'!$A$6:$A$169,$A88)&gt;0,1,0)</f>
        <v>1</v>
      </c>
      <c r="G88" s="6" t="s">
        <v>27</v>
      </c>
      <c r="H88" s="10">
        <v>75</v>
      </c>
      <c r="I88" s="6" t="s">
        <v>41</v>
      </c>
      <c r="J88" s="6" t="s">
        <v>29</v>
      </c>
      <c r="K88" s="6" t="s">
        <v>29</v>
      </c>
      <c r="L88" s="6" t="s">
        <v>41</v>
      </c>
      <c r="M88" s="6" t="s">
        <v>29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1" customFormat="1" ht="18" customHeight="1" x14ac:dyDescent="0.2">
      <c r="A89" s="4">
        <v>9478</v>
      </c>
      <c r="B89" s="4">
        <v>19</v>
      </c>
      <c r="C89" s="2" t="s">
        <v>44</v>
      </c>
      <c r="D89" s="2" t="s">
        <v>298</v>
      </c>
      <c r="E89" s="5">
        <v>41736</v>
      </c>
      <c r="F89" s="22">
        <f>IF(COUNTIFS('All NCFAS Results'!$A$6:$A$169,$A89)&gt;0,1,0)</f>
        <v>1</v>
      </c>
      <c r="G89" s="6" t="s">
        <v>27</v>
      </c>
      <c r="H89" s="10">
        <v>70</v>
      </c>
      <c r="I89" s="6" t="s">
        <v>29</v>
      </c>
      <c r="J89" s="6" t="s">
        <v>29</v>
      </c>
      <c r="K89" s="6" t="s">
        <v>29</v>
      </c>
      <c r="L89" s="6" t="s">
        <v>41</v>
      </c>
      <c r="M89" s="6" t="s">
        <v>41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s="1" customFormat="1" ht="18" customHeight="1" x14ac:dyDescent="0.2">
      <c r="A90" s="4">
        <v>11159</v>
      </c>
      <c r="B90" s="4">
        <v>19</v>
      </c>
      <c r="C90" s="2" t="s">
        <v>79</v>
      </c>
      <c r="D90" s="2" t="s">
        <v>298</v>
      </c>
      <c r="E90" s="5">
        <v>41947</v>
      </c>
      <c r="F90" s="22">
        <f>IF(COUNTIFS('All NCFAS Results'!$A$6:$A$169,$A90)&gt;0,1,0)</f>
        <v>1</v>
      </c>
      <c r="G90" s="6" t="s">
        <v>54</v>
      </c>
      <c r="H90" s="10">
        <v>17</v>
      </c>
      <c r="I90" s="6"/>
      <c r="J90" s="6"/>
      <c r="K90" s="6" t="s">
        <v>38</v>
      </c>
      <c r="L90" s="6"/>
      <c r="M90" s="6"/>
      <c r="N90" s="6" t="s">
        <v>104</v>
      </c>
      <c r="O90" s="6" t="s">
        <v>38</v>
      </c>
      <c r="P90" s="6" t="s">
        <v>38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 t="s">
        <v>77</v>
      </c>
      <c r="AB90" s="6" t="s">
        <v>116</v>
      </c>
    </row>
    <row r="91" spans="1:28" s="1" customFormat="1" ht="18" customHeight="1" x14ac:dyDescent="0.2">
      <c r="A91" s="4">
        <v>2161</v>
      </c>
      <c r="B91" s="4">
        <v>20</v>
      </c>
      <c r="C91" s="2" t="s">
        <v>67</v>
      </c>
      <c r="D91" s="2" t="s">
        <v>298</v>
      </c>
      <c r="E91" s="5">
        <v>41869</v>
      </c>
      <c r="F91" s="22">
        <f>IF(COUNTIFS('All NCFAS Results'!$A$6:$A$169,$A91)&gt;0,1,0)</f>
        <v>1</v>
      </c>
      <c r="G91" s="6" t="s">
        <v>31</v>
      </c>
      <c r="H91" s="10">
        <v>5</v>
      </c>
      <c r="I91" s="6" t="s">
        <v>33</v>
      </c>
      <c r="J91" s="6" t="s">
        <v>33</v>
      </c>
      <c r="K91" s="6" t="s">
        <v>33</v>
      </c>
      <c r="L91" s="6" t="s">
        <v>33</v>
      </c>
      <c r="M91" s="6" t="s">
        <v>33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s="1" customFormat="1" ht="18" customHeight="1" x14ac:dyDescent="0.2">
      <c r="A92" s="4">
        <v>4645</v>
      </c>
      <c r="B92" s="4">
        <v>20</v>
      </c>
      <c r="C92" s="2" t="s">
        <v>44</v>
      </c>
      <c r="D92" s="2" t="s">
        <v>298</v>
      </c>
      <c r="E92" s="5">
        <v>41732</v>
      </c>
      <c r="F92" s="22">
        <f>IF(COUNTIFS('All NCFAS Results'!$A$6:$A$169,$A92)&gt;0,1,0)</f>
        <v>1</v>
      </c>
      <c r="G92" s="6" t="s">
        <v>27</v>
      </c>
      <c r="H92" s="10">
        <v>55</v>
      </c>
      <c r="I92" s="6" t="s">
        <v>29</v>
      </c>
      <c r="J92" s="6" t="s">
        <v>29</v>
      </c>
      <c r="K92" s="6" t="s">
        <v>29</v>
      </c>
      <c r="L92" s="6" t="s">
        <v>41</v>
      </c>
      <c r="M92" s="6" t="s">
        <v>29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s="1" customFormat="1" ht="18" customHeight="1" x14ac:dyDescent="0.2">
      <c r="A93" s="4">
        <v>11159</v>
      </c>
      <c r="B93" s="4">
        <v>20</v>
      </c>
      <c r="C93" s="2" t="s">
        <v>79</v>
      </c>
      <c r="D93" s="2" t="s">
        <v>298</v>
      </c>
      <c r="E93" s="5">
        <v>41961</v>
      </c>
      <c r="F93" s="22">
        <f>IF(COUNTIFS('All NCFAS Results'!$A$6:$A$169,$A93)&gt;0,1,0)</f>
        <v>1</v>
      </c>
      <c r="G93" s="6" t="s">
        <v>54</v>
      </c>
      <c r="H93" s="10">
        <v>30</v>
      </c>
      <c r="I93" s="6"/>
      <c r="J93" s="6"/>
      <c r="K93" s="6" t="s">
        <v>38</v>
      </c>
      <c r="L93" s="6"/>
      <c r="M93" s="6"/>
      <c r="N93" s="6" t="s">
        <v>104</v>
      </c>
      <c r="O93" s="6" t="s">
        <v>38</v>
      </c>
      <c r="P93" s="6" t="s">
        <v>38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 t="s">
        <v>77</v>
      </c>
      <c r="AB93" s="6" t="s">
        <v>118</v>
      </c>
    </row>
    <row r="94" spans="1:28" s="1" customFormat="1" ht="18" customHeight="1" x14ac:dyDescent="0.2">
      <c r="A94" s="4">
        <v>8888</v>
      </c>
      <c r="B94" s="4">
        <v>21</v>
      </c>
      <c r="C94" s="2" t="s">
        <v>79</v>
      </c>
      <c r="D94" s="2" t="s">
        <v>298</v>
      </c>
      <c r="E94" s="5">
        <v>41851</v>
      </c>
      <c r="F94" s="22">
        <f>IF(COUNTIFS('All NCFAS Results'!$A$6:$A$169,$A94)&gt;0,1,0)</f>
        <v>1</v>
      </c>
      <c r="G94" s="6" t="s">
        <v>81</v>
      </c>
      <c r="H94" s="10">
        <v>2</v>
      </c>
      <c r="I94" s="6"/>
      <c r="J94" s="6"/>
      <c r="K94" s="6" t="s">
        <v>33</v>
      </c>
      <c r="L94" s="6"/>
      <c r="M94" s="6"/>
      <c r="N94" s="6" t="s">
        <v>33</v>
      </c>
      <c r="O94" s="6" t="s">
        <v>33</v>
      </c>
      <c r="P94" s="6" t="s">
        <v>33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 t="s">
        <v>77</v>
      </c>
      <c r="AB94" s="6"/>
    </row>
    <row r="95" spans="1:28" s="1" customFormat="1" ht="18" customHeight="1" x14ac:dyDescent="0.2">
      <c r="A95" s="4">
        <v>2648</v>
      </c>
      <c r="B95" s="4">
        <v>22</v>
      </c>
      <c r="C95" s="2" t="s">
        <v>67</v>
      </c>
      <c r="D95" s="2" t="s">
        <v>298</v>
      </c>
      <c r="E95" s="5">
        <v>41870</v>
      </c>
      <c r="F95" s="22">
        <f>IF(COUNTIFS('All NCFAS Results'!$A$6:$A$169,$A95)&gt;0,1,0)</f>
        <v>1</v>
      </c>
      <c r="G95" s="6" t="s">
        <v>27</v>
      </c>
      <c r="H95" s="10">
        <v>60</v>
      </c>
      <c r="I95" s="6" t="s">
        <v>41</v>
      </c>
      <c r="J95" s="6" t="s">
        <v>29</v>
      </c>
      <c r="K95" s="6" t="s">
        <v>29</v>
      </c>
      <c r="L95" s="6" t="s">
        <v>41</v>
      </c>
      <c r="M95" s="6" t="s">
        <v>29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s="1" customFormat="1" ht="18" customHeight="1" x14ac:dyDescent="0.2">
      <c r="A96" s="4">
        <v>3360</v>
      </c>
      <c r="B96" s="4">
        <v>22</v>
      </c>
      <c r="C96" s="2" t="s">
        <v>26</v>
      </c>
      <c r="D96" s="2" t="s">
        <v>298</v>
      </c>
      <c r="E96" s="5">
        <v>41806</v>
      </c>
      <c r="F96" s="22">
        <f>IF(COUNTIFS('All NCFAS Results'!$A$6:$A$169,$A96)&gt;0,1,0)</f>
        <v>1</v>
      </c>
      <c r="G96" s="6" t="s">
        <v>54</v>
      </c>
      <c r="H96" s="10">
        <v>30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 t="s">
        <v>33</v>
      </c>
      <c r="AA96" s="6"/>
      <c r="AB96" s="6"/>
    </row>
    <row r="97" spans="1:28" s="1" customFormat="1" ht="18" customHeight="1" x14ac:dyDescent="0.2">
      <c r="A97" s="4">
        <v>8888</v>
      </c>
      <c r="B97" s="4">
        <v>22</v>
      </c>
      <c r="C97" s="2" t="s">
        <v>79</v>
      </c>
      <c r="D97" s="2" t="s">
        <v>298</v>
      </c>
      <c r="E97" s="5">
        <v>41948</v>
      </c>
      <c r="F97" s="22">
        <f>IF(COUNTIFS('All NCFAS Results'!$A$6:$A$169,$A97)&gt;0,1,0)</f>
        <v>1</v>
      </c>
      <c r="G97" s="6" t="s">
        <v>81</v>
      </c>
      <c r="H97" s="10">
        <v>2</v>
      </c>
      <c r="I97" s="6"/>
      <c r="J97" s="6"/>
      <c r="K97" s="6" t="s">
        <v>33</v>
      </c>
      <c r="L97" s="6"/>
      <c r="M97" s="6"/>
      <c r="N97" s="6" t="s">
        <v>33</v>
      </c>
      <c r="O97" s="6" t="s">
        <v>33</v>
      </c>
      <c r="P97" s="6" t="s">
        <v>33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 t="s">
        <v>77</v>
      </c>
      <c r="AB97" s="6"/>
    </row>
    <row r="98" spans="1:28" s="1" customFormat="1" ht="18" customHeight="1" x14ac:dyDescent="0.2">
      <c r="A98" s="4">
        <v>2648</v>
      </c>
      <c r="B98" s="4">
        <v>23</v>
      </c>
      <c r="C98" s="2" t="s">
        <v>67</v>
      </c>
      <c r="D98" s="2" t="s">
        <v>298</v>
      </c>
      <c r="E98" s="5">
        <v>41876</v>
      </c>
      <c r="F98" s="22">
        <f>IF(COUNTIFS('All NCFAS Results'!$A$6:$A$169,$A98)&gt;0,1,0)</f>
        <v>1</v>
      </c>
      <c r="G98" s="6" t="s">
        <v>27</v>
      </c>
      <c r="H98" s="10">
        <v>75</v>
      </c>
      <c r="I98" s="6" t="s">
        <v>41</v>
      </c>
      <c r="J98" s="6" t="s">
        <v>29</v>
      </c>
      <c r="K98" s="6" t="s">
        <v>29</v>
      </c>
      <c r="L98" s="6" t="s">
        <v>41</v>
      </c>
      <c r="M98" s="6" t="s">
        <v>29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s="1" customFormat="1" ht="18" customHeight="1" x14ac:dyDescent="0.2">
      <c r="A99" s="4">
        <v>2648</v>
      </c>
      <c r="B99" s="4">
        <v>23</v>
      </c>
      <c r="C99" s="2" t="s">
        <v>61</v>
      </c>
      <c r="D99" s="2" t="s">
        <v>298</v>
      </c>
      <c r="E99" s="5">
        <v>41962</v>
      </c>
      <c r="F99" s="22">
        <f>IF(COUNTIFS('All NCFAS Results'!$A$6:$A$169,$A99)&gt;0,1,0)</f>
        <v>1</v>
      </c>
      <c r="G99" s="6" t="s">
        <v>27</v>
      </c>
      <c r="H99" s="10">
        <v>75</v>
      </c>
      <c r="I99" s="6" t="s">
        <v>41</v>
      </c>
      <c r="J99" s="6" t="s">
        <v>29</v>
      </c>
      <c r="K99" s="6" t="s">
        <v>29</v>
      </c>
      <c r="L99" s="6" t="s">
        <v>41</v>
      </c>
      <c r="M99" s="6" t="s">
        <v>29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s="1" customFormat="1" ht="18" customHeight="1" x14ac:dyDescent="0.2">
      <c r="A100" s="4">
        <v>3360</v>
      </c>
      <c r="B100" s="4">
        <v>23</v>
      </c>
      <c r="C100" s="2" t="s">
        <v>26</v>
      </c>
      <c r="D100" s="2" t="s">
        <v>298</v>
      </c>
      <c r="E100" s="5">
        <v>41807</v>
      </c>
      <c r="F100" s="22">
        <f>IF(COUNTIFS('All NCFAS Results'!$A$6:$A$169,$A100)&gt;0,1,0)</f>
        <v>1</v>
      </c>
      <c r="G100" s="6" t="s">
        <v>54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s="1" customFormat="1" ht="18" customHeight="1" x14ac:dyDescent="0.2">
      <c r="A101" s="4">
        <v>8888</v>
      </c>
      <c r="B101" s="4">
        <v>23</v>
      </c>
      <c r="C101" s="2" t="s">
        <v>79</v>
      </c>
      <c r="D101" s="2" t="s">
        <v>298</v>
      </c>
      <c r="E101" s="5">
        <v>41863</v>
      </c>
      <c r="F101" s="22">
        <f>IF(COUNTIFS('All NCFAS Results'!$A$6:$A$169,$A101)&gt;0,1,0)</f>
        <v>1</v>
      </c>
      <c r="G101" s="6" t="s">
        <v>80</v>
      </c>
      <c r="H101" s="6" t="s">
        <v>86</v>
      </c>
      <c r="I101" s="6"/>
      <c r="J101" s="6"/>
      <c r="K101" s="6" t="s">
        <v>33</v>
      </c>
      <c r="L101" s="6"/>
      <c r="M101" s="6"/>
      <c r="N101" s="6" t="s">
        <v>33</v>
      </c>
      <c r="O101" s="6" t="s">
        <v>33</v>
      </c>
      <c r="P101" s="6" t="s">
        <v>33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 t="s">
        <v>77</v>
      </c>
      <c r="AB101" s="6"/>
    </row>
    <row r="102" spans="1:28" s="1" customFormat="1" ht="18" customHeight="1" x14ac:dyDescent="0.2">
      <c r="A102" s="4">
        <v>2648</v>
      </c>
      <c r="B102" s="4">
        <v>24</v>
      </c>
      <c r="C102" s="2" t="s">
        <v>67</v>
      </c>
      <c r="D102" s="2" t="s">
        <v>298</v>
      </c>
      <c r="E102" s="5">
        <v>41884</v>
      </c>
      <c r="F102" s="22">
        <f>IF(COUNTIFS('All NCFAS Results'!$A$6:$A$169,$A102)&gt;0,1,0)</f>
        <v>1</v>
      </c>
      <c r="G102" s="6" t="s">
        <v>31</v>
      </c>
      <c r="H102" s="6" t="s">
        <v>32</v>
      </c>
      <c r="I102" s="6" t="s">
        <v>41</v>
      </c>
      <c r="J102" s="6" t="s">
        <v>29</v>
      </c>
      <c r="K102" s="6" t="s">
        <v>29</v>
      </c>
      <c r="L102" s="6" t="s">
        <v>41</v>
      </c>
      <c r="M102" s="6" t="s">
        <v>29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s="1" customFormat="1" ht="18" customHeight="1" x14ac:dyDescent="0.2">
      <c r="A103" s="4">
        <v>8888</v>
      </c>
      <c r="B103" s="4">
        <v>24</v>
      </c>
      <c r="C103" s="2" t="s">
        <v>26</v>
      </c>
      <c r="D103" s="2" t="s">
        <v>298</v>
      </c>
      <c r="E103" s="5">
        <v>41809</v>
      </c>
      <c r="F103" s="22">
        <f>IF(COUNTIFS('All NCFAS Results'!$A$6:$A$169,$A103)&gt;0,1,0)</f>
        <v>1</v>
      </c>
      <c r="G103" s="6" t="s">
        <v>27</v>
      </c>
      <c r="H103" s="6" t="s">
        <v>63</v>
      </c>
      <c r="I103" s="6"/>
      <c r="J103" s="6"/>
      <c r="K103" s="6" t="s">
        <v>33</v>
      </c>
      <c r="L103" s="6"/>
      <c r="M103" s="6"/>
      <c r="N103" s="6" t="s">
        <v>33</v>
      </c>
      <c r="O103" s="6" t="s">
        <v>33</v>
      </c>
      <c r="P103" s="6" t="s">
        <v>33</v>
      </c>
      <c r="Q103" s="6"/>
      <c r="R103" s="6"/>
      <c r="S103" s="6"/>
      <c r="T103" s="6"/>
      <c r="U103" s="6"/>
      <c r="V103" s="6"/>
      <c r="W103" s="6"/>
      <c r="X103" s="6"/>
      <c r="Y103" s="6"/>
      <c r="Z103" s="6" t="s">
        <v>33</v>
      </c>
      <c r="AA103" s="6" t="s">
        <v>77</v>
      </c>
      <c r="AB103" s="6" t="s">
        <v>90</v>
      </c>
    </row>
    <row r="104" spans="1:28" s="1" customFormat="1" ht="18" customHeight="1" x14ac:dyDescent="0.2">
      <c r="A104" s="4">
        <v>8888</v>
      </c>
      <c r="B104" s="4">
        <v>24</v>
      </c>
      <c r="C104" s="2" t="s">
        <v>79</v>
      </c>
      <c r="D104" s="2" t="s">
        <v>298</v>
      </c>
      <c r="E104" s="5">
        <v>41899</v>
      </c>
      <c r="F104" s="22">
        <f>IF(COUNTIFS('All NCFAS Results'!$A$6:$A$169,$A104)&gt;0,1,0)</f>
        <v>1</v>
      </c>
      <c r="G104" s="6" t="s">
        <v>27</v>
      </c>
      <c r="H104" s="6" t="s">
        <v>63</v>
      </c>
      <c r="I104" s="6"/>
      <c r="J104" s="6"/>
      <c r="K104" s="6" t="s">
        <v>33</v>
      </c>
      <c r="L104" s="6"/>
      <c r="M104" s="6"/>
      <c r="N104" s="6" t="s">
        <v>33</v>
      </c>
      <c r="O104" s="6" t="s">
        <v>33</v>
      </c>
      <c r="P104" s="6" t="s">
        <v>33</v>
      </c>
      <c r="Q104" s="6"/>
      <c r="R104" s="6"/>
      <c r="S104" s="6"/>
      <c r="T104" s="6"/>
      <c r="U104" s="6"/>
      <c r="V104" s="6"/>
      <c r="W104" s="6"/>
      <c r="X104" s="6"/>
      <c r="Y104" s="6"/>
      <c r="Z104" s="6" t="s">
        <v>33</v>
      </c>
      <c r="AA104" s="6" t="s">
        <v>77</v>
      </c>
      <c r="AB104" s="6" t="s">
        <v>90</v>
      </c>
    </row>
    <row r="105" spans="1:28" s="1" customFormat="1" ht="18" customHeight="1" x14ac:dyDescent="0.2">
      <c r="A105" s="4">
        <v>9588</v>
      </c>
      <c r="B105" s="4">
        <v>24</v>
      </c>
      <c r="C105" s="2" t="s">
        <v>44</v>
      </c>
      <c r="D105" s="2" t="s">
        <v>298</v>
      </c>
      <c r="E105" s="5">
        <v>41739</v>
      </c>
      <c r="F105" s="22">
        <f>IF(COUNTIFS('All NCFAS Results'!$A$6:$A$169,$A105)&gt;0,1,0)</f>
        <v>1</v>
      </c>
      <c r="G105" s="6" t="s">
        <v>27</v>
      </c>
      <c r="H105" s="6" t="s">
        <v>39</v>
      </c>
      <c r="I105" s="6" t="s">
        <v>29</v>
      </c>
      <c r="J105" s="6" t="s">
        <v>29</v>
      </c>
      <c r="K105" s="6" t="s">
        <v>29</v>
      </c>
      <c r="L105" s="6" t="s">
        <v>41</v>
      </c>
      <c r="M105" s="6" t="s">
        <v>41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s="1" customFormat="1" ht="18" customHeight="1" x14ac:dyDescent="0.2">
      <c r="A106" s="4">
        <v>2161</v>
      </c>
      <c r="B106" s="4">
        <v>25</v>
      </c>
      <c r="C106" s="2" t="s">
        <v>67</v>
      </c>
      <c r="D106" s="2" t="s">
        <v>298</v>
      </c>
      <c r="E106" s="5">
        <v>41876</v>
      </c>
      <c r="F106" s="22">
        <f>IF(COUNTIFS('All NCFAS Results'!$A$6:$A$169,$A106)&gt;0,1,0)</f>
        <v>1</v>
      </c>
      <c r="G106" s="6" t="s">
        <v>40</v>
      </c>
      <c r="H106" s="6" t="s">
        <v>52</v>
      </c>
      <c r="I106" s="6" t="s">
        <v>29</v>
      </c>
      <c r="J106" s="6" t="s">
        <v>29</v>
      </c>
      <c r="K106" s="6" t="s">
        <v>29</v>
      </c>
      <c r="L106" s="6" t="s">
        <v>29</v>
      </c>
      <c r="M106" s="6" t="s">
        <v>33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s="1" customFormat="1" ht="18" customHeight="1" x14ac:dyDescent="0.2">
      <c r="A107" s="4">
        <v>2726</v>
      </c>
      <c r="B107" s="4">
        <v>25</v>
      </c>
      <c r="C107" s="2" t="s">
        <v>26</v>
      </c>
      <c r="D107" s="2" t="s">
        <v>298</v>
      </c>
      <c r="E107" s="5">
        <v>41816</v>
      </c>
      <c r="F107" s="22">
        <f>IF(COUNTIFS('All NCFAS Results'!$A$6:$A$169,$A107)&gt;0,1,0)</f>
        <v>1</v>
      </c>
      <c r="G107" s="6" t="s">
        <v>27</v>
      </c>
      <c r="H107" s="6" t="s">
        <v>49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 t="s">
        <v>29</v>
      </c>
      <c r="AA107" s="6"/>
      <c r="AB107" s="6"/>
    </row>
    <row r="108" spans="1:28" s="1" customFormat="1" ht="18" customHeight="1" x14ac:dyDescent="0.2">
      <c r="A108" s="4">
        <v>8888</v>
      </c>
      <c r="B108" s="4">
        <v>25</v>
      </c>
      <c r="C108" s="2" t="s">
        <v>79</v>
      </c>
      <c r="D108" s="2" t="s">
        <v>298</v>
      </c>
      <c r="E108" s="5">
        <v>41920</v>
      </c>
      <c r="F108" s="22">
        <f>IF(COUNTIFS('All NCFAS Results'!$A$6:$A$169,$A108)&gt;0,1,0)</f>
        <v>1</v>
      </c>
      <c r="G108" s="6" t="s">
        <v>80</v>
      </c>
      <c r="H108" s="6" t="s">
        <v>86</v>
      </c>
      <c r="I108" s="6"/>
      <c r="J108" s="6"/>
      <c r="K108" s="6" t="s">
        <v>33</v>
      </c>
      <c r="L108" s="6"/>
      <c r="M108" s="6"/>
      <c r="N108" s="6" t="s">
        <v>33</v>
      </c>
      <c r="O108" s="6" t="s">
        <v>33</v>
      </c>
      <c r="P108" s="6" t="s">
        <v>33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 t="s">
        <v>77</v>
      </c>
      <c r="AB108" s="6" t="s">
        <v>90</v>
      </c>
    </row>
    <row r="109" spans="1:28" s="1" customFormat="1" ht="18" customHeight="1" x14ac:dyDescent="0.2">
      <c r="A109" s="4">
        <v>2161</v>
      </c>
      <c r="B109" s="4">
        <v>26</v>
      </c>
      <c r="C109" s="2" t="s">
        <v>67</v>
      </c>
      <c r="D109" s="2" t="s">
        <v>298</v>
      </c>
      <c r="E109" s="5">
        <v>41879</v>
      </c>
      <c r="F109" s="22">
        <f>IF(COUNTIFS('All NCFAS Results'!$A$6:$A$169,$A109)&gt;0,1,0)</f>
        <v>1</v>
      </c>
      <c r="G109" s="6" t="s">
        <v>54</v>
      </c>
      <c r="H109" s="6" t="s">
        <v>52</v>
      </c>
      <c r="I109" s="6" t="s">
        <v>29</v>
      </c>
      <c r="J109" s="6" t="s">
        <v>29</v>
      </c>
      <c r="K109" s="6" t="s">
        <v>29</v>
      </c>
      <c r="L109" s="6" t="s">
        <v>29</v>
      </c>
      <c r="M109" s="6" t="s">
        <v>33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s="1" customFormat="1" ht="18" customHeight="1" x14ac:dyDescent="0.2">
      <c r="A110" s="4">
        <v>4751</v>
      </c>
      <c r="B110" s="4">
        <v>26</v>
      </c>
      <c r="C110" s="2" t="s">
        <v>44</v>
      </c>
      <c r="D110" s="2" t="s">
        <v>298</v>
      </c>
      <c r="E110" s="5">
        <v>41740</v>
      </c>
      <c r="F110" s="22">
        <f>IF(COUNTIFS('All NCFAS Results'!$A$6:$A$169,$A110)&gt;0,1,0)</f>
        <v>1</v>
      </c>
      <c r="G110" s="6" t="s">
        <v>27</v>
      </c>
      <c r="H110" s="6" t="s">
        <v>65</v>
      </c>
      <c r="I110" s="6" t="s">
        <v>41</v>
      </c>
      <c r="J110" s="6" t="s">
        <v>29</v>
      </c>
      <c r="K110" s="6" t="s">
        <v>29</v>
      </c>
      <c r="L110" s="6" t="s">
        <v>41</v>
      </c>
      <c r="M110" s="6" t="s">
        <v>29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s="1" customFormat="1" ht="18" customHeight="1" x14ac:dyDescent="0.2">
      <c r="A111" s="4">
        <v>5938</v>
      </c>
      <c r="B111" s="4">
        <v>26</v>
      </c>
      <c r="C111" s="2" t="s">
        <v>26</v>
      </c>
      <c r="D111" s="2" t="s">
        <v>298</v>
      </c>
      <c r="E111" s="5">
        <v>41808</v>
      </c>
      <c r="F111" s="22">
        <f>IF(COUNTIFS('All NCFAS Results'!$A$6:$A$169,$A111)&gt;0,1,0)</f>
        <v>1</v>
      </c>
      <c r="G111" s="6" t="s">
        <v>27</v>
      </c>
      <c r="H111" s="6" t="s">
        <v>42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 t="s">
        <v>29</v>
      </c>
      <c r="AA111" s="6"/>
      <c r="AB111" s="6"/>
    </row>
    <row r="112" spans="1:28" s="1" customFormat="1" ht="18" customHeight="1" x14ac:dyDescent="0.2">
      <c r="A112" s="4">
        <v>8888</v>
      </c>
      <c r="B112" s="4">
        <v>26</v>
      </c>
      <c r="C112" s="2" t="s">
        <v>79</v>
      </c>
      <c r="D112" s="2" t="s">
        <v>298</v>
      </c>
      <c r="E112" s="5">
        <v>41941</v>
      </c>
      <c r="F112" s="22">
        <f>IF(COUNTIFS('All NCFAS Results'!$A$6:$A$169,$A112)&gt;0,1,0)</f>
        <v>1</v>
      </c>
      <c r="G112" s="6" t="s">
        <v>80</v>
      </c>
      <c r="H112" s="6" t="s">
        <v>93</v>
      </c>
      <c r="I112" s="6"/>
      <c r="J112" s="6"/>
      <c r="K112" s="6" t="s">
        <v>33</v>
      </c>
      <c r="L112" s="6"/>
      <c r="M112" s="6"/>
      <c r="N112" s="6" t="s">
        <v>94</v>
      </c>
      <c r="O112" s="6" t="s">
        <v>33</v>
      </c>
      <c r="P112" s="6" t="s">
        <v>33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 t="s">
        <v>77</v>
      </c>
      <c r="AB112" s="6" t="s">
        <v>95</v>
      </c>
    </row>
    <row r="113" spans="1:28" s="1" customFormat="1" ht="18" customHeight="1" x14ac:dyDescent="0.2">
      <c r="A113" s="4">
        <v>2161</v>
      </c>
      <c r="B113" s="4">
        <v>27</v>
      </c>
      <c r="C113" s="2" t="s">
        <v>67</v>
      </c>
      <c r="D113" s="2" t="s">
        <v>298</v>
      </c>
      <c r="E113" s="5">
        <v>41880</v>
      </c>
      <c r="F113" s="22">
        <f>IF(COUNTIFS('All NCFAS Results'!$A$6:$A$169,$A113)&gt;0,1,0)</f>
        <v>1</v>
      </c>
      <c r="G113" s="6" t="s">
        <v>27</v>
      </c>
      <c r="H113" s="6" t="s">
        <v>42</v>
      </c>
      <c r="I113" s="6" t="s">
        <v>29</v>
      </c>
      <c r="J113" s="6" t="s">
        <v>29</v>
      </c>
      <c r="K113" s="6" t="s">
        <v>29</v>
      </c>
      <c r="L113" s="6" t="s">
        <v>29</v>
      </c>
      <c r="M113" s="6" t="s">
        <v>29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s="1" customFormat="1" ht="18" customHeight="1" x14ac:dyDescent="0.2">
      <c r="A114" s="4">
        <v>8888</v>
      </c>
      <c r="B114" s="4">
        <v>27</v>
      </c>
      <c r="C114" s="2" t="s">
        <v>79</v>
      </c>
      <c r="D114" s="2" t="s">
        <v>298</v>
      </c>
      <c r="E114" s="5">
        <v>41969</v>
      </c>
      <c r="F114" s="22">
        <f>IF(COUNTIFS('All NCFAS Results'!$A$6:$A$169,$A114)&gt;0,1,0)</f>
        <v>1</v>
      </c>
      <c r="G114" s="6" t="s">
        <v>80</v>
      </c>
      <c r="H114" s="6" t="s">
        <v>68</v>
      </c>
      <c r="I114" s="6"/>
      <c r="J114" s="6"/>
      <c r="K114" s="6" t="s">
        <v>33</v>
      </c>
      <c r="L114" s="6"/>
      <c r="M114" s="6"/>
      <c r="N114" s="6" t="s">
        <v>94</v>
      </c>
      <c r="O114" s="6" t="s">
        <v>33</v>
      </c>
      <c r="P114" s="6" t="s">
        <v>33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 t="s">
        <v>77</v>
      </c>
      <c r="AB114" s="6" t="s">
        <v>96</v>
      </c>
    </row>
    <row r="115" spans="1:28" s="1" customFormat="1" ht="18" customHeight="1" x14ac:dyDescent="0.2">
      <c r="A115" s="4">
        <v>9553</v>
      </c>
      <c r="B115" s="4">
        <v>27</v>
      </c>
      <c r="C115" s="2" t="s">
        <v>44</v>
      </c>
      <c r="D115" s="2" t="s">
        <v>298</v>
      </c>
      <c r="E115" s="5">
        <v>41740</v>
      </c>
      <c r="F115" s="22">
        <f>IF(COUNTIFS('All NCFAS Results'!$A$6:$A$169,$A115)&gt;0,1,0)</f>
        <v>1</v>
      </c>
      <c r="G115" s="6" t="s">
        <v>27</v>
      </c>
      <c r="H115" s="6" t="s">
        <v>51</v>
      </c>
      <c r="I115" s="6" t="s">
        <v>41</v>
      </c>
      <c r="J115" s="6" t="s">
        <v>29</v>
      </c>
      <c r="K115" s="6" t="s">
        <v>29</v>
      </c>
      <c r="L115" s="6" t="s">
        <v>29</v>
      </c>
      <c r="M115" s="6" t="s">
        <v>41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 t="s">
        <v>29</v>
      </c>
      <c r="AA115" s="6"/>
      <c r="AB115" s="6"/>
    </row>
    <row r="116" spans="1:28" s="1" customFormat="1" ht="18" customHeight="1" x14ac:dyDescent="0.2">
      <c r="A116" s="4">
        <v>9553</v>
      </c>
      <c r="B116" s="4">
        <v>27</v>
      </c>
      <c r="C116" s="2" t="s">
        <v>26</v>
      </c>
      <c r="D116" s="2" t="s">
        <v>298</v>
      </c>
      <c r="E116" s="5">
        <v>41827</v>
      </c>
      <c r="F116" s="22">
        <f>IF(COUNTIFS('All NCFAS Results'!$A$6:$A$169,$A116)&gt;0,1,0)</f>
        <v>1</v>
      </c>
      <c r="G116" s="6" t="s">
        <v>27</v>
      </c>
      <c r="H116" s="6" t="s">
        <v>51</v>
      </c>
      <c r="I116" s="6" t="s">
        <v>41</v>
      </c>
      <c r="J116" s="6" t="s">
        <v>29</v>
      </c>
      <c r="K116" s="6" t="s">
        <v>29</v>
      </c>
      <c r="L116" s="6" t="s">
        <v>29</v>
      </c>
      <c r="M116" s="6" t="s">
        <v>41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 t="s">
        <v>29</v>
      </c>
      <c r="AA116" s="6"/>
      <c r="AB116" s="6"/>
    </row>
    <row r="117" spans="1:28" s="1" customFormat="1" ht="18" customHeight="1" x14ac:dyDescent="0.2">
      <c r="A117" s="4">
        <v>2161</v>
      </c>
      <c r="B117" s="4">
        <v>28</v>
      </c>
      <c r="C117" s="2" t="s">
        <v>67</v>
      </c>
      <c r="D117" s="2" t="s">
        <v>298</v>
      </c>
      <c r="E117" s="5">
        <v>41885</v>
      </c>
      <c r="F117" s="22">
        <f>IF(COUNTIFS('All NCFAS Results'!$A$6:$A$169,$A117)&gt;0,1,0)</f>
        <v>1</v>
      </c>
      <c r="G117" s="6" t="s">
        <v>54</v>
      </c>
      <c r="H117" s="6" t="s">
        <v>28</v>
      </c>
      <c r="I117" s="6" t="s">
        <v>29</v>
      </c>
      <c r="J117" s="6" t="s">
        <v>29</v>
      </c>
      <c r="K117" s="6" t="s">
        <v>29</v>
      </c>
      <c r="L117" s="6" t="s">
        <v>29</v>
      </c>
      <c r="M117" s="6" t="s">
        <v>29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s="1" customFormat="1" ht="18" customHeight="1" x14ac:dyDescent="0.2">
      <c r="A118" s="4">
        <v>3360</v>
      </c>
      <c r="B118" s="4">
        <v>28</v>
      </c>
      <c r="C118" s="2" t="s">
        <v>26</v>
      </c>
      <c r="D118" s="2" t="s">
        <v>298</v>
      </c>
      <c r="E118" s="5">
        <v>41842</v>
      </c>
      <c r="F118" s="22">
        <f>IF(COUNTIFS('All NCFAS Results'!$A$6:$A$169,$A118)&gt;0,1,0)</f>
        <v>1</v>
      </c>
      <c r="G118" s="6" t="s">
        <v>27</v>
      </c>
      <c r="H118" s="6" t="s">
        <v>48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 t="s">
        <v>41</v>
      </c>
      <c r="AA118" s="6"/>
      <c r="AB118" s="6"/>
    </row>
    <row r="119" spans="1:28" s="1" customFormat="1" ht="18" customHeight="1" x14ac:dyDescent="0.2">
      <c r="A119" s="4">
        <v>9478</v>
      </c>
      <c r="B119" s="4">
        <v>28</v>
      </c>
      <c r="C119" s="2" t="s">
        <v>44</v>
      </c>
      <c r="D119" s="2" t="s">
        <v>298</v>
      </c>
      <c r="E119" s="5">
        <v>41743</v>
      </c>
      <c r="F119" s="22">
        <f>IF(COUNTIFS('All NCFAS Results'!$A$6:$A$169,$A119)&gt;0,1,0)</f>
        <v>1</v>
      </c>
      <c r="G119" s="6" t="s">
        <v>27</v>
      </c>
      <c r="H119" s="6" t="s">
        <v>64</v>
      </c>
      <c r="I119" s="6" t="s">
        <v>29</v>
      </c>
      <c r="J119" s="6" t="s">
        <v>29</v>
      </c>
      <c r="K119" s="6" t="s">
        <v>29</v>
      </c>
      <c r="L119" s="6" t="s">
        <v>41</v>
      </c>
      <c r="M119" s="6" t="s">
        <v>41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s="1" customFormat="1" ht="18" customHeight="1" x14ac:dyDescent="0.2">
      <c r="A120" s="4">
        <v>11159</v>
      </c>
      <c r="B120" s="4">
        <v>28</v>
      </c>
      <c r="C120" s="2" t="s">
        <v>79</v>
      </c>
      <c r="D120" s="2" t="s">
        <v>298</v>
      </c>
      <c r="E120" s="5">
        <v>41983</v>
      </c>
      <c r="F120" s="22">
        <f>IF(COUNTIFS('All NCFAS Results'!$A$6:$A$169,$A120)&gt;0,1,0)</f>
        <v>1</v>
      </c>
      <c r="G120" s="6" t="s">
        <v>54</v>
      </c>
      <c r="H120" s="6" t="s">
        <v>68</v>
      </c>
      <c r="I120" s="6"/>
      <c r="J120" s="6"/>
      <c r="K120" s="6" t="s">
        <v>38</v>
      </c>
      <c r="L120" s="6"/>
      <c r="M120" s="6"/>
      <c r="N120" s="6" t="s">
        <v>104</v>
      </c>
      <c r="O120" s="6" t="s">
        <v>38</v>
      </c>
      <c r="P120" s="6" t="s">
        <v>38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 t="s">
        <v>77</v>
      </c>
      <c r="AB120" s="6" t="s">
        <v>119</v>
      </c>
    </row>
    <row r="121" spans="1:28" s="1" customFormat="1" ht="18" customHeight="1" x14ac:dyDescent="0.2">
      <c r="A121" s="4">
        <v>3360</v>
      </c>
      <c r="B121" s="4">
        <v>29</v>
      </c>
      <c r="C121" s="2" t="s">
        <v>26</v>
      </c>
      <c r="D121" s="2" t="s">
        <v>298</v>
      </c>
      <c r="E121" s="5">
        <v>41842</v>
      </c>
      <c r="F121" s="22">
        <f>IF(COUNTIFS('All NCFAS Results'!$A$6:$A$169,$A121)&gt;0,1,0)</f>
        <v>1</v>
      </c>
      <c r="G121" s="6" t="s">
        <v>54</v>
      </c>
      <c r="H121" s="6" t="s">
        <v>49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 t="s">
        <v>33</v>
      </c>
      <c r="AA121" s="6"/>
      <c r="AB121" s="6"/>
    </row>
    <row r="122" spans="1:28" s="1" customFormat="1" ht="18" customHeight="1" x14ac:dyDescent="0.2">
      <c r="A122" s="4">
        <v>4645</v>
      </c>
      <c r="B122" s="4">
        <v>29</v>
      </c>
      <c r="C122" s="2" t="s">
        <v>44</v>
      </c>
      <c r="D122" s="2" t="s">
        <v>298</v>
      </c>
      <c r="E122" s="5">
        <v>41743</v>
      </c>
      <c r="F122" s="22">
        <f>IF(COUNTIFS('All NCFAS Results'!$A$6:$A$169,$A122)&gt;0,1,0)</f>
        <v>1</v>
      </c>
      <c r="G122" s="6" t="s">
        <v>27</v>
      </c>
      <c r="H122" s="6" t="s">
        <v>47</v>
      </c>
      <c r="I122" s="6" t="s">
        <v>38</v>
      </c>
      <c r="J122" s="6" t="s">
        <v>29</v>
      </c>
      <c r="K122" s="6" t="s">
        <v>38</v>
      </c>
      <c r="L122" s="6" t="s">
        <v>41</v>
      </c>
      <c r="M122" s="6" t="s">
        <v>29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s="1" customFormat="1" ht="18" customHeight="1" x14ac:dyDescent="0.2">
      <c r="A123" s="4">
        <v>7372</v>
      </c>
      <c r="B123" s="4">
        <v>29</v>
      </c>
      <c r="C123" s="2" t="s">
        <v>67</v>
      </c>
      <c r="D123" s="2" t="s">
        <v>298</v>
      </c>
      <c r="E123" s="5">
        <v>41890</v>
      </c>
      <c r="F123" s="22">
        <f>IF(COUNTIFS('All NCFAS Results'!$A$6:$A$169,$A123)&gt;0,1,0)</f>
        <v>1</v>
      </c>
      <c r="G123" s="6" t="s">
        <v>27</v>
      </c>
      <c r="H123" s="6" t="s">
        <v>64</v>
      </c>
      <c r="I123" s="6" t="s">
        <v>29</v>
      </c>
      <c r="J123" s="6" t="s">
        <v>29</v>
      </c>
      <c r="K123" s="6" t="s">
        <v>29</v>
      </c>
      <c r="L123" s="6" t="s">
        <v>29</v>
      </c>
      <c r="M123" s="6" t="s">
        <v>29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s="1" customFormat="1" ht="18" customHeight="1" x14ac:dyDescent="0.2">
      <c r="A124" s="4">
        <v>11159</v>
      </c>
      <c r="B124" s="4">
        <v>29</v>
      </c>
      <c r="C124" s="2" t="s">
        <v>79</v>
      </c>
      <c r="D124" s="2" t="s">
        <v>298</v>
      </c>
      <c r="E124" s="5">
        <v>41989</v>
      </c>
      <c r="F124" s="22">
        <f>IF(COUNTIFS('All NCFAS Results'!$A$6:$A$169,$A124)&gt;0,1,0)</f>
        <v>1</v>
      </c>
      <c r="G124" s="6" t="s">
        <v>54</v>
      </c>
      <c r="H124" s="6" t="s">
        <v>52</v>
      </c>
      <c r="I124" s="6"/>
      <c r="J124" s="6"/>
      <c r="K124" s="6" t="s">
        <v>38</v>
      </c>
      <c r="L124" s="6"/>
      <c r="M124" s="6"/>
      <c r="N124" s="6" t="s">
        <v>104</v>
      </c>
      <c r="O124" s="6" t="s">
        <v>38</v>
      </c>
      <c r="P124" s="6" t="s">
        <v>38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 t="s">
        <v>77</v>
      </c>
      <c r="AB124" s="6" t="s">
        <v>120</v>
      </c>
    </row>
    <row r="125" spans="1:28" s="1" customFormat="1" ht="18" customHeight="1" x14ac:dyDescent="0.2">
      <c r="A125" s="4">
        <v>11401</v>
      </c>
      <c r="B125" s="4">
        <v>29</v>
      </c>
      <c r="C125" s="2" t="s">
        <v>61</v>
      </c>
      <c r="D125" s="2" t="s">
        <v>298</v>
      </c>
      <c r="E125" s="5">
        <v>41977</v>
      </c>
      <c r="F125" s="22">
        <f>IF(COUNTIFS('All NCFAS Results'!$A$6:$A$169,$A125)&gt;0,1,0)</f>
        <v>1</v>
      </c>
      <c r="G125" s="6" t="s">
        <v>54</v>
      </c>
      <c r="H125" s="6" t="s">
        <v>39</v>
      </c>
      <c r="I125" s="6" t="s">
        <v>33</v>
      </c>
      <c r="J125" s="6" t="s">
        <v>33</v>
      </c>
      <c r="K125" s="6" t="s">
        <v>33</v>
      </c>
      <c r="L125" s="6" t="s">
        <v>33</v>
      </c>
      <c r="M125" s="6" t="s">
        <v>33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s="1" customFormat="1" ht="18" customHeight="1" x14ac:dyDescent="0.2">
      <c r="A126" s="4">
        <v>2161</v>
      </c>
      <c r="B126" s="4">
        <v>30</v>
      </c>
      <c r="C126" s="2" t="s">
        <v>67</v>
      </c>
      <c r="D126" s="2" t="s">
        <v>298</v>
      </c>
      <c r="E126" s="5">
        <v>41890</v>
      </c>
      <c r="F126" s="22">
        <f>IF(COUNTIFS('All NCFAS Results'!$A$6:$A$169,$A126)&gt;0,1,0)</f>
        <v>1</v>
      </c>
      <c r="G126" s="6" t="s">
        <v>27</v>
      </c>
      <c r="H126" s="6" t="s">
        <v>42</v>
      </c>
      <c r="I126" s="6" t="s">
        <v>29</v>
      </c>
      <c r="J126" s="6" t="s">
        <v>29</v>
      </c>
      <c r="K126" s="6" t="s">
        <v>29</v>
      </c>
      <c r="L126" s="6" t="s">
        <v>29</v>
      </c>
      <c r="M126" s="6" t="s">
        <v>29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s="1" customFormat="1" ht="18" customHeight="1" x14ac:dyDescent="0.2">
      <c r="A127" s="4">
        <v>4645</v>
      </c>
      <c r="B127" s="4">
        <v>30</v>
      </c>
      <c r="C127" s="2" t="s">
        <v>44</v>
      </c>
      <c r="D127" s="2" t="s">
        <v>298</v>
      </c>
      <c r="E127" s="5">
        <v>41744</v>
      </c>
      <c r="F127" s="22">
        <f>IF(COUNTIFS('All NCFAS Results'!$A$6:$A$169,$A127)&gt;0,1,0)</f>
        <v>1</v>
      </c>
      <c r="G127" s="6" t="s">
        <v>27</v>
      </c>
      <c r="H127" s="6" t="s">
        <v>47</v>
      </c>
      <c r="I127" s="6" t="s">
        <v>38</v>
      </c>
      <c r="J127" s="6" t="s">
        <v>38</v>
      </c>
      <c r="K127" s="6" t="s">
        <v>38</v>
      </c>
      <c r="L127" s="6" t="s">
        <v>41</v>
      </c>
      <c r="M127" s="6" t="s">
        <v>29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s="1" customFormat="1" ht="18" customHeight="1" x14ac:dyDescent="0.2">
      <c r="A128" s="4">
        <v>8888</v>
      </c>
      <c r="B128" s="4">
        <v>30</v>
      </c>
      <c r="C128" s="2" t="s">
        <v>26</v>
      </c>
      <c r="D128" s="2" t="s">
        <v>298</v>
      </c>
      <c r="E128" s="5">
        <v>41838</v>
      </c>
      <c r="F128" s="22">
        <f>IF(COUNTIFS('All NCFAS Results'!$A$6:$A$169,$A128)&gt;0,1,0)</f>
        <v>1</v>
      </c>
      <c r="G128" s="6" t="s">
        <v>27</v>
      </c>
      <c r="H128" s="6" t="s">
        <v>63</v>
      </c>
      <c r="I128" s="6"/>
      <c r="J128" s="6"/>
      <c r="K128" s="6" t="s">
        <v>33</v>
      </c>
      <c r="L128" s="6"/>
      <c r="M128" s="6"/>
      <c r="N128" s="6" t="s">
        <v>33</v>
      </c>
      <c r="O128" s="6" t="s">
        <v>33</v>
      </c>
      <c r="P128" s="6" t="s">
        <v>33</v>
      </c>
      <c r="Q128" s="6"/>
      <c r="R128" s="6"/>
      <c r="S128" s="6"/>
      <c r="T128" s="6"/>
      <c r="U128" s="6"/>
      <c r="V128" s="6"/>
      <c r="W128" s="6"/>
      <c r="X128" s="6"/>
      <c r="Y128" s="6"/>
      <c r="Z128" s="6" t="s">
        <v>33</v>
      </c>
      <c r="AA128" s="6" t="s">
        <v>77</v>
      </c>
      <c r="AB128" s="6" t="s">
        <v>91</v>
      </c>
    </row>
    <row r="129" spans="1:28" s="1" customFormat="1" ht="18" customHeight="1" x14ac:dyDescent="0.2">
      <c r="A129" s="4">
        <v>8888</v>
      </c>
      <c r="B129" s="4">
        <v>30</v>
      </c>
      <c r="C129" s="2" t="s">
        <v>79</v>
      </c>
      <c r="D129" s="2" t="s">
        <v>298</v>
      </c>
      <c r="E129" s="5">
        <v>41983</v>
      </c>
      <c r="F129" s="22">
        <f>IF(COUNTIFS('All NCFAS Results'!$A$6:$A$169,$A129)&gt;0,1,0)</f>
        <v>1</v>
      </c>
      <c r="G129" s="6" t="s">
        <v>27</v>
      </c>
      <c r="H129" s="6" t="s">
        <v>63</v>
      </c>
      <c r="I129" s="6"/>
      <c r="J129" s="6"/>
      <c r="K129" s="6" t="s">
        <v>33</v>
      </c>
      <c r="L129" s="6"/>
      <c r="M129" s="6"/>
      <c r="N129" s="6" t="s">
        <v>33</v>
      </c>
      <c r="O129" s="6" t="s">
        <v>33</v>
      </c>
      <c r="P129" s="6" t="s">
        <v>33</v>
      </c>
      <c r="Q129" s="6"/>
      <c r="R129" s="6"/>
      <c r="S129" s="6"/>
      <c r="T129" s="6"/>
      <c r="U129" s="6"/>
      <c r="V129" s="6"/>
      <c r="W129" s="6"/>
      <c r="X129" s="6"/>
      <c r="Y129" s="6"/>
      <c r="Z129" s="6" t="s">
        <v>33</v>
      </c>
      <c r="AA129" s="6" t="s">
        <v>77</v>
      </c>
      <c r="AB129" s="6" t="s">
        <v>91</v>
      </c>
    </row>
    <row r="130" spans="1:28" s="1" customFormat="1" ht="18" customHeight="1" x14ac:dyDescent="0.2">
      <c r="A130" s="4">
        <v>3360</v>
      </c>
      <c r="B130" s="4">
        <v>31</v>
      </c>
      <c r="C130" s="2" t="s">
        <v>26</v>
      </c>
      <c r="D130" s="2" t="s">
        <v>298</v>
      </c>
      <c r="E130" s="5">
        <v>41843</v>
      </c>
      <c r="F130" s="22">
        <f>IF(COUNTIFS('All NCFAS Results'!$A$6:$A$169,$A130)&gt;0,1,0)</f>
        <v>1</v>
      </c>
      <c r="G130" s="6" t="s">
        <v>54</v>
      </c>
      <c r="H130" s="6" t="s">
        <v>42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 t="s">
        <v>33</v>
      </c>
      <c r="AA130" s="6"/>
      <c r="AB130" s="6"/>
    </row>
    <row r="131" spans="1:28" s="1" customFormat="1" ht="18" customHeight="1" x14ac:dyDescent="0.2">
      <c r="A131" s="4">
        <v>8888</v>
      </c>
      <c r="B131" s="4">
        <v>31</v>
      </c>
      <c r="C131" s="2" t="s">
        <v>79</v>
      </c>
      <c r="D131" s="2" t="s">
        <v>298</v>
      </c>
      <c r="E131" s="5">
        <v>41990</v>
      </c>
      <c r="F131" s="22">
        <f>IF(COUNTIFS('All NCFAS Results'!$A$6:$A$169,$A131)&gt;0,1,0)</f>
        <v>1</v>
      </c>
      <c r="G131" s="6" t="s">
        <v>80</v>
      </c>
      <c r="H131" s="6" t="s">
        <v>97</v>
      </c>
      <c r="I131" s="6"/>
      <c r="J131" s="6"/>
      <c r="K131" s="6" t="s">
        <v>33</v>
      </c>
      <c r="L131" s="6"/>
      <c r="M131" s="6"/>
      <c r="N131" s="6" t="s">
        <v>33</v>
      </c>
      <c r="O131" s="6" t="s">
        <v>33</v>
      </c>
      <c r="P131" s="6" t="s">
        <v>33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 t="s">
        <v>77</v>
      </c>
      <c r="AB131" s="6" t="s">
        <v>95</v>
      </c>
    </row>
    <row r="132" spans="1:28" s="1" customFormat="1" ht="18" customHeight="1" x14ac:dyDescent="0.2">
      <c r="A132" s="4">
        <v>3360</v>
      </c>
      <c r="B132" s="4">
        <v>32</v>
      </c>
      <c r="C132" s="2" t="s">
        <v>26</v>
      </c>
      <c r="D132" s="2" t="s">
        <v>298</v>
      </c>
      <c r="E132" s="5">
        <v>41848</v>
      </c>
      <c r="F132" s="22">
        <f>IF(COUNTIFS('All NCFAS Results'!$A$6:$A$169,$A132)&gt;0,1,0)</f>
        <v>1</v>
      </c>
      <c r="G132" s="6" t="s">
        <v>54</v>
      </c>
      <c r="H132" s="6" t="s">
        <v>53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 t="s">
        <v>41</v>
      </c>
      <c r="AA132" s="6"/>
      <c r="AB132" s="6"/>
    </row>
    <row r="133" spans="1:28" s="1" customFormat="1" ht="18" customHeight="1" x14ac:dyDescent="0.2">
      <c r="A133" s="4">
        <v>5696</v>
      </c>
      <c r="B133" s="4">
        <v>32</v>
      </c>
      <c r="C133" s="2" t="s">
        <v>61</v>
      </c>
      <c r="D133" s="2" t="s">
        <v>298</v>
      </c>
      <c r="E133" s="5">
        <v>41985</v>
      </c>
      <c r="F133" s="22">
        <f>IF(COUNTIFS('All NCFAS Results'!$A$6:$A$169,$A133)&gt;0,1,0)</f>
        <v>1</v>
      </c>
      <c r="G133" s="6" t="s">
        <v>27</v>
      </c>
      <c r="H133" s="6" t="s">
        <v>47</v>
      </c>
      <c r="I133" s="6" t="s">
        <v>29</v>
      </c>
      <c r="J133" s="6" t="s">
        <v>29</v>
      </c>
      <c r="K133" s="6" t="s">
        <v>29</v>
      </c>
      <c r="L133" s="6" t="s">
        <v>29</v>
      </c>
      <c r="M133" s="6" t="s">
        <v>29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s="1" customFormat="1" ht="18" customHeight="1" x14ac:dyDescent="0.2">
      <c r="A134" s="4">
        <v>7372</v>
      </c>
      <c r="B134" s="4">
        <v>32</v>
      </c>
      <c r="C134" s="2" t="s">
        <v>67</v>
      </c>
      <c r="D134" s="2" t="s">
        <v>298</v>
      </c>
      <c r="E134" s="5">
        <v>41897</v>
      </c>
      <c r="F134" s="22">
        <f>IF(COUNTIFS('All NCFAS Results'!$A$6:$A$169,$A134)&gt;0,1,0)</f>
        <v>1</v>
      </c>
      <c r="G134" s="6" t="s">
        <v>27</v>
      </c>
      <c r="H134" s="6" t="s">
        <v>42</v>
      </c>
      <c r="I134" s="6" t="s">
        <v>41</v>
      </c>
      <c r="J134" s="6" t="s">
        <v>29</v>
      </c>
      <c r="K134" s="6" t="s">
        <v>29</v>
      </c>
      <c r="L134" s="6" t="s">
        <v>41</v>
      </c>
      <c r="M134" s="6" t="s">
        <v>29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s="1" customFormat="1" ht="18" customHeight="1" x14ac:dyDescent="0.2">
      <c r="A135" s="4">
        <v>8888</v>
      </c>
      <c r="B135" s="4">
        <v>32</v>
      </c>
      <c r="C135" s="2" t="s">
        <v>79</v>
      </c>
      <c r="D135" s="2" t="s">
        <v>298</v>
      </c>
      <c r="E135" s="5">
        <v>42011</v>
      </c>
      <c r="F135" s="22">
        <f>IF(COUNTIFS('All NCFAS Results'!$A$6:$A$169,$A135)&gt;0,1,0)</f>
        <v>1</v>
      </c>
      <c r="G135" s="6" t="s">
        <v>80</v>
      </c>
      <c r="H135" s="6" t="s">
        <v>52</v>
      </c>
      <c r="I135" s="6"/>
      <c r="J135" s="6"/>
      <c r="K135" s="6" t="s">
        <v>33</v>
      </c>
      <c r="L135" s="6"/>
      <c r="M135" s="6"/>
      <c r="N135" s="6" t="s">
        <v>33</v>
      </c>
      <c r="O135" s="6" t="s">
        <v>33</v>
      </c>
      <c r="P135" s="6" t="s">
        <v>33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 t="s">
        <v>77</v>
      </c>
      <c r="AB135" s="6" t="s">
        <v>96</v>
      </c>
    </row>
    <row r="136" spans="1:28" s="1" customFormat="1" ht="18" customHeight="1" x14ac:dyDescent="0.2">
      <c r="A136" s="4">
        <v>2648</v>
      </c>
      <c r="B136" s="4">
        <v>33</v>
      </c>
      <c r="C136" s="2" t="s">
        <v>67</v>
      </c>
      <c r="D136" s="2" t="s">
        <v>298</v>
      </c>
      <c r="E136" s="5">
        <v>41898</v>
      </c>
      <c r="F136" s="22">
        <f>IF(COUNTIFS('All NCFAS Results'!$A$6:$A$169,$A136)&gt;0,1,0)</f>
        <v>1</v>
      </c>
      <c r="G136" s="6" t="s">
        <v>27</v>
      </c>
      <c r="H136" s="6" t="s">
        <v>64</v>
      </c>
      <c r="I136" s="6" t="s">
        <v>41</v>
      </c>
      <c r="J136" s="6" t="s">
        <v>29</v>
      </c>
      <c r="K136" s="6" t="s">
        <v>29</v>
      </c>
      <c r="L136" s="6" t="s">
        <v>41</v>
      </c>
      <c r="M136" s="6" t="s">
        <v>29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s="1" customFormat="1" ht="18" customHeight="1" x14ac:dyDescent="0.2">
      <c r="A137" s="4">
        <v>3360</v>
      </c>
      <c r="B137" s="4">
        <v>33</v>
      </c>
      <c r="C137" s="2" t="s">
        <v>26</v>
      </c>
      <c r="D137" s="2" t="s">
        <v>298</v>
      </c>
      <c r="E137" s="5">
        <v>41849</v>
      </c>
      <c r="F137" s="22">
        <f>IF(COUNTIFS('All NCFAS Results'!$A$6:$A$169,$A137)&gt;0,1,0)</f>
        <v>1</v>
      </c>
      <c r="G137" s="6" t="s">
        <v>54</v>
      </c>
      <c r="H137" s="6" t="s">
        <v>53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 t="s">
        <v>33</v>
      </c>
      <c r="AA137" s="6"/>
      <c r="AB137" s="6"/>
    </row>
    <row r="138" spans="1:28" s="1" customFormat="1" ht="18" customHeight="1" x14ac:dyDescent="0.2">
      <c r="A138" s="4">
        <v>8888</v>
      </c>
      <c r="B138" s="4">
        <v>33</v>
      </c>
      <c r="C138" s="2" t="s">
        <v>79</v>
      </c>
      <c r="D138" s="2" t="s">
        <v>298</v>
      </c>
      <c r="E138" s="5">
        <v>42018</v>
      </c>
      <c r="F138" s="22">
        <f>IF(COUNTIFS('All NCFAS Results'!$A$6:$A$169,$A138)&gt;0,1,0)</f>
        <v>1</v>
      </c>
      <c r="G138" s="6" t="s">
        <v>80</v>
      </c>
      <c r="H138" s="6" t="s">
        <v>98</v>
      </c>
      <c r="I138" s="6"/>
      <c r="J138" s="6"/>
      <c r="K138" s="6" t="s">
        <v>33</v>
      </c>
      <c r="L138" s="6"/>
      <c r="M138" s="6"/>
      <c r="N138" s="6" t="s">
        <v>33</v>
      </c>
      <c r="O138" s="6" t="s">
        <v>33</v>
      </c>
      <c r="P138" s="6" t="s">
        <v>33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 t="s">
        <v>77</v>
      </c>
      <c r="AB138" s="6" t="s">
        <v>99</v>
      </c>
    </row>
    <row r="139" spans="1:28" s="1" customFormat="1" ht="18" customHeight="1" x14ac:dyDescent="0.2">
      <c r="A139" s="4">
        <v>4751</v>
      </c>
      <c r="B139" s="4">
        <v>34</v>
      </c>
      <c r="C139" s="2" t="s">
        <v>44</v>
      </c>
      <c r="D139" s="2" t="s">
        <v>298</v>
      </c>
      <c r="E139" s="5">
        <v>41747</v>
      </c>
      <c r="F139" s="22">
        <f>IF(COUNTIFS('All NCFAS Results'!$A$6:$A$169,$A139)&gt;0,1,0)</f>
        <v>1</v>
      </c>
      <c r="G139" s="6" t="s">
        <v>27</v>
      </c>
      <c r="H139" s="6" t="s">
        <v>42</v>
      </c>
      <c r="I139" s="6" t="s">
        <v>41</v>
      </c>
      <c r="J139" s="6" t="s">
        <v>29</v>
      </c>
      <c r="K139" s="6" t="s">
        <v>29</v>
      </c>
      <c r="L139" s="6" t="s">
        <v>29</v>
      </c>
      <c r="M139" s="6" t="s">
        <v>41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s="1" customFormat="1" ht="18" customHeight="1" x14ac:dyDescent="0.2">
      <c r="A140" s="4">
        <v>7372</v>
      </c>
      <c r="B140" s="4">
        <v>34</v>
      </c>
      <c r="C140" s="2" t="s">
        <v>67</v>
      </c>
      <c r="D140" s="2" t="s">
        <v>298</v>
      </c>
      <c r="E140" s="5">
        <v>41904</v>
      </c>
      <c r="F140" s="22">
        <f>IF(COUNTIFS('All NCFAS Results'!$A$6:$A$169,$A140)&gt;0,1,0)</f>
        <v>1</v>
      </c>
      <c r="G140" s="6" t="s">
        <v>27</v>
      </c>
      <c r="H140" s="6" t="s">
        <v>51</v>
      </c>
      <c r="I140" s="6" t="s">
        <v>29</v>
      </c>
      <c r="J140" s="6" t="s">
        <v>29</v>
      </c>
      <c r="K140" s="6" t="s">
        <v>29</v>
      </c>
      <c r="L140" s="6" t="s">
        <v>41</v>
      </c>
      <c r="M140" s="6" t="s">
        <v>29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s="1" customFormat="1" ht="18" customHeight="1" x14ac:dyDescent="0.2">
      <c r="A141" s="4">
        <v>8888</v>
      </c>
      <c r="B141" s="4">
        <v>34</v>
      </c>
      <c r="C141" s="2" t="s">
        <v>79</v>
      </c>
      <c r="D141" s="2" t="s">
        <v>298</v>
      </c>
      <c r="E141" s="5">
        <v>42025</v>
      </c>
      <c r="F141" s="22">
        <f>IF(COUNTIFS('All NCFAS Results'!$A$6:$A$169,$A141)&gt;0,1,0)</f>
        <v>1</v>
      </c>
      <c r="G141" s="6" t="s">
        <v>81</v>
      </c>
      <c r="H141" s="6" t="s">
        <v>58</v>
      </c>
      <c r="I141" s="6"/>
      <c r="J141" s="6"/>
      <c r="K141" s="6" t="s">
        <v>33</v>
      </c>
      <c r="L141" s="6"/>
      <c r="M141" s="6"/>
      <c r="N141" s="6" t="s">
        <v>33</v>
      </c>
      <c r="O141" s="6" t="s">
        <v>33</v>
      </c>
      <c r="P141" s="6" t="s">
        <v>33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 t="s">
        <v>77</v>
      </c>
      <c r="AB141" s="6"/>
    </row>
    <row r="142" spans="1:28" s="1" customFormat="1" ht="18" customHeight="1" x14ac:dyDescent="0.2">
      <c r="A142" s="4">
        <v>9979</v>
      </c>
      <c r="B142" s="4">
        <v>34</v>
      </c>
      <c r="C142" s="2" t="s">
        <v>61</v>
      </c>
      <c r="D142" s="2" t="s">
        <v>298</v>
      </c>
      <c r="E142" s="5">
        <v>42032</v>
      </c>
      <c r="F142" s="22">
        <f>IF(COUNTIFS('All NCFAS Results'!$A$6:$A$169,$A142)&gt;0,1,0)</f>
        <v>1</v>
      </c>
      <c r="G142" s="6" t="s">
        <v>27</v>
      </c>
      <c r="H142" s="6" t="s">
        <v>42</v>
      </c>
      <c r="I142" s="6" t="s">
        <v>41</v>
      </c>
      <c r="J142" s="6" t="s">
        <v>29</v>
      </c>
      <c r="K142" s="6" t="s">
        <v>29</v>
      </c>
      <c r="L142" s="6" t="s">
        <v>41</v>
      </c>
      <c r="M142" s="6" t="s">
        <v>29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s="1" customFormat="1" ht="18" customHeight="1" x14ac:dyDescent="0.2">
      <c r="A143" s="4">
        <v>11121</v>
      </c>
      <c r="B143" s="4">
        <v>34</v>
      </c>
      <c r="C143" s="2" t="s">
        <v>26</v>
      </c>
      <c r="D143" s="2" t="s">
        <v>298</v>
      </c>
      <c r="E143" s="5">
        <v>41850</v>
      </c>
      <c r="F143" s="22">
        <f>IF(COUNTIFS('All NCFAS Results'!$A$6:$A$169,$A143)&gt;0,1,0)</f>
        <v>1</v>
      </c>
      <c r="G143" s="6" t="s">
        <v>54</v>
      </c>
      <c r="H143" s="6" t="s">
        <v>52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 t="s">
        <v>33</v>
      </c>
      <c r="AA143" s="6"/>
      <c r="AB143" s="6"/>
    </row>
    <row r="144" spans="1:28" s="1" customFormat="1" ht="18" customHeight="1" x14ac:dyDescent="0.2">
      <c r="A144" s="4">
        <v>2648</v>
      </c>
      <c r="B144" s="4">
        <v>35</v>
      </c>
      <c r="C144" s="2" t="s">
        <v>67</v>
      </c>
      <c r="D144" s="2" t="s">
        <v>298</v>
      </c>
      <c r="E144" s="5">
        <v>41905</v>
      </c>
      <c r="F144" s="22">
        <f>IF(COUNTIFS('All NCFAS Results'!$A$6:$A$169,$A144)&gt;0,1,0)</f>
        <v>1</v>
      </c>
      <c r="G144" s="6" t="s">
        <v>27</v>
      </c>
      <c r="H144" s="6" t="s">
        <v>64</v>
      </c>
      <c r="I144" s="6" t="s">
        <v>41</v>
      </c>
      <c r="J144" s="6" t="s">
        <v>29</v>
      </c>
      <c r="K144" s="6" t="s">
        <v>29</v>
      </c>
      <c r="L144" s="6" t="s">
        <v>41</v>
      </c>
      <c r="M144" s="6" t="s">
        <v>29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s="1" customFormat="1" ht="18" customHeight="1" x14ac:dyDescent="0.2">
      <c r="A145" s="4">
        <v>8888</v>
      </c>
      <c r="B145" s="4">
        <v>35</v>
      </c>
      <c r="C145" s="2" t="s">
        <v>26</v>
      </c>
      <c r="D145" s="2" t="s">
        <v>298</v>
      </c>
      <c r="E145" s="5">
        <v>41850</v>
      </c>
      <c r="F145" s="22">
        <f>IF(COUNTIFS('All NCFAS Results'!$A$6:$A$169,$A145)&gt;0,1,0)</f>
        <v>1</v>
      </c>
      <c r="G145" s="6" t="s">
        <v>27</v>
      </c>
      <c r="H145" s="6" t="s">
        <v>68</v>
      </c>
      <c r="I145" s="6"/>
      <c r="J145" s="6"/>
      <c r="K145" s="6" t="s">
        <v>33</v>
      </c>
      <c r="L145" s="6"/>
      <c r="M145" s="6"/>
      <c r="N145" s="6" t="s">
        <v>33</v>
      </c>
      <c r="O145" s="6" t="s">
        <v>33</v>
      </c>
      <c r="P145" s="6" t="s">
        <v>33</v>
      </c>
      <c r="Q145" s="6"/>
      <c r="R145" s="6"/>
      <c r="S145" s="6"/>
      <c r="T145" s="6"/>
      <c r="U145" s="6"/>
      <c r="V145" s="6"/>
      <c r="W145" s="6"/>
      <c r="X145" s="6"/>
      <c r="Y145" s="6"/>
      <c r="Z145" s="6" t="s">
        <v>33</v>
      </c>
      <c r="AA145" s="6" t="s">
        <v>77</v>
      </c>
      <c r="AB145" s="6" t="s">
        <v>91</v>
      </c>
    </row>
    <row r="146" spans="1:28" s="1" customFormat="1" ht="18" customHeight="1" x14ac:dyDescent="0.2">
      <c r="A146" s="4">
        <v>8888</v>
      </c>
      <c r="B146" s="4">
        <v>35</v>
      </c>
      <c r="C146" s="2" t="s">
        <v>79</v>
      </c>
      <c r="D146" s="2" t="s">
        <v>298</v>
      </c>
      <c r="E146" s="5">
        <v>42032</v>
      </c>
      <c r="F146" s="22">
        <f>IF(COUNTIFS('All NCFAS Results'!$A$6:$A$169,$A146)&gt;0,1,0)</f>
        <v>1</v>
      </c>
      <c r="G146" s="6" t="s">
        <v>27</v>
      </c>
      <c r="H146" s="6" t="s">
        <v>68</v>
      </c>
      <c r="I146" s="6"/>
      <c r="J146" s="6"/>
      <c r="K146" s="6" t="s">
        <v>33</v>
      </c>
      <c r="L146" s="6"/>
      <c r="M146" s="6"/>
      <c r="N146" s="6" t="s">
        <v>33</v>
      </c>
      <c r="O146" s="6" t="s">
        <v>33</v>
      </c>
      <c r="P146" s="6" t="s">
        <v>33</v>
      </c>
      <c r="Q146" s="6"/>
      <c r="R146" s="6"/>
      <c r="S146" s="6"/>
      <c r="T146" s="6"/>
      <c r="U146" s="6"/>
      <c r="V146" s="6"/>
      <c r="W146" s="6"/>
      <c r="X146" s="6"/>
      <c r="Y146" s="6"/>
      <c r="Z146" s="6" t="s">
        <v>33</v>
      </c>
      <c r="AA146" s="6" t="s">
        <v>77</v>
      </c>
      <c r="AB146" s="6" t="s">
        <v>91</v>
      </c>
    </row>
    <row r="147" spans="1:28" s="1" customFormat="1" ht="18" customHeight="1" x14ac:dyDescent="0.2">
      <c r="A147" s="4">
        <v>9553</v>
      </c>
      <c r="B147" s="4">
        <v>35</v>
      </c>
      <c r="C147" s="2" t="s">
        <v>44</v>
      </c>
      <c r="D147" s="2" t="s">
        <v>298</v>
      </c>
      <c r="E147" s="5">
        <v>41747</v>
      </c>
      <c r="F147" s="22">
        <f>IF(COUNTIFS('All NCFAS Results'!$A$6:$A$169,$A147)&gt;0,1,0)</f>
        <v>1</v>
      </c>
      <c r="G147" s="6" t="s">
        <v>27</v>
      </c>
      <c r="H147" s="6" t="s">
        <v>42</v>
      </c>
      <c r="I147" s="6" t="s">
        <v>41</v>
      </c>
      <c r="J147" s="6" t="s">
        <v>29</v>
      </c>
      <c r="K147" s="6" t="s">
        <v>29</v>
      </c>
      <c r="L147" s="6" t="s">
        <v>29</v>
      </c>
      <c r="M147" s="6" t="s">
        <v>41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s="1" customFormat="1" ht="18" customHeight="1" x14ac:dyDescent="0.2">
      <c r="A148" s="4">
        <v>4645</v>
      </c>
      <c r="B148" s="4">
        <v>36</v>
      </c>
      <c r="C148" s="2" t="s">
        <v>44</v>
      </c>
      <c r="D148" s="2" t="s">
        <v>298</v>
      </c>
      <c r="E148" s="5">
        <v>41750</v>
      </c>
      <c r="F148" s="22">
        <f>IF(COUNTIFS('All NCFAS Results'!$A$6:$A$169,$A148)&gt;0,1,0)</f>
        <v>1</v>
      </c>
      <c r="G148" s="6" t="s">
        <v>27</v>
      </c>
      <c r="H148" s="6" t="s">
        <v>47</v>
      </c>
      <c r="I148" s="6" t="s">
        <v>29</v>
      </c>
      <c r="J148" s="6" t="s">
        <v>29</v>
      </c>
      <c r="K148" s="6" t="s">
        <v>29</v>
      </c>
      <c r="L148" s="6" t="s">
        <v>41</v>
      </c>
      <c r="M148" s="6" t="s">
        <v>29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s="1" customFormat="1" ht="18" customHeight="1" x14ac:dyDescent="0.2">
      <c r="A149" s="4">
        <v>7372</v>
      </c>
      <c r="B149" s="4">
        <v>36</v>
      </c>
      <c r="C149" s="2" t="s">
        <v>67</v>
      </c>
      <c r="D149" s="2" t="s">
        <v>298</v>
      </c>
      <c r="E149" s="5">
        <v>41911</v>
      </c>
      <c r="F149" s="22">
        <f>IF(COUNTIFS('All NCFAS Results'!$A$6:$A$169,$A149)&gt;0,1,0)</f>
        <v>1</v>
      </c>
      <c r="G149" s="6" t="s">
        <v>27</v>
      </c>
      <c r="H149" s="6" t="s">
        <v>64</v>
      </c>
      <c r="I149" s="6" t="s">
        <v>29</v>
      </c>
      <c r="J149" s="6" t="s">
        <v>29</v>
      </c>
      <c r="K149" s="6" t="s">
        <v>29</v>
      </c>
      <c r="L149" s="6" t="s">
        <v>41</v>
      </c>
      <c r="M149" s="6" t="s">
        <v>29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s="1" customFormat="1" ht="18" customHeight="1" x14ac:dyDescent="0.2">
      <c r="A150" s="4">
        <v>8888</v>
      </c>
      <c r="B150" s="4">
        <v>36</v>
      </c>
      <c r="C150" s="2" t="s">
        <v>26</v>
      </c>
      <c r="D150" s="2" t="s">
        <v>298</v>
      </c>
      <c r="E150" s="5">
        <v>41851</v>
      </c>
      <c r="F150" s="22">
        <f>IF(COUNTIFS('All NCFAS Results'!$A$6:$A$169,$A150)&gt;0,1,0)</f>
        <v>1</v>
      </c>
      <c r="G150" s="6" t="s">
        <v>54</v>
      </c>
      <c r="H150" s="6" t="s">
        <v>49</v>
      </c>
      <c r="I150" s="6"/>
      <c r="J150" s="6"/>
      <c r="K150" s="6" t="s">
        <v>33</v>
      </c>
      <c r="L150" s="6"/>
      <c r="M150" s="6"/>
      <c r="N150" s="6" t="s">
        <v>33</v>
      </c>
      <c r="O150" s="6" t="s">
        <v>33</v>
      </c>
      <c r="P150" s="6" t="s">
        <v>33</v>
      </c>
      <c r="Q150" s="6"/>
      <c r="R150" s="6"/>
      <c r="S150" s="6"/>
      <c r="T150" s="6"/>
      <c r="U150" s="6"/>
      <c r="V150" s="6"/>
      <c r="W150" s="6"/>
      <c r="X150" s="6"/>
      <c r="Y150" s="6"/>
      <c r="Z150" s="6" t="s">
        <v>33</v>
      </c>
      <c r="AA150" s="6" t="s">
        <v>77</v>
      </c>
      <c r="AB150" s="6" t="s">
        <v>92</v>
      </c>
    </row>
    <row r="151" spans="1:28" s="1" customFormat="1" ht="18" customHeight="1" x14ac:dyDescent="0.2">
      <c r="A151" s="4">
        <v>8888</v>
      </c>
      <c r="B151" s="4">
        <v>36</v>
      </c>
      <c r="C151" s="2" t="s">
        <v>79</v>
      </c>
      <c r="D151" s="2" t="s">
        <v>298</v>
      </c>
      <c r="E151" s="5">
        <v>42039</v>
      </c>
      <c r="F151" s="22">
        <f>IF(COUNTIFS('All NCFAS Results'!$A$6:$A$169,$A151)&gt;0,1,0)</f>
        <v>1</v>
      </c>
      <c r="G151" s="6" t="s">
        <v>54</v>
      </c>
      <c r="H151" s="6" t="s">
        <v>49</v>
      </c>
      <c r="I151" s="6"/>
      <c r="J151" s="6"/>
      <c r="K151" s="6" t="s">
        <v>33</v>
      </c>
      <c r="L151" s="6"/>
      <c r="M151" s="6"/>
      <c r="N151" s="6" t="s">
        <v>33</v>
      </c>
      <c r="O151" s="6" t="s">
        <v>33</v>
      </c>
      <c r="P151" s="6" t="s">
        <v>33</v>
      </c>
      <c r="Q151" s="6"/>
      <c r="R151" s="6"/>
      <c r="S151" s="6"/>
      <c r="T151" s="6"/>
      <c r="U151" s="6"/>
      <c r="V151" s="6"/>
      <c r="W151" s="6"/>
      <c r="X151" s="6"/>
      <c r="Y151" s="6"/>
      <c r="Z151" s="6" t="s">
        <v>33</v>
      </c>
      <c r="AA151" s="6" t="s">
        <v>77</v>
      </c>
      <c r="AB151" s="6" t="s">
        <v>92</v>
      </c>
    </row>
    <row r="152" spans="1:28" s="1" customFormat="1" ht="18" customHeight="1" x14ac:dyDescent="0.2">
      <c r="A152" s="4">
        <v>2648</v>
      </c>
      <c r="B152" s="4">
        <v>37</v>
      </c>
      <c r="C152" s="2" t="s">
        <v>67</v>
      </c>
      <c r="D152" s="2" t="s">
        <v>298</v>
      </c>
      <c r="E152" s="5">
        <v>41912</v>
      </c>
      <c r="F152" s="22">
        <f>IF(COUNTIFS('All NCFAS Results'!$A$6:$A$169,$A152)&gt;0,1,0)</f>
        <v>1</v>
      </c>
      <c r="G152" s="6" t="s">
        <v>27</v>
      </c>
      <c r="H152" s="6" t="s">
        <v>42</v>
      </c>
      <c r="I152" s="6" t="s">
        <v>41</v>
      </c>
      <c r="J152" s="6" t="s">
        <v>29</v>
      </c>
      <c r="K152" s="6" t="s">
        <v>29</v>
      </c>
      <c r="L152" s="6" t="s">
        <v>41</v>
      </c>
      <c r="M152" s="6" t="s">
        <v>29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s="1" customFormat="1" ht="18" customHeight="1" x14ac:dyDescent="0.2">
      <c r="A153" s="4">
        <v>3360</v>
      </c>
      <c r="B153" s="4">
        <v>37</v>
      </c>
      <c r="C153" s="2" t="s">
        <v>26</v>
      </c>
      <c r="D153" s="2" t="s">
        <v>298</v>
      </c>
      <c r="E153" s="5">
        <v>41852</v>
      </c>
      <c r="F153" s="22">
        <f>IF(COUNTIFS('All NCFAS Results'!$A$6:$A$169,$A153)&gt;0,1,0)</f>
        <v>1</v>
      </c>
      <c r="G153" s="6" t="s">
        <v>54</v>
      </c>
      <c r="H153" s="6" t="s">
        <v>46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 t="s">
        <v>33</v>
      </c>
      <c r="AA153" s="6"/>
      <c r="AB153" s="6"/>
    </row>
    <row r="154" spans="1:28" s="1" customFormat="1" ht="18" customHeight="1" x14ac:dyDescent="0.2">
      <c r="A154" s="4">
        <v>8888</v>
      </c>
      <c r="B154" s="4">
        <v>37</v>
      </c>
      <c r="C154" s="2" t="s">
        <v>79</v>
      </c>
      <c r="D154" s="2" t="s">
        <v>298</v>
      </c>
      <c r="E154" s="5">
        <v>42046</v>
      </c>
      <c r="F154" s="22">
        <f>IF(COUNTIFS('All NCFAS Results'!$A$6:$A$169,$A154)&gt;0,1,0)</f>
        <v>1</v>
      </c>
      <c r="G154" s="6" t="s">
        <v>81</v>
      </c>
      <c r="H154" s="6" t="s">
        <v>58</v>
      </c>
      <c r="I154" s="6"/>
      <c r="J154" s="6"/>
      <c r="K154" s="6" t="s">
        <v>33</v>
      </c>
      <c r="L154" s="6"/>
      <c r="M154" s="6"/>
      <c r="N154" s="6" t="s">
        <v>33</v>
      </c>
      <c r="O154" s="6" t="s">
        <v>33</v>
      </c>
      <c r="P154" s="6" t="s">
        <v>33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 t="s">
        <v>77</v>
      </c>
      <c r="AB154" s="6"/>
    </row>
    <row r="155" spans="1:28" s="1" customFormat="1" ht="18" customHeight="1" x14ac:dyDescent="0.2">
      <c r="A155" s="4">
        <v>9478</v>
      </c>
      <c r="B155" s="4">
        <v>37</v>
      </c>
      <c r="C155" s="2" t="s">
        <v>44</v>
      </c>
      <c r="D155" s="2" t="s">
        <v>298</v>
      </c>
      <c r="E155" s="5">
        <v>41750</v>
      </c>
      <c r="F155" s="22">
        <f>IF(COUNTIFS('All NCFAS Results'!$A$6:$A$169,$A155)&gt;0,1,0)</f>
        <v>1</v>
      </c>
      <c r="G155" s="6" t="s">
        <v>27</v>
      </c>
      <c r="H155" s="6" t="s">
        <v>51</v>
      </c>
      <c r="I155" s="6" t="s">
        <v>41</v>
      </c>
      <c r="J155" s="6" t="s">
        <v>29</v>
      </c>
      <c r="K155" s="6" t="s">
        <v>29</v>
      </c>
      <c r="L155" s="6" t="s">
        <v>41</v>
      </c>
      <c r="M155" s="6" t="s">
        <v>41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s="1" customFormat="1" ht="18" customHeight="1" x14ac:dyDescent="0.2">
      <c r="A156" s="4">
        <v>7372</v>
      </c>
      <c r="B156" s="4">
        <v>38</v>
      </c>
      <c r="C156" s="2" t="s">
        <v>67</v>
      </c>
      <c r="D156" s="2" t="s">
        <v>298</v>
      </c>
      <c r="E156" s="5">
        <v>41918</v>
      </c>
      <c r="F156" s="22">
        <f>IF(COUNTIFS('All NCFAS Results'!$A$6:$A$169,$A156)&gt;0,1,0)</f>
        <v>1</v>
      </c>
      <c r="G156" s="6" t="s">
        <v>27</v>
      </c>
      <c r="H156" s="6" t="s">
        <v>42</v>
      </c>
      <c r="I156" s="6" t="s">
        <v>41</v>
      </c>
      <c r="J156" s="6" t="s">
        <v>29</v>
      </c>
      <c r="K156" s="6" t="s">
        <v>29</v>
      </c>
      <c r="L156" s="6" t="s">
        <v>41</v>
      </c>
      <c r="M156" s="6" t="s">
        <v>29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s="1" customFormat="1" ht="18" customHeight="1" x14ac:dyDescent="0.2">
      <c r="A157" s="4">
        <v>11121</v>
      </c>
      <c r="B157" s="4">
        <v>38</v>
      </c>
      <c r="C157" s="2" t="s">
        <v>26</v>
      </c>
      <c r="D157" s="2" t="s">
        <v>298</v>
      </c>
      <c r="E157" s="5">
        <v>41852</v>
      </c>
      <c r="F157" s="22">
        <f>IF(COUNTIFS('All NCFAS Results'!$A$6:$A$169,$A157)&gt;0,1,0)</f>
        <v>1</v>
      </c>
      <c r="G157" s="6" t="s">
        <v>54</v>
      </c>
      <c r="H157" s="6" t="s">
        <v>46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 t="s">
        <v>33</v>
      </c>
      <c r="AA157" s="6"/>
      <c r="AB157" s="6"/>
    </row>
    <row r="158" spans="1:28" s="1" customFormat="1" ht="18" customHeight="1" x14ac:dyDescent="0.2">
      <c r="A158" s="4">
        <v>3393</v>
      </c>
      <c r="B158" s="4">
        <v>39</v>
      </c>
      <c r="C158" s="2" t="s">
        <v>44</v>
      </c>
      <c r="D158" s="2" t="s">
        <v>298</v>
      </c>
      <c r="E158" s="5">
        <v>41754</v>
      </c>
      <c r="F158" s="22">
        <f>IF(COUNTIFS('All NCFAS Results'!$A$6:$A$169,$A158)&gt;0,1,0)</f>
        <v>1</v>
      </c>
      <c r="G158" s="6" t="s">
        <v>27</v>
      </c>
      <c r="H158" s="6" t="s">
        <v>47</v>
      </c>
      <c r="I158" s="6" t="s">
        <v>29</v>
      </c>
      <c r="J158" s="6" t="s">
        <v>29</v>
      </c>
      <c r="K158" s="6" t="s">
        <v>29</v>
      </c>
      <c r="L158" s="6" t="s">
        <v>41</v>
      </c>
      <c r="M158" s="6" t="s">
        <v>41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s="1" customFormat="1" ht="18" customHeight="1" x14ac:dyDescent="0.2">
      <c r="A159" s="4">
        <v>9970</v>
      </c>
      <c r="B159" s="4">
        <v>39</v>
      </c>
      <c r="C159" s="2" t="s">
        <v>67</v>
      </c>
      <c r="D159" s="2" t="s">
        <v>298</v>
      </c>
      <c r="E159" s="5">
        <v>41876</v>
      </c>
      <c r="F159" s="22">
        <f>IF(COUNTIFS('All NCFAS Results'!$A$6:$A$169,$A159)&gt;0,1,0)</f>
        <v>1</v>
      </c>
      <c r="G159" s="6" t="s">
        <v>31</v>
      </c>
      <c r="H159" s="6" t="s">
        <v>32</v>
      </c>
      <c r="I159" s="6" t="s">
        <v>33</v>
      </c>
      <c r="J159" s="6" t="s">
        <v>33</v>
      </c>
      <c r="K159" s="6" t="s">
        <v>33</v>
      </c>
      <c r="L159" s="6" t="s">
        <v>33</v>
      </c>
      <c r="M159" s="6" t="s">
        <v>33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s="1" customFormat="1" ht="18" customHeight="1" x14ac:dyDescent="0.2">
      <c r="A160" s="4">
        <v>11121</v>
      </c>
      <c r="B160" s="4">
        <v>39</v>
      </c>
      <c r="C160" s="2" t="s">
        <v>26</v>
      </c>
      <c r="D160" s="2" t="s">
        <v>298</v>
      </c>
      <c r="E160" s="5">
        <v>41855</v>
      </c>
      <c r="F160" s="22">
        <f>IF(COUNTIFS('All NCFAS Results'!$A$6:$A$169,$A160)&gt;0,1,0)</f>
        <v>1</v>
      </c>
      <c r="G160" s="6" t="s">
        <v>40</v>
      </c>
      <c r="H160" s="6" t="s">
        <v>32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 t="s">
        <v>33</v>
      </c>
      <c r="AA160" s="6"/>
      <c r="AB160" s="6"/>
    </row>
    <row r="161" spans="1:28" s="1" customFormat="1" ht="18" customHeight="1" x14ac:dyDescent="0.2">
      <c r="A161" s="4">
        <v>8888</v>
      </c>
      <c r="B161" s="4">
        <v>40</v>
      </c>
      <c r="C161" s="2" t="s">
        <v>79</v>
      </c>
      <c r="D161" s="2" t="s">
        <v>298</v>
      </c>
      <c r="E161" s="5">
        <v>42053</v>
      </c>
      <c r="F161" s="22">
        <f>IF(COUNTIFS('All NCFAS Results'!$A$6:$A$169,$A161)&gt;0,1,0)</f>
        <v>1</v>
      </c>
      <c r="G161" s="6" t="s">
        <v>81</v>
      </c>
      <c r="H161" s="6" t="s">
        <v>58</v>
      </c>
      <c r="I161" s="6"/>
      <c r="J161" s="6"/>
      <c r="K161" s="6" t="s">
        <v>33</v>
      </c>
      <c r="L161" s="6"/>
      <c r="M161" s="6"/>
      <c r="N161" s="6" t="s">
        <v>33</v>
      </c>
      <c r="O161" s="6" t="s">
        <v>33</v>
      </c>
      <c r="P161" s="6" t="s">
        <v>33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 t="s">
        <v>77</v>
      </c>
      <c r="AB161" s="6"/>
    </row>
    <row r="162" spans="1:28" s="1" customFormat="1" ht="18" customHeight="1" x14ac:dyDescent="0.2">
      <c r="A162" s="4">
        <v>9553</v>
      </c>
      <c r="B162" s="4">
        <v>40</v>
      </c>
      <c r="C162" s="2" t="s">
        <v>44</v>
      </c>
      <c r="D162" s="2" t="s">
        <v>298</v>
      </c>
      <c r="E162" s="5">
        <v>41754</v>
      </c>
      <c r="F162" s="22">
        <f>IF(COUNTIFS('All NCFAS Results'!$A$6:$A$169,$A162)&gt;0,1,0)</f>
        <v>1</v>
      </c>
      <c r="G162" s="6" t="s">
        <v>27</v>
      </c>
      <c r="H162" s="6" t="s">
        <v>42</v>
      </c>
      <c r="I162" s="6" t="s">
        <v>41</v>
      </c>
      <c r="J162" s="6" t="s">
        <v>29</v>
      </c>
      <c r="K162" s="6" t="s">
        <v>29</v>
      </c>
      <c r="L162" s="6" t="s">
        <v>41</v>
      </c>
      <c r="M162" s="6" t="s">
        <v>41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s="1" customFormat="1" ht="18" customHeight="1" x14ac:dyDescent="0.2">
      <c r="A163" s="4">
        <v>9970</v>
      </c>
      <c r="B163" s="4">
        <v>40</v>
      </c>
      <c r="C163" s="2" t="s">
        <v>67</v>
      </c>
      <c r="D163" s="2" t="s">
        <v>298</v>
      </c>
      <c r="E163" s="5">
        <v>41885</v>
      </c>
      <c r="F163" s="22">
        <f>IF(COUNTIFS('All NCFAS Results'!$A$6:$A$169,$A163)&gt;0,1,0)</f>
        <v>1</v>
      </c>
      <c r="G163" s="6" t="s">
        <v>27</v>
      </c>
      <c r="H163" s="6" t="s">
        <v>47</v>
      </c>
      <c r="I163" s="6" t="s">
        <v>41</v>
      </c>
      <c r="J163" s="6" t="s">
        <v>29</v>
      </c>
      <c r="K163" s="6" t="s">
        <v>29</v>
      </c>
      <c r="L163" s="6" t="s">
        <v>29</v>
      </c>
      <c r="M163" s="6" t="s">
        <v>29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s="1" customFormat="1" ht="18" customHeight="1" x14ac:dyDescent="0.2">
      <c r="A164" s="4">
        <v>11401</v>
      </c>
      <c r="B164" s="4">
        <v>40</v>
      </c>
      <c r="C164" s="2" t="s">
        <v>61</v>
      </c>
      <c r="D164" s="2" t="s">
        <v>298</v>
      </c>
      <c r="E164" s="5">
        <v>42035</v>
      </c>
      <c r="F164" s="22">
        <f>IF(COUNTIFS('All NCFAS Results'!$A$6:$A$169,$A164)&gt;0,1,0)</f>
        <v>1</v>
      </c>
      <c r="G164" s="6" t="s">
        <v>54</v>
      </c>
      <c r="H164" s="6" t="s">
        <v>28</v>
      </c>
      <c r="I164" s="6" t="s">
        <v>29</v>
      </c>
      <c r="J164" s="6" t="s">
        <v>29</v>
      </c>
      <c r="K164" s="6" t="s">
        <v>29</v>
      </c>
      <c r="L164" s="6" t="s">
        <v>29</v>
      </c>
      <c r="M164" s="6" t="s">
        <v>29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s="1" customFormat="1" ht="18" customHeight="1" x14ac:dyDescent="0.2">
      <c r="A165" s="4">
        <v>4751</v>
      </c>
      <c r="B165" s="4">
        <v>41</v>
      </c>
      <c r="C165" s="2" t="s">
        <v>44</v>
      </c>
      <c r="D165" s="2" t="s">
        <v>298</v>
      </c>
      <c r="E165" s="5">
        <v>41754</v>
      </c>
      <c r="F165" s="22">
        <f>IF(COUNTIFS('All NCFAS Results'!$A$6:$A$169,$A165)&gt;0,1,0)</f>
        <v>1</v>
      </c>
      <c r="G165" s="6" t="s">
        <v>27</v>
      </c>
      <c r="H165" s="6" t="s">
        <v>42</v>
      </c>
      <c r="I165" s="6" t="s">
        <v>41</v>
      </c>
      <c r="J165" s="6" t="s">
        <v>29</v>
      </c>
      <c r="K165" s="6" t="s">
        <v>29</v>
      </c>
      <c r="L165" s="6" t="s">
        <v>41</v>
      </c>
      <c r="M165" s="6" t="s">
        <v>41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s="1" customFormat="1" ht="18" customHeight="1" x14ac:dyDescent="0.2">
      <c r="A166" s="4">
        <v>8888</v>
      </c>
      <c r="B166" s="4">
        <v>41</v>
      </c>
      <c r="C166" s="2" t="s">
        <v>26</v>
      </c>
      <c r="D166" s="2" t="s">
        <v>298</v>
      </c>
      <c r="E166" s="5">
        <v>41869</v>
      </c>
      <c r="F166" s="22">
        <f>IF(COUNTIFS('All NCFAS Results'!$A$6:$A$169,$A166)&gt;0,1,0)</f>
        <v>1</v>
      </c>
      <c r="G166" s="6" t="s">
        <v>27</v>
      </c>
      <c r="H166" s="6" t="s">
        <v>58</v>
      </c>
      <c r="I166" s="6"/>
      <c r="J166" s="6"/>
      <c r="K166" s="6" t="s">
        <v>33</v>
      </c>
      <c r="L166" s="6"/>
      <c r="M166" s="6"/>
      <c r="N166" s="6" t="s">
        <v>33</v>
      </c>
      <c r="O166" s="6" t="s">
        <v>33</v>
      </c>
      <c r="P166" s="6" t="s">
        <v>33</v>
      </c>
      <c r="Q166" s="6"/>
      <c r="R166" s="6"/>
      <c r="S166" s="6"/>
      <c r="T166" s="6"/>
      <c r="U166" s="6"/>
      <c r="V166" s="6"/>
      <c r="W166" s="6"/>
      <c r="X166" s="6"/>
      <c r="Y166" s="6"/>
      <c r="Z166" s="6" t="s">
        <v>33</v>
      </c>
      <c r="AA166" s="6" t="s">
        <v>77</v>
      </c>
      <c r="AB166" s="6"/>
    </row>
    <row r="167" spans="1:28" s="1" customFormat="1" ht="18" customHeight="1" x14ac:dyDescent="0.2">
      <c r="A167" s="4">
        <v>8888</v>
      </c>
      <c r="B167" s="4">
        <v>41</v>
      </c>
      <c r="C167" s="2" t="s">
        <v>79</v>
      </c>
      <c r="D167" s="2" t="s">
        <v>298</v>
      </c>
      <c r="E167" s="5">
        <v>42060</v>
      </c>
      <c r="F167" s="22">
        <f>IF(COUNTIFS('All NCFAS Results'!$A$6:$A$169,$A167)&gt;0,1,0)</f>
        <v>1</v>
      </c>
      <c r="G167" s="6" t="s">
        <v>27</v>
      </c>
      <c r="H167" s="6" t="s">
        <v>58</v>
      </c>
      <c r="I167" s="6"/>
      <c r="J167" s="6"/>
      <c r="K167" s="6" t="s">
        <v>33</v>
      </c>
      <c r="L167" s="6"/>
      <c r="M167" s="6"/>
      <c r="N167" s="6" t="s">
        <v>33</v>
      </c>
      <c r="O167" s="6" t="s">
        <v>33</v>
      </c>
      <c r="P167" s="6" t="s">
        <v>33</v>
      </c>
      <c r="Q167" s="6"/>
      <c r="R167" s="6"/>
      <c r="S167" s="6"/>
      <c r="T167" s="6"/>
      <c r="U167" s="6"/>
      <c r="V167" s="6"/>
      <c r="W167" s="6"/>
      <c r="X167" s="6"/>
      <c r="Y167" s="6"/>
      <c r="Z167" s="6" t="s">
        <v>33</v>
      </c>
      <c r="AA167" s="6" t="s">
        <v>77</v>
      </c>
      <c r="AB167" s="6"/>
    </row>
    <row r="168" spans="1:28" s="1" customFormat="1" ht="18" customHeight="1" x14ac:dyDescent="0.2">
      <c r="A168" s="4">
        <v>9970</v>
      </c>
      <c r="B168" s="4">
        <v>41</v>
      </c>
      <c r="C168" s="2" t="s">
        <v>67</v>
      </c>
      <c r="D168" s="2" t="s">
        <v>298</v>
      </c>
      <c r="E168" s="5">
        <v>41890</v>
      </c>
      <c r="F168" s="22">
        <f>IF(COUNTIFS('All NCFAS Results'!$A$6:$A$169,$A168)&gt;0,1,0)</f>
        <v>1</v>
      </c>
      <c r="G168" s="6" t="s">
        <v>27</v>
      </c>
      <c r="H168" s="6" t="s">
        <v>47</v>
      </c>
      <c r="I168" s="6" t="s">
        <v>29</v>
      </c>
      <c r="J168" s="6" t="s">
        <v>29</v>
      </c>
      <c r="K168" s="6" t="s">
        <v>29</v>
      </c>
      <c r="L168" s="6" t="s">
        <v>29</v>
      </c>
      <c r="M168" s="6" t="s">
        <v>29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s="1" customFormat="1" ht="18" customHeight="1" x14ac:dyDescent="0.2">
      <c r="A169" s="4">
        <v>3360</v>
      </c>
      <c r="B169" s="4">
        <v>42</v>
      </c>
      <c r="C169" s="2" t="s">
        <v>26</v>
      </c>
      <c r="D169" s="2" t="s">
        <v>298</v>
      </c>
      <c r="E169" s="5">
        <v>41856</v>
      </c>
      <c r="F169" s="22">
        <f>IF(COUNTIFS('All NCFAS Results'!$A$6:$A$169,$A169)&gt;0,1,0)</f>
        <v>1</v>
      </c>
      <c r="G169" s="6" t="s">
        <v>27</v>
      </c>
      <c r="H169" s="6" t="s">
        <v>43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 t="s">
        <v>33</v>
      </c>
      <c r="AA169" s="6"/>
      <c r="AB169" s="6"/>
    </row>
    <row r="170" spans="1:28" s="1" customFormat="1" ht="18" customHeight="1" x14ac:dyDescent="0.2">
      <c r="A170" s="4">
        <v>9588</v>
      </c>
      <c r="B170" s="4">
        <v>42</v>
      </c>
      <c r="C170" s="2" t="s">
        <v>44</v>
      </c>
      <c r="D170" s="2" t="s">
        <v>298</v>
      </c>
      <c r="E170" s="5">
        <v>41746</v>
      </c>
      <c r="F170" s="22">
        <f>IF(COUNTIFS('All NCFAS Results'!$A$6:$A$169,$A170)&gt;0,1,0)</f>
        <v>1</v>
      </c>
      <c r="G170" s="6" t="s">
        <v>31</v>
      </c>
      <c r="H170" s="6" t="s">
        <v>32</v>
      </c>
      <c r="I170" s="6" t="s">
        <v>29</v>
      </c>
      <c r="J170" s="6" t="s">
        <v>29</v>
      </c>
      <c r="K170" s="6" t="s">
        <v>29</v>
      </c>
      <c r="L170" s="6" t="s">
        <v>41</v>
      </c>
      <c r="M170" s="6" t="s">
        <v>41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s="1" customFormat="1" ht="18" customHeight="1" x14ac:dyDescent="0.2">
      <c r="A171" s="4">
        <v>9970</v>
      </c>
      <c r="B171" s="4">
        <v>42</v>
      </c>
      <c r="C171" s="2" t="s">
        <v>67</v>
      </c>
      <c r="D171" s="2" t="s">
        <v>298</v>
      </c>
      <c r="E171" s="5">
        <v>41893</v>
      </c>
      <c r="F171" s="22">
        <f>IF(COUNTIFS('All NCFAS Results'!$A$6:$A$169,$A171)&gt;0,1,0)</f>
        <v>1</v>
      </c>
      <c r="G171" s="6" t="s">
        <v>27</v>
      </c>
      <c r="H171" s="6" t="s">
        <v>47</v>
      </c>
      <c r="I171" s="6" t="s">
        <v>29</v>
      </c>
      <c r="J171" s="6" t="s">
        <v>29</v>
      </c>
      <c r="K171" s="6" t="s">
        <v>29</v>
      </c>
      <c r="L171" s="6" t="s">
        <v>29</v>
      </c>
      <c r="M171" s="6" t="s">
        <v>29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s="1" customFormat="1" ht="18" customHeight="1" x14ac:dyDescent="0.2">
      <c r="A172" s="4">
        <v>3360</v>
      </c>
      <c r="B172" s="4">
        <v>43</v>
      </c>
      <c r="C172" s="2" t="s">
        <v>26</v>
      </c>
      <c r="D172" s="2" t="s">
        <v>298</v>
      </c>
      <c r="E172" s="5">
        <v>41857</v>
      </c>
      <c r="F172" s="22">
        <f>IF(COUNTIFS('All NCFAS Results'!$A$6:$A$169,$A172)&gt;0,1,0)</f>
        <v>1</v>
      </c>
      <c r="G172" s="6" t="s">
        <v>27</v>
      </c>
      <c r="H172" s="6" t="s">
        <v>83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 t="s">
        <v>33</v>
      </c>
      <c r="AA172" s="6"/>
      <c r="AB172" s="6"/>
    </row>
    <row r="173" spans="1:28" s="1" customFormat="1" ht="18" customHeight="1" x14ac:dyDescent="0.2">
      <c r="A173" s="4">
        <v>9588</v>
      </c>
      <c r="B173" s="4">
        <v>43</v>
      </c>
      <c r="C173" s="2" t="s">
        <v>44</v>
      </c>
      <c r="D173" s="2" t="s">
        <v>298</v>
      </c>
      <c r="E173" s="5">
        <v>41754</v>
      </c>
      <c r="F173" s="22">
        <f>IF(COUNTIFS('All NCFAS Results'!$A$6:$A$169,$A173)&gt;0,1,0)</f>
        <v>1</v>
      </c>
      <c r="G173" s="6" t="s">
        <v>31</v>
      </c>
      <c r="H173" s="6" t="s">
        <v>32</v>
      </c>
      <c r="I173" s="6" t="s">
        <v>29</v>
      </c>
      <c r="J173" s="6" t="s">
        <v>29</v>
      </c>
      <c r="K173" s="6" t="s">
        <v>29</v>
      </c>
      <c r="L173" s="6" t="s">
        <v>41</v>
      </c>
      <c r="M173" s="6" t="s">
        <v>41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s="1" customFormat="1" ht="18" customHeight="1" x14ac:dyDescent="0.2">
      <c r="A174" s="4">
        <v>9970</v>
      </c>
      <c r="B174" s="4">
        <v>43</v>
      </c>
      <c r="C174" s="2" t="s">
        <v>67</v>
      </c>
      <c r="D174" s="2" t="s">
        <v>298</v>
      </c>
      <c r="E174" s="5">
        <v>41897</v>
      </c>
      <c r="F174" s="22">
        <f>IF(COUNTIFS('All NCFAS Results'!$A$6:$A$169,$A174)&gt;0,1,0)</f>
        <v>1</v>
      </c>
      <c r="G174" s="6" t="s">
        <v>27</v>
      </c>
      <c r="H174" s="6" t="s">
        <v>47</v>
      </c>
      <c r="I174" s="6" t="s">
        <v>29</v>
      </c>
      <c r="J174" s="6" t="s">
        <v>29</v>
      </c>
      <c r="K174" s="6" t="s">
        <v>29</v>
      </c>
      <c r="L174" s="6" t="s">
        <v>29</v>
      </c>
      <c r="M174" s="6" t="s">
        <v>29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s="1" customFormat="1" ht="18" customHeight="1" x14ac:dyDescent="0.2">
      <c r="A175" s="4">
        <v>3360</v>
      </c>
      <c r="B175" s="4">
        <v>44</v>
      </c>
      <c r="C175" s="2" t="s">
        <v>26</v>
      </c>
      <c r="D175" s="2" t="s">
        <v>298</v>
      </c>
      <c r="E175" s="5">
        <v>41857</v>
      </c>
      <c r="F175" s="22">
        <f>IF(COUNTIFS('All NCFAS Results'!$A$6:$A$169,$A175)&gt;0,1,0)</f>
        <v>1</v>
      </c>
      <c r="G175" s="6" t="s">
        <v>54</v>
      </c>
      <c r="H175" s="6" t="s">
        <v>53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 t="s">
        <v>33</v>
      </c>
      <c r="AA175" s="6"/>
      <c r="AB175" s="6"/>
    </row>
    <row r="176" spans="1:28" s="1" customFormat="1" ht="18" customHeight="1" x14ac:dyDescent="0.2">
      <c r="A176" s="4">
        <v>9478</v>
      </c>
      <c r="B176" s="4">
        <v>44</v>
      </c>
      <c r="C176" s="2" t="s">
        <v>44</v>
      </c>
      <c r="D176" s="2" t="s">
        <v>298</v>
      </c>
      <c r="E176" s="5">
        <v>41757</v>
      </c>
      <c r="F176" s="22">
        <f>IF(COUNTIFS('All NCFAS Results'!$A$6:$A$169,$A176)&gt;0,1,0)</f>
        <v>1</v>
      </c>
      <c r="G176" s="6" t="s">
        <v>31</v>
      </c>
      <c r="H176" s="6" t="s">
        <v>32</v>
      </c>
      <c r="I176" s="6" t="s">
        <v>41</v>
      </c>
      <c r="J176" s="6" t="s">
        <v>29</v>
      </c>
      <c r="K176" s="6" t="s">
        <v>29</v>
      </c>
      <c r="L176" s="6" t="s">
        <v>41</v>
      </c>
      <c r="M176" s="6" t="s">
        <v>29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s="1" customFormat="1" ht="18" customHeight="1" x14ac:dyDescent="0.2">
      <c r="A177" s="4">
        <v>9970</v>
      </c>
      <c r="B177" s="4">
        <v>44</v>
      </c>
      <c r="C177" s="2" t="s">
        <v>67</v>
      </c>
      <c r="D177" s="2" t="s">
        <v>298</v>
      </c>
      <c r="E177" s="5">
        <v>41904</v>
      </c>
      <c r="F177" s="22">
        <f>IF(COUNTIFS('All NCFAS Results'!$A$6:$A$169,$A177)&gt;0,1,0)</f>
        <v>1</v>
      </c>
      <c r="G177" s="6" t="s">
        <v>27</v>
      </c>
      <c r="H177" s="6" t="s">
        <v>47</v>
      </c>
      <c r="I177" s="6" t="s">
        <v>29</v>
      </c>
      <c r="J177" s="6" t="s">
        <v>29</v>
      </c>
      <c r="K177" s="6" t="s">
        <v>29</v>
      </c>
      <c r="L177" s="6" t="s">
        <v>29</v>
      </c>
      <c r="M177" s="6" t="s">
        <v>29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s="1" customFormat="1" ht="18" customHeight="1" x14ac:dyDescent="0.2">
      <c r="A178" s="4">
        <v>8888</v>
      </c>
      <c r="B178" s="4">
        <v>45</v>
      </c>
      <c r="C178" s="2" t="s">
        <v>26</v>
      </c>
      <c r="D178" s="2" t="s">
        <v>298</v>
      </c>
      <c r="E178" s="5">
        <v>41852</v>
      </c>
      <c r="F178" s="22">
        <f>IF(COUNTIFS('All NCFAS Results'!$A$6:$A$169,$A178)&gt;0,1,0)</f>
        <v>1</v>
      </c>
      <c r="G178" s="6" t="s">
        <v>27</v>
      </c>
      <c r="H178" s="6" t="s">
        <v>49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 t="s">
        <v>33</v>
      </c>
      <c r="AA178" s="6"/>
      <c r="AB178" s="6"/>
    </row>
    <row r="179" spans="1:28" s="1" customFormat="1" ht="18" customHeight="1" x14ac:dyDescent="0.2">
      <c r="A179" s="4">
        <v>9970</v>
      </c>
      <c r="B179" s="4">
        <v>45</v>
      </c>
      <c r="C179" s="2" t="s">
        <v>67</v>
      </c>
      <c r="D179" s="2" t="s">
        <v>298</v>
      </c>
      <c r="E179" s="5">
        <v>41911</v>
      </c>
      <c r="F179" s="22">
        <f>IF(COUNTIFS('All NCFAS Results'!$A$6:$A$169,$A179)&gt;0,1,0)</f>
        <v>1</v>
      </c>
      <c r="G179" s="6" t="s">
        <v>27</v>
      </c>
      <c r="H179" s="6" t="s">
        <v>47</v>
      </c>
      <c r="I179" s="6" t="s">
        <v>29</v>
      </c>
      <c r="J179" s="6" t="s">
        <v>29</v>
      </c>
      <c r="K179" s="6" t="s">
        <v>29</v>
      </c>
      <c r="L179" s="6" t="s">
        <v>29</v>
      </c>
      <c r="M179" s="6" t="s">
        <v>29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s="1" customFormat="1" ht="18" customHeight="1" x14ac:dyDescent="0.2">
      <c r="A180" s="4">
        <v>3360</v>
      </c>
      <c r="B180" s="4">
        <v>46</v>
      </c>
      <c r="C180" s="2" t="s">
        <v>26</v>
      </c>
      <c r="D180" s="2" t="s">
        <v>298</v>
      </c>
      <c r="E180" s="5">
        <v>41880</v>
      </c>
      <c r="F180" s="22">
        <f>IF(COUNTIFS('All NCFAS Results'!$A$6:$A$169,$A180)&gt;0,1,0)</f>
        <v>1</v>
      </c>
      <c r="G180" s="6" t="s">
        <v>54</v>
      </c>
      <c r="H180" s="6" t="s">
        <v>52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 t="s">
        <v>33</v>
      </c>
      <c r="AA180" s="6"/>
      <c r="AB180" s="6"/>
    </row>
    <row r="181" spans="1:28" s="1" customFormat="1" ht="18" customHeight="1" x14ac:dyDescent="0.2">
      <c r="A181" s="4">
        <v>9970</v>
      </c>
      <c r="B181" s="4">
        <v>46</v>
      </c>
      <c r="C181" s="2" t="s">
        <v>67</v>
      </c>
      <c r="D181" s="2" t="s">
        <v>298</v>
      </c>
      <c r="E181" s="5">
        <v>41918</v>
      </c>
      <c r="F181" s="22">
        <f>IF(COUNTIFS('All NCFAS Results'!$A$6:$A$169,$A181)&gt;0,1,0)</f>
        <v>1</v>
      </c>
      <c r="G181" s="6" t="s">
        <v>27</v>
      </c>
      <c r="H181" s="6" t="s">
        <v>47</v>
      </c>
      <c r="I181" s="6" t="s">
        <v>29</v>
      </c>
      <c r="J181" s="6" t="s">
        <v>29</v>
      </c>
      <c r="K181" s="6" t="s">
        <v>29</v>
      </c>
      <c r="L181" s="6" t="s">
        <v>29</v>
      </c>
      <c r="M181" s="6" t="s">
        <v>29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s="1" customFormat="1" ht="18" customHeight="1" x14ac:dyDescent="0.2">
      <c r="A182" s="4">
        <v>2648</v>
      </c>
      <c r="B182" s="4">
        <v>47</v>
      </c>
      <c r="C182" s="2" t="s">
        <v>67</v>
      </c>
      <c r="D182" s="2" t="s">
        <v>298</v>
      </c>
      <c r="E182" s="5">
        <v>41919</v>
      </c>
      <c r="F182" s="22">
        <f>IF(COUNTIFS('All NCFAS Results'!$A$6:$A$169,$A182)&gt;0,1,0)</f>
        <v>1</v>
      </c>
      <c r="G182" s="6" t="s">
        <v>27</v>
      </c>
      <c r="H182" s="6" t="s">
        <v>42</v>
      </c>
      <c r="I182" s="6" t="s">
        <v>41</v>
      </c>
      <c r="J182" s="6" t="s">
        <v>29</v>
      </c>
      <c r="K182" s="6" t="s">
        <v>29</v>
      </c>
      <c r="L182" s="6" t="s">
        <v>41</v>
      </c>
      <c r="M182" s="6" t="s">
        <v>29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s="1" customFormat="1" ht="18" customHeight="1" x14ac:dyDescent="0.2">
      <c r="A183" s="4">
        <v>3360</v>
      </c>
      <c r="B183" s="4">
        <v>47</v>
      </c>
      <c r="C183" s="2" t="s">
        <v>26</v>
      </c>
      <c r="D183" s="2" t="s">
        <v>298</v>
      </c>
      <c r="E183" s="5">
        <v>41880</v>
      </c>
      <c r="F183" s="22">
        <f>IF(COUNTIFS('All NCFAS Results'!$A$6:$A$169,$A183)&gt;0,1,0)</f>
        <v>1</v>
      </c>
      <c r="G183" s="6" t="s">
        <v>54</v>
      </c>
      <c r="H183" s="6" t="s">
        <v>52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 t="s">
        <v>33</v>
      </c>
      <c r="AA183" s="6"/>
      <c r="AB183" s="6"/>
    </row>
    <row r="184" spans="1:28" s="1" customFormat="1" ht="18" customHeight="1" x14ac:dyDescent="0.2">
      <c r="A184" s="4">
        <v>4751</v>
      </c>
      <c r="B184" s="4">
        <v>47</v>
      </c>
      <c r="C184" s="2" t="s">
        <v>44</v>
      </c>
      <c r="D184" s="2" t="s">
        <v>298</v>
      </c>
      <c r="E184" s="5">
        <v>41761</v>
      </c>
      <c r="F184" s="22">
        <f>IF(COUNTIFS('All NCFAS Results'!$A$6:$A$169,$A184)&gt;0,1,0)</f>
        <v>1</v>
      </c>
      <c r="G184" s="6" t="s">
        <v>27</v>
      </c>
      <c r="H184" s="6" t="s">
        <v>42</v>
      </c>
      <c r="I184" s="6" t="s">
        <v>41</v>
      </c>
      <c r="J184" s="6" t="s">
        <v>29</v>
      </c>
      <c r="K184" s="6" t="s">
        <v>29</v>
      </c>
      <c r="L184" s="6" t="s">
        <v>41</v>
      </c>
      <c r="M184" s="6" t="s">
        <v>41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s="1" customFormat="1" ht="18" customHeight="1" x14ac:dyDescent="0.2">
      <c r="A185" s="4">
        <v>192</v>
      </c>
      <c r="B185" s="4">
        <v>48</v>
      </c>
      <c r="C185" s="2" t="s">
        <v>61</v>
      </c>
      <c r="D185" s="2" t="s">
        <v>298</v>
      </c>
      <c r="E185" s="5">
        <v>42044</v>
      </c>
      <c r="F185" s="22">
        <f>IF(COUNTIFS('All NCFAS Results'!$A$6:$A$169,$A185)&gt;0,1,0)</f>
        <v>1</v>
      </c>
      <c r="G185" s="6" t="s">
        <v>27</v>
      </c>
      <c r="H185" s="6" t="s">
        <v>59</v>
      </c>
      <c r="I185" s="6" t="s">
        <v>29</v>
      </c>
      <c r="J185" s="6" t="s">
        <v>29</v>
      </c>
      <c r="K185" s="6" t="s">
        <v>29</v>
      </c>
      <c r="L185" s="6" t="s">
        <v>29</v>
      </c>
      <c r="M185" s="6" t="s">
        <v>29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s="1" customFormat="1" ht="18" customHeight="1" x14ac:dyDescent="0.2">
      <c r="A186" s="4">
        <v>2161</v>
      </c>
      <c r="B186" s="4">
        <v>48</v>
      </c>
      <c r="C186" s="2" t="s">
        <v>67</v>
      </c>
      <c r="D186" s="2" t="s">
        <v>298</v>
      </c>
      <c r="E186" s="5">
        <v>41897</v>
      </c>
      <c r="F186" s="22">
        <f>IF(COUNTIFS('All NCFAS Results'!$A$6:$A$169,$A186)&gt;0,1,0)</f>
        <v>1</v>
      </c>
      <c r="G186" s="6" t="s">
        <v>54</v>
      </c>
      <c r="H186" s="6" t="s">
        <v>69</v>
      </c>
      <c r="I186" s="6" t="s">
        <v>29</v>
      </c>
      <c r="J186" s="6" t="s">
        <v>29</v>
      </c>
      <c r="K186" s="6" t="s">
        <v>29</v>
      </c>
      <c r="L186" s="6" t="s">
        <v>29</v>
      </c>
      <c r="M186" s="6" t="s">
        <v>29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s="1" customFormat="1" ht="18" customHeight="1" x14ac:dyDescent="0.2">
      <c r="A187" s="4">
        <v>3360</v>
      </c>
      <c r="B187" s="4">
        <v>48</v>
      </c>
      <c r="C187" s="2" t="s">
        <v>26</v>
      </c>
      <c r="D187" s="2" t="s">
        <v>298</v>
      </c>
      <c r="E187" s="5">
        <v>41877</v>
      </c>
      <c r="F187" s="22">
        <f>IF(COUNTIFS('All NCFAS Results'!$A$6:$A$169,$A187)&gt;0,1,0)</f>
        <v>1</v>
      </c>
      <c r="G187" s="6" t="s">
        <v>54</v>
      </c>
      <c r="H187" s="6" t="s">
        <v>52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 t="s">
        <v>33</v>
      </c>
      <c r="AA187" s="6"/>
      <c r="AB187" s="6"/>
    </row>
    <row r="188" spans="1:28" s="1" customFormat="1" ht="18" customHeight="1" x14ac:dyDescent="0.2">
      <c r="A188" s="4">
        <v>9553</v>
      </c>
      <c r="B188" s="4">
        <v>48</v>
      </c>
      <c r="C188" s="2" t="s">
        <v>44</v>
      </c>
      <c r="D188" s="2" t="s">
        <v>298</v>
      </c>
      <c r="E188" s="5">
        <v>41761</v>
      </c>
      <c r="F188" s="22">
        <f>IF(COUNTIFS('All NCFAS Results'!$A$6:$A$169,$A188)&gt;0,1,0)</f>
        <v>1</v>
      </c>
      <c r="G188" s="6" t="s">
        <v>27</v>
      </c>
      <c r="H188" s="6" t="s">
        <v>42</v>
      </c>
      <c r="I188" s="6" t="s">
        <v>41</v>
      </c>
      <c r="J188" s="6" t="s">
        <v>29</v>
      </c>
      <c r="K188" s="6" t="s">
        <v>29</v>
      </c>
      <c r="L188" s="6" t="s">
        <v>29</v>
      </c>
      <c r="M188" s="6" t="s">
        <v>41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s="1" customFormat="1" ht="18" customHeight="1" x14ac:dyDescent="0.2">
      <c r="A189" s="4">
        <v>87</v>
      </c>
      <c r="B189" s="4">
        <v>49</v>
      </c>
      <c r="C189" s="2" t="s">
        <v>26</v>
      </c>
      <c r="D189" s="2" t="s">
        <v>298</v>
      </c>
      <c r="E189" s="5">
        <v>41878</v>
      </c>
      <c r="F189" s="22">
        <f>IF(COUNTIFS('All NCFAS Results'!$A$6:$A$169,$A189)&gt;0,1,0)</f>
        <v>1</v>
      </c>
      <c r="G189" s="6" t="s">
        <v>27</v>
      </c>
      <c r="H189" s="6" t="s">
        <v>48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 t="s">
        <v>33</v>
      </c>
      <c r="AA189" s="6"/>
      <c r="AB189" s="6"/>
    </row>
    <row r="190" spans="1:28" s="1" customFormat="1" ht="18" customHeight="1" x14ac:dyDescent="0.2">
      <c r="A190" s="4">
        <v>192</v>
      </c>
      <c r="B190" s="4">
        <v>49</v>
      </c>
      <c r="C190" s="2" t="s">
        <v>61</v>
      </c>
      <c r="D190" s="2" t="s">
        <v>298</v>
      </c>
      <c r="E190" s="5">
        <v>42044</v>
      </c>
      <c r="F190" s="22">
        <f>IF(COUNTIFS('All NCFAS Results'!$A$6:$A$169,$A190)&gt;0,1,0)</f>
        <v>1</v>
      </c>
      <c r="G190" s="6" t="s">
        <v>50</v>
      </c>
      <c r="H190" s="6" t="s">
        <v>28</v>
      </c>
      <c r="I190" s="6" t="s">
        <v>29</v>
      </c>
      <c r="J190" s="6" t="s">
        <v>29</v>
      </c>
      <c r="K190" s="6" t="s">
        <v>29</v>
      </c>
      <c r="L190" s="6" t="s">
        <v>29</v>
      </c>
      <c r="M190" s="6" t="s">
        <v>29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s="1" customFormat="1" ht="18" customHeight="1" x14ac:dyDescent="0.2">
      <c r="A191" s="4">
        <v>2161</v>
      </c>
      <c r="B191" s="4">
        <v>49</v>
      </c>
      <c r="C191" s="2" t="s">
        <v>67</v>
      </c>
      <c r="D191" s="2" t="s">
        <v>298</v>
      </c>
      <c r="E191" s="5">
        <v>41904</v>
      </c>
      <c r="F191" s="22">
        <f>IF(COUNTIFS('All NCFAS Results'!$A$6:$A$169,$A191)&gt;0,1,0)</f>
        <v>1</v>
      </c>
      <c r="G191" s="6" t="s">
        <v>27</v>
      </c>
      <c r="H191" s="6" t="s">
        <v>47</v>
      </c>
      <c r="I191" s="6" t="s">
        <v>29</v>
      </c>
      <c r="J191" s="6" t="s">
        <v>29</v>
      </c>
      <c r="K191" s="6" t="s">
        <v>29</v>
      </c>
      <c r="L191" s="6" t="s">
        <v>29</v>
      </c>
      <c r="M191" s="6" t="s">
        <v>29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s="1" customFormat="1" ht="18" customHeight="1" x14ac:dyDescent="0.2">
      <c r="A192" s="4">
        <v>9478</v>
      </c>
      <c r="B192" s="4">
        <v>49</v>
      </c>
      <c r="C192" s="2" t="s">
        <v>44</v>
      </c>
      <c r="D192" s="2" t="s">
        <v>298</v>
      </c>
      <c r="E192" s="5">
        <v>41764</v>
      </c>
      <c r="F192" s="22">
        <f>IF(COUNTIFS('All NCFAS Results'!$A$6:$A$169,$A192)&gt;0,1,0)</f>
        <v>1</v>
      </c>
      <c r="G192" s="6" t="s">
        <v>27</v>
      </c>
      <c r="H192" s="6" t="s">
        <v>42</v>
      </c>
      <c r="I192" s="6" t="s">
        <v>41</v>
      </c>
      <c r="J192" s="6" t="s">
        <v>29</v>
      </c>
      <c r="K192" s="6" t="s">
        <v>29</v>
      </c>
      <c r="L192" s="6" t="s">
        <v>41</v>
      </c>
      <c r="M192" s="6" t="s">
        <v>41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s="1" customFormat="1" ht="18" customHeight="1" x14ac:dyDescent="0.2">
      <c r="A193" s="4">
        <v>126</v>
      </c>
      <c r="B193" s="4">
        <v>50</v>
      </c>
      <c r="C193" s="2" t="s">
        <v>26</v>
      </c>
      <c r="D193" s="2" t="s">
        <v>298</v>
      </c>
      <c r="E193" s="5">
        <v>41884</v>
      </c>
      <c r="F193" s="22">
        <f>IF(COUNTIFS('All NCFAS Results'!$A$6:$A$169,$A193)&gt;0,1,0)</f>
        <v>1</v>
      </c>
      <c r="G193" s="6" t="s">
        <v>54</v>
      </c>
      <c r="H193" s="6" t="s">
        <v>49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 t="s">
        <v>33</v>
      </c>
      <c r="AA193" s="6"/>
      <c r="AB193" s="6"/>
    </row>
    <row r="194" spans="1:28" s="1" customFormat="1" ht="18" customHeight="1" x14ac:dyDescent="0.2">
      <c r="A194" s="4">
        <v>192</v>
      </c>
      <c r="B194" s="4">
        <v>50</v>
      </c>
      <c r="C194" s="2" t="s">
        <v>61</v>
      </c>
      <c r="D194" s="2" t="s">
        <v>298</v>
      </c>
      <c r="E194" s="5">
        <v>42045</v>
      </c>
      <c r="F194" s="22">
        <f>IF(COUNTIFS('All NCFAS Results'!$A$6:$A$169,$A194)&gt;0,1,0)</f>
        <v>1</v>
      </c>
      <c r="G194" s="6" t="s">
        <v>50</v>
      </c>
      <c r="H194" s="6" t="s">
        <v>49</v>
      </c>
      <c r="I194" s="6" t="s">
        <v>29</v>
      </c>
      <c r="J194" s="6" t="s">
        <v>29</v>
      </c>
      <c r="K194" s="6" t="s">
        <v>29</v>
      </c>
      <c r="L194" s="6" t="s">
        <v>29</v>
      </c>
      <c r="M194" s="6" t="s">
        <v>29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s="1" customFormat="1" ht="18" customHeight="1" x14ac:dyDescent="0.2">
      <c r="A195" s="4">
        <v>2161</v>
      </c>
      <c r="B195" s="4">
        <v>50</v>
      </c>
      <c r="C195" s="2" t="s">
        <v>67</v>
      </c>
      <c r="D195" s="2" t="s">
        <v>298</v>
      </c>
      <c r="E195" s="5">
        <v>41911</v>
      </c>
      <c r="F195" s="22">
        <f>IF(COUNTIFS('All NCFAS Results'!$A$6:$A$169,$A195)&gt;0,1,0)</f>
        <v>1</v>
      </c>
      <c r="G195" s="6" t="s">
        <v>40</v>
      </c>
      <c r="H195" s="6" t="s">
        <v>56</v>
      </c>
      <c r="I195" s="6" t="s">
        <v>33</v>
      </c>
      <c r="J195" s="6" t="s">
        <v>33</v>
      </c>
      <c r="K195" s="6" t="s">
        <v>33</v>
      </c>
      <c r="L195" s="6" t="s">
        <v>33</v>
      </c>
      <c r="M195" s="6" t="s">
        <v>33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s="1" customFormat="1" ht="18" customHeight="1" x14ac:dyDescent="0.2">
      <c r="A196" s="4">
        <v>192</v>
      </c>
      <c r="B196" s="4">
        <v>51</v>
      </c>
      <c r="C196" s="2" t="s">
        <v>61</v>
      </c>
      <c r="D196" s="2" t="s">
        <v>298</v>
      </c>
      <c r="E196" s="5">
        <v>42053</v>
      </c>
      <c r="F196" s="22">
        <f>IF(COUNTIFS('All NCFAS Results'!$A$6:$A$169,$A196)&gt;0,1,0)</f>
        <v>1</v>
      </c>
      <c r="G196" s="6" t="s">
        <v>50</v>
      </c>
      <c r="H196" s="6" t="s">
        <v>53</v>
      </c>
      <c r="I196" s="6" t="s">
        <v>29</v>
      </c>
      <c r="J196" s="6" t="s">
        <v>29</v>
      </c>
      <c r="K196" s="6" t="s">
        <v>29</v>
      </c>
      <c r="L196" s="6" t="s">
        <v>29</v>
      </c>
      <c r="M196" s="6" t="s">
        <v>29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s="1" customFormat="1" ht="18" customHeight="1" x14ac:dyDescent="0.2">
      <c r="A197" s="4">
        <v>2161</v>
      </c>
      <c r="B197" s="4">
        <v>51</v>
      </c>
      <c r="C197" s="2" t="s">
        <v>67</v>
      </c>
      <c r="D197" s="2" t="s">
        <v>298</v>
      </c>
      <c r="E197" s="5">
        <v>41915</v>
      </c>
      <c r="F197" s="22">
        <f>IF(COUNTIFS('All NCFAS Results'!$A$6:$A$169,$A197)&gt;0,1,0)</f>
        <v>1</v>
      </c>
      <c r="G197" s="6" t="s">
        <v>54</v>
      </c>
      <c r="H197" s="6" t="s">
        <v>52</v>
      </c>
      <c r="I197" s="6" t="s">
        <v>33</v>
      </c>
      <c r="J197" s="6" t="s">
        <v>33</v>
      </c>
      <c r="K197" s="6" t="s">
        <v>33</v>
      </c>
      <c r="L197" s="6" t="s">
        <v>29</v>
      </c>
      <c r="M197" s="6" t="s">
        <v>33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s="1" customFormat="1" ht="18" customHeight="1" x14ac:dyDescent="0.2">
      <c r="A198" s="4">
        <v>3360</v>
      </c>
      <c r="B198" s="4">
        <v>51</v>
      </c>
      <c r="C198" s="2" t="s">
        <v>26</v>
      </c>
      <c r="D198" s="2" t="s">
        <v>298</v>
      </c>
      <c r="E198" s="5">
        <v>41884</v>
      </c>
      <c r="F198" s="22">
        <f>IF(COUNTIFS('All NCFAS Results'!$A$6:$A$169,$A198)&gt;0,1,0)</f>
        <v>1</v>
      </c>
      <c r="G198" s="6" t="s">
        <v>50</v>
      </c>
      <c r="H198" s="6" t="s">
        <v>48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 t="s">
        <v>33</v>
      </c>
      <c r="AA198" s="6"/>
      <c r="AB198" s="6"/>
    </row>
    <row r="199" spans="1:28" s="1" customFormat="1" ht="18" customHeight="1" x14ac:dyDescent="0.2">
      <c r="A199" s="4">
        <v>192</v>
      </c>
      <c r="B199" s="4">
        <v>52</v>
      </c>
      <c r="C199" s="2" t="s">
        <v>61</v>
      </c>
      <c r="D199" s="2" t="s">
        <v>298</v>
      </c>
      <c r="E199" s="5">
        <v>42047</v>
      </c>
      <c r="F199" s="22">
        <f>IF(COUNTIFS('All NCFAS Results'!$A$6:$A$169,$A199)&gt;0,1,0)</f>
        <v>1</v>
      </c>
      <c r="G199" s="6" t="s">
        <v>50</v>
      </c>
      <c r="H199" s="6" t="s">
        <v>49</v>
      </c>
      <c r="I199" s="6" t="s">
        <v>29</v>
      </c>
      <c r="J199" s="6" t="s">
        <v>29</v>
      </c>
      <c r="K199" s="6" t="s">
        <v>29</v>
      </c>
      <c r="L199" s="6" t="s">
        <v>29</v>
      </c>
      <c r="M199" s="6" t="s">
        <v>29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s="1" customFormat="1" ht="18" customHeight="1" x14ac:dyDescent="0.2">
      <c r="A200" s="4">
        <v>2161</v>
      </c>
      <c r="B200" s="4">
        <v>52</v>
      </c>
      <c r="C200" s="2" t="s">
        <v>67</v>
      </c>
      <c r="D200" s="2" t="s">
        <v>298</v>
      </c>
      <c r="E200" s="5">
        <v>41918</v>
      </c>
      <c r="F200" s="22">
        <f>IF(COUNTIFS('All NCFAS Results'!$A$6:$A$169,$A200)&gt;0,1,0)</f>
        <v>1</v>
      </c>
      <c r="G200" s="6" t="s">
        <v>31</v>
      </c>
      <c r="H200" s="6" t="s">
        <v>63</v>
      </c>
      <c r="I200" s="6" t="s">
        <v>33</v>
      </c>
      <c r="J200" s="6" t="s">
        <v>33</v>
      </c>
      <c r="K200" s="6" t="s">
        <v>33</v>
      </c>
      <c r="L200" s="6" t="s">
        <v>33</v>
      </c>
      <c r="M200" s="6" t="s">
        <v>33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s="1" customFormat="1" ht="18" customHeight="1" x14ac:dyDescent="0.2">
      <c r="A201" s="4">
        <v>4751</v>
      </c>
      <c r="B201" s="4">
        <v>52</v>
      </c>
      <c r="C201" s="2" t="s">
        <v>44</v>
      </c>
      <c r="D201" s="2" t="s">
        <v>298</v>
      </c>
      <c r="E201" s="5">
        <v>41768</v>
      </c>
      <c r="F201" s="22">
        <f>IF(COUNTIFS('All NCFAS Results'!$A$6:$A$169,$A201)&gt;0,1,0)</f>
        <v>1</v>
      </c>
      <c r="G201" s="6" t="s">
        <v>27</v>
      </c>
      <c r="H201" s="6" t="s">
        <v>42</v>
      </c>
      <c r="I201" s="6" t="s">
        <v>41</v>
      </c>
      <c r="J201" s="6" t="s">
        <v>29</v>
      </c>
      <c r="K201" s="6" t="s">
        <v>29</v>
      </c>
      <c r="L201" s="6" t="s">
        <v>41</v>
      </c>
      <c r="M201" s="6" t="s">
        <v>41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s="1" customFormat="1" ht="18" customHeight="1" x14ac:dyDescent="0.2">
      <c r="A202" s="4">
        <v>7372</v>
      </c>
      <c r="B202" s="4">
        <v>52</v>
      </c>
      <c r="C202" s="2" t="s">
        <v>26</v>
      </c>
      <c r="D202" s="2" t="s">
        <v>298</v>
      </c>
      <c r="E202" s="5">
        <v>41891</v>
      </c>
      <c r="F202" s="22">
        <f>IF(COUNTIFS('All NCFAS Results'!$A$6:$A$169,$A202)&gt;0,1,0)</f>
        <v>1</v>
      </c>
      <c r="G202" s="6" t="s">
        <v>50</v>
      </c>
      <c r="H202" s="6" t="s">
        <v>39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 t="s">
        <v>29</v>
      </c>
      <c r="AA202" s="6"/>
      <c r="AB202" s="6"/>
    </row>
    <row r="203" spans="1:28" s="1" customFormat="1" ht="18" customHeight="1" x14ac:dyDescent="0.2">
      <c r="A203" s="4">
        <v>192</v>
      </c>
      <c r="B203" s="4">
        <v>53</v>
      </c>
      <c r="C203" s="2" t="s">
        <v>61</v>
      </c>
      <c r="D203" s="2" t="s">
        <v>298</v>
      </c>
      <c r="E203" s="5">
        <v>42055</v>
      </c>
      <c r="F203" s="22">
        <f>IF(COUNTIFS('All NCFAS Results'!$A$6:$A$169,$A203)&gt;0,1,0)</f>
        <v>1</v>
      </c>
      <c r="G203" s="6" t="s">
        <v>50</v>
      </c>
      <c r="H203" s="6" t="s">
        <v>49</v>
      </c>
      <c r="I203" s="6" t="s">
        <v>29</v>
      </c>
      <c r="J203" s="6" t="s">
        <v>29</v>
      </c>
      <c r="K203" s="6" t="s">
        <v>29</v>
      </c>
      <c r="L203" s="6" t="s">
        <v>29</v>
      </c>
      <c r="M203" s="6" t="s">
        <v>29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s="1" customFormat="1" ht="18" customHeight="1" x14ac:dyDescent="0.2">
      <c r="A204" s="4">
        <v>7372</v>
      </c>
      <c r="B204" s="4">
        <v>53</v>
      </c>
      <c r="C204" s="2" t="s">
        <v>26</v>
      </c>
      <c r="D204" s="2" t="s">
        <v>298</v>
      </c>
      <c r="E204" s="5">
        <v>41892</v>
      </c>
      <c r="F204" s="22">
        <f>IF(COUNTIFS('All NCFAS Results'!$A$6:$A$169,$A204)&gt;0,1,0)</f>
        <v>1</v>
      </c>
      <c r="G204" s="6" t="s">
        <v>27</v>
      </c>
      <c r="H204" s="6" t="s">
        <v>42</v>
      </c>
      <c r="I204" s="6" t="s">
        <v>41</v>
      </c>
      <c r="J204" s="6" t="s">
        <v>29</v>
      </c>
      <c r="K204" s="6" t="s">
        <v>41</v>
      </c>
      <c r="L204" s="6" t="s">
        <v>41</v>
      </c>
      <c r="M204" s="6" t="s">
        <v>29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 t="s">
        <v>29</v>
      </c>
      <c r="AA204" s="6"/>
      <c r="AB204" s="6"/>
    </row>
    <row r="205" spans="1:28" s="1" customFormat="1" ht="18" customHeight="1" x14ac:dyDescent="0.2">
      <c r="A205" s="4">
        <v>7372</v>
      </c>
      <c r="B205" s="4">
        <v>53</v>
      </c>
      <c r="C205" s="2" t="s">
        <v>67</v>
      </c>
      <c r="D205" s="2" t="s">
        <v>298</v>
      </c>
      <c r="E205" s="5">
        <v>41932</v>
      </c>
      <c r="F205" s="22">
        <f>IF(COUNTIFS('All NCFAS Results'!$A$6:$A$169,$A205)&gt;0,1,0)</f>
        <v>1</v>
      </c>
      <c r="G205" s="6" t="s">
        <v>27</v>
      </c>
      <c r="H205" s="6" t="s">
        <v>42</v>
      </c>
      <c r="I205" s="6" t="s">
        <v>41</v>
      </c>
      <c r="J205" s="6" t="s">
        <v>29</v>
      </c>
      <c r="K205" s="6" t="s">
        <v>41</v>
      </c>
      <c r="L205" s="6" t="s">
        <v>41</v>
      </c>
      <c r="M205" s="6" t="s">
        <v>29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 t="s">
        <v>29</v>
      </c>
      <c r="AA205" s="6"/>
      <c r="AB205" s="6"/>
    </row>
    <row r="206" spans="1:28" s="1" customFormat="1" ht="18" customHeight="1" x14ac:dyDescent="0.2">
      <c r="A206" s="4">
        <v>9553</v>
      </c>
      <c r="B206" s="4">
        <v>53</v>
      </c>
      <c r="C206" s="2" t="s">
        <v>44</v>
      </c>
      <c r="D206" s="2" t="s">
        <v>298</v>
      </c>
      <c r="E206" s="5">
        <v>41768</v>
      </c>
      <c r="F206" s="22">
        <f>IF(COUNTIFS('All NCFAS Results'!$A$6:$A$169,$A206)&gt;0,1,0)</f>
        <v>1</v>
      </c>
      <c r="G206" s="6" t="s">
        <v>27</v>
      </c>
      <c r="H206" s="6" t="s">
        <v>42</v>
      </c>
      <c r="I206" s="6" t="s">
        <v>41</v>
      </c>
      <c r="J206" s="6" t="s">
        <v>29</v>
      </c>
      <c r="K206" s="6" t="s">
        <v>29</v>
      </c>
      <c r="L206" s="6" t="s">
        <v>41</v>
      </c>
      <c r="M206" s="6" t="s">
        <v>41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s="1" customFormat="1" ht="18" customHeight="1" x14ac:dyDescent="0.2">
      <c r="A207" s="4">
        <v>2648</v>
      </c>
      <c r="B207" s="4">
        <v>54</v>
      </c>
      <c r="C207" s="2" t="s">
        <v>67</v>
      </c>
      <c r="D207" s="2" t="s">
        <v>298</v>
      </c>
      <c r="E207" s="5">
        <v>41933</v>
      </c>
      <c r="F207" s="22">
        <f>IF(COUNTIFS('All NCFAS Results'!$A$6:$A$169,$A207)&gt;0,1,0)</f>
        <v>1</v>
      </c>
      <c r="G207" s="6" t="s">
        <v>27</v>
      </c>
      <c r="H207" s="6" t="s">
        <v>42</v>
      </c>
      <c r="I207" s="6" t="s">
        <v>29</v>
      </c>
      <c r="J207" s="6" t="s">
        <v>29</v>
      </c>
      <c r="K207" s="6" t="s">
        <v>29</v>
      </c>
      <c r="L207" s="6" t="s">
        <v>41</v>
      </c>
      <c r="M207" s="6" t="s">
        <v>29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s="1" customFormat="1" ht="18" customHeight="1" x14ac:dyDescent="0.2">
      <c r="A208" s="4">
        <v>7372</v>
      </c>
      <c r="B208" s="4">
        <v>54</v>
      </c>
      <c r="C208" s="2" t="s">
        <v>26</v>
      </c>
      <c r="D208" s="2" t="s">
        <v>298</v>
      </c>
      <c r="E208" s="5">
        <v>41900</v>
      </c>
      <c r="F208" s="22">
        <f>IF(COUNTIFS('All NCFAS Results'!$A$6:$A$169,$A208)&gt;0,1,0)</f>
        <v>1</v>
      </c>
      <c r="G208" s="6" t="s">
        <v>54</v>
      </c>
      <c r="H208" s="6" t="s">
        <v>49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 t="s">
        <v>29</v>
      </c>
      <c r="AA208" s="6"/>
      <c r="AB208" s="6"/>
    </row>
    <row r="209" spans="1:28" s="1" customFormat="1" ht="18" customHeight="1" x14ac:dyDescent="0.2">
      <c r="A209" s="4">
        <v>192</v>
      </c>
      <c r="B209" s="4">
        <v>55</v>
      </c>
      <c r="C209" s="2" t="s">
        <v>26</v>
      </c>
      <c r="D209" s="2" t="s">
        <v>298</v>
      </c>
      <c r="E209" s="5">
        <v>41908</v>
      </c>
      <c r="F209" s="22">
        <f>IF(COUNTIFS('All NCFAS Results'!$A$6:$A$169,$A209)&gt;0,1,0)</f>
        <v>1</v>
      </c>
      <c r="G209" s="6" t="s">
        <v>54</v>
      </c>
      <c r="H209" s="6" t="s">
        <v>49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 t="s">
        <v>33</v>
      </c>
      <c r="AA209" s="6"/>
      <c r="AB209" s="6"/>
    </row>
    <row r="210" spans="1:28" s="1" customFormat="1" ht="18" customHeight="1" x14ac:dyDescent="0.2">
      <c r="A210" s="4">
        <v>4645</v>
      </c>
      <c r="B210" s="4">
        <v>55</v>
      </c>
      <c r="C210" s="2" t="s">
        <v>44</v>
      </c>
      <c r="D210" s="2" t="s">
        <v>298</v>
      </c>
      <c r="E210" s="5">
        <v>41750</v>
      </c>
      <c r="F210" s="22">
        <f>IF(COUNTIFS('All NCFAS Results'!$A$6:$A$169,$A210)&gt;0,1,0)</f>
        <v>1</v>
      </c>
      <c r="G210" s="6" t="s">
        <v>27</v>
      </c>
      <c r="H210" s="6" t="s">
        <v>47</v>
      </c>
      <c r="I210" s="6" t="s">
        <v>38</v>
      </c>
      <c r="J210" s="6" t="s">
        <v>38</v>
      </c>
      <c r="K210" s="6" t="s">
        <v>29</v>
      </c>
      <c r="L210" s="6" t="s">
        <v>41</v>
      </c>
      <c r="M210" s="6" t="s">
        <v>29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s="1" customFormat="1" ht="18" customHeight="1" x14ac:dyDescent="0.2">
      <c r="A211" s="4">
        <v>7372</v>
      </c>
      <c r="B211" s="4">
        <v>55</v>
      </c>
      <c r="C211" s="2" t="s">
        <v>67</v>
      </c>
      <c r="D211" s="2" t="s">
        <v>298</v>
      </c>
      <c r="E211" s="5">
        <v>41939</v>
      </c>
      <c r="F211" s="22">
        <f>IF(COUNTIFS('All NCFAS Results'!$A$6:$A$169,$A211)&gt;0,1,0)</f>
        <v>1</v>
      </c>
      <c r="G211" s="6" t="s">
        <v>27</v>
      </c>
      <c r="H211" s="6" t="s">
        <v>51</v>
      </c>
      <c r="I211" s="6" t="s">
        <v>41</v>
      </c>
      <c r="J211" s="6" t="s">
        <v>29</v>
      </c>
      <c r="K211" s="6" t="s">
        <v>41</v>
      </c>
      <c r="L211" s="6" t="s">
        <v>41</v>
      </c>
      <c r="M211" s="6" t="s">
        <v>29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s="1" customFormat="1" ht="18" customHeight="1" x14ac:dyDescent="0.2">
      <c r="A212" s="4">
        <v>126</v>
      </c>
      <c r="B212" s="4">
        <v>56</v>
      </c>
      <c r="C212" s="2" t="s">
        <v>26</v>
      </c>
      <c r="D212" s="2" t="s">
        <v>298</v>
      </c>
      <c r="E212" s="5">
        <v>41905</v>
      </c>
      <c r="F212" s="22">
        <f>IF(COUNTIFS('All NCFAS Results'!$A$6:$A$169,$A212)&gt;0,1,0)</f>
        <v>1</v>
      </c>
      <c r="G212" s="6" t="s">
        <v>54</v>
      </c>
      <c r="H212" s="6" t="s">
        <v>52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 t="s">
        <v>33</v>
      </c>
      <c r="AA212" s="6"/>
      <c r="AB212" s="6"/>
    </row>
    <row r="213" spans="1:28" s="1" customFormat="1" ht="18" customHeight="1" x14ac:dyDescent="0.2">
      <c r="A213" s="4">
        <v>2161</v>
      </c>
      <c r="B213" s="4">
        <v>56</v>
      </c>
      <c r="C213" s="2" t="s">
        <v>67</v>
      </c>
      <c r="D213" s="2" t="s">
        <v>298</v>
      </c>
      <c r="E213" s="5">
        <v>41929</v>
      </c>
      <c r="F213" s="22">
        <f>IF(COUNTIFS('All NCFAS Results'!$A$6:$A$169,$A213)&gt;0,1,0)</f>
        <v>1</v>
      </c>
      <c r="G213" s="6" t="s">
        <v>54</v>
      </c>
      <c r="H213" s="6" t="s">
        <v>58</v>
      </c>
      <c r="I213" s="6" t="s">
        <v>33</v>
      </c>
      <c r="J213" s="6" t="s">
        <v>33</v>
      </c>
      <c r="K213" s="6" t="s">
        <v>33</v>
      </c>
      <c r="L213" s="6" t="s">
        <v>33</v>
      </c>
      <c r="M213" s="6" t="s">
        <v>33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s="1" customFormat="1" ht="18" customHeight="1" x14ac:dyDescent="0.2">
      <c r="A214" s="4">
        <v>4645</v>
      </c>
      <c r="B214" s="4">
        <v>56</v>
      </c>
      <c r="C214" s="2" t="s">
        <v>44</v>
      </c>
      <c r="D214" s="2" t="s">
        <v>298</v>
      </c>
      <c r="E214" s="5">
        <v>41753</v>
      </c>
      <c r="F214" s="22">
        <f>IF(COUNTIFS('All NCFAS Results'!$A$6:$A$169,$A214)&gt;0,1,0)</f>
        <v>1</v>
      </c>
      <c r="G214" s="6" t="s">
        <v>31</v>
      </c>
      <c r="H214" s="6" t="s">
        <v>32</v>
      </c>
      <c r="I214" s="6" t="s">
        <v>38</v>
      </c>
      <c r="J214" s="6" t="s">
        <v>38</v>
      </c>
      <c r="K214" s="6" t="s">
        <v>29</v>
      </c>
      <c r="L214" s="6" t="s">
        <v>41</v>
      </c>
      <c r="M214" s="6" t="s">
        <v>29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s="1" customFormat="1" ht="18" customHeight="1" x14ac:dyDescent="0.2">
      <c r="A215" s="4">
        <v>126</v>
      </c>
      <c r="B215" s="4">
        <v>57</v>
      </c>
      <c r="C215" s="2" t="s">
        <v>26</v>
      </c>
      <c r="D215" s="2" t="s">
        <v>298</v>
      </c>
      <c r="E215" s="5">
        <v>41905</v>
      </c>
      <c r="F215" s="22">
        <f>IF(COUNTIFS('All NCFAS Results'!$A$6:$A$169,$A215)&gt;0,1,0)</f>
        <v>1</v>
      </c>
      <c r="G215" s="6" t="s">
        <v>54</v>
      </c>
      <c r="H215" s="6" t="s">
        <v>49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 t="s">
        <v>33</v>
      </c>
      <c r="AA215" s="6"/>
      <c r="AB215" s="6"/>
    </row>
    <row r="216" spans="1:28" s="1" customFormat="1" ht="18" customHeight="1" x14ac:dyDescent="0.2">
      <c r="A216" s="4">
        <v>2161</v>
      </c>
      <c r="B216" s="4">
        <v>57</v>
      </c>
      <c r="C216" s="2" t="s">
        <v>67</v>
      </c>
      <c r="D216" s="2" t="s">
        <v>298</v>
      </c>
      <c r="E216" s="5">
        <v>41932</v>
      </c>
      <c r="F216" s="22">
        <f>IF(COUNTIFS('All NCFAS Results'!$A$6:$A$169,$A216)&gt;0,1,0)</f>
        <v>1</v>
      </c>
      <c r="G216" s="6" t="s">
        <v>27</v>
      </c>
      <c r="H216" s="6" t="s">
        <v>47</v>
      </c>
      <c r="I216" s="6" t="s">
        <v>29</v>
      </c>
      <c r="J216" s="6" t="s">
        <v>29</v>
      </c>
      <c r="K216" s="6" t="s">
        <v>29</v>
      </c>
      <c r="L216" s="6" t="s">
        <v>29</v>
      </c>
      <c r="M216" s="6" t="s">
        <v>29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s="1" customFormat="1" ht="18" customHeight="1" x14ac:dyDescent="0.2">
      <c r="A217" s="4">
        <v>4645</v>
      </c>
      <c r="B217" s="4">
        <v>57</v>
      </c>
      <c r="C217" s="2" t="s">
        <v>44</v>
      </c>
      <c r="D217" s="2" t="s">
        <v>298</v>
      </c>
      <c r="E217" s="5">
        <v>41758</v>
      </c>
      <c r="F217" s="22">
        <f>IF(COUNTIFS('All NCFAS Results'!$A$6:$A$169,$A217)&gt;0,1,0)</f>
        <v>1</v>
      </c>
      <c r="G217" s="6" t="s">
        <v>27</v>
      </c>
      <c r="H217" s="6" t="s">
        <v>47</v>
      </c>
      <c r="I217" s="6" t="s">
        <v>38</v>
      </c>
      <c r="J217" s="6" t="s">
        <v>38</v>
      </c>
      <c r="K217" s="6" t="s">
        <v>29</v>
      </c>
      <c r="L217" s="6" t="s">
        <v>41</v>
      </c>
      <c r="M217" s="6" t="s">
        <v>29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s="1" customFormat="1" ht="18" customHeight="1" x14ac:dyDescent="0.2">
      <c r="A218" s="4">
        <v>126</v>
      </c>
      <c r="B218" s="4">
        <v>58</v>
      </c>
      <c r="C218" s="2" t="s">
        <v>26</v>
      </c>
      <c r="D218" s="2" t="s">
        <v>298</v>
      </c>
      <c r="E218" s="5">
        <v>41912</v>
      </c>
      <c r="F218" s="22">
        <f>IF(COUNTIFS('All NCFAS Results'!$A$6:$A$169,$A218)&gt;0,1,0)</f>
        <v>1</v>
      </c>
      <c r="G218" s="6" t="s">
        <v>54</v>
      </c>
      <c r="H218" s="6" t="s">
        <v>49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 t="s">
        <v>33</v>
      </c>
      <c r="AA218" s="6"/>
      <c r="AB218" s="6"/>
    </row>
    <row r="219" spans="1:28" s="1" customFormat="1" ht="18" customHeight="1" x14ac:dyDescent="0.2">
      <c r="A219" s="4">
        <v>2161</v>
      </c>
      <c r="B219" s="4">
        <v>58</v>
      </c>
      <c r="C219" s="2" t="s">
        <v>67</v>
      </c>
      <c r="D219" s="2" t="s">
        <v>298</v>
      </c>
      <c r="E219" s="5">
        <v>41939</v>
      </c>
      <c r="F219" s="22">
        <f>IF(COUNTIFS('All NCFAS Results'!$A$6:$A$169,$A219)&gt;0,1,0)</f>
        <v>1</v>
      </c>
      <c r="G219" s="6" t="s">
        <v>31</v>
      </c>
      <c r="H219" s="6" t="s">
        <v>63</v>
      </c>
      <c r="I219" s="6" t="s">
        <v>33</v>
      </c>
      <c r="J219" s="6" t="s">
        <v>33</v>
      </c>
      <c r="K219" s="6" t="s">
        <v>33</v>
      </c>
      <c r="L219" s="6" t="s">
        <v>33</v>
      </c>
      <c r="M219" s="6" t="s">
        <v>33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s="1" customFormat="1" ht="18" customHeight="1" x14ac:dyDescent="0.2">
      <c r="A220" s="4">
        <v>4645</v>
      </c>
      <c r="B220" s="4">
        <v>58</v>
      </c>
      <c r="C220" s="2" t="s">
        <v>44</v>
      </c>
      <c r="D220" s="2" t="s">
        <v>298</v>
      </c>
      <c r="E220" s="5">
        <v>41760</v>
      </c>
      <c r="F220" s="22">
        <f>IF(COUNTIFS('All NCFAS Results'!$A$6:$A$169,$A220)&gt;0,1,0)</f>
        <v>1</v>
      </c>
      <c r="G220" s="6" t="s">
        <v>27</v>
      </c>
      <c r="H220" s="6" t="s">
        <v>47</v>
      </c>
      <c r="I220" s="6" t="s">
        <v>38</v>
      </c>
      <c r="J220" s="6" t="s">
        <v>38</v>
      </c>
      <c r="K220" s="6" t="s">
        <v>29</v>
      </c>
      <c r="L220" s="6" t="s">
        <v>41</v>
      </c>
      <c r="M220" s="6" t="s">
        <v>29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s="1" customFormat="1" ht="18" customHeight="1" x14ac:dyDescent="0.2">
      <c r="A221" s="4">
        <v>126</v>
      </c>
      <c r="B221" s="4">
        <v>59</v>
      </c>
      <c r="C221" s="2" t="s">
        <v>26</v>
      </c>
      <c r="D221" s="2" t="s">
        <v>298</v>
      </c>
      <c r="E221" s="5">
        <v>41914</v>
      </c>
      <c r="F221" s="22">
        <f>IF(COUNTIFS('All NCFAS Results'!$A$6:$A$169,$A221)&gt;0,1,0)</f>
        <v>1</v>
      </c>
      <c r="G221" s="6" t="s">
        <v>54</v>
      </c>
      <c r="H221" s="6" t="s">
        <v>52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 t="s">
        <v>33</v>
      </c>
      <c r="AA221" s="6"/>
      <c r="AB221" s="6"/>
    </row>
    <row r="222" spans="1:28" s="1" customFormat="1" ht="18" customHeight="1" x14ac:dyDescent="0.2">
      <c r="A222" s="4">
        <v>2648</v>
      </c>
      <c r="B222" s="4">
        <v>59</v>
      </c>
      <c r="C222" s="2" t="s">
        <v>67</v>
      </c>
      <c r="D222" s="2" t="s">
        <v>298</v>
      </c>
      <c r="E222" s="5">
        <v>41940</v>
      </c>
      <c r="F222" s="22">
        <f>IF(COUNTIFS('All NCFAS Results'!$A$6:$A$169,$A222)&gt;0,1,0)</f>
        <v>1</v>
      </c>
      <c r="G222" s="6" t="s">
        <v>27</v>
      </c>
      <c r="H222" s="6" t="s">
        <v>51</v>
      </c>
      <c r="I222" s="6" t="s">
        <v>41</v>
      </c>
      <c r="J222" s="6" t="s">
        <v>29</v>
      </c>
      <c r="K222" s="6" t="s">
        <v>29</v>
      </c>
      <c r="L222" s="6" t="s">
        <v>41</v>
      </c>
      <c r="M222" s="6" t="s">
        <v>29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s="1" customFormat="1" ht="18" customHeight="1" x14ac:dyDescent="0.2">
      <c r="A223" s="4">
        <v>4645</v>
      </c>
      <c r="B223" s="4">
        <v>59</v>
      </c>
      <c r="C223" s="2" t="s">
        <v>44</v>
      </c>
      <c r="D223" s="2" t="s">
        <v>298</v>
      </c>
      <c r="E223" s="5">
        <v>41767</v>
      </c>
      <c r="F223" s="22">
        <f>IF(COUNTIFS('All NCFAS Results'!$A$6:$A$169,$A223)&gt;0,1,0)</f>
        <v>1</v>
      </c>
      <c r="G223" s="6" t="s">
        <v>27</v>
      </c>
      <c r="H223" s="6" t="s">
        <v>47</v>
      </c>
      <c r="I223" s="6" t="s">
        <v>38</v>
      </c>
      <c r="J223" s="6" t="s">
        <v>38</v>
      </c>
      <c r="K223" s="6" t="s">
        <v>29</v>
      </c>
      <c r="L223" s="6" t="s">
        <v>41</v>
      </c>
      <c r="M223" s="6" t="s">
        <v>29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s="1" customFormat="1" ht="18" customHeight="1" x14ac:dyDescent="0.2">
      <c r="A224" s="4">
        <v>126</v>
      </c>
      <c r="B224" s="4">
        <v>60</v>
      </c>
      <c r="C224" s="2" t="s">
        <v>26</v>
      </c>
      <c r="D224" s="2" t="s">
        <v>298</v>
      </c>
      <c r="E224" s="5">
        <v>41915</v>
      </c>
      <c r="F224" s="22">
        <f>IF(COUNTIFS('All NCFAS Results'!$A$6:$A$169,$A224)&gt;0,1,0)</f>
        <v>1</v>
      </c>
      <c r="G224" s="6" t="s">
        <v>54</v>
      </c>
      <c r="H224" s="6" t="s">
        <v>52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 t="s">
        <v>33</v>
      </c>
      <c r="AA224" s="6"/>
      <c r="AB224" s="6"/>
    </row>
    <row r="225" spans="1:28" s="1" customFormat="1" ht="18" customHeight="1" x14ac:dyDescent="0.2">
      <c r="A225" s="4">
        <v>4645</v>
      </c>
      <c r="B225" s="4">
        <v>60</v>
      </c>
      <c r="C225" s="2" t="s">
        <v>44</v>
      </c>
      <c r="D225" s="2" t="s">
        <v>298</v>
      </c>
      <c r="E225" s="5">
        <v>41774</v>
      </c>
      <c r="F225" s="22">
        <f>IF(COUNTIFS('All NCFAS Results'!$A$6:$A$169,$A225)&gt;0,1,0)</f>
        <v>1</v>
      </c>
      <c r="G225" s="6" t="s">
        <v>27</v>
      </c>
      <c r="H225" s="6" t="s">
        <v>47</v>
      </c>
      <c r="I225" s="6" t="s">
        <v>38</v>
      </c>
      <c r="J225" s="6" t="s">
        <v>38</v>
      </c>
      <c r="K225" s="6" t="s">
        <v>29</v>
      </c>
      <c r="L225" s="6" t="s">
        <v>41</v>
      </c>
      <c r="M225" s="6" t="s">
        <v>29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s="1" customFormat="1" ht="18" customHeight="1" x14ac:dyDescent="0.2">
      <c r="A226" s="4">
        <v>7372</v>
      </c>
      <c r="B226" s="4">
        <v>60</v>
      </c>
      <c r="C226" s="2" t="s">
        <v>67</v>
      </c>
      <c r="D226" s="2" t="s">
        <v>298</v>
      </c>
      <c r="E226" s="5">
        <v>41946</v>
      </c>
      <c r="F226" s="22">
        <f>IF(COUNTIFS('All NCFAS Results'!$A$6:$A$169,$A226)&gt;0,1,0)</f>
        <v>1</v>
      </c>
      <c r="G226" s="6" t="s">
        <v>31</v>
      </c>
      <c r="H226" s="6" t="s">
        <v>32</v>
      </c>
      <c r="I226" s="6" t="s">
        <v>41</v>
      </c>
      <c r="J226" s="6" t="s">
        <v>29</v>
      </c>
      <c r="K226" s="6" t="s">
        <v>41</v>
      </c>
      <c r="L226" s="6" t="s">
        <v>41</v>
      </c>
      <c r="M226" s="6" t="s">
        <v>29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s="1" customFormat="1" ht="18" customHeight="1" x14ac:dyDescent="0.2">
      <c r="A227" s="4">
        <v>126</v>
      </c>
      <c r="B227" s="4">
        <v>61</v>
      </c>
      <c r="C227" s="2" t="s">
        <v>26</v>
      </c>
      <c r="D227" s="2" t="s">
        <v>298</v>
      </c>
      <c r="E227" s="5">
        <v>41892</v>
      </c>
      <c r="F227" s="22">
        <f>IF(COUNTIFS('All NCFAS Results'!$A$6:$A$169,$A227)&gt;0,1,0)</f>
        <v>1</v>
      </c>
      <c r="G227" s="6" t="s">
        <v>27</v>
      </c>
      <c r="H227" s="6" t="s">
        <v>42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 t="s">
        <v>29</v>
      </c>
      <c r="AA227" s="6"/>
      <c r="AB227" s="6"/>
    </row>
    <row r="228" spans="1:28" s="1" customFormat="1" ht="18" customHeight="1" x14ac:dyDescent="0.2">
      <c r="A228" s="4">
        <v>7372</v>
      </c>
      <c r="B228" s="4">
        <v>61</v>
      </c>
      <c r="C228" s="2" t="s">
        <v>67</v>
      </c>
      <c r="D228" s="2" t="s">
        <v>298</v>
      </c>
      <c r="E228" s="5">
        <v>41946</v>
      </c>
      <c r="F228" s="22">
        <f>IF(COUNTIFS('All NCFAS Results'!$A$6:$A$169,$A228)&gt;0,1,0)</f>
        <v>1</v>
      </c>
      <c r="G228" s="6" t="s">
        <v>54</v>
      </c>
      <c r="H228" s="6" t="s">
        <v>28</v>
      </c>
      <c r="I228" s="6" t="s">
        <v>41</v>
      </c>
      <c r="J228" s="6" t="s">
        <v>29</v>
      </c>
      <c r="K228" s="6" t="s">
        <v>41</v>
      </c>
      <c r="L228" s="6" t="s">
        <v>41</v>
      </c>
      <c r="M228" s="6" t="s">
        <v>29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s="1" customFormat="1" ht="18" customHeight="1" x14ac:dyDescent="0.2">
      <c r="A229" s="4">
        <v>9478</v>
      </c>
      <c r="B229" s="4">
        <v>61</v>
      </c>
      <c r="C229" s="2" t="s">
        <v>44</v>
      </c>
      <c r="D229" s="2" t="s">
        <v>298</v>
      </c>
      <c r="E229" s="5">
        <v>41778</v>
      </c>
      <c r="F229" s="22">
        <f>IF(COUNTIFS('All NCFAS Results'!$A$6:$A$169,$A229)&gt;0,1,0)</f>
        <v>1</v>
      </c>
      <c r="G229" s="6" t="s">
        <v>27</v>
      </c>
      <c r="H229" s="6" t="s">
        <v>42</v>
      </c>
      <c r="I229" s="6" t="s">
        <v>29</v>
      </c>
      <c r="J229" s="6" t="s">
        <v>29</v>
      </c>
      <c r="K229" s="6" t="s">
        <v>29</v>
      </c>
      <c r="L229" s="6" t="s">
        <v>41</v>
      </c>
      <c r="M229" s="6" t="s">
        <v>29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s="1" customFormat="1" ht="18" customHeight="1" x14ac:dyDescent="0.2">
      <c r="A230" s="4">
        <v>3360</v>
      </c>
      <c r="B230" s="4">
        <v>62</v>
      </c>
      <c r="C230" s="2" t="s">
        <v>44</v>
      </c>
      <c r="D230" s="2" t="s">
        <v>298</v>
      </c>
      <c r="E230" s="5">
        <v>41737</v>
      </c>
      <c r="F230" s="22">
        <f>IF(COUNTIFS('All NCFAS Results'!$A$6:$A$169,$A230)&gt;0,1,0)</f>
        <v>1</v>
      </c>
      <c r="G230" s="6" t="s">
        <v>27</v>
      </c>
      <c r="H230" s="6" t="s">
        <v>46</v>
      </c>
      <c r="I230" s="6" t="s">
        <v>29</v>
      </c>
      <c r="J230" s="6" t="s">
        <v>29</v>
      </c>
      <c r="K230" s="6" t="s">
        <v>29</v>
      </c>
      <c r="L230" s="6" t="s">
        <v>29</v>
      </c>
      <c r="M230" s="6" t="s">
        <v>29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s="1" customFormat="1" ht="18" customHeight="1" x14ac:dyDescent="0.2">
      <c r="A231" s="4">
        <v>8888</v>
      </c>
      <c r="B231" s="4">
        <v>62</v>
      </c>
      <c r="C231" s="2" t="s">
        <v>26</v>
      </c>
      <c r="D231" s="2" t="s">
        <v>298</v>
      </c>
      <c r="E231" s="5">
        <v>41913</v>
      </c>
      <c r="F231" s="22">
        <f>IF(COUNTIFS('All NCFAS Results'!$A$6:$A$169,$A231)&gt;0,1,0)</f>
        <v>1</v>
      </c>
      <c r="G231" s="6" t="s">
        <v>27</v>
      </c>
      <c r="H231" s="6" t="s">
        <v>42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 t="s">
        <v>41</v>
      </c>
      <c r="AA231" s="6"/>
      <c r="AB231" s="6"/>
    </row>
    <row r="232" spans="1:28" s="1" customFormat="1" ht="18" customHeight="1" x14ac:dyDescent="0.2">
      <c r="A232" s="4">
        <v>9970</v>
      </c>
      <c r="B232" s="4">
        <v>62</v>
      </c>
      <c r="C232" s="2" t="s">
        <v>67</v>
      </c>
      <c r="D232" s="2" t="s">
        <v>298</v>
      </c>
      <c r="E232" s="5">
        <v>41932</v>
      </c>
      <c r="F232" s="22">
        <f>IF(COUNTIFS('All NCFAS Results'!$A$6:$A$169,$A232)&gt;0,1,0)</f>
        <v>1</v>
      </c>
      <c r="G232" s="6" t="s">
        <v>27</v>
      </c>
      <c r="H232" s="6" t="s">
        <v>47</v>
      </c>
      <c r="I232" s="6" t="s">
        <v>41</v>
      </c>
      <c r="J232" s="6" t="s">
        <v>29</v>
      </c>
      <c r="K232" s="6" t="s">
        <v>29</v>
      </c>
      <c r="L232" s="6" t="s">
        <v>29</v>
      </c>
      <c r="M232" s="6" t="s">
        <v>29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s="1" customFormat="1" ht="18" customHeight="1" x14ac:dyDescent="0.2">
      <c r="A233" s="4">
        <v>4645</v>
      </c>
      <c r="B233" s="4">
        <v>63</v>
      </c>
      <c r="C233" s="2" t="s">
        <v>44</v>
      </c>
      <c r="D233" s="2" t="s">
        <v>298</v>
      </c>
      <c r="E233" s="5">
        <v>41779</v>
      </c>
      <c r="F233" s="22">
        <f>IF(COUNTIFS('All NCFAS Results'!$A$6:$A$169,$A233)&gt;0,1,0)</f>
        <v>1</v>
      </c>
      <c r="G233" s="6" t="s">
        <v>27</v>
      </c>
      <c r="H233" s="6" t="s">
        <v>47</v>
      </c>
      <c r="I233" s="6" t="s">
        <v>38</v>
      </c>
      <c r="J233" s="6" t="s">
        <v>38</v>
      </c>
      <c r="K233" s="6" t="s">
        <v>29</v>
      </c>
      <c r="L233" s="6" t="s">
        <v>41</v>
      </c>
      <c r="M233" s="6" t="s">
        <v>29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s="1" customFormat="1" ht="18" customHeight="1" x14ac:dyDescent="0.2">
      <c r="A234" s="4">
        <v>8888</v>
      </c>
      <c r="B234" s="4">
        <v>63</v>
      </c>
      <c r="C234" s="2" t="s">
        <v>26</v>
      </c>
      <c r="D234" s="2" t="s">
        <v>298</v>
      </c>
      <c r="E234" s="5">
        <v>41914</v>
      </c>
      <c r="F234" s="22">
        <f>IF(COUNTIFS('All NCFAS Results'!$A$6:$A$169,$A234)&gt;0,1,0)</f>
        <v>1</v>
      </c>
      <c r="G234" s="6" t="s">
        <v>50</v>
      </c>
      <c r="H234" s="6" t="s">
        <v>42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 t="s">
        <v>33</v>
      </c>
      <c r="AA234" s="6"/>
      <c r="AB234" s="6"/>
    </row>
    <row r="235" spans="1:28" s="1" customFormat="1" ht="18" customHeight="1" x14ac:dyDescent="0.2">
      <c r="A235" s="4">
        <v>9970</v>
      </c>
      <c r="B235" s="4">
        <v>63</v>
      </c>
      <c r="C235" s="2" t="s">
        <v>67</v>
      </c>
      <c r="D235" s="2" t="s">
        <v>298</v>
      </c>
      <c r="E235" s="5">
        <v>41939</v>
      </c>
      <c r="F235" s="22">
        <f>IF(COUNTIFS('All NCFAS Results'!$A$6:$A$169,$A235)&gt;0,1,0)</f>
        <v>1</v>
      </c>
      <c r="G235" s="6" t="s">
        <v>27</v>
      </c>
      <c r="H235" s="6" t="s">
        <v>47</v>
      </c>
      <c r="I235" s="6" t="s">
        <v>41</v>
      </c>
      <c r="J235" s="6" t="s">
        <v>29</v>
      </c>
      <c r="K235" s="6" t="s">
        <v>29</v>
      </c>
      <c r="L235" s="6" t="s">
        <v>29</v>
      </c>
      <c r="M235" s="6" t="s">
        <v>29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s="1" customFormat="1" ht="18" customHeight="1" x14ac:dyDescent="0.2">
      <c r="A236" s="4">
        <v>4751</v>
      </c>
      <c r="B236" s="4">
        <v>64</v>
      </c>
      <c r="C236" s="2" t="s">
        <v>44</v>
      </c>
      <c r="D236" s="2" t="s">
        <v>298</v>
      </c>
      <c r="E236" s="5">
        <v>41779</v>
      </c>
      <c r="F236" s="22">
        <f>IF(COUNTIFS('All NCFAS Results'!$A$6:$A$169,$A236)&gt;0,1,0)</f>
        <v>1</v>
      </c>
      <c r="G236" s="6" t="s">
        <v>27</v>
      </c>
      <c r="H236" s="6" t="s">
        <v>52</v>
      </c>
      <c r="I236" s="6" t="s">
        <v>41</v>
      </c>
      <c r="J236" s="6" t="s">
        <v>29</v>
      </c>
      <c r="K236" s="6" t="s">
        <v>29</v>
      </c>
      <c r="L236" s="6" t="s">
        <v>41</v>
      </c>
      <c r="M236" s="6" t="s">
        <v>41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s="1" customFormat="1" ht="18" customHeight="1" x14ac:dyDescent="0.2">
      <c r="A237" s="4">
        <v>8888</v>
      </c>
      <c r="B237" s="4">
        <v>64</v>
      </c>
      <c r="C237" s="2" t="s">
        <v>26</v>
      </c>
      <c r="D237" s="2" t="s">
        <v>298</v>
      </c>
      <c r="E237" s="5">
        <v>41914</v>
      </c>
      <c r="F237" s="22">
        <f>IF(COUNTIFS('All NCFAS Results'!$A$6:$A$169,$A237)&gt;0,1,0)</f>
        <v>1</v>
      </c>
      <c r="G237" s="6" t="s">
        <v>27</v>
      </c>
      <c r="H237" s="6" t="s">
        <v>37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 t="s">
        <v>41</v>
      </c>
      <c r="AA237" s="6"/>
      <c r="AB237" s="6"/>
    </row>
    <row r="238" spans="1:28" s="1" customFormat="1" ht="18" customHeight="1" x14ac:dyDescent="0.2">
      <c r="A238" s="4">
        <v>9970</v>
      </c>
      <c r="B238" s="4">
        <v>64</v>
      </c>
      <c r="C238" s="2" t="s">
        <v>67</v>
      </c>
      <c r="D238" s="2" t="s">
        <v>298</v>
      </c>
      <c r="E238" s="5">
        <v>41946</v>
      </c>
      <c r="F238" s="22">
        <f>IF(COUNTIFS('All NCFAS Results'!$A$6:$A$169,$A238)&gt;0,1,0)</f>
        <v>1</v>
      </c>
      <c r="G238" s="6" t="s">
        <v>27</v>
      </c>
      <c r="H238" s="6" t="s">
        <v>47</v>
      </c>
      <c r="I238" s="6" t="s">
        <v>41</v>
      </c>
      <c r="J238" s="6" t="s">
        <v>29</v>
      </c>
      <c r="K238" s="6" t="s">
        <v>29</v>
      </c>
      <c r="L238" s="6" t="s">
        <v>29</v>
      </c>
      <c r="M238" s="6" t="s">
        <v>29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s="1" customFormat="1" ht="18" customHeight="1" x14ac:dyDescent="0.2">
      <c r="A239" s="4">
        <v>2648</v>
      </c>
      <c r="B239" s="4">
        <v>65</v>
      </c>
      <c r="C239" s="2" t="s">
        <v>44</v>
      </c>
      <c r="D239" s="2" t="s">
        <v>298</v>
      </c>
      <c r="E239" s="5">
        <v>41773</v>
      </c>
      <c r="F239" s="22">
        <f>IF(COUNTIFS('All NCFAS Results'!$A$6:$A$169,$A239)&gt;0,1,0)</f>
        <v>1</v>
      </c>
      <c r="G239" s="6" t="s">
        <v>27</v>
      </c>
      <c r="H239" s="6" t="s">
        <v>64</v>
      </c>
      <c r="I239" s="6" t="s">
        <v>29</v>
      </c>
      <c r="J239" s="6" t="s">
        <v>29</v>
      </c>
      <c r="K239" s="6" t="s">
        <v>29</v>
      </c>
      <c r="L239" s="6" t="s">
        <v>41</v>
      </c>
      <c r="M239" s="6" t="s">
        <v>29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s="1" customFormat="1" ht="18" customHeight="1" x14ac:dyDescent="0.2">
      <c r="A240" s="4">
        <v>2648</v>
      </c>
      <c r="B240" s="4">
        <v>65</v>
      </c>
      <c r="C240" s="2" t="s">
        <v>67</v>
      </c>
      <c r="D240" s="2" t="s">
        <v>298</v>
      </c>
      <c r="E240" s="5">
        <v>41948</v>
      </c>
      <c r="F240" s="22">
        <f>IF(COUNTIFS('All NCFAS Results'!$A$6:$A$169,$A240)&gt;0,1,0)</f>
        <v>1</v>
      </c>
      <c r="G240" s="6" t="s">
        <v>27</v>
      </c>
      <c r="H240" s="6" t="s">
        <v>64</v>
      </c>
      <c r="I240" s="6" t="s">
        <v>29</v>
      </c>
      <c r="J240" s="6" t="s">
        <v>29</v>
      </c>
      <c r="K240" s="6" t="s">
        <v>29</v>
      </c>
      <c r="L240" s="6" t="s">
        <v>41</v>
      </c>
      <c r="M240" s="6" t="s">
        <v>29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s="1" customFormat="1" ht="18" customHeight="1" x14ac:dyDescent="0.2">
      <c r="A241" s="4">
        <v>8888</v>
      </c>
      <c r="B241" s="4">
        <v>65</v>
      </c>
      <c r="C241" s="2" t="s">
        <v>26</v>
      </c>
      <c r="D241" s="2" t="s">
        <v>298</v>
      </c>
      <c r="E241" s="5">
        <v>41892</v>
      </c>
      <c r="F241" s="22">
        <f>IF(COUNTIFS('All NCFAS Results'!$A$6:$A$169,$A241)&gt;0,1,0)</f>
        <v>1</v>
      </c>
      <c r="G241" s="6" t="s">
        <v>27</v>
      </c>
      <c r="H241" s="6" t="s">
        <v>42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 t="s">
        <v>41</v>
      </c>
      <c r="AA241" s="6"/>
      <c r="AB241" s="6"/>
    </row>
    <row r="242" spans="1:28" s="1" customFormat="1" ht="18" customHeight="1" x14ac:dyDescent="0.2">
      <c r="A242" s="4">
        <v>2161</v>
      </c>
      <c r="B242" s="4">
        <v>66</v>
      </c>
      <c r="C242" s="2" t="s">
        <v>67</v>
      </c>
      <c r="D242" s="2" t="s">
        <v>298</v>
      </c>
      <c r="E242" s="5">
        <v>41946</v>
      </c>
      <c r="F242" s="22">
        <f>IF(COUNTIFS('All NCFAS Results'!$A$6:$A$169,$A242)&gt;0,1,0)</f>
        <v>1</v>
      </c>
      <c r="G242" s="6" t="s">
        <v>40</v>
      </c>
      <c r="H242" s="6" t="s">
        <v>52</v>
      </c>
      <c r="I242" s="6" t="s">
        <v>33</v>
      </c>
      <c r="J242" s="6" t="s">
        <v>33</v>
      </c>
      <c r="K242" s="6" t="s">
        <v>33</v>
      </c>
      <c r="L242" s="6" t="s">
        <v>33</v>
      </c>
      <c r="M242" s="6" t="s">
        <v>33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s="1" customFormat="1" ht="18" customHeight="1" x14ac:dyDescent="0.2">
      <c r="A243" s="4">
        <v>8888</v>
      </c>
      <c r="B243" s="4">
        <v>66</v>
      </c>
      <c r="C243" s="2" t="s">
        <v>26</v>
      </c>
      <c r="D243" s="2" t="s">
        <v>298</v>
      </c>
      <c r="E243" s="5">
        <v>41906</v>
      </c>
      <c r="F243" s="22">
        <f>IF(COUNTIFS('All NCFAS Results'!$A$6:$A$169,$A243)&gt;0,1,0)</f>
        <v>1</v>
      </c>
      <c r="G243" s="6" t="s">
        <v>27</v>
      </c>
      <c r="H243" s="6" t="s">
        <v>51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 t="s">
        <v>41</v>
      </c>
      <c r="AA243" s="6"/>
      <c r="AB243" s="6"/>
    </row>
    <row r="244" spans="1:28" s="1" customFormat="1" ht="18" customHeight="1" x14ac:dyDescent="0.2">
      <c r="A244" s="4">
        <v>800</v>
      </c>
      <c r="B244" s="4">
        <v>67</v>
      </c>
      <c r="C244" s="2" t="s">
        <v>44</v>
      </c>
      <c r="D244" s="2" t="s">
        <v>298</v>
      </c>
      <c r="E244" s="5">
        <v>41779</v>
      </c>
      <c r="F244" s="22">
        <f>IF(COUNTIFS('All NCFAS Results'!$A$6:$A$169,$A244)&gt;0,1,0)</f>
        <v>1</v>
      </c>
      <c r="G244" s="6" t="s">
        <v>27</v>
      </c>
      <c r="H244" s="6" t="s">
        <v>47</v>
      </c>
      <c r="I244" s="6" t="s">
        <v>29</v>
      </c>
      <c r="J244" s="6" t="s">
        <v>29</v>
      </c>
      <c r="K244" s="6" t="s">
        <v>29</v>
      </c>
      <c r="L244" s="6" t="s">
        <v>29</v>
      </c>
      <c r="M244" s="6" t="s">
        <v>29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s="1" customFormat="1" ht="18" customHeight="1" x14ac:dyDescent="0.2">
      <c r="A245" s="4">
        <v>7372</v>
      </c>
      <c r="B245" s="4">
        <v>67</v>
      </c>
      <c r="C245" s="2" t="s">
        <v>67</v>
      </c>
      <c r="D245" s="2" t="s">
        <v>298</v>
      </c>
      <c r="E245" s="5">
        <v>41953</v>
      </c>
      <c r="F245" s="22">
        <f>IF(COUNTIFS('All NCFAS Results'!$A$6:$A$169,$A245)&gt;0,1,0)</f>
        <v>1</v>
      </c>
      <c r="G245" s="6" t="s">
        <v>31</v>
      </c>
      <c r="H245" s="6" t="s">
        <v>52</v>
      </c>
      <c r="I245" s="6" t="s">
        <v>41</v>
      </c>
      <c r="J245" s="6" t="s">
        <v>29</v>
      </c>
      <c r="K245" s="6" t="s">
        <v>41</v>
      </c>
      <c r="L245" s="6" t="s">
        <v>41</v>
      </c>
      <c r="M245" s="6" t="s">
        <v>29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s="1" customFormat="1" ht="18" customHeight="1" x14ac:dyDescent="0.2">
      <c r="A246" s="4">
        <v>8888</v>
      </c>
      <c r="B246" s="4">
        <v>67</v>
      </c>
      <c r="C246" s="2" t="s">
        <v>26</v>
      </c>
      <c r="D246" s="2" t="s">
        <v>298</v>
      </c>
      <c r="E246" s="5">
        <v>41907</v>
      </c>
      <c r="F246" s="22">
        <f>IF(COUNTIFS('All NCFAS Results'!$A$6:$A$169,$A246)&gt;0,1,0)</f>
        <v>1</v>
      </c>
      <c r="G246" s="6" t="s">
        <v>27</v>
      </c>
      <c r="H246" s="6" t="s">
        <v>71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 t="s">
        <v>41</v>
      </c>
      <c r="AA246" s="6"/>
      <c r="AB246" s="6"/>
    </row>
    <row r="247" spans="1:28" s="1" customFormat="1" ht="18" customHeight="1" x14ac:dyDescent="0.2">
      <c r="A247" s="4">
        <v>800</v>
      </c>
      <c r="B247" s="4">
        <v>68</v>
      </c>
      <c r="C247" s="2" t="s">
        <v>44</v>
      </c>
      <c r="D247" s="2" t="s">
        <v>298</v>
      </c>
      <c r="E247" s="5">
        <v>41765</v>
      </c>
      <c r="F247" s="22">
        <f>IF(COUNTIFS('All NCFAS Results'!$A$6:$A$169,$A247)&gt;0,1,0)</f>
        <v>1</v>
      </c>
      <c r="G247" s="6" t="s">
        <v>27</v>
      </c>
      <c r="H247" s="6" t="s">
        <v>47</v>
      </c>
      <c r="I247" s="6" t="s">
        <v>29</v>
      </c>
      <c r="J247" s="6" t="s">
        <v>29</v>
      </c>
      <c r="K247" s="6" t="s">
        <v>29</v>
      </c>
      <c r="L247" s="6" t="s">
        <v>29</v>
      </c>
      <c r="M247" s="6" t="s">
        <v>29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s="1" customFormat="1" ht="18" customHeight="1" x14ac:dyDescent="0.2">
      <c r="A248" s="4">
        <v>2648</v>
      </c>
      <c r="B248" s="4">
        <v>68</v>
      </c>
      <c r="C248" s="2" t="s">
        <v>67</v>
      </c>
      <c r="D248" s="2" t="s">
        <v>298</v>
      </c>
      <c r="E248" s="5">
        <v>41954</v>
      </c>
      <c r="F248" s="22">
        <f>IF(COUNTIFS('All NCFAS Results'!$A$6:$A$169,$A248)&gt;0,1,0)</f>
        <v>1</v>
      </c>
      <c r="G248" s="6" t="s">
        <v>27</v>
      </c>
      <c r="H248" s="6" t="s">
        <v>64</v>
      </c>
      <c r="I248" s="6" t="s">
        <v>29</v>
      </c>
      <c r="J248" s="6" t="s">
        <v>29</v>
      </c>
      <c r="K248" s="6" t="s">
        <v>29</v>
      </c>
      <c r="L248" s="6" t="s">
        <v>41</v>
      </c>
      <c r="M248" s="6" t="s">
        <v>29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s="1" customFormat="1" ht="18" customHeight="1" x14ac:dyDescent="0.2">
      <c r="A249" s="4">
        <v>8888</v>
      </c>
      <c r="B249" s="4">
        <v>68</v>
      </c>
      <c r="C249" s="2" t="s">
        <v>26</v>
      </c>
      <c r="D249" s="2" t="s">
        <v>298</v>
      </c>
      <c r="E249" s="5">
        <v>41906</v>
      </c>
      <c r="F249" s="22">
        <f>IF(COUNTIFS('All NCFAS Results'!$A$6:$A$169,$A249)&gt;0,1,0)</f>
        <v>1</v>
      </c>
      <c r="G249" s="6" t="s">
        <v>27</v>
      </c>
      <c r="H249" s="6" t="s">
        <v>42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 t="s">
        <v>41</v>
      </c>
      <c r="AA249" s="6"/>
      <c r="AB249" s="6"/>
    </row>
    <row r="250" spans="1:28" s="1" customFormat="1" ht="18" customHeight="1" x14ac:dyDescent="0.2">
      <c r="A250" s="4">
        <v>800</v>
      </c>
      <c r="B250" s="4">
        <v>69</v>
      </c>
      <c r="C250" s="2" t="s">
        <v>44</v>
      </c>
      <c r="D250" s="2" t="s">
        <v>298</v>
      </c>
      <c r="E250" s="5">
        <v>41774</v>
      </c>
      <c r="F250" s="22">
        <f>IF(COUNTIFS('All NCFAS Results'!$A$6:$A$169,$A250)&gt;0,1,0)</f>
        <v>1</v>
      </c>
      <c r="G250" s="6" t="s">
        <v>27</v>
      </c>
      <c r="H250" s="6" t="s">
        <v>47</v>
      </c>
      <c r="I250" s="6" t="s">
        <v>29</v>
      </c>
      <c r="J250" s="6" t="s">
        <v>29</v>
      </c>
      <c r="K250" s="6" t="s">
        <v>29</v>
      </c>
      <c r="L250" s="6" t="s">
        <v>29</v>
      </c>
      <c r="M250" s="6" t="s">
        <v>29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s="1" customFormat="1" ht="18" customHeight="1" x14ac:dyDescent="0.2">
      <c r="A251" s="4">
        <v>7372</v>
      </c>
      <c r="B251" s="4">
        <v>69</v>
      </c>
      <c r="C251" s="2" t="s">
        <v>67</v>
      </c>
      <c r="D251" s="2" t="s">
        <v>298</v>
      </c>
      <c r="E251" s="5">
        <v>41955</v>
      </c>
      <c r="F251" s="22">
        <f>IF(COUNTIFS('All NCFAS Results'!$A$6:$A$169,$A251)&gt;0,1,0)</f>
        <v>1</v>
      </c>
      <c r="G251" s="6" t="s">
        <v>54</v>
      </c>
      <c r="H251" s="6" t="s">
        <v>52</v>
      </c>
      <c r="I251" s="6" t="s">
        <v>41</v>
      </c>
      <c r="J251" s="6" t="s">
        <v>29</v>
      </c>
      <c r="K251" s="6" t="s">
        <v>41</v>
      </c>
      <c r="L251" s="6" t="s">
        <v>41</v>
      </c>
      <c r="M251" s="6" t="s">
        <v>29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s="1" customFormat="1" ht="18" customHeight="1" x14ac:dyDescent="0.2">
      <c r="A252" s="4">
        <v>8888</v>
      </c>
      <c r="B252" s="4">
        <v>69</v>
      </c>
      <c r="C252" s="2" t="s">
        <v>26</v>
      </c>
      <c r="D252" s="2" t="s">
        <v>298</v>
      </c>
      <c r="E252" s="5">
        <v>41913</v>
      </c>
      <c r="F252" s="22">
        <f>IF(COUNTIFS('All NCFAS Results'!$A$6:$A$169,$A252)&gt;0,1,0)</f>
        <v>1</v>
      </c>
      <c r="G252" s="6" t="s">
        <v>27</v>
      </c>
      <c r="H252" s="6" t="s">
        <v>42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 t="s">
        <v>41</v>
      </c>
      <c r="AA252" s="6"/>
      <c r="AB252" s="6"/>
    </row>
    <row r="253" spans="1:28" s="1" customFormat="1" ht="18" customHeight="1" x14ac:dyDescent="0.2">
      <c r="A253" s="4">
        <v>4751</v>
      </c>
      <c r="B253" s="4">
        <v>70</v>
      </c>
      <c r="C253" s="2" t="s">
        <v>44</v>
      </c>
      <c r="D253" s="2" t="s">
        <v>298</v>
      </c>
      <c r="E253" s="5">
        <v>41781</v>
      </c>
      <c r="F253" s="22">
        <f>IF(COUNTIFS('All NCFAS Results'!$A$6:$A$169,$A253)&gt;0,1,0)</f>
        <v>1</v>
      </c>
      <c r="G253" s="6" t="s">
        <v>31</v>
      </c>
      <c r="H253" s="6" t="s">
        <v>28</v>
      </c>
      <c r="I253" s="6" t="s">
        <v>41</v>
      </c>
      <c r="J253" s="6" t="s">
        <v>29</v>
      </c>
      <c r="K253" s="6" t="s">
        <v>29</v>
      </c>
      <c r="L253" s="6" t="s">
        <v>41</v>
      </c>
      <c r="M253" s="6" t="s">
        <v>29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s="1" customFormat="1" ht="18" customHeight="1" x14ac:dyDescent="0.2">
      <c r="A254" s="4">
        <v>7372</v>
      </c>
      <c r="B254" s="4">
        <v>70</v>
      </c>
      <c r="C254" s="2" t="s">
        <v>67</v>
      </c>
      <c r="D254" s="2" t="s">
        <v>298</v>
      </c>
      <c r="E254" s="5">
        <v>41957</v>
      </c>
      <c r="F254" s="22">
        <f>IF(COUNTIFS('All NCFAS Results'!$A$6:$A$169,$A254)&gt;0,1,0)</f>
        <v>1</v>
      </c>
      <c r="G254" s="6" t="s">
        <v>54</v>
      </c>
      <c r="H254" s="6" t="s">
        <v>52</v>
      </c>
      <c r="I254" s="6" t="s">
        <v>41</v>
      </c>
      <c r="J254" s="6" t="s">
        <v>29</v>
      </c>
      <c r="K254" s="6" t="s">
        <v>41</v>
      </c>
      <c r="L254" s="6" t="s">
        <v>41</v>
      </c>
      <c r="M254" s="6" t="s">
        <v>29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s="1" customFormat="1" ht="18" customHeight="1" x14ac:dyDescent="0.2">
      <c r="A255" s="4">
        <v>8888</v>
      </c>
      <c r="B255" s="4">
        <v>70</v>
      </c>
      <c r="C255" s="2" t="s">
        <v>26</v>
      </c>
      <c r="D255" s="2" t="s">
        <v>298</v>
      </c>
      <c r="E255" s="5">
        <v>41918</v>
      </c>
      <c r="F255" s="22">
        <f>IF(COUNTIFS('All NCFAS Results'!$A$6:$A$169,$A255)&gt;0,1,0)</f>
        <v>1</v>
      </c>
      <c r="G255" s="6" t="s">
        <v>54</v>
      </c>
      <c r="H255" s="6" t="s">
        <v>53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 t="s">
        <v>41</v>
      </c>
      <c r="AA255" s="6"/>
      <c r="AB255" s="6"/>
    </row>
    <row r="256" spans="1:28" s="1" customFormat="1" ht="18" customHeight="1" x14ac:dyDescent="0.2">
      <c r="A256" s="4">
        <v>7372</v>
      </c>
      <c r="B256" s="4">
        <v>71</v>
      </c>
      <c r="C256" s="2" t="s">
        <v>67</v>
      </c>
      <c r="D256" s="2" t="s">
        <v>298</v>
      </c>
      <c r="E256" s="5">
        <v>41957</v>
      </c>
      <c r="F256" s="22">
        <f>IF(COUNTIFS('All NCFAS Results'!$A$6:$A$169,$A256)&gt;0,1,0)</f>
        <v>1</v>
      </c>
      <c r="G256" s="6" t="s">
        <v>54</v>
      </c>
      <c r="H256" s="6" t="s">
        <v>52</v>
      </c>
      <c r="I256" s="6" t="s">
        <v>41</v>
      </c>
      <c r="J256" s="6" t="s">
        <v>29</v>
      </c>
      <c r="K256" s="6" t="s">
        <v>41</v>
      </c>
      <c r="L256" s="6" t="s">
        <v>41</v>
      </c>
      <c r="M256" s="6" t="s">
        <v>29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s="1" customFormat="1" ht="18" customHeight="1" x14ac:dyDescent="0.2">
      <c r="A257" s="4">
        <v>9405</v>
      </c>
      <c r="B257" s="4">
        <v>71</v>
      </c>
      <c r="C257" s="2" t="s">
        <v>26</v>
      </c>
      <c r="D257" s="2" t="s">
        <v>298</v>
      </c>
      <c r="E257" s="5">
        <v>41905</v>
      </c>
      <c r="F257" s="22">
        <f>IF(COUNTIFS('All NCFAS Results'!$A$6:$A$169,$A257)&gt;0,1,0)</f>
        <v>1</v>
      </c>
      <c r="G257" s="6" t="s">
        <v>54</v>
      </c>
      <c r="H257" s="6" t="s">
        <v>46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 t="s">
        <v>33</v>
      </c>
      <c r="AA257" s="6"/>
      <c r="AB257" s="6"/>
    </row>
    <row r="258" spans="1:28" s="1" customFormat="1" ht="18" customHeight="1" x14ac:dyDescent="0.2">
      <c r="A258" s="4">
        <v>9553</v>
      </c>
      <c r="B258" s="4">
        <v>71</v>
      </c>
      <c r="C258" s="2" t="s">
        <v>44</v>
      </c>
      <c r="D258" s="2" t="s">
        <v>298</v>
      </c>
      <c r="E258" s="5">
        <v>41782</v>
      </c>
      <c r="F258" s="22">
        <f>IF(COUNTIFS('All NCFAS Results'!$A$6:$A$169,$A258)&gt;0,1,0)</f>
        <v>1</v>
      </c>
      <c r="G258" s="6" t="s">
        <v>27</v>
      </c>
      <c r="H258" s="6" t="s">
        <v>42</v>
      </c>
      <c r="I258" s="6" t="s">
        <v>41</v>
      </c>
      <c r="J258" s="6" t="s">
        <v>29</v>
      </c>
      <c r="K258" s="6" t="s">
        <v>29</v>
      </c>
      <c r="L258" s="6" t="s">
        <v>29</v>
      </c>
      <c r="M258" s="6" t="s">
        <v>41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s="1" customFormat="1" ht="18" customHeight="1" x14ac:dyDescent="0.2">
      <c r="A259" s="4">
        <v>4751</v>
      </c>
      <c r="B259" s="4">
        <v>72</v>
      </c>
      <c r="C259" s="2" t="s">
        <v>44</v>
      </c>
      <c r="D259" s="2" t="s">
        <v>298</v>
      </c>
      <c r="E259" s="5">
        <v>41782</v>
      </c>
      <c r="F259" s="22">
        <f>IF(COUNTIFS('All NCFAS Results'!$A$6:$A$169,$A259)&gt;0,1,0)</f>
        <v>1</v>
      </c>
      <c r="G259" s="6" t="s">
        <v>31</v>
      </c>
      <c r="H259" s="6" t="s">
        <v>32</v>
      </c>
      <c r="I259" s="6" t="s">
        <v>41</v>
      </c>
      <c r="J259" s="6" t="s">
        <v>29</v>
      </c>
      <c r="K259" s="6" t="s">
        <v>29</v>
      </c>
      <c r="L259" s="6" t="s">
        <v>41</v>
      </c>
      <c r="M259" s="6" t="s">
        <v>29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s="1" customFormat="1" ht="18" customHeight="1" x14ac:dyDescent="0.2">
      <c r="A260" s="4">
        <v>7372</v>
      </c>
      <c r="B260" s="4">
        <v>72</v>
      </c>
      <c r="C260" s="2" t="s">
        <v>67</v>
      </c>
      <c r="D260" s="2" t="s">
        <v>298</v>
      </c>
      <c r="E260" s="5">
        <v>41960</v>
      </c>
      <c r="F260" s="22">
        <f>IF(COUNTIFS('All NCFAS Results'!$A$6:$A$169,$A260)&gt;0,1,0)</f>
        <v>1</v>
      </c>
      <c r="G260" s="6" t="s">
        <v>27</v>
      </c>
      <c r="H260" s="6" t="s">
        <v>64</v>
      </c>
      <c r="I260" s="6" t="s">
        <v>41</v>
      </c>
      <c r="J260" s="6" t="s">
        <v>29</v>
      </c>
      <c r="K260" s="6" t="s">
        <v>41</v>
      </c>
      <c r="L260" s="6" t="s">
        <v>41</v>
      </c>
      <c r="M260" s="6" t="s">
        <v>29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s="1" customFormat="1" ht="18" customHeight="1" x14ac:dyDescent="0.2">
      <c r="A261" s="4">
        <v>9405</v>
      </c>
      <c r="B261" s="4">
        <v>72</v>
      </c>
      <c r="C261" s="2" t="s">
        <v>26</v>
      </c>
      <c r="D261" s="2" t="s">
        <v>298</v>
      </c>
      <c r="E261" s="5">
        <v>41918</v>
      </c>
      <c r="F261" s="22">
        <f>IF(COUNTIFS('All NCFAS Results'!$A$6:$A$169,$A261)&gt;0,1,0)</f>
        <v>1</v>
      </c>
      <c r="G261" s="6" t="s">
        <v>54</v>
      </c>
      <c r="H261" s="6" t="s">
        <v>49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 t="s">
        <v>33</v>
      </c>
      <c r="AA261" s="6"/>
      <c r="AB261" s="6"/>
    </row>
    <row r="262" spans="1:28" s="1" customFormat="1" ht="18" customHeight="1" x14ac:dyDescent="0.2">
      <c r="A262" s="4">
        <v>7372</v>
      </c>
      <c r="B262" s="4">
        <v>73</v>
      </c>
      <c r="C262" s="2" t="s">
        <v>67</v>
      </c>
      <c r="D262" s="2" t="s">
        <v>298</v>
      </c>
      <c r="E262" s="5">
        <v>41967</v>
      </c>
      <c r="F262" s="22">
        <f>IF(COUNTIFS('All NCFAS Results'!$A$6:$A$169,$A262)&gt;0,1,0)</f>
        <v>1</v>
      </c>
      <c r="G262" s="6" t="s">
        <v>27</v>
      </c>
      <c r="H262" s="6" t="s">
        <v>51</v>
      </c>
      <c r="I262" s="6" t="s">
        <v>41</v>
      </c>
      <c r="J262" s="6" t="s">
        <v>41</v>
      </c>
      <c r="K262" s="6" t="s">
        <v>41</v>
      </c>
      <c r="L262" s="6" t="s">
        <v>41</v>
      </c>
      <c r="M262" s="6" t="s">
        <v>29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s="1" customFormat="1" ht="18" customHeight="1" x14ac:dyDescent="0.2">
      <c r="A263" s="4">
        <v>8888</v>
      </c>
      <c r="B263" s="4">
        <v>73</v>
      </c>
      <c r="C263" s="2" t="s">
        <v>26</v>
      </c>
      <c r="D263" s="2" t="s">
        <v>298</v>
      </c>
      <c r="E263" s="5">
        <v>41921</v>
      </c>
      <c r="F263" s="22">
        <f>IF(COUNTIFS('All NCFAS Results'!$A$6:$A$169,$A263)&gt;0,1,0)</f>
        <v>1</v>
      </c>
      <c r="G263" s="6" t="s">
        <v>54</v>
      </c>
      <c r="H263" s="6" t="s">
        <v>53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s="1" customFormat="1" ht="18" customHeight="1" x14ac:dyDescent="0.2">
      <c r="A264" s="4">
        <v>2648</v>
      </c>
      <c r="B264" s="4">
        <v>74</v>
      </c>
      <c r="C264" s="2" t="s">
        <v>44</v>
      </c>
      <c r="D264" s="2" t="s">
        <v>298</v>
      </c>
      <c r="E264" s="5">
        <v>41787</v>
      </c>
      <c r="F264" s="22">
        <f>IF(COUNTIFS('All NCFAS Results'!$A$6:$A$169,$A264)&gt;0,1,0)</f>
        <v>1</v>
      </c>
      <c r="G264" s="6" t="s">
        <v>27</v>
      </c>
      <c r="H264" s="6" t="s">
        <v>42</v>
      </c>
      <c r="I264" s="6" t="s">
        <v>29</v>
      </c>
      <c r="J264" s="6" t="s">
        <v>29</v>
      </c>
      <c r="K264" s="6" t="s">
        <v>29</v>
      </c>
      <c r="L264" s="6" t="s">
        <v>41</v>
      </c>
      <c r="M264" s="6" t="s">
        <v>29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s="1" customFormat="1" ht="18" customHeight="1" x14ac:dyDescent="0.2">
      <c r="A265" s="4">
        <v>2648</v>
      </c>
      <c r="B265" s="4">
        <v>74</v>
      </c>
      <c r="C265" s="2" t="s">
        <v>67</v>
      </c>
      <c r="D265" s="2" t="s">
        <v>298</v>
      </c>
      <c r="E265" s="5">
        <v>41968</v>
      </c>
      <c r="F265" s="22">
        <f>IF(COUNTIFS('All NCFAS Results'!$A$6:$A$169,$A265)&gt;0,1,0)</f>
        <v>1</v>
      </c>
      <c r="G265" s="6" t="s">
        <v>27</v>
      </c>
      <c r="H265" s="6" t="s">
        <v>42</v>
      </c>
      <c r="I265" s="6" t="s">
        <v>29</v>
      </c>
      <c r="J265" s="6" t="s">
        <v>29</v>
      </c>
      <c r="K265" s="6" t="s">
        <v>29</v>
      </c>
      <c r="L265" s="6" t="s">
        <v>41</v>
      </c>
      <c r="M265" s="6" t="s">
        <v>29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s="1" customFormat="1" ht="18" customHeight="1" x14ac:dyDescent="0.2">
      <c r="A266" s="4">
        <v>8888</v>
      </c>
      <c r="B266" s="4">
        <v>74</v>
      </c>
      <c r="C266" s="2" t="s">
        <v>26</v>
      </c>
      <c r="D266" s="2" t="s">
        <v>298</v>
      </c>
      <c r="E266" s="5">
        <v>41932</v>
      </c>
      <c r="F266" s="22">
        <f>IF(COUNTIFS('All NCFAS Results'!$A$6:$A$169,$A266)&gt;0,1,0)</f>
        <v>1</v>
      </c>
      <c r="G266" s="6" t="s">
        <v>40</v>
      </c>
      <c r="H266" s="6" t="s">
        <v>42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 t="s">
        <v>41</v>
      </c>
      <c r="AA266" s="6"/>
      <c r="AB266" s="6"/>
    </row>
    <row r="267" spans="1:28" s="1" customFormat="1" ht="18" customHeight="1" x14ac:dyDescent="0.2">
      <c r="A267" s="4">
        <v>4751</v>
      </c>
      <c r="B267" s="4">
        <v>75</v>
      </c>
      <c r="C267" s="2" t="s">
        <v>44</v>
      </c>
      <c r="D267" s="2" t="s">
        <v>298</v>
      </c>
      <c r="E267" s="5">
        <v>41789</v>
      </c>
      <c r="F267" s="22">
        <f>IF(COUNTIFS('All NCFAS Results'!$A$6:$A$169,$A267)&gt;0,1,0)</f>
        <v>1</v>
      </c>
      <c r="G267" s="6" t="s">
        <v>27</v>
      </c>
      <c r="H267" s="6" t="s">
        <v>42</v>
      </c>
      <c r="I267" s="6" t="s">
        <v>41</v>
      </c>
      <c r="J267" s="6" t="s">
        <v>29</v>
      </c>
      <c r="K267" s="6" t="s">
        <v>29</v>
      </c>
      <c r="L267" s="6" t="s">
        <v>41</v>
      </c>
      <c r="M267" s="6" t="s">
        <v>29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s="1" customFormat="1" ht="18" customHeight="1" x14ac:dyDescent="0.2">
      <c r="A268" s="4">
        <v>7372</v>
      </c>
      <c r="B268" s="4">
        <v>75</v>
      </c>
      <c r="C268" s="2" t="s">
        <v>67</v>
      </c>
      <c r="D268" s="2" t="s">
        <v>298</v>
      </c>
      <c r="E268" s="5">
        <v>41974</v>
      </c>
      <c r="F268" s="22">
        <f>IF(COUNTIFS('All NCFAS Results'!$A$6:$A$169,$A268)&gt;0,1,0)</f>
        <v>1</v>
      </c>
      <c r="G268" s="6" t="s">
        <v>27</v>
      </c>
      <c r="H268" s="6" t="s">
        <v>64</v>
      </c>
      <c r="I268" s="6" t="s">
        <v>41</v>
      </c>
      <c r="J268" s="6" t="s">
        <v>41</v>
      </c>
      <c r="K268" s="6" t="s">
        <v>41</v>
      </c>
      <c r="L268" s="6" t="s">
        <v>41</v>
      </c>
      <c r="M268" s="6" t="s">
        <v>29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s="1" customFormat="1" ht="18" customHeight="1" x14ac:dyDescent="0.2">
      <c r="A269" s="4">
        <v>8888</v>
      </c>
      <c r="B269" s="4">
        <v>75</v>
      </c>
      <c r="C269" s="2" t="s">
        <v>26</v>
      </c>
      <c r="D269" s="2" t="s">
        <v>298</v>
      </c>
      <c r="E269" s="5">
        <v>41929</v>
      </c>
      <c r="F269" s="22">
        <f>IF(COUNTIFS('All NCFAS Results'!$A$6:$A$169,$A269)&gt;0,1,0)</f>
        <v>1</v>
      </c>
      <c r="G269" s="6" t="s">
        <v>40</v>
      </c>
      <c r="H269" s="6" t="s">
        <v>42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 t="s">
        <v>41</v>
      </c>
      <c r="AA269" s="6"/>
      <c r="AB269" s="6"/>
    </row>
    <row r="270" spans="1:28" s="1" customFormat="1" ht="18" customHeight="1" x14ac:dyDescent="0.2">
      <c r="A270" s="4">
        <v>2648</v>
      </c>
      <c r="B270" s="4">
        <v>76</v>
      </c>
      <c r="C270" s="2" t="s">
        <v>67</v>
      </c>
      <c r="D270" s="2" t="s">
        <v>298</v>
      </c>
      <c r="E270" s="5">
        <v>41975</v>
      </c>
      <c r="F270" s="22">
        <f>IF(COUNTIFS('All NCFAS Results'!$A$6:$A$169,$A270)&gt;0,1,0)</f>
        <v>1</v>
      </c>
      <c r="G270" s="6" t="s">
        <v>27</v>
      </c>
      <c r="H270" s="6" t="s">
        <v>64</v>
      </c>
      <c r="I270" s="6" t="s">
        <v>29</v>
      </c>
      <c r="J270" s="6" t="s">
        <v>29</v>
      </c>
      <c r="K270" s="6" t="s">
        <v>29</v>
      </c>
      <c r="L270" s="6" t="s">
        <v>41</v>
      </c>
      <c r="M270" s="6" t="s">
        <v>29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s="1" customFormat="1" ht="18" customHeight="1" x14ac:dyDescent="0.2">
      <c r="A271" s="4">
        <v>8888</v>
      </c>
      <c r="B271" s="4">
        <v>76</v>
      </c>
      <c r="C271" s="2" t="s">
        <v>26</v>
      </c>
      <c r="D271" s="2" t="s">
        <v>298</v>
      </c>
      <c r="E271" s="5">
        <v>41928</v>
      </c>
      <c r="F271" s="22">
        <f>IF(COUNTIFS('All NCFAS Results'!$A$6:$A$169,$A271)&gt;0,1,0)</f>
        <v>1</v>
      </c>
      <c r="G271" s="6" t="s">
        <v>54</v>
      </c>
      <c r="H271" s="6" t="s">
        <v>49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 t="s">
        <v>41</v>
      </c>
      <c r="AA271" s="6"/>
      <c r="AB271" s="6"/>
    </row>
    <row r="272" spans="1:28" s="1" customFormat="1" ht="18" customHeight="1" x14ac:dyDescent="0.2">
      <c r="A272" s="4">
        <v>9553</v>
      </c>
      <c r="B272" s="4">
        <v>76</v>
      </c>
      <c r="C272" s="2" t="s">
        <v>44</v>
      </c>
      <c r="D272" s="2" t="s">
        <v>298</v>
      </c>
      <c r="E272" s="5">
        <v>41789</v>
      </c>
      <c r="F272" s="22">
        <f>IF(COUNTIFS('All NCFAS Results'!$A$6:$A$169,$A272)&gt;0,1,0)</f>
        <v>1</v>
      </c>
      <c r="G272" s="6" t="s">
        <v>27</v>
      </c>
      <c r="H272" s="6" t="s">
        <v>42</v>
      </c>
      <c r="I272" s="6" t="s">
        <v>41</v>
      </c>
      <c r="J272" s="6" t="s">
        <v>29</v>
      </c>
      <c r="K272" s="6" t="s">
        <v>29</v>
      </c>
      <c r="L272" s="6" t="s">
        <v>41</v>
      </c>
      <c r="M272" s="6" t="s">
        <v>29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s="1" customFormat="1" ht="18" customHeight="1" x14ac:dyDescent="0.2">
      <c r="A273" s="4">
        <v>7372</v>
      </c>
      <c r="B273" s="4">
        <v>77</v>
      </c>
      <c r="C273" s="2" t="s">
        <v>26</v>
      </c>
      <c r="D273" s="2" t="s">
        <v>298</v>
      </c>
      <c r="E273" s="5">
        <v>41940</v>
      </c>
      <c r="F273" s="22">
        <f>IF(COUNTIFS('All NCFAS Results'!$A$6:$A$169,$A273)&gt;0,1,0)</f>
        <v>1</v>
      </c>
      <c r="G273" s="6" t="s">
        <v>27</v>
      </c>
      <c r="H273" s="6" t="s">
        <v>64</v>
      </c>
      <c r="I273" s="6" t="s">
        <v>41</v>
      </c>
      <c r="J273" s="6" t="s">
        <v>41</v>
      </c>
      <c r="K273" s="6" t="s">
        <v>41</v>
      </c>
      <c r="L273" s="6" t="s">
        <v>41</v>
      </c>
      <c r="M273" s="6" t="s">
        <v>41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 t="s">
        <v>41</v>
      </c>
      <c r="AA273" s="6"/>
      <c r="AB273" s="6"/>
    </row>
    <row r="274" spans="1:28" s="1" customFormat="1" ht="18" customHeight="1" x14ac:dyDescent="0.2">
      <c r="A274" s="4">
        <v>7372</v>
      </c>
      <c r="B274" s="4">
        <v>77</v>
      </c>
      <c r="C274" s="2" t="s">
        <v>67</v>
      </c>
      <c r="D274" s="2" t="s">
        <v>298</v>
      </c>
      <c r="E274" s="5">
        <v>41981</v>
      </c>
      <c r="F274" s="22">
        <f>IF(COUNTIFS('All NCFAS Results'!$A$6:$A$169,$A274)&gt;0,1,0)</f>
        <v>1</v>
      </c>
      <c r="G274" s="6" t="s">
        <v>27</v>
      </c>
      <c r="H274" s="6" t="s">
        <v>64</v>
      </c>
      <c r="I274" s="6" t="s">
        <v>41</v>
      </c>
      <c r="J274" s="6" t="s">
        <v>41</v>
      </c>
      <c r="K274" s="6" t="s">
        <v>41</v>
      </c>
      <c r="L274" s="6" t="s">
        <v>41</v>
      </c>
      <c r="M274" s="6" t="s">
        <v>41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 t="s">
        <v>41</v>
      </c>
      <c r="AA274" s="6"/>
      <c r="AB274" s="6"/>
    </row>
    <row r="275" spans="1:28" s="1" customFormat="1" ht="18" customHeight="1" x14ac:dyDescent="0.2">
      <c r="A275" s="4">
        <v>9478</v>
      </c>
      <c r="B275" s="4">
        <v>77</v>
      </c>
      <c r="C275" s="2" t="s">
        <v>44</v>
      </c>
      <c r="D275" s="2" t="s">
        <v>298</v>
      </c>
      <c r="E275" s="5">
        <v>41792</v>
      </c>
      <c r="F275" s="22">
        <f>IF(COUNTIFS('All NCFAS Results'!$A$6:$A$169,$A275)&gt;0,1,0)</f>
        <v>1</v>
      </c>
      <c r="G275" s="6" t="s">
        <v>27</v>
      </c>
      <c r="H275" s="6" t="s">
        <v>71</v>
      </c>
      <c r="I275" s="6" t="s">
        <v>41</v>
      </c>
      <c r="J275" s="6" t="s">
        <v>29</v>
      </c>
      <c r="K275" s="6" t="s">
        <v>29</v>
      </c>
      <c r="L275" s="6" t="s">
        <v>41</v>
      </c>
      <c r="M275" s="6" t="s">
        <v>41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s="1" customFormat="1" ht="18" customHeight="1" x14ac:dyDescent="0.2">
      <c r="A276" s="4">
        <v>87</v>
      </c>
      <c r="B276" s="4">
        <v>78</v>
      </c>
      <c r="C276" s="2" t="s">
        <v>44</v>
      </c>
      <c r="D276" s="2" t="s">
        <v>298</v>
      </c>
      <c r="E276" s="5">
        <v>41793</v>
      </c>
      <c r="F276" s="22">
        <f>IF(COUNTIFS('All NCFAS Results'!$A$6:$A$169,$A276)&gt;0,1,0)</f>
        <v>1</v>
      </c>
      <c r="G276" s="6" t="s">
        <v>45</v>
      </c>
      <c r="H276" s="6" t="s">
        <v>46</v>
      </c>
      <c r="I276" s="6" t="s">
        <v>29</v>
      </c>
      <c r="J276" s="6" t="s">
        <v>29</v>
      </c>
      <c r="K276" s="6" t="s">
        <v>29</v>
      </c>
      <c r="L276" s="6" t="s">
        <v>41</v>
      </c>
      <c r="M276" s="6" t="s">
        <v>29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s="1" customFormat="1" ht="18" customHeight="1" x14ac:dyDescent="0.2">
      <c r="A277" s="4">
        <v>7372</v>
      </c>
      <c r="B277" s="4">
        <v>78</v>
      </c>
      <c r="C277" s="2" t="s">
        <v>67</v>
      </c>
      <c r="D277" s="2" t="s">
        <v>298</v>
      </c>
      <c r="E277" s="5">
        <v>41982</v>
      </c>
      <c r="F277" s="22">
        <f>IF(COUNTIFS('All NCFAS Results'!$A$6:$A$169,$A277)&gt;0,1,0)</f>
        <v>1</v>
      </c>
      <c r="G277" s="6" t="s">
        <v>27</v>
      </c>
      <c r="H277" s="6" t="s">
        <v>32</v>
      </c>
      <c r="I277" s="6" t="s">
        <v>41</v>
      </c>
      <c r="J277" s="6" t="s">
        <v>41</v>
      </c>
      <c r="K277" s="6" t="s">
        <v>41</v>
      </c>
      <c r="L277" s="6" t="s">
        <v>41</v>
      </c>
      <c r="M277" s="6" t="s">
        <v>41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s="1" customFormat="1" ht="18" customHeight="1" x14ac:dyDescent="0.2">
      <c r="A278" s="4">
        <v>8888</v>
      </c>
      <c r="B278" s="4">
        <v>78</v>
      </c>
      <c r="C278" s="2" t="s">
        <v>26</v>
      </c>
      <c r="D278" s="2" t="s">
        <v>298</v>
      </c>
      <c r="E278" s="5">
        <v>41946</v>
      </c>
      <c r="F278" s="22">
        <f>IF(COUNTIFS('All NCFAS Results'!$A$6:$A$169,$A278)&gt;0,1,0)</f>
        <v>1</v>
      </c>
      <c r="G278" s="6" t="s">
        <v>27</v>
      </c>
      <c r="H278" s="6" t="s">
        <v>51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 t="s">
        <v>41</v>
      </c>
      <c r="AA278" s="6"/>
      <c r="AB278" s="6"/>
    </row>
    <row r="279" spans="1:28" s="1" customFormat="1" ht="18" customHeight="1" x14ac:dyDescent="0.2">
      <c r="A279" s="4">
        <v>2648</v>
      </c>
      <c r="B279" s="4">
        <v>79</v>
      </c>
      <c r="C279" s="2" t="s">
        <v>67</v>
      </c>
      <c r="D279" s="2" t="s">
        <v>298</v>
      </c>
      <c r="E279" s="5">
        <v>41982</v>
      </c>
      <c r="F279" s="22">
        <f>IF(COUNTIFS('All NCFAS Results'!$A$6:$A$169,$A279)&gt;0,1,0)</f>
        <v>1</v>
      </c>
      <c r="G279" s="6" t="s">
        <v>27</v>
      </c>
      <c r="H279" s="6" t="s">
        <v>42</v>
      </c>
      <c r="I279" s="6" t="s">
        <v>29</v>
      </c>
      <c r="J279" s="6" t="s">
        <v>29</v>
      </c>
      <c r="K279" s="6" t="s">
        <v>29</v>
      </c>
      <c r="L279" s="6" t="s">
        <v>41</v>
      </c>
      <c r="M279" s="6" t="s">
        <v>29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s="1" customFormat="1" ht="18" customHeight="1" x14ac:dyDescent="0.2">
      <c r="A280" s="4">
        <v>3360</v>
      </c>
      <c r="B280" s="4">
        <v>79</v>
      </c>
      <c r="C280" s="2" t="s">
        <v>26</v>
      </c>
      <c r="D280" s="2" t="s">
        <v>298</v>
      </c>
      <c r="E280" s="5">
        <v>41947</v>
      </c>
      <c r="F280" s="22">
        <f>IF(COUNTIFS('All NCFAS Results'!$A$6:$A$169,$A280)&gt;0,1,0)</f>
        <v>1</v>
      </c>
      <c r="G280" s="6" t="s">
        <v>54</v>
      </c>
      <c r="H280" s="6" t="s">
        <v>49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 t="s">
        <v>41</v>
      </c>
      <c r="AA280" s="6"/>
      <c r="AB280" s="6"/>
    </row>
    <row r="281" spans="1:28" s="1" customFormat="1" ht="18" customHeight="1" x14ac:dyDescent="0.2">
      <c r="A281" s="4">
        <v>5938</v>
      </c>
      <c r="B281" s="4">
        <v>79</v>
      </c>
      <c r="C281" s="2" t="s">
        <v>44</v>
      </c>
      <c r="D281" s="2" t="s">
        <v>298</v>
      </c>
      <c r="E281" s="5">
        <v>41760</v>
      </c>
      <c r="F281" s="22">
        <f>IF(COUNTIFS('All NCFAS Results'!$A$6:$A$169,$A281)&gt;0,1,0)</f>
        <v>1</v>
      </c>
      <c r="G281" s="6" t="s">
        <v>31</v>
      </c>
      <c r="H281" s="6" t="s">
        <v>52</v>
      </c>
      <c r="I281" s="6" t="s">
        <v>33</v>
      </c>
      <c r="J281" s="6" t="s">
        <v>33</v>
      </c>
      <c r="K281" s="6" t="s">
        <v>33</v>
      </c>
      <c r="L281" s="6" t="s">
        <v>33</v>
      </c>
      <c r="M281" s="6" t="s">
        <v>33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s="1" customFormat="1" ht="18" customHeight="1" x14ac:dyDescent="0.2">
      <c r="A282" s="4">
        <v>126</v>
      </c>
      <c r="B282" s="4">
        <v>80</v>
      </c>
      <c r="C282" s="2" t="s">
        <v>26</v>
      </c>
      <c r="D282" s="2" t="s">
        <v>298</v>
      </c>
      <c r="E282" s="5">
        <v>41948</v>
      </c>
      <c r="F282" s="22">
        <f>IF(COUNTIFS('All NCFAS Results'!$A$6:$A$169,$A282)&gt;0,1,0)</f>
        <v>1</v>
      </c>
      <c r="G282" s="6" t="s">
        <v>54</v>
      </c>
      <c r="H282" s="6" t="s">
        <v>55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 t="s">
        <v>41</v>
      </c>
      <c r="AA282" s="6"/>
      <c r="AB282" s="6"/>
    </row>
    <row r="283" spans="1:28" s="1" customFormat="1" ht="18" customHeight="1" x14ac:dyDescent="0.2">
      <c r="A283" s="4">
        <v>5938</v>
      </c>
      <c r="B283" s="4">
        <v>80</v>
      </c>
      <c r="C283" s="2" t="s">
        <v>44</v>
      </c>
      <c r="D283" s="2" t="s">
        <v>298</v>
      </c>
      <c r="E283" s="5">
        <v>41774</v>
      </c>
      <c r="F283" s="22">
        <f>IF(COUNTIFS('All NCFAS Results'!$A$6:$A$169,$A283)&gt;0,1,0)</f>
        <v>1</v>
      </c>
      <c r="G283" s="6" t="s">
        <v>34</v>
      </c>
      <c r="H283" s="6" t="s">
        <v>52</v>
      </c>
      <c r="I283" s="6" t="s">
        <v>33</v>
      </c>
      <c r="J283" s="6" t="s">
        <v>33</v>
      </c>
      <c r="K283" s="6" t="s">
        <v>33</v>
      </c>
      <c r="L283" s="6" t="s">
        <v>33</v>
      </c>
      <c r="M283" s="6" t="s">
        <v>33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s="1" customFormat="1" ht="18" customHeight="1" x14ac:dyDescent="0.2">
      <c r="A284" s="4">
        <v>5938</v>
      </c>
      <c r="B284" s="4">
        <v>81</v>
      </c>
      <c r="C284" s="2" t="s">
        <v>44</v>
      </c>
      <c r="D284" s="2" t="s">
        <v>298</v>
      </c>
      <c r="E284" s="5">
        <v>41788</v>
      </c>
      <c r="F284" s="22">
        <f>IF(COUNTIFS('All NCFAS Results'!$A$6:$A$169,$A284)&gt;0,1,0)</f>
        <v>1</v>
      </c>
      <c r="G284" s="6" t="s">
        <v>31</v>
      </c>
      <c r="H284" s="6" t="s">
        <v>52</v>
      </c>
      <c r="I284" s="6" t="s">
        <v>33</v>
      </c>
      <c r="J284" s="6" t="s">
        <v>33</v>
      </c>
      <c r="K284" s="6" t="s">
        <v>33</v>
      </c>
      <c r="L284" s="6" t="s">
        <v>33</v>
      </c>
      <c r="M284" s="6" t="s">
        <v>33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s="1" customFormat="1" ht="18" customHeight="1" x14ac:dyDescent="0.2">
      <c r="A285" s="4">
        <v>748</v>
      </c>
      <c r="B285" s="4">
        <v>82</v>
      </c>
      <c r="C285" s="2" t="s">
        <v>26</v>
      </c>
      <c r="D285" s="2" t="s">
        <v>298</v>
      </c>
      <c r="E285" s="5">
        <v>41956</v>
      </c>
      <c r="F285" s="22">
        <f>IF(COUNTIFS('All NCFAS Results'!$A$6:$A$169,$A285)&gt;0,1,0)</f>
        <v>1</v>
      </c>
      <c r="G285" s="6" t="s">
        <v>54</v>
      </c>
      <c r="H285" s="6" t="s">
        <v>46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 t="s">
        <v>41</v>
      </c>
      <c r="AA285" s="6"/>
      <c r="AB285" s="6"/>
    </row>
    <row r="286" spans="1:28" s="1" customFormat="1" ht="18" customHeight="1" x14ac:dyDescent="0.2">
      <c r="A286" s="4">
        <v>2161</v>
      </c>
      <c r="B286" s="4">
        <v>82</v>
      </c>
      <c r="C286" s="2" t="s">
        <v>67</v>
      </c>
      <c r="D286" s="2" t="s">
        <v>298</v>
      </c>
      <c r="E286" s="5">
        <v>41982</v>
      </c>
      <c r="F286" s="22">
        <f>IF(COUNTIFS('All NCFAS Results'!$A$6:$A$169,$A286)&gt;0,1,0)</f>
        <v>1</v>
      </c>
      <c r="G286" s="6" t="s">
        <v>27</v>
      </c>
      <c r="H286" s="6" t="s">
        <v>42</v>
      </c>
      <c r="I286" s="6" t="s">
        <v>29</v>
      </c>
      <c r="J286" s="6" t="s">
        <v>29</v>
      </c>
      <c r="K286" s="6" t="s">
        <v>29</v>
      </c>
      <c r="L286" s="6" t="s">
        <v>29</v>
      </c>
      <c r="M286" s="6" t="s">
        <v>29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s="1" customFormat="1" ht="18" customHeight="1" x14ac:dyDescent="0.2">
      <c r="A287" s="4">
        <v>5938</v>
      </c>
      <c r="B287" s="4">
        <v>82</v>
      </c>
      <c r="C287" s="2" t="s">
        <v>44</v>
      </c>
      <c r="D287" s="2" t="s">
        <v>298</v>
      </c>
      <c r="E287" s="5">
        <v>41780</v>
      </c>
      <c r="F287" s="22">
        <f>IF(COUNTIFS('All NCFAS Results'!$A$6:$A$169,$A287)&gt;0,1,0)</f>
        <v>1</v>
      </c>
      <c r="G287" s="6" t="s">
        <v>27</v>
      </c>
      <c r="H287" s="6" t="s">
        <v>42</v>
      </c>
      <c r="I287" s="6" t="s">
        <v>29</v>
      </c>
      <c r="J287" s="6" t="s">
        <v>29</v>
      </c>
      <c r="K287" s="6" t="s">
        <v>38</v>
      </c>
      <c r="L287" s="6" t="s">
        <v>38</v>
      </c>
      <c r="M287" s="6" t="s">
        <v>38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s="1" customFormat="1" ht="18" customHeight="1" x14ac:dyDescent="0.2">
      <c r="A288" s="4">
        <v>1221</v>
      </c>
      <c r="B288" s="4">
        <v>83</v>
      </c>
      <c r="C288" s="2" t="s">
        <v>26</v>
      </c>
      <c r="D288" s="2" t="s">
        <v>298</v>
      </c>
      <c r="E288" s="5">
        <v>41957</v>
      </c>
      <c r="F288" s="22">
        <f>IF(COUNTIFS('All NCFAS Results'!$A$6:$A$169,$A288)&gt;0,1,0)</f>
        <v>1</v>
      </c>
      <c r="G288" s="6" t="s">
        <v>54</v>
      </c>
      <c r="H288" s="6" t="s">
        <v>52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 t="s">
        <v>41</v>
      </c>
      <c r="AA288" s="6"/>
      <c r="AB288" s="6"/>
    </row>
    <row r="289" spans="1:28" s="1" customFormat="1" ht="18" customHeight="1" x14ac:dyDescent="0.2">
      <c r="A289" s="4">
        <v>2648</v>
      </c>
      <c r="B289" s="4">
        <v>83</v>
      </c>
      <c r="C289" s="2" t="s">
        <v>67</v>
      </c>
      <c r="D289" s="2" t="s">
        <v>298</v>
      </c>
      <c r="E289" s="5">
        <v>41989</v>
      </c>
      <c r="F289" s="22">
        <f>IF(COUNTIFS('All NCFAS Results'!$A$6:$A$169,$A289)&gt;0,1,0)</f>
        <v>1</v>
      </c>
      <c r="G289" s="6" t="s">
        <v>54</v>
      </c>
      <c r="H289" s="6" t="s">
        <v>46</v>
      </c>
      <c r="I289" s="6" t="s">
        <v>29</v>
      </c>
      <c r="J289" s="6" t="s">
        <v>29</v>
      </c>
      <c r="K289" s="6" t="s">
        <v>29</v>
      </c>
      <c r="L289" s="6" t="s">
        <v>41</v>
      </c>
      <c r="M289" s="6" t="s">
        <v>29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s="1" customFormat="1" ht="18" customHeight="1" x14ac:dyDescent="0.2">
      <c r="A290" s="4">
        <v>5938</v>
      </c>
      <c r="B290" s="4">
        <v>83</v>
      </c>
      <c r="C290" s="2" t="s">
        <v>44</v>
      </c>
      <c r="D290" s="2" t="s">
        <v>298</v>
      </c>
      <c r="E290" s="5">
        <v>41767</v>
      </c>
      <c r="F290" s="22">
        <f>IF(COUNTIFS('All NCFAS Results'!$A$6:$A$169,$A290)&gt;0,1,0)</f>
        <v>1</v>
      </c>
      <c r="G290" s="6" t="s">
        <v>31</v>
      </c>
      <c r="H290" s="6" t="s">
        <v>52</v>
      </c>
      <c r="I290" s="6" t="s">
        <v>33</v>
      </c>
      <c r="J290" s="6" t="s">
        <v>33</v>
      </c>
      <c r="K290" s="6" t="s">
        <v>33</v>
      </c>
      <c r="L290" s="6" t="s">
        <v>33</v>
      </c>
      <c r="M290" s="6" t="s">
        <v>33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s="1" customFormat="1" ht="18" customHeight="1" x14ac:dyDescent="0.2">
      <c r="A291" s="4">
        <v>748</v>
      </c>
      <c r="B291" s="4">
        <v>84</v>
      </c>
      <c r="C291" s="2" t="s">
        <v>26</v>
      </c>
      <c r="D291" s="2" t="s">
        <v>298</v>
      </c>
      <c r="E291" s="5">
        <v>41961</v>
      </c>
      <c r="F291" s="22">
        <f>IF(COUNTIFS('All NCFAS Results'!$A$6:$A$169,$A291)&gt;0,1,0)</f>
        <v>1</v>
      </c>
      <c r="G291" s="6" t="s">
        <v>27</v>
      </c>
      <c r="H291" s="6" t="s">
        <v>39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 t="s">
        <v>41</v>
      </c>
      <c r="AA291" s="6"/>
      <c r="AB291" s="6"/>
    </row>
    <row r="292" spans="1:28" s="1" customFormat="1" ht="18" customHeight="1" x14ac:dyDescent="0.2">
      <c r="A292" s="4">
        <v>2648</v>
      </c>
      <c r="B292" s="4">
        <v>84</v>
      </c>
      <c r="C292" s="2" t="s">
        <v>67</v>
      </c>
      <c r="D292" s="2" t="s">
        <v>298</v>
      </c>
      <c r="E292" s="5">
        <v>41989</v>
      </c>
      <c r="F292" s="22">
        <f>IF(COUNTIFS('All NCFAS Results'!$A$6:$A$169,$A292)&gt;0,1,0)</f>
        <v>1</v>
      </c>
      <c r="G292" s="6" t="s">
        <v>31</v>
      </c>
      <c r="H292" s="6" t="s">
        <v>32</v>
      </c>
      <c r="I292" s="6" t="s">
        <v>29</v>
      </c>
      <c r="J292" s="6" t="s">
        <v>29</v>
      </c>
      <c r="K292" s="6" t="s">
        <v>29</v>
      </c>
      <c r="L292" s="6" t="s">
        <v>41</v>
      </c>
      <c r="M292" s="6" t="s">
        <v>29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s="1" customFormat="1" ht="18" customHeight="1" x14ac:dyDescent="0.2">
      <c r="A293" s="4">
        <v>748</v>
      </c>
      <c r="B293" s="4">
        <v>85</v>
      </c>
      <c r="C293" s="2" t="s">
        <v>26</v>
      </c>
      <c r="D293" s="2" t="s">
        <v>298</v>
      </c>
      <c r="E293" s="5">
        <v>41963</v>
      </c>
      <c r="F293" s="22">
        <f>IF(COUNTIFS('All NCFAS Results'!$A$6:$A$169,$A293)&gt;0,1,0)</f>
        <v>1</v>
      </c>
      <c r="G293" s="6" t="s">
        <v>54</v>
      </c>
      <c r="H293" s="6" t="s">
        <v>58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 t="s">
        <v>41</v>
      </c>
      <c r="AA293" s="6"/>
      <c r="AB293" s="6"/>
    </row>
    <row r="294" spans="1:28" s="1" customFormat="1" ht="18" customHeight="1" x14ac:dyDescent="0.2">
      <c r="A294" s="4">
        <v>2648</v>
      </c>
      <c r="B294" s="4">
        <v>85</v>
      </c>
      <c r="C294" s="2" t="s">
        <v>44</v>
      </c>
      <c r="D294" s="2" t="s">
        <v>298</v>
      </c>
      <c r="E294" s="5">
        <v>41794</v>
      </c>
      <c r="F294" s="22">
        <f>IF(COUNTIFS('All NCFAS Results'!$A$6:$A$169,$A294)&gt;0,1,0)</f>
        <v>1</v>
      </c>
      <c r="G294" s="6" t="s">
        <v>27</v>
      </c>
      <c r="H294" s="6" t="s">
        <v>64</v>
      </c>
      <c r="I294" s="6" t="s">
        <v>29</v>
      </c>
      <c r="J294" s="6" t="s">
        <v>29</v>
      </c>
      <c r="K294" s="6" t="s">
        <v>29</v>
      </c>
      <c r="L294" s="6" t="s">
        <v>41</v>
      </c>
      <c r="M294" s="6" t="s">
        <v>29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s="1" customFormat="1" ht="18" customHeight="1" x14ac:dyDescent="0.2">
      <c r="A295" s="4">
        <v>2648</v>
      </c>
      <c r="B295" s="4">
        <v>85</v>
      </c>
      <c r="C295" s="2" t="s">
        <v>67</v>
      </c>
      <c r="D295" s="2" t="s">
        <v>298</v>
      </c>
      <c r="E295" s="5">
        <v>42010</v>
      </c>
      <c r="F295" s="22">
        <f>IF(COUNTIFS('All NCFAS Results'!$A$6:$A$169,$A295)&gt;0,1,0)</f>
        <v>1</v>
      </c>
      <c r="G295" s="6" t="s">
        <v>27</v>
      </c>
      <c r="H295" s="6" t="s">
        <v>64</v>
      </c>
      <c r="I295" s="6" t="s">
        <v>29</v>
      </c>
      <c r="J295" s="6" t="s">
        <v>29</v>
      </c>
      <c r="K295" s="6" t="s">
        <v>29</v>
      </c>
      <c r="L295" s="6" t="s">
        <v>41</v>
      </c>
      <c r="M295" s="6" t="s">
        <v>29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s="1" customFormat="1" ht="18" customHeight="1" x14ac:dyDescent="0.2">
      <c r="A296" s="4">
        <v>1221</v>
      </c>
      <c r="B296" s="4">
        <v>86</v>
      </c>
      <c r="C296" s="2" t="s">
        <v>26</v>
      </c>
      <c r="D296" s="2" t="s">
        <v>298</v>
      </c>
      <c r="E296" s="5">
        <v>41963</v>
      </c>
      <c r="F296" s="22">
        <f>IF(COUNTIFS('All NCFAS Results'!$A$6:$A$169,$A296)&gt;0,1,0)</f>
        <v>1</v>
      </c>
      <c r="G296" s="6" t="s">
        <v>54</v>
      </c>
      <c r="H296" s="6" t="s">
        <v>58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 t="s">
        <v>33</v>
      </c>
      <c r="AA296" s="6"/>
      <c r="AB296" s="6"/>
    </row>
    <row r="297" spans="1:28" s="1" customFormat="1" ht="18" customHeight="1" x14ac:dyDescent="0.2">
      <c r="A297" s="4">
        <v>5938</v>
      </c>
      <c r="B297" s="4">
        <v>86</v>
      </c>
      <c r="C297" s="2" t="s">
        <v>44</v>
      </c>
      <c r="D297" s="2" t="s">
        <v>298</v>
      </c>
      <c r="E297" s="5">
        <v>41795</v>
      </c>
      <c r="F297" s="22">
        <f>IF(COUNTIFS('All NCFAS Results'!$A$6:$A$169,$A297)&gt;0,1,0)</f>
        <v>1</v>
      </c>
      <c r="G297" s="6" t="s">
        <v>40</v>
      </c>
      <c r="H297" s="6" t="s">
        <v>52</v>
      </c>
      <c r="I297" s="6" t="s">
        <v>33</v>
      </c>
      <c r="J297" s="6" t="s">
        <v>33</v>
      </c>
      <c r="K297" s="6" t="s">
        <v>33</v>
      </c>
      <c r="L297" s="6" t="s">
        <v>33</v>
      </c>
      <c r="M297" s="6" t="s">
        <v>33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s="1" customFormat="1" ht="18" customHeight="1" x14ac:dyDescent="0.2">
      <c r="A298" s="4">
        <v>9970</v>
      </c>
      <c r="B298" s="4">
        <v>86</v>
      </c>
      <c r="C298" s="2" t="s">
        <v>67</v>
      </c>
      <c r="D298" s="2" t="s">
        <v>298</v>
      </c>
      <c r="E298" s="5">
        <v>41953</v>
      </c>
      <c r="F298" s="22">
        <f>IF(COUNTIFS('All NCFAS Results'!$A$6:$A$169,$A298)&gt;0,1,0)</f>
        <v>1</v>
      </c>
      <c r="G298" s="6" t="s">
        <v>27</v>
      </c>
      <c r="H298" s="6" t="s">
        <v>47</v>
      </c>
      <c r="I298" s="6" t="s">
        <v>29</v>
      </c>
      <c r="J298" s="6" t="s">
        <v>29</v>
      </c>
      <c r="K298" s="6" t="s">
        <v>29</v>
      </c>
      <c r="L298" s="6" t="s">
        <v>29</v>
      </c>
      <c r="M298" s="6" t="s">
        <v>29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s="1" customFormat="1" ht="18" customHeight="1" x14ac:dyDescent="0.2">
      <c r="A299" s="4">
        <v>748</v>
      </c>
      <c r="B299" s="4">
        <v>87</v>
      </c>
      <c r="C299" s="2" t="s">
        <v>26</v>
      </c>
      <c r="D299" s="2" t="s">
        <v>298</v>
      </c>
      <c r="E299" s="5">
        <v>41982</v>
      </c>
      <c r="F299" s="22">
        <f>IF(COUNTIFS('All NCFAS Results'!$A$6:$A$169,$A299)&gt;0,1,0)</f>
        <v>1</v>
      </c>
      <c r="G299" s="6" t="s">
        <v>27</v>
      </c>
      <c r="H299" s="6" t="s">
        <v>42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 t="s">
        <v>29</v>
      </c>
      <c r="AA299" s="6"/>
      <c r="AB299" s="6"/>
    </row>
    <row r="300" spans="1:28" s="1" customFormat="1" ht="18" customHeight="1" x14ac:dyDescent="0.2">
      <c r="A300" s="4">
        <v>4751</v>
      </c>
      <c r="B300" s="4">
        <v>87</v>
      </c>
      <c r="C300" s="2" t="s">
        <v>44</v>
      </c>
      <c r="D300" s="2" t="s">
        <v>298</v>
      </c>
      <c r="E300" s="5">
        <v>41796</v>
      </c>
      <c r="F300" s="22">
        <f>IF(COUNTIFS('All NCFAS Results'!$A$6:$A$169,$A300)&gt;0,1,0)</f>
        <v>1</v>
      </c>
      <c r="G300" s="6" t="s">
        <v>27</v>
      </c>
      <c r="H300" s="6" t="s">
        <v>71</v>
      </c>
      <c r="I300" s="6" t="s">
        <v>41</v>
      </c>
      <c r="J300" s="6" t="s">
        <v>29</v>
      </c>
      <c r="K300" s="6" t="s">
        <v>29</v>
      </c>
      <c r="L300" s="6" t="s">
        <v>29</v>
      </c>
      <c r="M300" s="6" t="s">
        <v>29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s="1" customFormat="1" ht="18" customHeight="1" x14ac:dyDescent="0.2">
      <c r="A301" s="4">
        <v>9970</v>
      </c>
      <c r="B301" s="4">
        <v>87</v>
      </c>
      <c r="C301" s="2" t="s">
        <v>67</v>
      </c>
      <c r="D301" s="2" t="s">
        <v>298</v>
      </c>
      <c r="E301" s="5">
        <v>41961</v>
      </c>
      <c r="F301" s="22">
        <f>IF(COUNTIFS('All NCFAS Results'!$A$6:$A$169,$A301)&gt;0,1,0)</f>
        <v>1</v>
      </c>
      <c r="G301" s="6" t="s">
        <v>27</v>
      </c>
      <c r="H301" s="6" t="s">
        <v>47</v>
      </c>
      <c r="I301" s="6" t="s">
        <v>29</v>
      </c>
      <c r="J301" s="6" t="s">
        <v>29</v>
      </c>
      <c r="K301" s="6" t="s">
        <v>29</v>
      </c>
      <c r="L301" s="6" t="s">
        <v>29</v>
      </c>
      <c r="M301" s="6" t="s">
        <v>29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s="1" customFormat="1" ht="18" customHeight="1" x14ac:dyDescent="0.2">
      <c r="A302" s="4">
        <v>515</v>
      </c>
      <c r="B302" s="4">
        <v>88</v>
      </c>
      <c r="C302" s="2" t="s">
        <v>26</v>
      </c>
      <c r="D302" s="2" t="s">
        <v>298</v>
      </c>
      <c r="E302" s="5">
        <v>41982</v>
      </c>
      <c r="F302" s="22">
        <f>IF(COUNTIFS('All NCFAS Results'!$A$6:$A$169,$A302)&gt;0,1,0)</f>
        <v>1</v>
      </c>
      <c r="G302" s="6" t="s">
        <v>54</v>
      </c>
      <c r="H302" s="6" t="s">
        <v>58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 t="s">
        <v>29</v>
      </c>
      <c r="AA302" s="6"/>
      <c r="AB302" s="6"/>
    </row>
    <row r="303" spans="1:28" s="1" customFormat="1" ht="18" customHeight="1" x14ac:dyDescent="0.2">
      <c r="A303" s="4">
        <v>9553</v>
      </c>
      <c r="B303" s="4">
        <v>88</v>
      </c>
      <c r="C303" s="2" t="s">
        <v>44</v>
      </c>
      <c r="D303" s="2" t="s">
        <v>298</v>
      </c>
      <c r="E303" s="5">
        <v>41796</v>
      </c>
      <c r="F303" s="22">
        <f>IF(COUNTIFS('All NCFAS Results'!$A$6:$A$169,$A303)&gt;0,1,0)</f>
        <v>1</v>
      </c>
      <c r="G303" s="6" t="s">
        <v>27</v>
      </c>
      <c r="H303" s="6" t="s">
        <v>65</v>
      </c>
      <c r="I303" s="6" t="s">
        <v>41</v>
      </c>
      <c r="J303" s="6" t="s">
        <v>29</v>
      </c>
      <c r="K303" s="6" t="s">
        <v>29</v>
      </c>
      <c r="L303" s="6" t="s">
        <v>29</v>
      </c>
      <c r="M303" s="6" t="s">
        <v>41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s="1" customFormat="1" ht="18" customHeight="1" x14ac:dyDescent="0.2">
      <c r="A304" s="4">
        <v>9970</v>
      </c>
      <c r="B304" s="4">
        <v>88</v>
      </c>
      <c r="C304" s="2" t="s">
        <v>67</v>
      </c>
      <c r="D304" s="2" t="s">
        <v>298</v>
      </c>
      <c r="E304" s="5">
        <v>41967</v>
      </c>
      <c r="F304" s="22">
        <f>IF(COUNTIFS('All NCFAS Results'!$A$6:$A$169,$A304)&gt;0,1,0)</f>
        <v>1</v>
      </c>
      <c r="G304" s="6" t="s">
        <v>27</v>
      </c>
      <c r="H304" s="6" t="s">
        <v>47</v>
      </c>
      <c r="I304" s="6" t="s">
        <v>29</v>
      </c>
      <c r="J304" s="6" t="s">
        <v>29</v>
      </c>
      <c r="K304" s="6" t="s">
        <v>29</v>
      </c>
      <c r="L304" s="6" t="s">
        <v>29</v>
      </c>
      <c r="M304" s="6" t="s">
        <v>29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s="1" customFormat="1" ht="18" customHeight="1" x14ac:dyDescent="0.2">
      <c r="A305" s="4">
        <v>4645</v>
      </c>
      <c r="B305" s="4">
        <v>89</v>
      </c>
      <c r="C305" s="2" t="s">
        <v>44</v>
      </c>
      <c r="D305" s="2" t="s">
        <v>298</v>
      </c>
      <c r="E305" s="5">
        <v>41786</v>
      </c>
      <c r="F305" s="22">
        <f>IF(COUNTIFS('All NCFAS Results'!$A$6:$A$169,$A305)&gt;0,1,0)</f>
        <v>1</v>
      </c>
      <c r="G305" s="6" t="s">
        <v>40</v>
      </c>
      <c r="H305" s="6" t="s">
        <v>32</v>
      </c>
      <c r="I305" s="6" t="s">
        <v>38</v>
      </c>
      <c r="J305" s="6" t="s">
        <v>29</v>
      </c>
      <c r="K305" s="6" t="s">
        <v>29</v>
      </c>
      <c r="L305" s="6" t="s">
        <v>41</v>
      </c>
      <c r="M305" s="6" t="s">
        <v>29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s="1" customFormat="1" ht="18" customHeight="1" x14ac:dyDescent="0.2">
      <c r="A306" s="4">
        <v>9970</v>
      </c>
      <c r="B306" s="4">
        <v>89</v>
      </c>
      <c r="C306" s="2" t="s">
        <v>67</v>
      </c>
      <c r="D306" s="2" t="s">
        <v>298</v>
      </c>
      <c r="E306" s="5">
        <v>41974</v>
      </c>
      <c r="F306" s="22">
        <f>IF(COUNTIFS('All NCFAS Results'!$A$6:$A$169,$A306)&gt;0,1,0)</f>
        <v>1</v>
      </c>
      <c r="G306" s="6" t="s">
        <v>27</v>
      </c>
      <c r="H306" s="6" t="s">
        <v>47</v>
      </c>
      <c r="I306" s="6" t="s">
        <v>29</v>
      </c>
      <c r="J306" s="6" t="s">
        <v>29</v>
      </c>
      <c r="K306" s="6" t="s">
        <v>29</v>
      </c>
      <c r="L306" s="6" t="s">
        <v>29</v>
      </c>
      <c r="M306" s="6" t="s">
        <v>29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s="1" customFormat="1" ht="18" customHeight="1" x14ac:dyDescent="0.2">
      <c r="A307" s="4">
        <v>11674</v>
      </c>
      <c r="B307" s="4">
        <v>89</v>
      </c>
      <c r="C307" s="2" t="s">
        <v>26</v>
      </c>
      <c r="D307" s="2" t="s">
        <v>298</v>
      </c>
      <c r="E307" s="5">
        <v>42011</v>
      </c>
      <c r="F307" s="22">
        <f>IF(COUNTIFS('All NCFAS Results'!$A$6:$A$169,$A307)&gt;0,1,0)</f>
        <v>1</v>
      </c>
      <c r="G307" s="6" t="s">
        <v>27</v>
      </c>
      <c r="H307" s="6" t="s">
        <v>42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 t="s">
        <v>41</v>
      </c>
      <c r="AA307" s="6"/>
      <c r="AB307" s="6"/>
    </row>
    <row r="308" spans="1:28" s="1" customFormat="1" ht="18" customHeight="1" x14ac:dyDescent="0.2">
      <c r="A308" s="4">
        <v>4645</v>
      </c>
      <c r="B308" s="4">
        <v>90</v>
      </c>
      <c r="C308" s="2" t="s">
        <v>44</v>
      </c>
      <c r="D308" s="2" t="s">
        <v>298</v>
      </c>
      <c r="E308" s="5">
        <v>41795</v>
      </c>
      <c r="F308" s="22">
        <f>IF(COUNTIFS('All NCFAS Results'!$A$6:$A$169,$A308)&gt;0,1,0)</f>
        <v>1</v>
      </c>
      <c r="G308" s="6" t="s">
        <v>27</v>
      </c>
      <c r="H308" s="6" t="s">
        <v>47</v>
      </c>
      <c r="I308" s="6" t="s">
        <v>38</v>
      </c>
      <c r="J308" s="6" t="s">
        <v>29</v>
      </c>
      <c r="K308" s="6" t="s">
        <v>29</v>
      </c>
      <c r="L308" s="6" t="s">
        <v>41</v>
      </c>
      <c r="M308" s="6" t="s">
        <v>29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s="1" customFormat="1" ht="18" customHeight="1" x14ac:dyDescent="0.2">
      <c r="A309" s="4">
        <v>7372</v>
      </c>
      <c r="B309" s="4">
        <v>90</v>
      </c>
      <c r="C309" s="2" t="s">
        <v>26</v>
      </c>
      <c r="D309" s="2" t="s">
        <v>298</v>
      </c>
      <c r="E309" s="5">
        <v>42012</v>
      </c>
      <c r="F309" s="22">
        <f>IF(COUNTIFS('All NCFAS Results'!$A$6:$A$169,$A309)&gt;0,1,0)</f>
        <v>1</v>
      </c>
      <c r="G309" s="6" t="s">
        <v>27</v>
      </c>
      <c r="H309" s="6" t="s">
        <v>42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 t="s">
        <v>29</v>
      </c>
      <c r="AA309" s="6"/>
      <c r="AB309" s="6"/>
    </row>
    <row r="310" spans="1:28" s="1" customFormat="1" ht="18" customHeight="1" x14ac:dyDescent="0.2">
      <c r="A310" s="4">
        <v>9970</v>
      </c>
      <c r="B310" s="4">
        <v>90</v>
      </c>
      <c r="C310" s="2" t="s">
        <v>67</v>
      </c>
      <c r="D310" s="2" t="s">
        <v>298</v>
      </c>
      <c r="E310" s="5">
        <v>41981</v>
      </c>
      <c r="F310" s="22">
        <f>IF(COUNTIFS('All NCFAS Results'!$A$6:$A$169,$A310)&gt;0,1,0)</f>
        <v>1</v>
      </c>
      <c r="G310" s="6" t="s">
        <v>34</v>
      </c>
      <c r="H310" s="6" t="s">
        <v>32</v>
      </c>
      <c r="I310" s="6" t="s">
        <v>33</v>
      </c>
      <c r="J310" s="6" t="s">
        <v>33</v>
      </c>
      <c r="K310" s="6" t="s">
        <v>33</v>
      </c>
      <c r="L310" s="6" t="s">
        <v>33</v>
      </c>
      <c r="M310" s="6" t="s">
        <v>33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s="1" customFormat="1" ht="18" customHeight="1" x14ac:dyDescent="0.2">
      <c r="A311" s="4">
        <v>7372</v>
      </c>
      <c r="B311" s="4">
        <v>91</v>
      </c>
      <c r="C311" s="2" t="s">
        <v>26</v>
      </c>
      <c r="D311" s="2" t="s">
        <v>298</v>
      </c>
      <c r="E311" s="5">
        <v>42016</v>
      </c>
      <c r="F311" s="22">
        <f>IF(COUNTIFS('All NCFAS Results'!$A$6:$A$169,$A311)&gt;0,1,0)</f>
        <v>1</v>
      </c>
      <c r="G311" s="6" t="s">
        <v>27</v>
      </c>
      <c r="H311" s="6" t="s">
        <v>42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 t="s">
        <v>29</v>
      </c>
      <c r="AA311" s="6"/>
      <c r="AB311" s="6"/>
    </row>
    <row r="312" spans="1:28" s="1" customFormat="1" ht="18" customHeight="1" x14ac:dyDescent="0.2">
      <c r="A312" s="4">
        <v>9478</v>
      </c>
      <c r="B312" s="4">
        <v>91</v>
      </c>
      <c r="C312" s="2" t="s">
        <v>44</v>
      </c>
      <c r="D312" s="2" t="s">
        <v>298</v>
      </c>
      <c r="E312" s="5">
        <v>41799</v>
      </c>
      <c r="F312" s="22">
        <f>IF(COUNTIFS('All NCFAS Results'!$A$6:$A$169,$A312)&gt;0,1,0)</f>
        <v>1</v>
      </c>
      <c r="G312" s="6" t="s">
        <v>27</v>
      </c>
      <c r="H312" s="6" t="s">
        <v>42</v>
      </c>
      <c r="I312" s="6" t="s">
        <v>41</v>
      </c>
      <c r="J312" s="6" t="s">
        <v>29</v>
      </c>
      <c r="K312" s="6" t="s">
        <v>29</v>
      </c>
      <c r="L312" s="6" t="s">
        <v>41</v>
      </c>
      <c r="M312" s="6" t="s">
        <v>41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s="1" customFormat="1" ht="18" customHeight="1" x14ac:dyDescent="0.2">
      <c r="A313" s="4">
        <v>9970</v>
      </c>
      <c r="B313" s="4">
        <v>91</v>
      </c>
      <c r="C313" s="2" t="s">
        <v>67</v>
      </c>
      <c r="D313" s="2" t="s">
        <v>298</v>
      </c>
      <c r="E313" s="5">
        <v>42009</v>
      </c>
      <c r="F313" s="22">
        <f>IF(COUNTIFS('All NCFAS Results'!$A$6:$A$169,$A313)&gt;0,1,0)</f>
        <v>1</v>
      </c>
      <c r="G313" s="6" t="s">
        <v>27</v>
      </c>
      <c r="H313" s="6" t="s">
        <v>47</v>
      </c>
      <c r="I313" s="6" t="s">
        <v>29</v>
      </c>
      <c r="J313" s="6" t="s">
        <v>29</v>
      </c>
      <c r="K313" s="6" t="s">
        <v>29</v>
      </c>
      <c r="L313" s="6" t="s">
        <v>29</v>
      </c>
      <c r="M313" s="6" t="s">
        <v>29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s="1" customFormat="1" ht="18" customHeight="1" x14ac:dyDescent="0.2">
      <c r="A314" s="4">
        <v>5938</v>
      </c>
      <c r="B314" s="4">
        <v>92</v>
      </c>
      <c r="C314" s="2" t="s">
        <v>44</v>
      </c>
      <c r="D314" s="2" t="s">
        <v>298</v>
      </c>
      <c r="E314" s="5">
        <v>41769</v>
      </c>
      <c r="F314" s="22">
        <f>IF(COUNTIFS('All NCFAS Results'!$A$6:$A$169,$A314)&gt;0,1,0)</f>
        <v>1</v>
      </c>
      <c r="G314" s="6" t="s">
        <v>45</v>
      </c>
      <c r="H314" s="6" t="s">
        <v>28</v>
      </c>
      <c r="I314" s="6" t="s">
        <v>38</v>
      </c>
      <c r="J314" s="6" t="s">
        <v>38</v>
      </c>
      <c r="K314" s="6" t="s">
        <v>38</v>
      </c>
      <c r="L314" s="6" t="s">
        <v>29</v>
      </c>
      <c r="M314" s="6" t="s">
        <v>38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s="1" customFormat="1" ht="18" customHeight="1" x14ac:dyDescent="0.2">
      <c r="A315" s="4">
        <v>9970</v>
      </c>
      <c r="B315" s="4">
        <v>92</v>
      </c>
      <c r="C315" s="2" t="s">
        <v>67</v>
      </c>
      <c r="D315" s="2" t="s">
        <v>298</v>
      </c>
      <c r="E315" s="5">
        <v>42011</v>
      </c>
      <c r="F315" s="22">
        <f>IF(COUNTIFS('All NCFAS Results'!$A$6:$A$169,$A315)&gt;0,1,0)</f>
        <v>1</v>
      </c>
      <c r="G315" s="6" t="s">
        <v>54</v>
      </c>
      <c r="H315" s="6" t="s">
        <v>49</v>
      </c>
      <c r="I315" s="6" t="s">
        <v>29</v>
      </c>
      <c r="J315" s="6" t="s">
        <v>29</v>
      </c>
      <c r="K315" s="6" t="s">
        <v>29</v>
      </c>
      <c r="L315" s="6" t="s">
        <v>29</v>
      </c>
      <c r="M315" s="6" t="s">
        <v>29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s="1" customFormat="1" ht="18" customHeight="1" x14ac:dyDescent="0.2">
      <c r="A316" s="4">
        <v>11674</v>
      </c>
      <c r="B316" s="4">
        <v>92</v>
      </c>
      <c r="C316" s="2" t="s">
        <v>26</v>
      </c>
      <c r="D316" s="2" t="s">
        <v>298</v>
      </c>
      <c r="E316" s="5">
        <v>42017</v>
      </c>
      <c r="F316" s="22">
        <f>IF(COUNTIFS('All NCFAS Results'!$A$6:$A$169,$A316)&gt;0,1,0)</f>
        <v>1</v>
      </c>
      <c r="G316" s="6" t="s">
        <v>54</v>
      </c>
      <c r="H316" s="6" t="s">
        <v>58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 t="s">
        <v>41</v>
      </c>
      <c r="AA316" s="6"/>
      <c r="AB316" s="6"/>
    </row>
    <row r="317" spans="1:28" s="1" customFormat="1" ht="18" customHeight="1" x14ac:dyDescent="0.2">
      <c r="A317" s="4">
        <v>2648</v>
      </c>
      <c r="B317" s="4">
        <v>93</v>
      </c>
      <c r="C317" s="2" t="s">
        <v>67</v>
      </c>
      <c r="D317" s="2" t="s">
        <v>298</v>
      </c>
      <c r="E317" s="5">
        <v>42017</v>
      </c>
      <c r="F317" s="22">
        <f>IF(COUNTIFS('All NCFAS Results'!$A$6:$A$169,$A317)&gt;0,1,0)</f>
        <v>1</v>
      </c>
      <c r="G317" s="6" t="s">
        <v>27</v>
      </c>
      <c r="H317" s="6" t="s">
        <v>64</v>
      </c>
      <c r="I317" s="6" t="s">
        <v>29</v>
      </c>
      <c r="J317" s="6" t="s">
        <v>29</v>
      </c>
      <c r="K317" s="6" t="s">
        <v>38</v>
      </c>
      <c r="L317" s="6" t="s">
        <v>38</v>
      </c>
      <c r="M317" s="6" t="s">
        <v>41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s="1" customFormat="1" ht="18" customHeight="1" x14ac:dyDescent="0.2">
      <c r="A318" s="4">
        <v>5938</v>
      </c>
      <c r="B318" s="4">
        <v>93</v>
      </c>
      <c r="C318" s="2" t="s">
        <v>44</v>
      </c>
      <c r="D318" s="2" t="s">
        <v>298</v>
      </c>
      <c r="E318" s="5">
        <v>41799</v>
      </c>
      <c r="F318" s="22">
        <f>IF(COUNTIFS('All NCFAS Results'!$A$6:$A$169,$A318)&gt;0,1,0)</f>
        <v>1</v>
      </c>
      <c r="G318" s="6" t="s">
        <v>40</v>
      </c>
      <c r="H318" s="6" t="s">
        <v>46</v>
      </c>
      <c r="I318" s="6" t="s">
        <v>33</v>
      </c>
      <c r="J318" s="6" t="s">
        <v>33</v>
      </c>
      <c r="K318" s="6" t="s">
        <v>33</v>
      </c>
      <c r="L318" s="6" t="s">
        <v>33</v>
      </c>
      <c r="M318" s="6" t="s">
        <v>33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s="1" customFormat="1" ht="18" customHeight="1" x14ac:dyDescent="0.2">
      <c r="A319" s="4">
        <v>11674</v>
      </c>
      <c r="B319" s="4">
        <v>93</v>
      </c>
      <c r="C319" s="2" t="s">
        <v>26</v>
      </c>
      <c r="D319" s="2" t="s">
        <v>298</v>
      </c>
      <c r="E319" s="5">
        <v>42018</v>
      </c>
      <c r="F319" s="22">
        <f>IF(COUNTIFS('All NCFAS Results'!$A$6:$A$169,$A319)&gt;0,1,0)</f>
        <v>1</v>
      </c>
      <c r="G319" s="6" t="s">
        <v>54</v>
      </c>
      <c r="H319" s="6" t="s">
        <v>52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 t="s">
        <v>41</v>
      </c>
      <c r="AA319" s="6"/>
      <c r="AB319" s="6"/>
    </row>
    <row r="320" spans="1:28" s="1" customFormat="1" ht="18" customHeight="1" x14ac:dyDescent="0.2">
      <c r="A320" s="4">
        <v>1221</v>
      </c>
      <c r="B320" s="4">
        <v>94</v>
      </c>
      <c r="C320" s="2" t="s">
        <v>26</v>
      </c>
      <c r="D320" s="2" t="s">
        <v>298</v>
      </c>
      <c r="E320" s="5">
        <v>42017</v>
      </c>
      <c r="F320" s="22">
        <f>IF(COUNTIFS('All NCFAS Results'!$A$6:$A$169,$A320)&gt;0,1,0)</f>
        <v>1</v>
      </c>
      <c r="G320" s="6" t="s">
        <v>27</v>
      </c>
      <c r="H320" s="6" t="s">
        <v>42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 t="s">
        <v>41</v>
      </c>
      <c r="AA320" s="6"/>
      <c r="AB320" s="6"/>
    </row>
    <row r="321" spans="1:28" s="1" customFormat="1" ht="18" customHeight="1" x14ac:dyDescent="0.2">
      <c r="A321" s="4">
        <v>2648</v>
      </c>
      <c r="B321" s="4">
        <v>94</v>
      </c>
      <c r="C321" s="2" t="s">
        <v>67</v>
      </c>
      <c r="D321" s="2" t="s">
        <v>298</v>
      </c>
      <c r="E321" s="5">
        <v>42024</v>
      </c>
      <c r="F321" s="22">
        <f>IF(COUNTIFS('All NCFAS Results'!$A$6:$A$169,$A321)&gt;0,1,0)</f>
        <v>1</v>
      </c>
      <c r="G321" s="6" t="s">
        <v>27</v>
      </c>
      <c r="H321" s="6" t="s">
        <v>64</v>
      </c>
      <c r="I321" s="6" t="s">
        <v>29</v>
      </c>
      <c r="J321" s="6" t="s">
        <v>29</v>
      </c>
      <c r="K321" s="6" t="s">
        <v>38</v>
      </c>
      <c r="L321" s="6" t="s">
        <v>38</v>
      </c>
      <c r="M321" s="6" t="s">
        <v>41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s="1" customFormat="1" ht="18" customHeight="1" x14ac:dyDescent="0.2">
      <c r="A322" s="4">
        <v>3360</v>
      </c>
      <c r="B322" s="4">
        <v>94</v>
      </c>
      <c r="C322" s="2" t="s">
        <v>44</v>
      </c>
      <c r="D322" s="2" t="s">
        <v>298</v>
      </c>
      <c r="E322" s="5">
        <v>41796</v>
      </c>
      <c r="F322" s="22">
        <f>IF(COUNTIFS('All NCFAS Results'!$A$6:$A$169,$A322)&gt;0,1,0)</f>
        <v>1</v>
      </c>
      <c r="G322" s="6" t="s">
        <v>45</v>
      </c>
      <c r="H322" s="6" t="s">
        <v>46</v>
      </c>
      <c r="I322" s="6" t="s">
        <v>38</v>
      </c>
      <c r="J322" s="6" t="s">
        <v>29</v>
      </c>
      <c r="K322" s="6" t="s">
        <v>38</v>
      </c>
      <c r="L322" s="6" t="s">
        <v>29</v>
      </c>
      <c r="M322" s="6" t="s">
        <v>29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s="1" customFormat="1" ht="18" customHeight="1" x14ac:dyDescent="0.2">
      <c r="A323" s="4">
        <v>2648</v>
      </c>
      <c r="B323" s="4">
        <v>95</v>
      </c>
      <c r="C323" s="2" t="s">
        <v>67</v>
      </c>
      <c r="D323" s="2" t="s">
        <v>298</v>
      </c>
      <c r="E323" s="5">
        <v>42031</v>
      </c>
      <c r="F323" s="22">
        <f>IF(COUNTIFS('All NCFAS Results'!$A$6:$A$169,$A323)&gt;0,1,0)</f>
        <v>1</v>
      </c>
      <c r="G323" s="6" t="s">
        <v>27</v>
      </c>
      <c r="H323" s="6" t="s">
        <v>64</v>
      </c>
      <c r="I323" s="6" t="s">
        <v>41</v>
      </c>
      <c r="J323" s="6" t="s">
        <v>29</v>
      </c>
      <c r="K323" s="6" t="s">
        <v>38</v>
      </c>
      <c r="L323" s="6" t="s">
        <v>41</v>
      </c>
      <c r="M323" s="6" t="s">
        <v>29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s="1" customFormat="1" ht="18" customHeight="1" x14ac:dyDescent="0.2">
      <c r="A324" s="4">
        <v>748</v>
      </c>
      <c r="B324" s="4">
        <v>96</v>
      </c>
      <c r="C324" s="2" t="s">
        <v>26</v>
      </c>
      <c r="D324" s="2" t="s">
        <v>298</v>
      </c>
      <c r="E324" s="5">
        <v>42010</v>
      </c>
      <c r="F324" s="22">
        <f>IF(COUNTIFS('All NCFAS Results'!$A$6:$A$169,$A324)&gt;0,1,0)</f>
        <v>1</v>
      </c>
      <c r="G324" s="6" t="s">
        <v>54</v>
      </c>
      <c r="H324" s="6" t="s">
        <v>28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 t="s">
        <v>29</v>
      </c>
      <c r="AA324" s="6"/>
      <c r="AB324" s="6"/>
    </row>
    <row r="325" spans="1:28" s="1" customFormat="1" ht="18" customHeight="1" x14ac:dyDescent="0.2">
      <c r="A325" s="4">
        <v>2648</v>
      </c>
      <c r="B325" s="4">
        <v>96</v>
      </c>
      <c r="C325" s="2" t="s">
        <v>44</v>
      </c>
      <c r="D325" s="2" t="s">
        <v>298</v>
      </c>
      <c r="E325" s="5">
        <v>41801</v>
      </c>
      <c r="F325" s="22">
        <f>IF(COUNTIFS('All NCFAS Results'!$A$6:$A$169,$A325)&gt;0,1,0)</f>
        <v>1</v>
      </c>
      <c r="G325" s="6" t="s">
        <v>27</v>
      </c>
      <c r="H325" s="6" t="s">
        <v>47</v>
      </c>
      <c r="I325" s="6" t="s">
        <v>29</v>
      </c>
      <c r="J325" s="6" t="s">
        <v>29</v>
      </c>
      <c r="K325" s="6" t="s">
        <v>29</v>
      </c>
      <c r="L325" s="6" t="s">
        <v>41</v>
      </c>
      <c r="M325" s="6" t="s">
        <v>41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s="1" customFormat="1" ht="18" customHeight="1" x14ac:dyDescent="0.2">
      <c r="A326" s="4">
        <v>3875</v>
      </c>
      <c r="B326" s="4">
        <v>96</v>
      </c>
      <c r="C326" s="2" t="s">
        <v>67</v>
      </c>
      <c r="D326" s="2" t="s">
        <v>298</v>
      </c>
      <c r="E326" s="5">
        <v>42039</v>
      </c>
      <c r="F326" s="22">
        <f>IF(COUNTIFS('All NCFAS Results'!$A$6:$A$169,$A326)&gt;0,1,0)</f>
        <v>1</v>
      </c>
      <c r="G326" s="6" t="s">
        <v>27</v>
      </c>
      <c r="H326" s="6" t="s">
        <v>64</v>
      </c>
      <c r="I326" s="6" t="s">
        <v>41</v>
      </c>
      <c r="J326" s="6" t="s">
        <v>29</v>
      </c>
      <c r="K326" s="6" t="s">
        <v>38</v>
      </c>
      <c r="L326" s="6" t="s">
        <v>29</v>
      </c>
      <c r="M326" s="6" t="s">
        <v>41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s="1" customFormat="1" ht="18" customHeight="1" x14ac:dyDescent="0.2">
      <c r="A327" s="4">
        <v>2648</v>
      </c>
      <c r="B327" s="4">
        <v>97</v>
      </c>
      <c r="C327" s="2" t="s">
        <v>67</v>
      </c>
      <c r="D327" s="2" t="s">
        <v>298</v>
      </c>
      <c r="E327" s="5">
        <v>42038</v>
      </c>
      <c r="F327" s="22">
        <f>IF(COUNTIFS('All NCFAS Results'!$A$6:$A$169,$A327)&gt;0,1,0)</f>
        <v>1</v>
      </c>
      <c r="G327" s="6" t="s">
        <v>27</v>
      </c>
      <c r="H327" s="6" t="s">
        <v>64</v>
      </c>
      <c r="I327" s="6" t="s">
        <v>41</v>
      </c>
      <c r="J327" s="6" t="s">
        <v>29</v>
      </c>
      <c r="K327" s="6" t="s">
        <v>38</v>
      </c>
      <c r="L327" s="6" t="s">
        <v>29</v>
      </c>
      <c r="M327" s="6" t="s">
        <v>41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s="1" customFormat="1" ht="18" customHeight="1" x14ac:dyDescent="0.2">
      <c r="A328" s="4">
        <v>4751</v>
      </c>
      <c r="B328" s="4">
        <v>97</v>
      </c>
      <c r="C328" s="2" t="s">
        <v>26</v>
      </c>
      <c r="D328" s="2" t="s">
        <v>298</v>
      </c>
      <c r="E328" s="5">
        <v>42019</v>
      </c>
      <c r="F328" s="22">
        <f>IF(COUNTIFS('All NCFAS Results'!$A$6:$A$169,$A328)&gt;0,1,0)</f>
        <v>1</v>
      </c>
      <c r="G328" s="6" t="s">
        <v>54</v>
      </c>
      <c r="H328" s="6" t="s">
        <v>28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 t="s">
        <v>41</v>
      </c>
      <c r="AA328" s="6"/>
      <c r="AB328" s="6"/>
    </row>
    <row r="329" spans="1:28" s="1" customFormat="1" ht="18" customHeight="1" x14ac:dyDescent="0.2">
      <c r="A329" s="4">
        <v>9478</v>
      </c>
      <c r="B329" s="4">
        <v>97</v>
      </c>
      <c r="C329" s="2" t="s">
        <v>44</v>
      </c>
      <c r="D329" s="2" t="s">
        <v>298</v>
      </c>
      <c r="E329" s="5">
        <v>41806</v>
      </c>
      <c r="F329" s="22">
        <f>IF(COUNTIFS('All NCFAS Results'!$A$6:$A$169,$A329)&gt;0,1,0)</f>
        <v>1</v>
      </c>
      <c r="G329" s="6" t="s">
        <v>31</v>
      </c>
      <c r="H329" s="6" t="s">
        <v>32</v>
      </c>
      <c r="I329" s="6" t="s">
        <v>29</v>
      </c>
      <c r="J329" s="6" t="s">
        <v>29</v>
      </c>
      <c r="K329" s="6" t="s">
        <v>29</v>
      </c>
      <c r="L329" s="6" t="s">
        <v>41</v>
      </c>
      <c r="M329" s="6" t="s">
        <v>29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s="1" customFormat="1" ht="18" customHeight="1" x14ac:dyDescent="0.2">
      <c r="A330" s="4">
        <v>2648</v>
      </c>
      <c r="B330" s="4">
        <v>98</v>
      </c>
      <c r="C330" s="2" t="s">
        <v>67</v>
      </c>
      <c r="D330" s="2" t="s">
        <v>298</v>
      </c>
      <c r="E330" s="5">
        <v>42052</v>
      </c>
      <c r="F330" s="22">
        <f>IF(COUNTIFS('All NCFAS Results'!$A$6:$A$169,$A330)&gt;0,1,0)</f>
        <v>1</v>
      </c>
      <c r="G330" s="6" t="s">
        <v>54</v>
      </c>
      <c r="H330" s="6" t="s">
        <v>52</v>
      </c>
      <c r="I330" s="6" t="s">
        <v>41</v>
      </c>
      <c r="J330" s="6" t="s">
        <v>29</v>
      </c>
      <c r="K330" s="6" t="s">
        <v>38</v>
      </c>
      <c r="L330" s="6" t="s">
        <v>29</v>
      </c>
      <c r="M330" s="6" t="s">
        <v>29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s="1" customFormat="1" ht="18" customHeight="1" x14ac:dyDescent="0.2">
      <c r="A331" s="4">
        <v>4751</v>
      </c>
      <c r="B331" s="4">
        <v>98</v>
      </c>
      <c r="C331" s="2" t="s">
        <v>44</v>
      </c>
      <c r="D331" s="2" t="s">
        <v>298</v>
      </c>
      <c r="E331" s="5">
        <v>41803</v>
      </c>
      <c r="F331" s="22">
        <f>IF(COUNTIFS('All NCFAS Results'!$A$6:$A$169,$A331)&gt;0,1,0)</f>
        <v>1</v>
      </c>
      <c r="G331" s="6" t="s">
        <v>34</v>
      </c>
      <c r="H331" s="6" t="s">
        <v>32</v>
      </c>
      <c r="I331" s="6" t="s">
        <v>41</v>
      </c>
      <c r="J331" s="6" t="s">
        <v>29</v>
      </c>
      <c r="K331" s="6" t="s">
        <v>29</v>
      </c>
      <c r="L331" s="6" t="s">
        <v>29</v>
      </c>
      <c r="M331" s="6" t="s">
        <v>29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s="1" customFormat="1" ht="18" customHeight="1" x14ac:dyDescent="0.2">
      <c r="A332" s="4">
        <v>6341</v>
      </c>
      <c r="B332" s="4">
        <v>98</v>
      </c>
      <c r="C332" s="2" t="s">
        <v>26</v>
      </c>
      <c r="D332" s="2" t="s">
        <v>298</v>
      </c>
      <c r="E332" s="5">
        <v>42019</v>
      </c>
      <c r="F332" s="22">
        <f>IF(COUNTIFS('All NCFAS Results'!$A$6:$A$169,$A332)&gt;0,1,0)</f>
        <v>1</v>
      </c>
      <c r="G332" s="6" t="s">
        <v>54</v>
      </c>
      <c r="H332" s="6" t="s">
        <v>58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 t="s">
        <v>29</v>
      </c>
      <c r="AA332" s="6"/>
      <c r="AB332" s="6"/>
    </row>
    <row r="333" spans="1:28" s="1" customFormat="1" ht="18" customHeight="1" x14ac:dyDescent="0.2">
      <c r="A333" s="4">
        <v>2648</v>
      </c>
      <c r="B333" s="4">
        <v>99</v>
      </c>
      <c r="C333" s="2" t="s">
        <v>67</v>
      </c>
      <c r="D333" s="2" t="s">
        <v>298</v>
      </c>
      <c r="E333" s="5">
        <v>42059</v>
      </c>
      <c r="F333" s="22">
        <f>IF(COUNTIFS('All NCFAS Results'!$A$6:$A$169,$A333)&gt;0,1,0)</f>
        <v>1</v>
      </c>
      <c r="G333" s="6" t="s">
        <v>27</v>
      </c>
      <c r="H333" s="6" t="s">
        <v>42</v>
      </c>
      <c r="I333" s="6" t="s">
        <v>29</v>
      </c>
      <c r="J333" s="6" t="s">
        <v>29</v>
      </c>
      <c r="K333" s="6" t="s">
        <v>38</v>
      </c>
      <c r="L333" s="6" t="s">
        <v>41</v>
      </c>
      <c r="M333" s="6" t="s">
        <v>29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s="1" customFormat="1" ht="18" customHeight="1" x14ac:dyDescent="0.2">
      <c r="A334" s="4">
        <v>3360</v>
      </c>
      <c r="B334" s="4">
        <v>99</v>
      </c>
      <c r="C334" s="2" t="s">
        <v>26</v>
      </c>
      <c r="D334" s="2" t="s">
        <v>298</v>
      </c>
      <c r="E334" s="5">
        <v>42016</v>
      </c>
      <c r="F334" s="22">
        <f>IF(COUNTIFS('All NCFAS Results'!$A$6:$A$169,$A334)&gt;0,1,0)</f>
        <v>1</v>
      </c>
      <c r="G334" s="6" t="s">
        <v>54</v>
      </c>
      <c r="H334" s="6" t="s">
        <v>46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 t="s">
        <v>33</v>
      </c>
      <c r="AA334" s="6"/>
      <c r="AB334" s="6"/>
    </row>
    <row r="335" spans="1:28" s="1" customFormat="1" ht="18" customHeight="1" x14ac:dyDescent="0.2">
      <c r="A335" s="4">
        <v>4751</v>
      </c>
      <c r="B335" s="4">
        <v>99</v>
      </c>
      <c r="C335" s="2" t="s">
        <v>44</v>
      </c>
      <c r="D335" s="2" t="s">
        <v>298</v>
      </c>
      <c r="E335" s="5">
        <v>41806</v>
      </c>
      <c r="F335" s="22">
        <f>IF(COUNTIFS('All NCFAS Results'!$A$6:$A$169,$A335)&gt;0,1,0)</f>
        <v>1</v>
      </c>
      <c r="G335" s="6" t="s">
        <v>45</v>
      </c>
      <c r="H335" s="6" t="s">
        <v>46</v>
      </c>
      <c r="I335" s="6" t="s">
        <v>41</v>
      </c>
      <c r="J335" s="6" t="s">
        <v>29</v>
      </c>
      <c r="K335" s="6" t="s">
        <v>29</v>
      </c>
      <c r="L335" s="6" t="s">
        <v>29</v>
      </c>
      <c r="M335" s="6" t="s">
        <v>29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s="1" customFormat="1" ht="18" customHeight="1" x14ac:dyDescent="0.2">
      <c r="A336" s="4">
        <v>2648</v>
      </c>
      <c r="B336" s="4">
        <v>100</v>
      </c>
      <c r="C336" s="2" t="s">
        <v>67</v>
      </c>
      <c r="D336" s="2" t="s">
        <v>298</v>
      </c>
      <c r="E336" s="5">
        <v>42066</v>
      </c>
      <c r="F336" s="22">
        <f>IF(COUNTIFS('All NCFAS Results'!$A$6:$A$169,$A336)&gt;0,1,0)</f>
        <v>1</v>
      </c>
      <c r="G336" s="6" t="s">
        <v>27</v>
      </c>
      <c r="H336" s="6" t="s">
        <v>64</v>
      </c>
      <c r="I336" s="6" t="s">
        <v>29</v>
      </c>
      <c r="J336" s="6" t="s">
        <v>29</v>
      </c>
      <c r="K336" s="6" t="s">
        <v>38</v>
      </c>
      <c r="L336" s="6" t="s">
        <v>41</v>
      </c>
      <c r="M336" s="6" t="s">
        <v>41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s="1" customFormat="1" ht="18" customHeight="1" x14ac:dyDescent="0.2">
      <c r="A337" s="4">
        <v>3360</v>
      </c>
      <c r="B337" s="4">
        <v>100</v>
      </c>
      <c r="C337" s="2" t="s">
        <v>26</v>
      </c>
      <c r="D337" s="2" t="s">
        <v>298</v>
      </c>
      <c r="E337" s="5">
        <v>42020</v>
      </c>
      <c r="F337" s="22">
        <f>IF(COUNTIFS('All NCFAS Results'!$A$6:$A$169,$A337)&gt;0,1,0)</f>
        <v>1</v>
      </c>
      <c r="G337" s="6" t="s">
        <v>54</v>
      </c>
      <c r="H337" s="6" t="s">
        <v>28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 t="s">
        <v>33</v>
      </c>
      <c r="AA337" s="6"/>
      <c r="AB337" s="6"/>
    </row>
    <row r="338" spans="1:28" s="1" customFormat="1" ht="18" customHeight="1" x14ac:dyDescent="0.2">
      <c r="A338" s="4">
        <v>9553</v>
      </c>
      <c r="B338" s="4">
        <v>100</v>
      </c>
      <c r="C338" s="2" t="s">
        <v>44</v>
      </c>
      <c r="D338" s="2" t="s">
        <v>298</v>
      </c>
      <c r="E338" s="5">
        <v>41803</v>
      </c>
      <c r="F338" s="22">
        <f>IF(COUNTIFS('All NCFAS Results'!$A$6:$A$169,$A338)&gt;0,1,0)</f>
        <v>1</v>
      </c>
      <c r="G338" s="6" t="s">
        <v>45</v>
      </c>
      <c r="H338" s="6" t="s">
        <v>46</v>
      </c>
      <c r="I338" s="6" t="s">
        <v>41</v>
      </c>
      <c r="J338" s="6" t="s">
        <v>29</v>
      </c>
      <c r="K338" s="6" t="s">
        <v>29</v>
      </c>
      <c r="L338" s="6" t="s">
        <v>41</v>
      </c>
      <c r="M338" s="6" t="s">
        <v>29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s="1" customFormat="1" ht="18" customHeight="1" x14ac:dyDescent="0.2">
      <c r="A339" s="4">
        <v>2648</v>
      </c>
      <c r="B339" s="4">
        <v>101</v>
      </c>
      <c r="C339" s="2" t="s">
        <v>44</v>
      </c>
      <c r="D339" s="2" t="s">
        <v>298</v>
      </c>
      <c r="E339" s="5">
        <v>41808</v>
      </c>
      <c r="F339" s="22">
        <f>IF(COUNTIFS('All NCFAS Results'!$A$6:$A$169,$A339)&gt;0,1,0)</f>
        <v>1</v>
      </c>
      <c r="G339" s="6" t="s">
        <v>34</v>
      </c>
      <c r="H339" s="6" t="s">
        <v>32</v>
      </c>
      <c r="I339" s="6" t="s">
        <v>29</v>
      </c>
      <c r="J339" s="6" t="s">
        <v>29</v>
      </c>
      <c r="K339" s="6" t="s">
        <v>29</v>
      </c>
      <c r="L339" s="6" t="s">
        <v>41</v>
      </c>
      <c r="M339" s="6" t="s">
        <v>29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s="1" customFormat="1" ht="18" customHeight="1" x14ac:dyDescent="0.2">
      <c r="A340" s="4">
        <v>4751</v>
      </c>
      <c r="B340" s="4">
        <v>103</v>
      </c>
      <c r="C340" s="2" t="s">
        <v>44</v>
      </c>
      <c r="D340" s="2" t="s">
        <v>298</v>
      </c>
      <c r="E340" s="5">
        <v>41809</v>
      </c>
      <c r="F340" s="22">
        <f>IF(COUNTIFS('All NCFAS Results'!$A$6:$A$169,$A340)&gt;0,1,0)</f>
        <v>1</v>
      </c>
      <c r="G340" s="6" t="s">
        <v>27</v>
      </c>
      <c r="H340" s="6" t="s">
        <v>42</v>
      </c>
      <c r="I340" s="6" t="s">
        <v>41</v>
      </c>
      <c r="J340" s="6" t="s">
        <v>29</v>
      </c>
      <c r="K340" s="6" t="s">
        <v>29</v>
      </c>
      <c r="L340" s="6" t="s">
        <v>41</v>
      </c>
      <c r="M340" s="6" t="s">
        <v>29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s="1" customFormat="1" ht="18" customHeight="1" x14ac:dyDescent="0.2">
      <c r="A341" s="4">
        <v>11674</v>
      </c>
      <c r="B341" s="4">
        <v>103</v>
      </c>
      <c r="C341" s="2" t="s">
        <v>26</v>
      </c>
      <c r="D341" s="2" t="s">
        <v>298</v>
      </c>
      <c r="E341" s="5">
        <v>42025</v>
      </c>
      <c r="F341" s="22">
        <f>IF(COUNTIFS('All NCFAS Results'!$A$6:$A$169,$A341)&gt;0,1,0)</f>
        <v>1</v>
      </c>
      <c r="G341" s="6" t="s">
        <v>27</v>
      </c>
      <c r="H341" s="6" t="s">
        <v>42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 t="s">
        <v>41</v>
      </c>
      <c r="AA341" s="6"/>
      <c r="AB341" s="6"/>
    </row>
    <row r="342" spans="1:28" s="1" customFormat="1" ht="18" customHeight="1" x14ac:dyDescent="0.2">
      <c r="A342" s="4">
        <v>5938</v>
      </c>
      <c r="B342" s="4">
        <v>104</v>
      </c>
      <c r="C342" s="2" t="s">
        <v>44</v>
      </c>
      <c r="D342" s="2" t="s">
        <v>298</v>
      </c>
      <c r="E342" s="5">
        <v>41810</v>
      </c>
      <c r="F342" s="22">
        <f>IF(COUNTIFS('All NCFAS Results'!$A$6:$A$169,$A342)&gt;0,1,0)</f>
        <v>1</v>
      </c>
      <c r="G342" s="6" t="s">
        <v>27</v>
      </c>
      <c r="H342" s="6" t="s">
        <v>42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s="1" customFormat="1" ht="18" customHeight="1" x14ac:dyDescent="0.2">
      <c r="A343" s="4">
        <v>8888</v>
      </c>
      <c r="B343" s="4">
        <v>104</v>
      </c>
      <c r="C343" s="2" t="s">
        <v>26</v>
      </c>
      <c r="D343" s="2" t="s">
        <v>298</v>
      </c>
      <c r="E343" s="5">
        <v>42025</v>
      </c>
      <c r="F343" s="22">
        <f>IF(COUNTIFS('All NCFAS Results'!$A$6:$A$169,$A343)&gt;0,1,0)</f>
        <v>1</v>
      </c>
      <c r="G343" s="6" t="s">
        <v>54</v>
      </c>
      <c r="H343" s="6" t="s">
        <v>53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 t="s">
        <v>33</v>
      </c>
      <c r="AA343" s="6"/>
      <c r="AB343" s="6"/>
    </row>
    <row r="344" spans="1:28" s="1" customFormat="1" ht="18" customHeight="1" x14ac:dyDescent="0.2">
      <c r="A344" s="4">
        <v>5938</v>
      </c>
      <c r="B344" s="4">
        <v>105</v>
      </c>
      <c r="C344" s="2" t="s">
        <v>44</v>
      </c>
      <c r="D344" s="2" t="s">
        <v>298</v>
      </c>
      <c r="E344" s="5">
        <v>41810</v>
      </c>
      <c r="F344" s="22">
        <f>IF(COUNTIFS('All NCFAS Results'!$A$6:$A$169,$A344)&gt;0,1,0)</f>
        <v>1</v>
      </c>
      <c r="G344" s="6" t="s">
        <v>27</v>
      </c>
      <c r="H344" s="6" t="s">
        <v>42</v>
      </c>
      <c r="I344" s="6" t="s">
        <v>29</v>
      </c>
      <c r="J344" s="6" t="s">
        <v>29</v>
      </c>
      <c r="K344" s="6" t="s">
        <v>38</v>
      </c>
      <c r="L344" s="6" t="s">
        <v>29</v>
      </c>
      <c r="M344" s="6" t="s">
        <v>29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s="1" customFormat="1" ht="18" customHeight="1" x14ac:dyDescent="0.2">
      <c r="A345" s="4">
        <v>11674</v>
      </c>
      <c r="B345" s="4">
        <v>105</v>
      </c>
      <c r="C345" s="2" t="s">
        <v>26</v>
      </c>
      <c r="D345" s="2" t="s">
        <v>298</v>
      </c>
      <c r="E345" s="5">
        <v>42030</v>
      </c>
      <c r="F345" s="22">
        <f>IF(COUNTIFS('All NCFAS Results'!$A$6:$A$169,$A345)&gt;0,1,0)</f>
        <v>1</v>
      </c>
      <c r="G345" s="6" t="s">
        <v>27</v>
      </c>
      <c r="H345" s="6" t="s">
        <v>42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 t="s">
        <v>41</v>
      </c>
      <c r="AA345" s="6"/>
      <c r="AB345" s="6"/>
    </row>
    <row r="346" spans="1:28" s="1" customFormat="1" ht="18" customHeight="1" x14ac:dyDescent="0.2">
      <c r="A346" s="4">
        <v>9478</v>
      </c>
      <c r="B346" s="4">
        <v>106</v>
      </c>
      <c r="C346" s="2" t="s">
        <v>44</v>
      </c>
      <c r="D346" s="2" t="s">
        <v>298</v>
      </c>
      <c r="E346" s="5">
        <v>41813</v>
      </c>
      <c r="F346" s="22">
        <f>IF(COUNTIFS('All NCFAS Results'!$A$6:$A$169,$A346)&gt;0,1,0)</f>
        <v>1</v>
      </c>
      <c r="G346" s="6" t="s">
        <v>31</v>
      </c>
      <c r="H346" s="6" t="s">
        <v>32</v>
      </c>
      <c r="I346" s="6" t="s">
        <v>41</v>
      </c>
      <c r="J346" s="6" t="s">
        <v>41</v>
      </c>
      <c r="K346" s="6" t="s">
        <v>29</v>
      </c>
      <c r="L346" s="6" t="s">
        <v>41</v>
      </c>
      <c r="M346" s="6" t="s">
        <v>29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s="1" customFormat="1" ht="18" customHeight="1" x14ac:dyDescent="0.2">
      <c r="A347" s="4">
        <v>3360</v>
      </c>
      <c r="B347" s="4">
        <v>107</v>
      </c>
      <c r="C347" s="2" t="s">
        <v>26</v>
      </c>
      <c r="D347" s="2" t="s">
        <v>298</v>
      </c>
      <c r="E347" s="5">
        <v>42033</v>
      </c>
      <c r="F347" s="22">
        <f>IF(COUNTIFS('All NCFAS Results'!$A$6:$A$169,$A347)&gt;0,1,0)</f>
        <v>1</v>
      </c>
      <c r="G347" s="6" t="s">
        <v>27</v>
      </c>
      <c r="H347" s="6" t="s">
        <v>46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 t="s">
        <v>41</v>
      </c>
      <c r="AA347" s="6"/>
      <c r="AB347" s="6"/>
    </row>
    <row r="348" spans="1:28" s="1" customFormat="1" ht="18" customHeight="1" x14ac:dyDescent="0.2">
      <c r="A348" s="4">
        <v>9478</v>
      </c>
      <c r="B348" s="4">
        <v>107</v>
      </c>
      <c r="C348" s="2" t="s">
        <v>44</v>
      </c>
      <c r="D348" s="2" t="s">
        <v>298</v>
      </c>
      <c r="E348" s="5">
        <v>41813</v>
      </c>
      <c r="F348" s="22">
        <f>IF(COUNTIFS('All NCFAS Results'!$A$6:$A$169,$A348)&gt;0,1,0)</f>
        <v>1</v>
      </c>
      <c r="G348" s="6" t="s">
        <v>45</v>
      </c>
      <c r="H348" s="6" t="s">
        <v>46</v>
      </c>
      <c r="I348" s="6" t="s">
        <v>41</v>
      </c>
      <c r="J348" s="6" t="s">
        <v>41</v>
      </c>
      <c r="K348" s="6" t="s">
        <v>29</v>
      </c>
      <c r="L348" s="6" t="s">
        <v>41</v>
      </c>
      <c r="M348" s="6" t="s">
        <v>29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s="1" customFormat="1" ht="18" customHeight="1" x14ac:dyDescent="0.2">
      <c r="A349" s="4">
        <v>3360</v>
      </c>
      <c r="B349" s="4">
        <v>108</v>
      </c>
      <c r="C349" s="2" t="s">
        <v>44</v>
      </c>
      <c r="D349" s="2" t="s">
        <v>298</v>
      </c>
      <c r="E349" s="5">
        <v>41780</v>
      </c>
      <c r="F349" s="22">
        <f>IF(COUNTIFS('All NCFAS Results'!$A$6:$A$169,$A349)&gt;0,1,0)</f>
        <v>1</v>
      </c>
      <c r="G349" s="6" t="s">
        <v>27</v>
      </c>
      <c r="H349" s="6" t="s">
        <v>47</v>
      </c>
      <c r="I349" s="6" t="s">
        <v>38</v>
      </c>
      <c r="J349" s="6" t="s">
        <v>29</v>
      </c>
      <c r="K349" s="6" t="s">
        <v>29</v>
      </c>
      <c r="L349" s="6" t="s">
        <v>29</v>
      </c>
      <c r="M349" s="6" t="s">
        <v>29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s="1" customFormat="1" ht="18" customHeight="1" x14ac:dyDescent="0.2">
      <c r="A350" s="4">
        <v>6341</v>
      </c>
      <c r="B350" s="4">
        <v>108</v>
      </c>
      <c r="C350" s="2" t="s">
        <v>26</v>
      </c>
      <c r="D350" s="2" t="s">
        <v>298</v>
      </c>
      <c r="E350" s="5">
        <v>42033</v>
      </c>
      <c r="F350" s="22">
        <f>IF(COUNTIFS('All NCFAS Results'!$A$6:$A$169,$A350)&gt;0,1,0)</f>
        <v>1</v>
      </c>
      <c r="G350" s="6" t="s">
        <v>40</v>
      </c>
      <c r="H350" s="6" t="s">
        <v>32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 t="s">
        <v>29</v>
      </c>
      <c r="AA350" s="6"/>
      <c r="AB350" s="6"/>
    </row>
    <row r="351" spans="1:28" s="1" customFormat="1" ht="18" customHeight="1" x14ac:dyDescent="0.2">
      <c r="A351" s="4">
        <v>3360</v>
      </c>
      <c r="B351" s="4">
        <v>109</v>
      </c>
      <c r="C351" s="2" t="s">
        <v>44</v>
      </c>
      <c r="D351" s="2" t="s">
        <v>298</v>
      </c>
      <c r="E351" s="5">
        <v>41786</v>
      </c>
      <c r="F351" s="22">
        <f>IF(COUNTIFS('All NCFAS Results'!$A$6:$A$169,$A351)&gt;0,1,0)</f>
        <v>1</v>
      </c>
      <c r="G351" s="6" t="s">
        <v>45</v>
      </c>
      <c r="H351" s="6" t="s">
        <v>49</v>
      </c>
      <c r="I351" s="6" t="s">
        <v>29</v>
      </c>
      <c r="J351" s="6" t="s">
        <v>29</v>
      </c>
      <c r="K351" s="6" t="s">
        <v>29</v>
      </c>
      <c r="L351" s="6" t="s">
        <v>29</v>
      </c>
      <c r="M351" s="6" t="s">
        <v>29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s="1" customFormat="1" ht="18" customHeight="1" x14ac:dyDescent="0.2">
      <c r="A352" s="4">
        <v>3360</v>
      </c>
      <c r="B352" s="4">
        <v>110</v>
      </c>
      <c r="C352" s="2" t="s">
        <v>44</v>
      </c>
      <c r="D352" s="2" t="s">
        <v>298</v>
      </c>
      <c r="E352" s="5">
        <v>41788</v>
      </c>
      <c r="F352" s="22">
        <f>IF(COUNTIFS('All NCFAS Results'!$A$6:$A$169,$A352)&gt;0,1,0)</f>
        <v>1</v>
      </c>
      <c r="G352" s="6" t="s">
        <v>27</v>
      </c>
      <c r="H352" s="6" t="s">
        <v>47</v>
      </c>
      <c r="I352" s="6" t="s">
        <v>29</v>
      </c>
      <c r="J352" s="6" t="s">
        <v>29</v>
      </c>
      <c r="K352" s="6" t="s">
        <v>29</v>
      </c>
      <c r="L352" s="6" t="s">
        <v>29</v>
      </c>
      <c r="M352" s="6" t="s">
        <v>29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s="1" customFormat="1" ht="18" customHeight="1" x14ac:dyDescent="0.2">
      <c r="A353" s="4">
        <v>11674</v>
      </c>
      <c r="B353" s="4">
        <v>110</v>
      </c>
      <c r="C353" s="2" t="s">
        <v>26</v>
      </c>
      <c r="D353" s="2" t="s">
        <v>298</v>
      </c>
      <c r="E353" s="5">
        <v>42039</v>
      </c>
      <c r="F353" s="22">
        <f>IF(COUNTIFS('All NCFAS Results'!$A$6:$A$169,$A353)&gt;0,1,0)</f>
        <v>1</v>
      </c>
      <c r="G353" s="6" t="s">
        <v>40</v>
      </c>
      <c r="H353" s="6" t="s">
        <v>52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 t="s">
        <v>41</v>
      </c>
      <c r="AA353" s="6"/>
      <c r="AB353" s="6"/>
    </row>
    <row r="354" spans="1:28" s="1" customFormat="1" ht="18" customHeight="1" x14ac:dyDescent="0.2">
      <c r="A354" s="4">
        <v>126</v>
      </c>
      <c r="B354" s="4">
        <v>111</v>
      </c>
      <c r="C354" s="2" t="s">
        <v>26</v>
      </c>
      <c r="D354" s="2" t="s">
        <v>298</v>
      </c>
      <c r="E354" s="5">
        <v>42033</v>
      </c>
      <c r="F354" s="22">
        <f>IF(COUNTIFS('All NCFAS Results'!$A$6:$A$169,$A354)&gt;0,1,0)</f>
        <v>1</v>
      </c>
      <c r="G354" s="6" t="s">
        <v>27</v>
      </c>
      <c r="H354" s="6" t="s">
        <v>42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 t="s">
        <v>29</v>
      </c>
      <c r="AA354" s="6"/>
      <c r="AB354" s="6"/>
    </row>
    <row r="355" spans="1:28" s="1" customFormat="1" ht="18" customHeight="1" x14ac:dyDescent="0.2">
      <c r="A355" s="4">
        <v>3360</v>
      </c>
      <c r="B355" s="4">
        <v>111</v>
      </c>
      <c r="C355" s="2" t="s">
        <v>44</v>
      </c>
      <c r="D355" s="2" t="s">
        <v>298</v>
      </c>
      <c r="E355" s="5">
        <v>41793</v>
      </c>
      <c r="F355" s="22">
        <f>IF(COUNTIFS('All NCFAS Results'!$A$6:$A$169,$A355)&gt;0,1,0)</f>
        <v>1</v>
      </c>
      <c r="G355" s="6" t="s">
        <v>27</v>
      </c>
      <c r="H355" s="6" t="s">
        <v>47</v>
      </c>
      <c r="I355" s="6" t="s">
        <v>29</v>
      </c>
      <c r="J355" s="6" t="s">
        <v>29</v>
      </c>
      <c r="K355" s="6" t="s">
        <v>29</v>
      </c>
      <c r="L355" s="6" t="s">
        <v>29</v>
      </c>
      <c r="M355" s="6" t="s">
        <v>29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s="1" customFormat="1" ht="18" customHeight="1" x14ac:dyDescent="0.2">
      <c r="A356" s="4">
        <v>126</v>
      </c>
      <c r="B356" s="4">
        <v>112</v>
      </c>
      <c r="C356" s="2" t="s">
        <v>26</v>
      </c>
      <c r="D356" s="2" t="s">
        <v>298</v>
      </c>
      <c r="E356" s="5">
        <v>42040</v>
      </c>
      <c r="F356" s="22">
        <f>IF(COUNTIFS('All NCFAS Results'!$A$6:$A$169,$A356)&gt;0,1,0)</f>
        <v>1</v>
      </c>
      <c r="G356" s="6" t="s">
        <v>31</v>
      </c>
      <c r="H356" s="6" t="s">
        <v>32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 t="s">
        <v>29</v>
      </c>
      <c r="AA356" s="6"/>
      <c r="AB356" s="6"/>
    </row>
    <row r="357" spans="1:28" s="1" customFormat="1" ht="18" customHeight="1" x14ac:dyDescent="0.2">
      <c r="A357" s="4">
        <v>3360</v>
      </c>
      <c r="B357" s="4">
        <v>112</v>
      </c>
      <c r="C357" s="2" t="s">
        <v>44</v>
      </c>
      <c r="D357" s="2" t="s">
        <v>298</v>
      </c>
      <c r="E357" s="5">
        <v>41793</v>
      </c>
      <c r="F357" s="22">
        <f>IF(COUNTIFS('All NCFAS Results'!$A$6:$A$169,$A357)&gt;0,1,0)</f>
        <v>1</v>
      </c>
      <c r="G357" s="6" t="s">
        <v>27</v>
      </c>
      <c r="H357" s="6" t="s">
        <v>47</v>
      </c>
      <c r="I357" s="6" t="s">
        <v>29</v>
      </c>
      <c r="J357" s="6" t="s">
        <v>29</v>
      </c>
      <c r="K357" s="6" t="s">
        <v>29</v>
      </c>
      <c r="L357" s="6" t="s">
        <v>29</v>
      </c>
      <c r="M357" s="6" t="s">
        <v>29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s="1" customFormat="1" ht="18" customHeight="1" x14ac:dyDescent="0.2">
      <c r="A358" s="4">
        <v>1221</v>
      </c>
      <c r="B358" s="4">
        <v>113</v>
      </c>
      <c r="C358" s="2" t="s">
        <v>26</v>
      </c>
      <c r="D358" s="2" t="s">
        <v>298</v>
      </c>
      <c r="E358" s="5">
        <v>42038</v>
      </c>
      <c r="F358" s="22">
        <f>IF(COUNTIFS('All NCFAS Results'!$A$6:$A$169,$A358)&gt;0,1,0)</f>
        <v>1</v>
      </c>
      <c r="G358" s="6" t="s">
        <v>27</v>
      </c>
      <c r="H358" s="6" t="s">
        <v>66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 t="s">
        <v>41</v>
      </c>
      <c r="AA358" s="6"/>
      <c r="AB358" s="6"/>
    </row>
    <row r="359" spans="1:28" s="1" customFormat="1" ht="18" customHeight="1" x14ac:dyDescent="0.2">
      <c r="A359" s="4">
        <v>3360</v>
      </c>
      <c r="B359" s="4">
        <v>113</v>
      </c>
      <c r="C359" s="2" t="s">
        <v>44</v>
      </c>
      <c r="D359" s="2" t="s">
        <v>298</v>
      </c>
      <c r="E359" s="5">
        <v>41794</v>
      </c>
      <c r="F359" s="22">
        <f>IF(COUNTIFS('All NCFAS Results'!$A$6:$A$169,$A359)&gt;0,1,0)</f>
        <v>1</v>
      </c>
      <c r="G359" s="6" t="s">
        <v>45</v>
      </c>
      <c r="H359" s="6" t="s">
        <v>49</v>
      </c>
      <c r="I359" s="6" t="s">
        <v>29</v>
      </c>
      <c r="J359" s="6" t="s">
        <v>29</v>
      </c>
      <c r="K359" s="6" t="s">
        <v>29</v>
      </c>
      <c r="L359" s="6" t="s">
        <v>29</v>
      </c>
      <c r="M359" s="6" t="s">
        <v>29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s="1" customFormat="1" ht="18" customHeight="1" x14ac:dyDescent="0.2">
      <c r="A360" s="4">
        <v>3360</v>
      </c>
      <c r="B360" s="4">
        <v>114</v>
      </c>
      <c r="C360" s="2" t="s">
        <v>44</v>
      </c>
      <c r="D360" s="2" t="s">
        <v>298</v>
      </c>
      <c r="E360" s="5">
        <v>41796</v>
      </c>
      <c r="F360" s="22">
        <f>IF(COUNTIFS('All NCFAS Results'!$A$6:$A$169,$A360)&gt;0,1,0)</f>
        <v>1</v>
      </c>
      <c r="G360" s="6" t="s">
        <v>45</v>
      </c>
      <c r="H360" s="6" t="s">
        <v>49</v>
      </c>
      <c r="I360" s="6" t="s">
        <v>29</v>
      </c>
      <c r="J360" s="6" t="s">
        <v>29</v>
      </c>
      <c r="K360" s="6" t="s">
        <v>29</v>
      </c>
      <c r="L360" s="6" t="s">
        <v>29</v>
      </c>
      <c r="M360" s="6" t="s">
        <v>29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s="1" customFormat="1" ht="18" customHeight="1" x14ac:dyDescent="0.2">
      <c r="A361" s="4">
        <v>3360</v>
      </c>
      <c r="B361" s="4">
        <v>115</v>
      </c>
      <c r="C361" s="2" t="s">
        <v>44</v>
      </c>
      <c r="D361" s="2" t="s">
        <v>298</v>
      </c>
      <c r="E361" s="5">
        <v>41803</v>
      </c>
      <c r="F361" s="22">
        <f>IF(COUNTIFS('All NCFAS Results'!$A$6:$A$169,$A361)&gt;0,1,0)</f>
        <v>1</v>
      </c>
      <c r="G361" s="6" t="s">
        <v>27</v>
      </c>
      <c r="H361" s="6" t="s">
        <v>47</v>
      </c>
      <c r="I361" s="6" t="s">
        <v>29</v>
      </c>
      <c r="J361" s="6" t="s">
        <v>29</v>
      </c>
      <c r="K361" s="6" t="s">
        <v>29</v>
      </c>
      <c r="L361" s="6" t="s">
        <v>29</v>
      </c>
      <c r="M361" s="6" t="s">
        <v>29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 t="s">
        <v>33</v>
      </c>
      <c r="AA361" s="6"/>
      <c r="AB361" s="6"/>
    </row>
    <row r="362" spans="1:28" s="1" customFormat="1" ht="18" customHeight="1" x14ac:dyDescent="0.2">
      <c r="A362" s="4">
        <v>3360</v>
      </c>
      <c r="B362" s="4">
        <v>115</v>
      </c>
      <c r="C362" s="2" t="s">
        <v>26</v>
      </c>
      <c r="D362" s="2" t="s">
        <v>298</v>
      </c>
      <c r="E362" s="5">
        <v>42045</v>
      </c>
      <c r="F362" s="22">
        <f>IF(COUNTIFS('All NCFAS Results'!$A$6:$A$169,$A362)&gt;0,1,0)</f>
        <v>1</v>
      </c>
      <c r="G362" s="6" t="s">
        <v>27</v>
      </c>
      <c r="H362" s="6" t="s">
        <v>47</v>
      </c>
      <c r="I362" s="6" t="s">
        <v>29</v>
      </c>
      <c r="J362" s="6" t="s">
        <v>29</v>
      </c>
      <c r="K362" s="6" t="s">
        <v>29</v>
      </c>
      <c r="L362" s="6" t="s">
        <v>29</v>
      </c>
      <c r="M362" s="6" t="s">
        <v>29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 t="s">
        <v>33</v>
      </c>
      <c r="AA362" s="6"/>
      <c r="AB362" s="6"/>
    </row>
    <row r="363" spans="1:28" s="1" customFormat="1" ht="18" customHeight="1" x14ac:dyDescent="0.2">
      <c r="A363" s="4">
        <v>3360</v>
      </c>
      <c r="B363" s="4">
        <v>116</v>
      </c>
      <c r="C363" s="2" t="s">
        <v>44</v>
      </c>
      <c r="D363" s="2" t="s">
        <v>298</v>
      </c>
      <c r="E363" s="5">
        <v>41813</v>
      </c>
      <c r="F363" s="22">
        <f>IF(COUNTIFS('All NCFAS Results'!$A$6:$A$169,$A363)&gt;0,1,0)</f>
        <v>1</v>
      </c>
      <c r="G363" s="6" t="s">
        <v>45</v>
      </c>
      <c r="H363" s="6" t="s">
        <v>28</v>
      </c>
      <c r="I363" s="6" t="s">
        <v>29</v>
      </c>
      <c r="J363" s="6" t="s">
        <v>29</v>
      </c>
      <c r="K363" s="6" t="s">
        <v>29</v>
      </c>
      <c r="L363" s="6" t="s">
        <v>29</v>
      </c>
      <c r="M363" s="6" t="s">
        <v>29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s="1" customFormat="1" ht="18" customHeight="1" x14ac:dyDescent="0.2">
      <c r="A364" s="4">
        <v>11540</v>
      </c>
      <c r="B364" s="4">
        <v>116</v>
      </c>
      <c r="C364" s="2" t="s">
        <v>26</v>
      </c>
      <c r="D364" s="2" t="s">
        <v>298</v>
      </c>
      <c r="E364" s="5">
        <v>42040</v>
      </c>
      <c r="F364" s="22">
        <f>IF(COUNTIFS('All NCFAS Results'!$A$6:$A$169,$A364)&gt;0,1,0)</f>
        <v>1</v>
      </c>
      <c r="G364" s="6" t="s">
        <v>27</v>
      </c>
      <c r="H364" s="6" t="s">
        <v>42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 t="s">
        <v>29</v>
      </c>
      <c r="AA364" s="6"/>
      <c r="AB364" s="6"/>
    </row>
    <row r="365" spans="1:28" s="1" customFormat="1" ht="18" customHeight="1" x14ac:dyDescent="0.2">
      <c r="A365" s="4">
        <v>3360</v>
      </c>
      <c r="B365" s="4">
        <v>117</v>
      </c>
      <c r="C365" s="2" t="s">
        <v>44</v>
      </c>
      <c r="D365" s="2" t="s">
        <v>298</v>
      </c>
      <c r="E365" s="5">
        <v>41737</v>
      </c>
      <c r="F365" s="22">
        <f>IF(COUNTIFS('All NCFAS Results'!$A$6:$A$169,$A365)&gt;0,1,0)</f>
        <v>1</v>
      </c>
      <c r="G365" s="6" t="s">
        <v>45</v>
      </c>
      <c r="H365" s="6" t="s">
        <v>46</v>
      </c>
      <c r="I365" s="6" t="s">
        <v>29</v>
      </c>
      <c r="J365" s="6" t="s">
        <v>29</v>
      </c>
      <c r="K365" s="6" t="s">
        <v>29</v>
      </c>
      <c r="L365" s="6" t="s">
        <v>29</v>
      </c>
      <c r="M365" s="6" t="s">
        <v>29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s="1" customFormat="1" ht="18" customHeight="1" x14ac:dyDescent="0.2">
      <c r="A366" s="4">
        <v>11540</v>
      </c>
      <c r="B366" s="4">
        <v>117</v>
      </c>
      <c r="C366" s="2" t="s">
        <v>26</v>
      </c>
      <c r="D366" s="2" t="s">
        <v>298</v>
      </c>
      <c r="E366" s="5">
        <v>42041</v>
      </c>
      <c r="F366" s="22">
        <f>IF(COUNTIFS('All NCFAS Results'!$A$6:$A$169,$A366)&gt;0,1,0)</f>
        <v>1</v>
      </c>
      <c r="G366" s="6" t="s">
        <v>27</v>
      </c>
      <c r="H366" s="6" t="s">
        <v>42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 t="s">
        <v>29</v>
      </c>
      <c r="AA366" s="6"/>
      <c r="AB366" s="6"/>
    </row>
    <row r="367" spans="1:28" s="1" customFormat="1" ht="18" customHeight="1" x14ac:dyDescent="0.2">
      <c r="A367" s="4">
        <v>3360</v>
      </c>
      <c r="B367" s="4">
        <v>118</v>
      </c>
      <c r="C367" s="2" t="s">
        <v>44</v>
      </c>
      <c r="D367" s="2" t="s">
        <v>298</v>
      </c>
      <c r="E367" s="5">
        <v>41739</v>
      </c>
      <c r="F367" s="22">
        <f>IF(COUNTIFS('All NCFAS Results'!$A$6:$A$169,$A367)&gt;0,1,0)</f>
        <v>1</v>
      </c>
      <c r="G367" s="6" t="s">
        <v>27</v>
      </c>
      <c r="H367" s="6" t="s">
        <v>47</v>
      </c>
      <c r="I367" s="6" t="s">
        <v>29</v>
      </c>
      <c r="J367" s="6" t="s">
        <v>29</v>
      </c>
      <c r="K367" s="6" t="s">
        <v>29</v>
      </c>
      <c r="L367" s="6" t="s">
        <v>29</v>
      </c>
      <c r="M367" s="6" t="s">
        <v>29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s="1" customFormat="1" ht="18" customHeight="1" x14ac:dyDescent="0.2">
      <c r="A368" s="4">
        <v>11540</v>
      </c>
      <c r="B368" s="4">
        <v>118</v>
      </c>
      <c r="C368" s="2" t="s">
        <v>26</v>
      </c>
      <c r="D368" s="2" t="s">
        <v>298</v>
      </c>
      <c r="E368" s="5">
        <v>42044</v>
      </c>
      <c r="F368" s="22">
        <f>IF(COUNTIFS('All NCFAS Results'!$A$6:$A$169,$A368)&gt;0,1,0)</f>
        <v>1</v>
      </c>
      <c r="G368" s="6" t="s">
        <v>27</v>
      </c>
      <c r="H368" s="6" t="s">
        <v>51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 t="s">
        <v>33</v>
      </c>
      <c r="AA368" s="6"/>
      <c r="AB368" s="6"/>
    </row>
    <row r="369" spans="1:28" s="1" customFormat="1" ht="18" customHeight="1" x14ac:dyDescent="0.2">
      <c r="A369" s="4">
        <v>3360</v>
      </c>
      <c r="B369" s="4">
        <v>119</v>
      </c>
      <c r="C369" s="2" t="s">
        <v>44</v>
      </c>
      <c r="D369" s="2" t="s">
        <v>298</v>
      </c>
      <c r="E369" s="5">
        <v>41801</v>
      </c>
      <c r="F369" s="22">
        <f>IF(COUNTIFS('All NCFAS Results'!$A$6:$A$169,$A369)&gt;0,1,0)</f>
        <v>1</v>
      </c>
      <c r="G369" s="6" t="s">
        <v>45</v>
      </c>
      <c r="H369" s="6" t="s">
        <v>46</v>
      </c>
      <c r="I369" s="6" t="s">
        <v>29</v>
      </c>
      <c r="J369" s="6" t="s">
        <v>29</v>
      </c>
      <c r="K369" s="6" t="s">
        <v>29</v>
      </c>
      <c r="L369" s="6" t="s">
        <v>29</v>
      </c>
      <c r="M369" s="6" t="s">
        <v>29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s="1" customFormat="1" ht="18" customHeight="1" x14ac:dyDescent="0.2">
      <c r="A370" s="4">
        <v>11540</v>
      </c>
      <c r="B370" s="4">
        <v>119</v>
      </c>
      <c r="C370" s="2" t="s">
        <v>26</v>
      </c>
      <c r="D370" s="2" t="s">
        <v>298</v>
      </c>
      <c r="E370" s="5">
        <v>42044</v>
      </c>
      <c r="F370" s="22">
        <f>IF(COUNTIFS('All NCFAS Results'!$A$6:$A$169,$A370)&gt;0,1,0)</f>
        <v>1</v>
      </c>
      <c r="G370" s="6" t="s">
        <v>54</v>
      </c>
      <c r="H370" s="6" t="s">
        <v>53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 t="s">
        <v>33</v>
      </c>
      <c r="AA370" s="6"/>
      <c r="AB370" s="6"/>
    </row>
    <row r="371" spans="1:28" s="1" customFormat="1" ht="18" customHeight="1" x14ac:dyDescent="0.2">
      <c r="A371" s="4">
        <v>1221</v>
      </c>
      <c r="B371" s="4">
        <v>120</v>
      </c>
      <c r="C371" s="2" t="s">
        <v>26</v>
      </c>
      <c r="D371" s="2" t="s">
        <v>298</v>
      </c>
      <c r="E371" s="5">
        <v>42045</v>
      </c>
      <c r="F371" s="22">
        <f>IF(COUNTIFS('All NCFAS Results'!$A$6:$A$169,$A371)&gt;0,1,0)</f>
        <v>1</v>
      </c>
      <c r="G371" s="6" t="s">
        <v>27</v>
      </c>
      <c r="H371" s="6" t="s">
        <v>42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 t="s">
        <v>41</v>
      </c>
      <c r="AA371" s="6"/>
      <c r="AB371" s="6"/>
    </row>
    <row r="372" spans="1:28" s="1" customFormat="1" ht="18" customHeight="1" x14ac:dyDescent="0.2">
      <c r="A372" s="4">
        <v>3360</v>
      </c>
      <c r="B372" s="4">
        <v>120</v>
      </c>
      <c r="C372" s="2" t="s">
        <v>44</v>
      </c>
      <c r="D372" s="2" t="s">
        <v>298</v>
      </c>
      <c r="E372" s="5">
        <v>41746</v>
      </c>
      <c r="F372" s="22">
        <f>IF(COUNTIFS('All NCFAS Results'!$A$6:$A$169,$A372)&gt;0,1,0)</f>
        <v>1</v>
      </c>
      <c r="G372" s="6" t="s">
        <v>45</v>
      </c>
      <c r="H372" s="6" t="s">
        <v>46</v>
      </c>
      <c r="I372" s="6" t="s">
        <v>29</v>
      </c>
      <c r="J372" s="6" t="s">
        <v>29</v>
      </c>
      <c r="K372" s="6" t="s">
        <v>29</v>
      </c>
      <c r="L372" s="6" t="s">
        <v>29</v>
      </c>
      <c r="M372" s="6" t="s">
        <v>29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s="1" customFormat="1" ht="18" customHeight="1" x14ac:dyDescent="0.2">
      <c r="A373" s="4">
        <v>748</v>
      </c>
      <c r="B373" s="4">
        <v>121</v>
      </c>
      <c r="C373" s="2" t="s">
        <v>26</v>
      </c>
      <c r="D373" s="2" t="s">
        <v>298</v>
      </c>
      <c r="E373" s="5">
        <v>42045</v>
      </c>
      <c r="F373" s="22">
        <f>IF(COUNTIFS('All NCFAS Results'!$A$6:$A$169,$A373)&gt;0,1,0)</f>
        <v>1</v>
      </c>
      <c r="G373" s="6" t="s">
        <v>54</v>
      </c>
      <c r="H373" s="6" t="s">
        <v>46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 t="s">
        <v>41</v>
      </c>
      <c r="AA373" s="6"/>
      <c r="AB373" s="6"/>
    </row>
    <row r="374" spans="1:28" s="1" customFormat="1" ht="18" customHeight="1" x14ac:dyDescent="0.2">
      <c r="A374" s="4">
        <v>3360</v>
      </c>
      <c r="B374" s="4">
        <v>121</v>
      </c>
      <c r="C374" s="2" t="s">
        <v>44</v>
      </c>
      <c r="D374" s="2" t="s">
        <v>298</v>
      </c>
      <c r="E374" s="5">
        <v>41747</v>
      </c>
      <c r="F374" s="22">
        <f>IF(COUNTIFS('All NCFAS Results'!$A$6:$A$169,$A374)&gt;0,1,0)</f>
        <v>1</v>
      </c>
      <c r="G374" s="6" t="s">
        <v>45</v>
      </c>
      <c r="H374" s="6" t="s">
        <v>49</v>
      </c>
      <c r="I374" s="6" t="s">
        <v>29</v>
      </c>
      <c r="J374" s="6" t="s">
        <v>29</v>
      </c>
      <c r="K374" s="6" t="s">
        <v>29</v>
      </c>
      <c r="L374" s="6" t="s">
        <v>29</v>
      </c>
      <c r="M374" s="6" t="s">
        <v>29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s="1" customFormat="1" ht="18" customHeight="1" x14ac:dyDescent="0.2">
      <c r="A375" s="4">
        <v>3360</v>
      </c>
      <c r="B375" s="4">
        <v>122</v>
      </c>
      <c r="C375" s="2" t="s">
        <v>44</v>
      </c>
      <c r="D375" s="2" t="s">
        <v>298</v>
      </c>
      <c r="E375" s="5">
        <v>41751</v>
      </c>
      <c r="F375" s="22">
        <f>IF(COUNTIFS('All NCFAS Results'!$A$6:$A$169,$A375)&gt;0,1,0)</f>
        <v>1</v>
      </c>
      <c r="G375" s="6" t="s">
        <v>27</v>
      </c>
      <c r="H375" s="6" t="s">
        <v>47</v>
      </c>
      <c r="I375" s="6" t="s">
        <v>29</v>
      </c>
      <c r="J375" s="6" t="s">
        <v>29</v>
      </c>
      <c r="K375" s="6" t="s">
        <v>29</v>
      </c>
      <c r="L375" s="6" t="s">
        <v>29</v>
      </c>
      <c r="M375" s="6" t="s">
        <v>29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 t="s">
        <v>33</v>
      </c>
      <c r="AA375" s="6"/>
      <c r="AB375" s="6"/>
    </row>
    <row r="376" spans="1:28" s="1" customFormat="1" ht="18" customHeight="1" x14ac:dyDescent="0.2">
      <c r="A376" s="4">
        <v>3360</v>
      </c>
      <c r="B376" s="4">
        <v>122</v>
      </c>
      <c r="C376" s="2" t="s">
        <v>26</v>
      </c>
      <c r="D376" s="2" t="s">
        <v>298</v>
      </c>
      <c r="E376" s="5">
        <v>42046</v>
      </c>
      <c r="F376" s="22">
        <f>IF(COUNTIFS('All NCFAS Results'!$A$6:$A$169,$A376)&gt;0,1,0)</f>
        <v>1</v>
      </c>
      <c r="G376" s="6" t="s">
        <v>27</v>
      </c>
      <c r="H376" s="6" t="s">
        <v>47</v>
      </c>
      <c r="I376" s="6" t="s">
        <v>29</v>
      </c>
      <c r="J376" s="6" t="s">
        <v>29</v>
      </c>
      <c r="K376" s="6" t="s">
        <v>29</v>
      </c>
      <c r="L376" s="6" t="s">
        <v>29</v>
      </c>
      <c r="M376" s="6" t="s">
        <v>29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 t="s">
        <v>33</v>
      </c>
      <c r="AA376" s="6"/>
      <c r="AB376" s="6"/>
    </row>
    <row r="377" spans="1:28" s="1" customFormat="1" ht="18" customHeight="1" x14ac:dyDescent="0.2">
      <c r="A377" s="4">
        <v>3360</v>
      </c>
      <c r="B377" s="4">
        <v>123</v>
      </c>
      <c r="C377" s="2" t="s">
        <v>44</v>
      </c>
      <c r="D377" s="2" t="s">
        <v>298</v>
      </c>
      <c r="E377" s="5">
        <v>41753</v>
      </c>
      <c r="F377" s="22">
        <f>IF(COUNTIFS('All NCFAS Results'!$A$6:$A$169,$A377)&gt;0,1,0)</f>
        <v>1</v>
      </c>
      <c r="G377" s="6" t="s">
        <v>45</v>
      </c>
      <c r="H377" s="6" t="s">
        <v>46</v>
      </c>
      <c r="I377" s="6" t="s">
        <v>29</v>
      </c>
      <c r="J377" s="6" t="s">
        <v>29</v>
      </c>
      <c r="K377" s="6" t="s">
        <v>29</v>
      </c>
      <c r="L377" s="6" t="s">
        <v>29</v>
      </c>
      <c r="M377" s="6" t="s">
        <v>29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s="1" customFormat="1" ht="18" customHeight="1" x14ac:dyDescent="0.2">
      <c r="A378" s="4">
        <v>87</v>
      </c>
      <c r="B378" s="4">
        <v>124</v>
      </c>
      <c r="C378" s="2" t="s">
        <v>26</v>
      </c>
      <c r="D378" s="2" t="s">
        <v>298</v>
      </c>
      <c r="E378" s="5">
        <v>41753</v>
      </c>
      <c r="F378" s="22">
        <f>IF(COUNTIFS('All NCFAS Results'!$A$6:$A$169,$A378)&gt;0,1,0)</f>
        <v>1</v>
      </c>
      <c r="G378" s="6" t="s">
        <v>27</v>
      </c>
      <c r="H378" s="6" t="s">
        <v>28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 t="s">
        <v>29</v>
      </c>
      <c r="AA378" s="6"/>
      <c r="AB378" s="6"/>
    </row>
    <row r="379" spans="1:28" s="1" customFormat="1" ht="18" customHeight="1" x14ac:dyDescent="0.2">
      <c r="A379" s="4">
        <v>3360</v>
      </c>
      <c r="B379" s="4">
        <v>124</v>
      </c>
      <c r="C379" s="2" t="s">
        <v>44</v>
      </c>
      <c r="D379" s="2" t="s">
        <v>298</v>
      </c>
      <c r="E379" s="5">
        <v>41754</v>
      </c>
      <c r="F379" s="22">
        <f>IF(COUNTIFS('All NCFAS Results'!$A$6:$A$169,$A379)&gt;0,1,0)</f>
        <v>1</v>
      </c>
      <c r="G379" s="6" t="s">
        <v>45</v>
      </c>
      <c r="H379" s="6" t="s">
        <v>49</v>
      </c>
      <c r="I379" s="6" t="s">
        <v>29</v>
      </c>
      <c r="J379" s="6" t="s">
        <v>29</v>
      </c>
      <c r="K379" s="6" t="s">
        <v>29</v>
      </c>
      <c r="L379" s="6" t="s">
        <v>29</v>
      </c>
      <c r="M379" s="6" t="s">
        <v>29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s="1" customFormat="1" ht="18" customHeight="1" x14ac:dyDescent="0.2">
      <c r="A380" s="4">
        <v>3360</v>
      </c>
      <c r="B380" s="4">
        <v>125</v>
      </c>
      <c r="C380" s="2" t="s">
        <v>44</v>
      </c>
      <c r="D380" s="2" t="s">
        <v>298</v>
      </c>
      <c r="E380" s="5">
        <v>41758</v>
      </c>
      <c r="F380" s="22">
        <f>IF(COUNTIFS('All NCFAS Results'!$A$6:$A$169,$A380)&gt;0,1,0)</f>
        <v>1</v>
      </c>
      <c r="G380" s="6" t="s">
        <v>45</v>
      </c>
      <c r="H380" s="6" t="s">
        <v>49</v>
      </c>
      <c r="I380" s="6" t="s">
        <v>29</v>
      </c>
      <c r="J380" s="6" t="s">
        <v>29</v>
      </c>
      <c r="K380" s="6" t="s">
        <v>29</v>
      </c>
      <c r="L380" s="6" t="s">
        <v>29</v>
      </c>
      <c r="M380" s="6" t="s">
        <v>29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s="1" customFormat="1" ht="18" customHeight="1" x14ac:dyDescent="0.2">
      <c r="A381" s="4">
        <v>11674</v>
      </c>
      <c r="B381" s="4">
        <v>125</v>
      </c>
      <c r="C381" s="2" t="s">
        <v>26</v>
      </c>
      <c r="D381" s="2" t="s">
        <v>298</v>
      </c>
      <c r="E381" s="5">
        <v>42046</v>
      </c>
      <c r="F381" s="22">
        <f>IF(COUNTIFS('All NCFAS Results'!$A$6:$A$169,$A381)&gt;0,1,0)</f>
        <v>1</v>
      </c>
      <c r="G381" s="6" t="s">
        <v>27</v>
      </c>
      <c r="H381" s="6" t="s">
        <v>42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 t="s">
        <v>29</v>
      </c>
      <c r="AA381" s="6"/>
      <c r="AB381" s="6"/>
    </row>
    <row r="382" spans="1:28" s="1" customFormat="1" ht="18" customHeight="1" x14ac:dyDescent="0.2">
      <c r="A382" s="4">
        <v>87</v>
      </c>
      <c r="B382" s="4">
        <v>126</v>
      </c>
      <c r="C382" s="2" t="s">
        <v>26</v>
      </c>
      <c r="D382" s="2" t="s">
        <v>298</v>
      </c>
      <c r="E382" s="5">
        <v>41753</v>
      </c>
      <c r="F382" s="22">
        <f>IF(COUNTIFS('All NCFAS Results'!$A$6:$A$169,$A382)&gt;0,1,0)</f>
        <v>1</v>
      </c>
      <c r="G382" s="6" t="s">
        <v>27</v>
      </c>
      <c r="H382" s="6" t="s">
        <v>28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 t="s">
        <v>29</v>
      </c>
      <c r="AA382" s="6"/>
      <c r="AB382" s="6"/>
    </row>
    <row r="383" spans="1:28" s="1" customFormat="1" ht="18" customHeight="1" x14ac:dyDescent="0.2">
      <c r="A383" s="4">
        <v>3360</v>
      </c>
      <c r="B383" s="4">
        <v>126</v>
      </c>
      <c r="C383" s="2" t="s">
        <v>44</v>
      </c>
      <c r="D383" s="2" t="s">
        <v>298</v>
      </c>
      <c r="E383" s="5">
        <v>41760</v>
      </c>
      <c r="F383" s="22">
        <f>IF(COUNTIFS('All NCFAS Results'!$A$6:$A$169,$A383)&gt;0,1,0)</f>
        <v>1</v>
      </c>
      <c r="G383" s="6" t="s">
        <v>27</v>
      </c>
      <c r="H383" s="6" t="s">
        <v>47</v>
      </c>
      <c r="I383" s="6" t="s">
        <v>29</v>
      </c>
      <c r="J383" s="6" t="s">
        <v>29</v>
      </c>
      <c r="K383" s="6" t="s">
        <v>29</v>
      </c>
      <c r="L383" s="6" t="s">
        <v>29</v>
      </c>
      <c r="M383" s="6" t="s">
        <v>29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s="1" customFormat="1" ht="18" customHeight="1" x14ac:dyDescent="0.2">
      <c r="A384" s="4">
        <v>87</v>
      </c>
      <c r="B384" s="4">
        <v>127</v>
      </c>
      <c r="C384" s="2" t="s">
        <v>26</v>
      </c>
      <c r="D384" s="2" t="s">
        <v>298</v>
      </c>
      <c r="E384" s="5">
        <v>41775</v>
      </c>
      <c r="F384" s="22">
        <f>IF(COUNTIFS('All NCFAS Results'!$A$6:$A$169,$A384)&gt;0,1,0)</f>
        <v>1</v>
      </c>
      <c r="G384" s="6" t="s">
        <v>27</v>
      </c>
      <c r="H384" s="6" t="s">
        <v>43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 t="s">
        <v>41</v>
      </c>
      <c r="AA384" s="6"/>
      <c r="AB384" s="6"/>
    </row>
    <row r="385" spans="1:28" s="1" customFormat="1" ht="18" customHeight="1" x14ac:dyDescent="0.2">
      <c r="A385" s="4">
        <v>3360</v>
      </c>
      <c r="B385" s="4">
        <v>127</v>
      </c>
      <c r="C385" s="2" t="s">
        <v>44</v>
      </c>
      <c r="D385" s="2" t="s">
        <v>298</v>
      </c>
      <c r="E385" s="5">
        <v>41765</v>
      </c>
      <c r="F385" s="22">
        <f>IF(COUNTIFS('All NCFAS Results'!$A$6:$A$169,$A385)&gt;0,1,0)</f>
        <v>1</v>
      </c>
      <c r="G385" s="6" t="s">
        <v>27</v>
      </c>
      <c r="H385" s="6" t="s">
        <v>47</v>
      </c>
      <c r="I385" s="6" t="s">
        <v>29</v>
      </c>
      <c r="J385" s="6" t="s">
        <v>29</v>
      </c>
      <c r="K385" s="6" t="s">
        <v>29</v>
      </c>
      <c r="L385" s="6" t="s">
        <v>29</v>
      </c>
      <c r="M385" s="6" t="s">
        <v>29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s="1" customFormat="1" ht="18" customHeight="1" x14ac:dyDescent="0.2">
      <c r="A386" s="4">
        <v>126</v>
      </c>
      <c r="B386" s="4">
        <v>128</v>
      </c>
      <c r="C386" s="2" t="s">
        <v>26</v>
      </c>
      <c r="D386" s="2" t="s">
        <v>298</v>
      </c>
      <c r="E386" s="5">
        <v>41872</v>
      </c>
      <c r="F386" s="22">
        <f>IF(COUNTIFS('All NCFAS Results'!$A$6:$A$169,$A386)&gt;0,1,0)</f>
        <v>1</v>
      </c>
      <c r="G386" s="6" t="s">
        <v>54</v>
      </c>
      <c r="H386" s="6" t="s">
        <v>49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 t="s">
        <v>29</v>
      </c>
      <c r="AA386" s="6"/>
      <c r="AB386" s="6"/>
    </row>
    <row r="387" spans="1:28" s="1" customFormat="1" ht="18" customHeight="1" x14ac:dyDescent="0.2">
      <c r="A387" s="4">
        <v>3360</v>
      </c>
      <c r="B387" s="4">
        <v>128</v>
      </c>
      <c r="C387" s="2" t="s">
        <v>44</v>
      </c>
      <c r="D387" s="2" t="s">
        <v>298</v>
      </c>
      <c r="E387" s="5">
        <v>41775</v>
      </c>
      <c r="F387" s="22">
        <f>IF(COUNTIFS('All NCFAS Results'!$A$6:$A$169,$A387)&gt;0,1,0)</f>
        <v>1</v>
      </c>
      <c r="G387" s="6" t="s">
        <v>27</v>
      </c>
      <c r="H387" s="6" t="s">
        <v>47</v>
      </c>
      <c r="I387" s="6" t="s">
        <v>29</v>
      </c>
      <c r="J387" s="6" t="s">
        <v>29</v>
      </c>
      <c r="K387" s="6" t="s">
        <v>29</v>
      </c>
      <c r="L387" s="6" t="s">
        <v>29</v>
      </c>
      <c r="M387" s="6" t="s">
        <v>29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s="1" customFormat="1" ht="18" customHeight="1" x14ac:dyDescent="0.2">
      <c r="A388" s="4">
        <v>126</v>
      </c>
      <c r="B388" s="4">
        <v>129</v>
      </c>
      <c r="C388" s="2" t="s">
        <v>26</v>
      </c>
      <c r="D388" s="2" t="s">
        <v>298</v>
      </c>
      <c r="E388" s="5">
        <v>41886</v>
      </c>
      <c r="F388" s="22">
        <f>IF(COUNTIFS('All NCFAS Results'!$A$6:$A$169,$A388)&gt;0,1,0)</f>
        <v>1</v>
      </c>
      <c r="G388" s="6" t="s">
        <v>50</v>
      </c>
      <c r="H388" s="6" t="s">
        <v>53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 t="s">
        <v>29</v>
      </c>
      <c r="AA388" s="6"/>
      <c r="AB388" s="6"/>
    </row>
    <row r="389" spans="1:28" s="1" customFormat="1" ht="18" customHeight="1" x14ac:dyDescent="0.2">
      <c r="A389" s="4">
        <v>3360</v>
      </c>
      <c r="B389" s="4">
        <v>129</v>
      </c>
      <c r="C389" s="2" t="s">
        <v>44</v>
      </c>
      <c r="D389" s="2" t="s">
        <v>298</v>
      </c>
      <c r="E389" s="5">
        <v>41778</v>
      </c>
      <c r="F389" s="22">
        <f>IF(COUNTIFS('All NCFAS Results'!$A$6:$A$169,$A389)&gt;0,1,0)</f>
        <v>1</v>
      </c>
      <c r="G389" s="6" t="s">
        <v>27</v>
      </c>
      <c r="H389" s="6" t="s">
        <v>47</v>
      </c>
      <c r="I389" s="6" t="s">
        <v>29</v>
      </c>
      <c r="J389" s="6" t="s">
        <v>29</v>
      </c>
      <c r="K389" s="6" t="s">
        <v>29</v>
      </c>
      <c r="L389" s="6" t="s">
        <v>29</v>
      </c>
      <c r="M389" s="6" t="s">
        <v>29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s="1" customFormat="1" ht="18" customHeight="1" x14ac:dyDescent="0.2">
      <c r="A390" s="4">
        <v>126</v>
      </c>
      <c r="B390" s="4">
        <v>130</v>
      </c>
      <c r="C390" s="2" t="s">
        <v>26</v>
      </c>
      <c r="D390" s="2" t="s">
        <v>298</v>
      </c>
      <c r="E390" s="5">
        <v>41892</v>
      </c>
      <c r="F390" s="22">
        <f>IF(COUNTIFS('All NCFAS Results'!$A$6:$A$169,$A390)&gt;0,1,0)</f>
        <v>1</v>
      </c>
      <c r="G390" s="6" t="s">
        <v>27</v>
      </c>
      <c r="H390" s="6" t="s">
        <v>46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 t="s">
        <v>29</v>
      </c>
      <c r="AA390" s="6"/>
      <c r="AB390" s="6"/>
    </row>
    <row r="391" spans="1:28" s="1" customFormat="1" ht="18" customHeight="1" x14ac:dyDescent="0.2">
      <c r="A391" s="4">
        <v>9553</v>
      </c>
      <c r="B391" s="4">
        <v>130</v>
      </c>
      <c r="C391" s="2" t="s">
        <v>44</v>
      </c>
      <c r="D391" s="2" t="s">
        <v>298</v>
      </c>
      <c r="E391" s="5">
        <v>41814</v>
      </c>
      <c r="F391" s="22">
        <f>IF(COUNTIFS('All NCFAS Results'!$A$6:$A$169,$A391)&gt;0,1,0)</f>
        <v>1</v>
      </c>
      <c r="G391" s="6" t="s">
        <v>27</v>
      </c>
      <c r="H391" s="6" t="s">
        <v>42</v>
      </c>
      <c r="I391" s="6" t="s">
        <v>41</v>
      </c>
      <c r="J391" s="6" t="s">
        <v>29</v>
      </c>
      <c r="K391" s="6" t="s">
        <v>29</v>
      </c>
      <c r="L391" s="6" t="s">
        <v>41</v>
      </c>
      <c r="M391" s="6" t="s">
        <v>41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s="1" customFormat="1" ht="18" customHeight="1" x14ac:dyDescent="0.2">
      <c r="A392" s="4">
        <v>126</v>
      </c>
      <c r="B392" s="4">
        <v>131</v>
      </c>
      <c r="C392" s="2" t="s">
        <v>26</v>
      </c>
      <c r="D392" s="2" t="s">
        <v>298</v>
      </c>
      <c r="E392" s="5">
        <v>41912</v>
      </c>
      <c r="F392" s="22">
        <f>IF(COUNTIFS('All NCFAS Results'!$A$6:$A$169,$A392)&gt;0,1,0)</f>
        <v>1</v>
      </c>
      <c r="G392" s="6" t="s">
        <v>54</v>
      </c>
      <c r="H392" s="6" t="s">
        <v>28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 t="s">
        <v>29</v>
      </c>
      <c r="AA392" s="6"/>
      <c r="AB392" s="6"/>
    </row>
    <row r="393" spans="1:28" s="1" customFormat="1" ht="18" customHeight="1" x14ac:dyDescent="0.2">
      <c r="A393" s="4">
        <v>126</v>
      </c>
      <c r="B393" s="4">
        <v>132</v>
      </c>
      <c r="C393" s="2" t="s">
        <v>26</v>
      </c>
      <c r="D393" s="2" t="s">
        <v>298</v>
      </c>
      <c r="E393" s="5">
        <v>41918</v>
      </c>
      <c r="F393" s="22">
        <f>IF(COUNTIFS('All NCFAS Results'!$A$6:$A$169,$A393)&gt;0,1,0)</f>
        <v>1</v>
      </c>
      <c r="G393" s="6" t="s">
        <v>54</v>
      </c>
      <c r="H393" s="6" t="s">
        <v>46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 t="s">
        <v>29</v>
      </c>
      <c r="AA393" s="6"/>
      <c r="AB393" s="6"/>
    </row>
    <row r="394" spans="1:28" s="1" customFormat="1" ht="18" customHeight="1" x14ac:dyDescent="0.2">
      <c r="A394" s="4">
        <v>2648</v>
      </c>
      <c r="B394" s="4">
        <v>132</v>
      </c>
      <c r="C394" s="2" t="s">
        <v>44</v>
      </c>
      <c r="D394" s="2" t="s">
        <v>298</v>
      </c>
      <c r="E394" s="5">
        <v>41815</v>
      </c>
      <c r="F394" s="22">
        <f>IF(COUNTIFS('All NCFAS Results'!$A$6:$A$169,$A394)&gt;0,1,0)</f>
        <v>1</v>
      </c>
      <c r="G394" s="6" t="s">
        <v>27</v>
      </c>
      <c r="H394" s="6" t="s">
        <v>72</v>
      </c>
      <c r="I394" s="6" t="s">
        <v>29</v>
      </c>
      <c r="J394" s="6" t="s">
        <v>29</v>
      </c>
      <c r="K394" s="6" t="s">
        <v>29</v>
      </c>
      <c r="L394" s="6" t="s">
        <v>41</v>
      </c>
      <c r="M394" s="6" t="s">
        <v>41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s="1" customFormat="1" ht="18" customHeight="1" x14ac:dyDescent="0.2">
      <c r="A395" s="4">
        <v>126</v>
      </c>
      <c r="B395" s="4">
        <v>133</v>
      </c>
      <c r="C395" s="2" t="s">
        <v>26</v>
      </c>
      <c r="D395" s="2" t="s">
        <v>298</v>
      </c>
      <c r="E395" s="5">
        <v>41919</v>
      </c>
      <c r="F395" s="22">
        <f>IF(COUNTIFS('All NCFAS Results'!$A$6:$A$169,$A395)&gt;0,1,0)</f>
        <v>1</v>
      </c>
      <c r="G395" s="6" t="s">
        <v>54</v>
      </c>
      <c r="H395" s="6" t="s">
        <v>49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 t="s">
        <v>29</v>
      </c>
      <c r="AA395" s="6"/>
      <c r="AB395" s="6"/>
    </row>
    <row r="396" spans="1:28" s="1" customFormat="1" ht="18" customHeight="1" x14ac:dyDescent="0.2">
      <c r="A396" s="4">
        <v>4751</v>
      </c>
      <c r="B396" s="4">
        <v>133</v>
      </c>
      <c r="C396" s="2" t="s">
        <v>44</v>
      </c>
      <c r="D396" s="2" t="s">
        <v>298</v>
      </c>
      <c r="E396" s="5">
        <v>41816</v>
      </c>
      <c r="F396" s="22">
        <f>IF(COUNTIFS('All NCFAS Results'!$A$6:$A$169,$A396)&gt;0,1,0)</f>
        <v>1</v>
      </c>
      <c r="G396" s="6" t="s">
        <v>45</v>
      </c>
      <c r="H396" s="6" t="s">
        <v>52</v>
      </c>
      <c r="I396" s="6" t="s">
        <v>41</v>
      </c>
      <c r="J396" s="6" t="s">
        <v>29</v>
      </c>
      <c r="K396" s="6" t="s">
        <v>29</v>
      </c>
      <c r="L396" s="6" t="s">
        <v>29</v>
      </c>
      <c r="M396" s="6" t="s">
        <v>29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s="1" customFormat="1" ht="18" customHeight="1" x14ac:dyDescent="0.2">
      <c r="A397" s="4">
        <v>126</v>
      </c>
      <c r="B397" s="4">
        <v>134</v>
      </c>
      <c r="C397" s="2" t="s">
        <v>26</v>
      </c>
      <c r="D397" s="2" t="s">
        <v>298</v>
      </c>
      <c r="E397" s="5">
        <v>41968</v>
      </c>
      <c r="F397" s="22">
        <f>IF(COUNTIFS('All NCFAS Results'!$A$6:$A$169,$A397)&gt;0,1,0)</f>
        <v>1</v>
      </c>
      <c r="G397" s="6" t="s">
        <v>27</v>
      </c>
      <c r="H397" s="6" t="s">
        <v>46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 t="s">
        <v>29</v>
      </c>
      <c r="AA397" s="6"/>
      <c r="AB397" s="6"/>
    </row>
    <row r="398" spans="1:28" s="1" customFormat="1" ht="18" customHeight="1" x14ac:dyDescent="0.2">
      <c r="A398" s="4">
        <v>4751</v>
      </c>
      <c r="B398" s="4">
        <v>134</v>
      </c>
      <c r="C398" s="2" t="s">
        <v>44</v>
      </c>
      <c r="D398" s="2" t="s">
        <v>298</v>
      </c>
      <c r="E398" s="5">
        <v>41817</v>
      </c>
      <c r="F398" s="22">
        <f>IF(COUNTIFS('All NCFAS Results'!$A$6:$A$169,$A398)&gt;0,1,0)</f>
        <v>1</v>
      </c>
      <c r="G398" s="6" t="s">
        <v>31</v>
      </c>
      <c r="H398" s="6" t="s">
        <v>32</v>
      </c>
      <c r="I398" s="6" t="s">
        <v>41</v>
      </c>
      <c r="J398" s="6" t="s">
        <v>29</v>
      </c>
      <c r="K398" s="6" t="s">
        <v>29</v>
      </c>
      <c r="L398" s="6" t="s">
        <v>29</v>
      </c>
      <c r="M398" s="6" t="s">
        <v>29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s="1" customFormat="1" ht="18" customHeight="1" x14ac:dyDescent="0.2">
      <c r="A399" s="4">
        <v>126</v>
      </c>
      <c r="B399" s="4">
        <v>135</v>
      </c>
      <c r="C399" s="2" t="s">
        <v>26</v>
      </c>
      <c r="D399" s="2" t="s">
        <v>298</v>
      </c>
      <c r="E399" s="5">
        <v>41975</v>
      </c>
      <c r="F399" s="22">
        <f>IF(COUNTIFS('All NCFAS Results'!$A$6:$A$169,$A399)&gt;0,1,0)</f>
        <v>1</v>
      </c>
      <c r="G399" s="6" t="s">
        <v>54</v>
      </c>
      <c r="H399" s="6" t="s">
        <v>52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 t="s">
        <v>29</v>
      </c>
      <c r="AA399" s="6"/>
      <c r="AB399" s="6"/>
    </row>
    <row r="400" spans="1:28" s="1" customFormat="1" ht="18" customHeight="1" x14ac:dyDescent="0.2">
      <c r="A400" s="4">
        <v>4645</v>
      </c>
      <c r="B400" s="4">
        <v>135</v>
      </c>
      <c r="C400" s="2" t="s">
        <v>44</v>
      </c>
      <c r="D400" s="2" t="s">
        <v>298</v>
      </c>
      <c r="E400" s="5">
        <v>41802</v>
      </c>
      <c r="F400" s="22">
        <f>IF(COUNTIFS('All NCFAS Results'!$A$6:$A$169,$A400)&gt;0,1,0)</f>
        <v>1</v>
      </c>
      <c r="G400" s="6" t="s">
        <v>27</v>
      </c>
      <c r="H400" s="6" t="s">
        <v>47</v>
      </c>
      <c r="I400" s="6" t="s">
        <v>38</v>
      </c>
      <c r="J400" s="6" t="s">
        <v>29</v>
      </c>
      <c r="K400" s="6" t="s">
        <v>38</v>
      </c>
      <c r="L400" s="6" t="s">
        <v>29</v>
      </c>
      <c r="M400" s="6" t="s">
        <v>38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s="1" customFormat="1" ht="18" customHeight="1" x14ac:dyDescent="0.2">
      <c r="A401" s="4">
        <v>126</v>
      </c>
      <c r="B401" s="4">
        <v>136</v>
      </c>
      <c r="C401" s="2" t="s">
        <v>26</v>
      </c>
      <c r="D401" s="2" t="s">
        <v>298</v>
      </c>
      <c r="E401" s="5">
        <v>42011</v>
      </c>
      <c r="F401" s="22">
        <f>IF(COUNTIFS('All NCFAS Results'!$A$6:$A$169,$A401)&gt;0,1,0)</f>
        <v>1</v>
      </c>
      <c r="G401" s="6" t="s">
        <v>54</v>
      </c>
      <c r="H401" s="6" t="s">
        <v>56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 t="s">
        <v>29</v>
      </c>
      <c r="AA401" s="6"/>
      <c r="AB401" s="6"/>
    </row>
    <row r="402" spans="1:28" s="1" customFormat="1" ht="18" customHeight="1" x14ac:dyDescent="0.2">
      <c r="A402" s="4">
        <v>4645</v>
      </c>
      <c r="B402" s="4">
        <v>136</v>
      </c>
      <c r="C402" s="2" t="s">
        <v>44</v>
      </c>
      <c r="D402" s="2" t="s">
        <v>298</v>
      </c>
      <c r="E402" s="5">
        <v>41809</v>
      </c>
      <c r="F402" s="22">
        <f>IF(COUNTIFS('All NCFAS Results'!$A$6:$A$169,$A402)&gt;0,1,0)</f>
        <v>1</v>
      </c>
      <c r="G402" s="6" t="s">
        <v>40</v>
      </c>
      <c r="H402" s="6" t="s">
        <v>32</v>
      </c>
      <c r="I402" s="6" t="s">
        <v>38</v>
      </c>
      <c r="J402" s="6" t="s">
        <v>29</v>
      </c>
      <c r="K402" s="6" t="s">
        <v>29</v>
      </c>
      <c r="L402" s="6" t="s">
        <v>29</v>
      </c>
      <c r="M402" s="6" t="s">
        <v>29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s="1" customFormat="1" ht="18" customHeight="1" x14ac:dyDescent="0.2">
      <c r="A403" s="4">
        <v>126</v>
      </c>
      <c r="B403" s="4">
        <v>137</v>
      </c>
      <c r="C403" s="2" t="s">
        <v>26</v>
      </c>
      <c r="D403" s="2" t="s">
        <v>298</v>
      </c>
      <c r="E403" s="5">
        <v>42012</v>
      </c>
      <c r="F403" s="22">
        <f>IF(COUNTIFS('All NCFAS Results'!$A$6:$A$169,$A403)&gt;0,1,0)</f>
        <v>1</v>
      </c>
      <c r="G403" s="6" t="s">
        <v>54</v>
      </c>
      <c r="H403" s="6" t="s">
        <v>46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 t="s">
        <v>29</v>
      </c>
      <c r="AA403" s="6"/>
      <c r="AB403" s="6"/>
    </row>
    <row r="404" spans="1:28" s="1" customFormat="1" ht="18" customHeight="1" x14ac:dyDescent="0.2">
      <c r="A404" s="4">
        <v>4645</v>
      </c>
      <c r="B404" s="4">
        <v>137</v>
      </c>
      <c r="C404" s="2" t="s">
        <v>44</v>
      </c>
      <c r="D404" s="2" t="s">
        <v>298</v>
      </c>
      <c r="E404" s="5">
        <v>41816</v>
      </c>
      <c r="F404" s="22">
        <f>IF(COUNTIFS('All NCFAS Results'!$A$6:$A$169,$A404)&gt;0,1,0)</f>
        <v>1</v>
      </c>
      <c r="G404" s="6" t="s">
        <v>27</v>
      </c>
      <c r="H404" s="6" t="s">
        <v>47</v>
      </c>
      <c r="I404" s="6" t="s">
        <v>38</v>
      </c>
      <c r="J404" s="6" t="s">
        <v>29</v>
      </c>
      <c r="K404" s="6" t="s">
        <v>38</v>
      </c>
      <c r="L404" s="6" t="s">
        <v>29</v>
      </c>
      <c r="M404" s="6" t="s">
        <v>29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s="1" customFormat="1" ht="18" customHeight="1" x14ac:dyDescent="0.2">
      <c r="A405" s="4">
        <v>126</v>
      </c>
      <c r="B405" s="4">
        <v>138</v>
      </c>
      <c r="C405" s="2" t="s">
        <v>26</v>
      </c>
      <c r="D405" s="2" t="s">
        <v>298</v>
      </c>
      <c r="E405" s="5">
        <v>42020</v>
      </c>
      <c r="F405" s="22">
        <f>IF(COUNTIFS('All NCFAS Results'!$A$6:$A$169,$A405)&gt;0,1,0)</f>
        <v>1</v>
      </c>
      <c r="G405" s="6" t="s">
        <v>54</v>
      </c>
      <c r="H405" s="6" t="s">
        <v>46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 t="s">
        <v>29</v>
      </c>
      <c r="AA405" s="6"/>
      <c r="AB405" s="6"/>
    </row>
    <row r="406" spans="1:28" s="1" customFormat="1" ht="18" customHeight="1" x14ac:dyDescent="0.2">
      <c r="A406" s="4">
        <v>9478</v>
      </c>
      <c r="B406" s="4">
        <v>138</v>
      </c>
      <c r="C406" s="2" t="s">
        <v>44</v>
      </c>
      <c r="D406" s="2" t="s">
        <v>298</v>
      </c>
      <c r="E406" s="5">
        <v>41820</v>
      </c>
      <c r="F406" s="22">
        <f>IF(COUNTIFS('All NCFAS Results'!$A$6:$A$169,$A406)&gt;0,1,0)</f>
        <v>1</v>
      </c>
      <c r="G406" s="6" t="s">
        <v>45</v>
      </c>
      <c r="H406" s="6" t="s">
        <v>46</v>
      </c>
      <c r="I406" s="6" t="s">
        <v>41</v>
      </c>
      <c r="J406" s="6" t="s">
        <v>29</v>
      </c>
      <c r="K406" s="6" t="s">
        <v>29</v>
      </c>
      <c r="L406" s="6" t="s">
        <v>41</v>
      </c>
      <c r="M406" s="6" t="s">
        <v>29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s="1" customFormat="1" ht="18" customHeight="1" x14ac:dyDescent="0.2">
      <c r="A407" s="4">
        <v>126</v>
      </c>
      <c r="B407" s="4">
        <v>139</v>
      </c>
      <c r="C407" s="2" t="s">
        <v>26</v>
      </c>
      <c r="D407" s="2" t="s">
        <v>298</v>
      </c>
      <c r="E407" s="5">
        <v>42025</v>
      </c>
      <c r="F407" s="22">
        <f>IF(COUNTIFS('All NCFAS Results'!$A$6:$A$169,$A407)&gt;0,1,0)</f>
        <v>1</v>
      </c>
      <c r="G407" s="6" t="s">
        <v>27</v>
      </c>
      <c r="H407" s="6" t="s">
        <v>42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 t="s">
        <v>29</v>
      </c>
      <c r="AA407" s="6"/>
      <c r="AB407" s="6"/>
    </row>
    <row r="408" spans="1:28" s="1" customFormat="1" ht="18" customHeight="1" x14ac:dyDescent="0.2">
      <c r="A408" s="4">
        <v>9478</v>
      </c>
      <c r="B408" s="4">
        <v>139</v>
      </c>
      <c r="C408" s="2" t="s">
        <v>44</v>
      </c>
      <c r="D408" s="2" t="s">
        <v>298</v>
      </c>
      <c r="E408" s="5">
        <v>41820</v>
      </c>
      <c r="F408" s="22">
        <f>IF(COUNTIFS('All NCFAS Results'!$A$6:$A$169,$A408)&gt;0,1,0)</f>
        <v>1</v>
      </c>
      <c r="G408" s="6" t="s">
        <v>31</v>
      </c>
      <c r="H408" s="6" t="s">
        <v>32</v>
      </c>
      <c r="I408" s="6" t="s">
        <v>41</v>
      </c>
      <c r="J408" s="6" t="s">
        <v>29</v>
      </c>
      <c r="K408" s="6" t="s">
        <v>29</v>
      </c>
      <c r="L408" s="6" t="s">
        <v>41</v>
      </c>
      <c r="M408" s="6" t="s">
        <v>29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s="1" customFormat="1" ht="18" customHeight="1" x14ac:dyDescent="0.2">
      <c r="A409" s="4">
        <v>192</v>
      </c>
      <c r="B409" s="4">
        <v>140</v>
      </c>
      <c r="C409" s="2" t="s">
        <v>26</v>
      </c>
      <c r="D409" s="2" t="s">
        <v>298</v>
      </c>
      <c r="E409" s="5">
        <v>41829</v>
      </c>
      <c r="F409" s="22">
        <f>IF(COUNTIFS('All NCFAS Results'!$A$6:$A$169,$A409)&gt;0,1,0)</f>
        <v>1</v>
      </c>
      <c r="G409" s="6" t="s">
        <v>54</v>
      </c>
      <c r="H409" s="6" t="s">
        <v>46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 t="s">
        <v>29</v>
      </c>
      <c r="AA409" s="6"/>
      <c r="AB409" s="6"/>
    </row>
    <row r="410" spans="1:28" s="1" customFormat="1" ht="18" customHeight="1" x14ac:dyDescent="0.2">
      <c r="A410" s="4">
        <v>126</v>
      </c>
      <c r="B410" s="4">
        <v>141</v>
      </c>
      <c r="C410" s="2" t="s">
        <v>26</v>
      </c>
      <c r="D410" s="2" t="s">
        <v>298</v>
      </c>
      <c r="E410" s="5">
        <v>42033</v>
      </c>
      <c r="F410" s="22">
        <f>IF(COUNTIFS('All NCFAS Results'!$A$6:$A$169,$A410)&gt;0,1,0)</f>
        <v>1</v>
      </c>
      <c r="G410" s="6" t="s">
        <v>27</v>
      </c>
      <c r="H410" s="6" t="s">
        <v>49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 t="s">
        <v>29</v>
      </c>
      <c r="AA410" s="6"/>
      <c r="AB410" s="6"/>
    </row>
    <row r="411" spans="1:28" s="1" customFormat="1" ht="18" customHeight="1" x14ac:dyDescent="0.2">
      <c r="A411" s="4">
        <v>9553</v>
      </c>
      <c r="B411" s="4">
        <v>141</v>
      </c>
      <c r="C411" s="2" t="s">
        <v>44</v>
      </c>
      <c r="D411" s="2" t="s">
        <v>298</v>
      </c>
      <c r="E411" s="5">
        <v>41821</v>
      </c>
      <c r="F411" s="22">
        <f>IF(COUNTIFS('All NCFAS Results'!$A$6:$A$169,$A411)&gt;0,1,0)</f>
        <v>1</v>
      </c>
      <c r="G411" s="6" t="s">
        <v>40</v>
      </c>
      <c r="H411" s="6" t="s">
        <v>32</v>
      </c>
      <c r="I411" s="6" t="s">
        <v>41</v>
      </c>
      <c r="J411" s="6" t="s">
        <v>29</v>
      </c>
      <c r="K411" s="6" t="s">
        <v>29</v>
      </c>
      <c r="L411" s="6" t="s">
        <v>41</v>
      </c>
      <c r="M411" s="6" t="s">
        <v>29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s="1" customFormat="1" ht="18" customHeight="1" x14ac:dyDescent="0.2">
      <c r="A412" s="4">
        <v>126</v>
      </c>
      <c r="B412" s="4">
        <v>142</v>
      </c>
      <c r="C412" s="2" t="s">
        <v>26</v>
      </c>
      <c r="D412" s="2" t="s">
        <v>298</v>
      </c>
      <c r="E412" s="5">
        <v>42034</v>
      </c>
      <c r="F412" s="22">
        <f>IF(COUNTIFS('All NCFAS Results'!$A$6:$A$169,$A412)&gt;0,1,0)</f>
        <v>1</v>
      </c>
      <c r="G412" s="6" t="s">
        <v>54</v>
      </c>
      <c r="H412" s="6" t="s">
        <v>46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 t="s">
        <v>38</v>
      </c>
      <c r="AA412" s="6"/>
      <c r="AB412" s="6"/>
    </row>
    <row r="413" spans="1:28" s="1" customFormat="1" ht="18" customHeight="1" x14ac:dyDescent="0.2">
      <c r="A413" s="4">
        <v>4751</v>
      </c>
      <c r="B413" s="4">
        <v>142</v>
      </c>
      <c r="C413" s="2" t="s">
        <v>44</v>
      </c>
      <c r="D413" s="2" t="s">
        <v>298</v>
      </c>
      <c r="E413" s="5">
        <v>41821</v>
      </c>
      <c r="F413" s="22">
        <f>IF(COUNTIFS('All NCFAS Results'!$A$6:$A$169,$A413)&gt;0,1,0)</f>
        <v>1</v>
      </c>
      <c r="G413" s="6" t="s">
        <v>31</v>
      </c>
      <c r="H413" s="6" t="s">
        <v>32</v>
      </c>
      <c r="I413" s="6" t="s">
        <v>41</v>
      </c>
      <c r="J413" s="6" t="s">
        <v>29</v>
      </c>
      <c r="K413" s="6" t="s">
        <v>29</v>
      </c>
      <c r="L413" s="6" t="s">
        <v>41</v>
      </c>
      <c r="M413" s="6" t="s">
        <v>29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s="1" customFormat="1" ht="18" customHeight="1" x14ac:dyDescent="0.2">
      <c r="A414" s="4">
        <v>192</v>
      </c>
      <c r="B414" s="4">
        <v>143</v>
      </c>
      <c r="C414" s="2" t="s">
        <v>26</v>
      </c>
      <c r="D414" s="2" t="s">
        <v>298</v>
      </c>
      <c r="E414" s="5">
        <v>41830</v>
      </c>
      <c r="F414" s="22">
        <f>IF(COUNTIFS('All NCFAS Results'!$A$6:$A$169,$A414)&gt;0,1,0)</f>
        <v>1</v>
      </c>
      <c r="G414" s="6" t="s">
        <v>27</v>
      </c>
      <c r="H414" s="6" t="s">
        <v>46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 t="s">
        <v>29</v>
      </c>
      <c r="AA414" s="6"/>
      <c r="AB414" s="6"/>
    </row>
    <row r="415" spans="1:28" s="1" customFormat="1" ht="18" customHeight="1" x14ac:dyDescent="0.2">
      <c r="A415" s="4">
        <v>192</v>
      </c>
      <c r="B415" s="4">
        <v>144</v>
      </c>
      <c r="C415" s="2" t="s">
        <v>26</v>
      </c>
      <c r="D415" s="2" t="s">
        <v>298</v>
      </c>
      <c r="E415" s="5">
        <v>41837</v>
      </c>
      <c r="F415" s="22">
        <f>IF(COUNTIFS('All NCFAS Results'!$A$6:$A$169,$A415)&gt;0,1,0)</f>
        <v>1</v>
      </c>
      <c r="G415" s="6" t="s">
        <v>54</v>
      </c>
      <c r="H415" s="6" t="s">
        <v>28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 t="s">
        <v>29</v>
      </c>
      <c r="AA415" s="6"/>
      <c r="AB415" s="6"/>
    </row>
    <row r="416" spans="1:28" s="1" customFormat="1" ht="18" customHeight="1" x14ac:dyDescent="0.2">
      <c r="A416" s="4">
        <v>1221</v>
      </c>
      <c r="B416" s="4">
        <v>144</v>
      </c>
      <c r="C416" s="2" t="s">
        <v>44</v>
      </c>
      <c r="D416" s="2" t="s">
        <v>298</v>
      </c>
      <c r="E416" s="5">
        <v>41821</v>
      </c>
      <c r="F416" s="22">
        <f>IF(COUNTIFS('All NCFAS Results'!$A$6:$A$169,$A416)&gt;0,1,0)</f>
        <v>1</v>
      </c>
      <c r="G416" s="6" t="s">
        <v>27</v>
      </c>
      <c r="H416" s="6" t="s">
        <v>47</v>
      </c>
      <c r="I416" s="6" t="s">
        <v>29</v>
      </c>
      <c r="J416" s="6" t="s">
        <v>29</v>
      </c>
      <c r="K416" s="6" t="s">
        <v>29</v>
      </c>
      <c r="L416" s="6" t="s">
        <v>29</v>
      </c>
      <c r="M416" s="6" t="s">
        <v>29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s="1" customFormat="1" ht="18" customHeight="1" x14ac:dyDescent="0.2">
      <c r="A417" s="4">
        <v>192</v>
      </c>
      <c r="B417" s="4">
        <v>145</v>
      </c>
      <c r="C417" s="2" t="s">
        <v>26</v>
      </c>
      <c r="D417" s="2" t="s">
        <v>298</v>
      </c>
      <c r="E417" s="5">
        <v>41838</v>
      </c>
      <c r="F417" s="22">
        <f>IF(COUNTIFS('All NCFAS Results'!$A$6:$A$169,$A417)&gt;0,1,0)</f>
        <v>1</v>
      </c>
      <c r="G417" s="6" t="s">
        <v>27</v>
      </c>
      <c r="H417" s="6" t="s">
        <v>28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 t="s">
        <v>29</v>
      </c>
      <c r="AA417" s="6"/>
      <c r="AB417" s="6"/>
    </row>
    <row r="418" spans="1:28" s="1" customFormat="1" ht="18" customHeight="1" x14ac:dyDescent="0.2">
      <c r="A418" s="4">
        <v>10593</v>
      </c>
      <c r="B418" s="4">
        <v>145</v>
      </c>
      <c r="C418" s="2" t="s">
        <v>44</v>
      </c>
      <c r="D418" s="2" t="s">
        <v>298</v>
      </c>
      <c r="E418" s="5">
        <v>41822</v>
      </c>
      <c r="F418" s="22">
        <f>IF(COUNTIFS('All NCFAS Results'!$A$6:$A$169,$A418)&gt;0,1,0)</f>
        <v>1</v>
      </c>
      <c r="G418" s="6" t="s">
        <v>27</v>
      </c>
      <c r="H418" s="6" t="s">
        <v>55</v>
      </c>
      <c r="I418" s="6" t="s">
        <v>41</v>
      </c>
      <c r="J418" s="6" t="s">
        <v>29</v>
      </c>
      <c r="K418" s="6" t="s">
        <v>29</v>
      </c>
      <c r="L418" s="6" t="s">
        <v>41</v>
      </c>
      <c r="M418" s="6" t="s">
        <v>29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s="1" customFormat="1" ht="18" customHeight="1" x14ac:dyDescent="0.2">
      <c r="A419" s="4">
        <v>192</v>
      </c>
      <c r="B419" s="4">
        <v>146</v>
      </c>
      <c r="C419" s="2" t="s">
        <v>26</v>
      </c>
      <c r="D419" s="2" t="s">
        <v>298</v>
      </c>
      <c r="E419" s="5">
        <v>41848</v>
      </c>
      <c r="F419" s="22">
        <f>IF(COUNTIFS('All NCFAS Results'!$A$6:$A$169,$A419)&gt;0,1,0)</f>
        <v>1</v>
      </c>
      <c r="G419" s="6" t="s">
        <v>54</v>
      </c>
      <c r="H419" s="6" t="s">
        <v>52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 t="s">
        <v>29</v>
      </c>
      <c r="AA419" s="6"/>
      <c r="AB419" s="6"/>
    </row>
    <row r="420" spans="1:28" s="1" customFormat="1" ht="18" customHeight="1" x14ac:dyDescent="0.2">
      <c r="A420" s="4">
        <v>2648</v>
      </c>
      <c r="B420" s="4">
        <v>146</v>
      </c>
      <c r="C420" s="2" t="s">
        <v>44</v>
      </c>
      <c r="D420" s="2" t="s">
        <v>298</v>
      </c>
      <c r="E420" s="5">
        <v>41822</v>
      </c>
      <c r="F420" s="22">
        <f>IF(COUNTIFS('All NCFAS Results'!$A$6:$A$169,$A420)&gt;0,1,0)</f>
        <v>1</v>
      </c>
      <c r="G420" s="6" t="s">
        <v>27</v>
      </c>
      <c r="H420" s="6" t="s">
        <v>47</v>
      </c>
      <c r="I420" s="6" t="s">
        <v>29</v>
      </c>
      <c r="J420" s="6" t="s">
        <v>29</v>
      </c>
      <c r="K420" s="6" t="s">
        <v>29</v>
      </c>
      <c r="L420" s="6" t="s">
        <v>41</v>
      </c>
      <c r="M420" s="6" t="s">
        <v>41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s="1" customFormat="1" ht="18" customHeight="1" x14ac:dyDescent="0.2">
      <c r="A421" s="4">
        <v>192</v>
      </c>
      <c r="B421" s="4">
        <v>147</v>
      </c>
      <c r="C421" s="2" t="s">
        <v>26</v>
      </c>
      <c r="D421" s="2" t="s">
        <v>298</v>
      </c>
      <c r="E421" s="5">
        <v>41852</v>
      </c>
      <c r="F421" s="22">
        <f>IF(COUNTIFS('All NCFAS Results'!$A$6:$A$169,$A421)&gt;0,1,0)</f>
        <v>1</v>
      </c>
      <c r="G421" s="6" t="s">
        <v>54</v>
      </c>
      <c r="H421" s="6" t="s">
        <v>46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 t="s">
        <v>29</v>
      </c>
      <c r="AA421" s="6"/>
      <c r="AB421" s="6"/>
    </row>
    <row r="422" spans="1:28" s="1" customFormat="1" ht="18" customHeight="1" x14ac:dyDescent="0.2">
      <c r="A422" s="4">
        <v>9478</v>
      </c>
      <c r="B422" s="4">
        <v>147</v>
      </c>
      <c r="C422" s="2" t="s">
        <v>44</v>
      </c>
      <c r="D422" s="2" t="s">
        <v>298</v>
      </c>
      <c r="E422" s="5">
        <v>41827</v>
      </c>
      <c r="F422" s="22">
        <f>IF(COUNTIFS('All NCFAS Results'!$A$6:$A$169,$A422)&gt;0,1,0)</f>
        <v>1</v>
      </c>
      <c r="G422" s="6" t="s">
        <v>31</v>
      </c>
      <c r="H422" s="6" t="s">
        <v>32</v>
      </c>
      <c r="I422" s="6" t="s">
        <v>29</v>
      </c>
      <c r="J422" s="6" t="s">
        <v>29</v>
      </c>
      <c r="K422" s="6" t="s">
        <v>29</v>
      </c>
      <c r="L422" s="6" t="s">
        <v>41</v>
      </c>
      <c r="M422" s="6" t="s">
        <v>29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s="1" customFormat="1" ht="18" customHeight="1" x14ac:dyDescent="0.2">
      <c r="A423" s="4">
        <v>192</v>
      </c>
      <c r="B423" s="4">
        <v>148</v>
      </c>
      <c r="C423" s="2" t="s">
        <v>26</v>
      </c>
      <c r="D423" s="2" t="s">
        <v>298</v>
      </c>
      <c r="E423" s="5">
        <v>41856</v>
      </c>
      <c r="F423" s="22">
        <f>IF(COUNTIFS('All NCFAS Results'!$A$6:$A$169,$A423)&gt;0,1,0)</f>
        <v>1</v>
      </c>
      <c r="G423" s="6" t="s">
        <v>54</v>
      </c>
      <c r="H423" s="6" t="s">
        <v>46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 t="s">
        <v>29</v>
      </c>
      <c r="AA423" s="6"/>
      <c r="AB423" s="6"/>
    </row>
    <row r="424" spans="1:28" s="1" customFormat="1" ht="18" customHeight="1" x14ac:dyDescent="0.2">
      <c r="A424" s="4">
        <v>1221</v>
      </c>
      <c r="B424" s="4">
        <v>148</v>
      </c>
      <c r="C424" s="2" t="s">
        <v>44</v>
      </c>
      <c r="D424" s="2" t="s">
        <v>298</v>
      </c>
      <c r="E424" s="5">
        <v>41828</v>
      </c>
      <c r="F424" s="22">
        <f>IF(COUNTIFS('All NCFAS Results'!$A$6:$A$169,$A424)&gt;0,1,0)</f>
        <v>1</v>
      </c>
      <c r="G424" s="6" t="s">
        <v>27</v>
      </c>
      <c r="H424" s="6" t="s">
        <v>47</v>
      </c>
      <c r="I424" s="6" t="s">
        <v>29</v>
      </c>
      <c r="J424" s="6" t="s">
        <v>29</v>
      </c>
      <c r="K424" s="6" t="s">
        <v>29</v>
      </c>
      <c r="L424" s="6" t="s">
        <v>29</v>
      </c>
      <c r="M424" s="6" t="s">
        <v>29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s="1" customFormat="1" ht="18" customHeight="1" x14ac:dyDescent="0.2">
      <c r="A425" s="4">
        <v>192</v>
      </c>
      <c r="B425" s="4">
        <v>149</v>
      </c>
      <c r="C425" s="2" t="s">
        <v>26</v>
      </c>
      <c r="D425" s="2" t="s">
        <v>298</v>
      </c>
      <c r="E425" s="5">
        <v>41873</v>
      </c>
      <c r="F425" s="22">
        <f>IF(COUNTIFS('All NCFAS Results'!$A$6:$A$169,$A425)&gt;0,1,0)</f>
        <v>1</v>
      </c>
      <c r="G425" s="6" t="s">
        <v>27</v>
      </c>
      <c r="H425" s="6" t="s">
        <v>28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 t="s">
        <v>29</v>
      </c>
      <c r="AA425" s="6"/>
      <c r="AB425" s="6"/>
    </row>
    <row r="426" spans="1:28" s="1" customFormat="1" ht="18" customHeight="1" x14ac:dyDescent="0.2">
      <c r="A426" s="4">
        <v>9553</v>
      </c>
      <c r="B426" s="4">
        <v>149</v>
      </c>
      <c r="C426" s="2" t="s">
        <v>44</v>
      </c>
      <c r="D426" s="2" t="s">
        <v>298</v>
      </c>
      <c r="E426" s="5">
        <v>41828</v>
      </c>
      <c r="F426" s="22">
        <f>IF(COUNTIFS('All NCFAS Results'!$A$6:$A$169,$A426)&gt;0,1,0)</f>
        <v>1</v>
      </c>
      <c r="G426" s="6" t="s">
        <v>27</v>
      </c>
      <c r="H426" s="6" t="s">
        <v>42</v>
      </c>
      <c r="I426" s="6" t="s">
        <v>41</v>
      </c>
      <c r="J426" s="6" t="s">
        <v>29</v>
      </c>
      <c r="K426" s="6" t="s">
        <v>29</v>
      </c>
      <c r="L426" s="6" t="s">
        <v>41</v>
      </c>
      <c r="M426" s="6" t="s">
        <v>29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s="1" customFormat="1" ht="18" customHeight="1" x14ac:dyDescent="0.2">
      <c r="A427" s="4">
        <v>192</v>
      </c>
      <c r="B427" s="4">
        <v>150</v>
      </c>
      <c r="C427" s="2" t="s">
        <v>26</v>
      </c>
      <c r="D427" s="2" t="s">
        <v>298</v>
      </c>
      <c r="E427" s="5">
        <v>41877</v>
      </c>
      <c r="F427" s="22">
        <f>IF(COUNTIFS('All NCFAS Results'!$A$6:$A$169,$A427)&gt;0,1,0)</f>
        <v>1</v>
      </c>
      <c r="G427" s="6" t="s">
        <v>27</v>
      </c>
      <c r="H427" s="6" t="s">
        <v>46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 t="s">
        <v>29</v>
      </c>
      <c r="AA427" s="6"/>
      <c r="AB427" s="6"/>
    </row>
    <row r="428" spans="1:28" s="1" customFormat="1" ht="18" customHeight="1" x14ac:dyDescent="0.2">
      <c r="A428" s="4">
        <v>192</v>
      </c>
      <c r="B428" s="4">
        <v>151</v>
      </c>
      <c r="C428" s="2" t="s">
        <v>26</v>
      </c>
      <c r="D428" s="2" t="s">
        <v>298</v>
      </c>
      <c r="E428" s="5">
        <v>41884</v>
      </c>
      <c r="F428" s="22">
        <f>IF(COUNTIFS('All NCFAS Results'!$A$6:$A$169,$A428)&gt;0,1,0)</f>
        <v>1</v>
      </c>
      <c r="G428" s="6" t="s">
        <v>27</v>
      </c>
      <c r="H428" s="6" t="s">
        <v>53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 t="s">
        <v>29</v>
      </c>
      <c r="AA428" s="6"/>
      <c r="AB428" s="6"/>
    </row>
    <row r="429" spans="1:28" s="1" customFormat="1" ht="18" customHeight="1" x14ac:dyDescent="0.2">
      <c r="A429" s="4">
        <v>10593</v>
      </c>
      <c r="B429" s="4">
        <v>151</v>
      </c>
      <c r="C429" s="2" t="s">
        <v>44</v>
      </c>
      <c r="D429" s="2" t="s">
        <v>298</v>
      </c>
      <c r="E429" s="5">
        <v>41829</v>
      </c>
      <c r="F429" s="22">
        <f>IF(COUNTIFS('All NCFAS Results'!$A$6:$A$169,$A429)&gt;0,1,0)</f>
        <v>1</v>
      </c>
      <c r="G429" s="6" t="s">
        <v>27</v>
      </c>
      <c r="H429" s="6" t="s">
        <v>47</v>
      </c>
      <c r="I429" s="6" t="s">
        <v>41</v>
      </c>
      <c r="J429" s="6" t="s">
        <v>29</v>
      </c>
      <c r="K429" s="6" t="s">
        <v>29</v>
      </c>
      <c r="L429" s="6" t="s">
        <v>41</v>
      </c>
      <c r="M429" s="6" t="s">
        <v>29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s="1" customFormat="1" ht="18" customHeight="1" x14ac:dyDescent="0.2">
      <c r="A430" s="4">
        <v>192</v>
      </c>
      <c r="B430" s="4">
        <v>152</v>
      </c>
      <c r="C430" s="2" t="s">
        <v>26</v>
      </c>
      <c r="D430" s="2" t="s">
        <v>298</v>
      </c>
      <c r="E430" s="5">
        <v>41886</v>
      </c>
      <c r="F430" s="22">
        <f>IF(COUNTIFS('All NCFAS Results'!$A$6:$A$169,$A430)&gt;0,1,0)</f>
        <v>1</v>
      </c>
      <c r="G430" s="6" t="s">
        <v>54</v>
      </c>
      <c r="H430" s="6" t="s">
        <v>52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 t="s">
        <v>29</v>
      </c>
      <c r="AA430" s="6"/>
      <c r="AB430" s="6"/>
    </row>
    <row r="431" spans="1:28" s="1" customFormat="1" ht="18" customHeight="1" x14ac:dyDescent="0.2">
      <c r="A431" s="4">
        <v>2648</v>
      </c>
      <c r="B431" s="4">
        <v>152</v>
      </c>
      <c r="C431" s="2" t="s">
        <v>44</v>
      </c>
      <c r="D431" s="2" t="s">
        <v>298</v>
      </c>
      <c r="E431" s="5">
        <v>41829</v>
      </c>
      <c r="F431" s="22">
        <f>IF(COUNTIFS('All NCFAS Results'!$A$6:$A$169,$A431)&gt;0,1,0)</f>
        <v>1</v>
      </c>
      <c r="G431" s="6" t="s">
        <v>27</v>
      </c>
      <c r="H431" s="6" t="s">
        <v>53</v>
      </c>
      <c r="I431" s="6" t="s">
        <v>29</v>
      </c>
      <c r="J431" s="6" t="s">
        <v>29</v>
      </c>
      <c r="K431" s="6" t="s">
        <v>29</v>
      </c>
      <c r="L431" s="6" t="s">
        <v>41</v>
      </c>
      <c r="M431" s="6" t="s">
        <v>29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s="1" customFormat="1" ht="18" customHeight="1" x14ac:dyDescent="0.2">
      <c r="A432" s="4">
        <v>192</v>
      </c>
      <c r="B432" s="4">
        <v>153</v>
      </c>
      <c r="C432" s="2" t="s">
        <v>26</v>
      </c>
      <c r="D432" s="2" t="s">
        <v>298</v>
      </c>
      <c r="E432" s="5">
        <v>41886</v>
      </c>
      <c r="F432" s="22">
        <f>IF(COUNTIFS('All NCFAS Results'!$A$6:$A$169,$A432)&gt;0,1,0)</f>
        <v>1</v>
      </c>
      <c r="G432" s="6" t="s">
        <v>54</v>
      </c>
      <c r="H432" s="6" t="s">
        <v>53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 t="s">
        <v>29</v>
      </c>
      <c r="AA432" s="6"/>
      <c r="AB432" s="6"/>
    </row>
    <row r="433" spans="1:28" s="1" customFormat="1" ht="18" customHeight="1" x14ac:dyDescent="0.2">
      <c r="A433" s="4">
        <v>3875</v>
      </c>
      <c r="B433" s="4">
        <v>153</v>
      </c>
      <c r="C433" s="2" t="s">
        <v>44</v>
      </c>
      <c r="D433" s="2" t="s">
        <v>298</v>
      </c>
      <c r="E433" s="5">
        <v>41830</v>
      </c>
      <c r="F433" s="22">
        <f>IF(COUNTIFS('All NCFAS Results'!$A$6:$A$169,$A433)&gt;0,1,0)</f>
        <v>1</v>
      </c>
      <c r="G433" s="6" t="s">
        <v>27</v>
      </c>
      <c r="H433" s="6" t="s">
        <v>51</v>
      </c>
      <c r="I433" s="6" t="s">
        <v>41</v>
      </c>
      <c r="J433" s="6" t="s">
        <v>29</v>
      </c>
      <c r="K433" s="6" t="s">
        <v>29</v>
      </c>
      <c r="L433" s="6" t="s">
        <v>41</v>
      </c>
      <c r="M433" s="6" t="s">
        <v>29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s="1" customFormat="1" ht="18" customHeight="1" x14ac:dyDescent="0.2">
      <c r="A434" s="4">
        <v>192</v>
      </c>
      <c r="B434" s="4">
        <v>154</v>
      </c>
      <c r="C434" s="2" t="s">
        <v>26</v>
      </c>
      <c r="D434" s="2" t="s">
        <v>298</v>
      </c>
      <c r="E434" s="5">
        <v>41889</v>
      </c>
      <c r="F434" s="22">
        <f>IF(COUNTIFS('All NCFAS Results'!$A$6:$A$169,$A434)&gt;0,1,0)</f>
        <v>1</v>
      </c>
      <c r="G434" s="6" t="s">
        <v>54</v>
      </c>
      <c r="H434" s="6" t="s">
        <v>52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 t="s">
        <v>29</v>
      </c>
      <c r="AA434" s="6"/>
      <c r="AB434" s="6"/>
    </row>
    <row r="435" spans="1:28" s="1" customFormat="1" ht="18" customHeight="1" x14ac:dyDescent="0.2">
      <c r="A435" s="4">
        <v>4751</v>
      </c>
      <c r="B435" s="4">
        <v>154</v>
      </c>
      <c r="C435" s="2" t="s">
        <v>44</v>
      </c>
      <c r="D435" s="2" t="s">
        <v>298</v>
      </c>
      <c r="E435" s="5">
        <v>41831</v>
      </c>
      <c r="F435" s="22">
        <f>IF(COUNTIFS('All NCFAS Results'!$A$6:$A$169,$A435)&gt;0,1,0)</f>
        <v>1</v>
      </c>
      <c r="G435" s="6" t="s">
        <v>27</v>
      </c>
      <c r="H435" s="6" t="s">
        <v>42</v>
      </c>
      <c r="I435" s="6" t="s">
        <v>41</v>
      </c>
      <c r="J435" s="6" t="s">
        <v>29</v>
      </c>
      <c r="K435" s="6" t="s">
        <v>29</v>
      </c>
      <c r="L435" s="6" t="s">
        <v>41</v>
      </c>
      <c r="M435" s="6" t="s">
        <v>29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s="1" customFormat="1" ht="18" customHeight="1" x14ac:dyDescent="0.2">
      <c r="A436" s="4">
        <v>192</v>
      </c>
      <c r="B436" s="4">
        <v>155</v>
      </c>
      <c r="C436" s="2" t="s">
        <v>26</v>
      </c>
      <c r="D436" s="2" t="s">
        <v>298</v>
      </c>
      <c r="E436" s="5">
        <v>42033</v>
      </c>
      <c r="F436" s="22">
        <f>IF(COUNTIFS('All NCFAS Results'!$A$6:$A$169,$A436)&gt;0,1,0)</f>
        <v>1</v>
      </c>
      <c r="G436" s="6" t="s">
        <v>27</v>
      </c>
      <c r="H436" s="6" t="s">
        <v>46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 t="s">
        <v>29</v>
      </c>
      <c r="AA436" s="6"/>
      <c r="AB436" s="6"/>
    </row>
    <row r="437" spans="1:28" s="1" customFormat="1" ht="18" customHeight="1" x14ac:dyDescent="0.2">
      <c r="A437" s="4">
        <v>9478</v>
      </c>
      <c r="B437" s="4">
        <v>155</v>
      </c>
      <c r="C437" s="2" t="s">
        <v>44</v>
      </c>
      <c r="D437" s="2" t="s">
        <v>298</v>
      </c>
      <c r="E437" s="5">
        <v>41834</v>
      </c>
      <c r="F437" s="22">
        <f>IF(COUNTIFS('All NCFAS Results'!$A$6:$A$169,$A437)&gt;0,1,0)</f>
        <v>1</v>
      </c>
      <c r="G437" s="6" t="s">
        <v>45</v>
      </c>
      <c r="H437" s="6" t="s">
        <v>46</v>
      </c>
      <c r="I437" s="6" t="s">
        <v>29</v>
      </c>
      <c r="J437" s="6" t="s">
        <v>29</v>
      </c>
      <c r="K437" s="6" t="s">
        <v>29</v>
      </c>
      <c r="L437" s="6" t="s">
        <v>29</v>
      </c>
      <c r="M437" s="6" t="s">
        <v>29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s="1" customFormat="1" ht="18" customHeight="1" x14ac:dyDescent="0.2">
      <c r="A438" s="4">
        <v>192</v>
      </c>
      <c r="B438" s="4">
        <v>156</v>
      </c>
      <c r="C438" s="2" t="s">
        <v>26</v>
      </c>
      <c r="D438" s="2" t="s">
        <v>298</v>
      </c>
      <c r="E438" s="5">
        <v>42041</v>
      </c>
      <c r="F438" s="22">
        <f>IF(COUNTIFS('All NCFAS Results'!$A$6:$A$169,$A438)&gt;0,1,0)</f>
        <v>1</v>
      </c>
      <c r="G438" s="6" t="s">
        <v>54</v>
      </c>
      <c r="H438" s="6" t="s">
        <v>52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 t="s">
        <v>29</v>
      </c>
      <c r="AA438" s="6"/>
      <c r="AB438" s="6"/>
    </row>
    <row r="439" spans="1:28" s="1" customFormat="1" ht="18" customHeight="1" x14ac:dyDescent="0.2">
      <c r="A439" s="4">
        <v>9478</v>
      </c>
      <c r="B439" s="4">
        <v>156</v>
      </c>
      <c r="C439" s="2" t="s">
        <v>44</v>
      </c>
      <c r="D439" s="2" t="s">
        <v>298</v>
      </c>
      <c r="E439" s="5">
        <v>41834</v>
      </c>
      <c r="F439" s="22">
        <f>IF(COUNTIFS('All NCFAS Results'!$A$6:$A$169,$A439)&gt;0,1,0)</f>
        <v>1</v>
      </c>
      <c r="G439" s="6" t="s">
        <v>40</v>
      </c>
      <c r="H439" s="6" t="s">
        <v>32</v>
      </c>
      <c r="I439" s="6" t="s">
        <v>29</v>
      </c>
      <c r="J439" s="6" t="s">
        <v>29</v>
      </c>
      <c r="K439" s="6" t="s">
        <v>29</v>
      </c>
      <c r="L439" s="6" t="s">
        <v>29</v>
      </c>
      <c r="M439" s="6" t="s">
        <v>29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s="1" customFormat="1" ht="18" customHeight="1" x14ac:dyDescent="0.2">
      <c r="A440" s="4">
        <v>192</v>
      </c>
      <c r="B440" s="4">
        <v>157</v>
      </c>
      <c r="C440" s="2" t="s">
        <v>26</v>
      </c>
      <c r="D440" s="2" t="s">
        <v>298</v>
      </c>
      <c r="E440" s="5">
        <v>41890</v>
      </c>
      <c r="F440" s="22">
        <f>IF(COUNTIFS('All NCFAS Results'!$A$6:$A$169,$A440)&gt;0,1,0)</f>
        <v>1</v>
      </c>
      <c r="G440" s="6" t="s">
        <v>27</v>
      </c>
      <c r="H440" s="6" t="s">
        <v>55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 t="s">
        <v>29</v>
      </c>
      <c r="AA440" s="6"/>
      <c r="AB440" s="6"/>
    </row>
    <row r="441" spans="1:28" s="1" customFormat="1" ht="18" customHeight="1" x14ac:dyDescent="0.2">
      <c r="A441" s="4">
        <v>9553</v>
      </c>
      <c r="B441" s="4">
        <v>157</v>
      </c>
      <c r="C441" s="2" t="s">
        <v>44</v>
      </c>
      <c r="D441" s="2" t="s">
        <v>298</v>
      </c>
      <c r="E441" s="5">
        <v>41835</v>
      </c>
      <c r="F441" s="22">
        <f>IF(COUNTIFS('All NCFAS Results'!$A$6:$A$169,$A441)&gt;0,1,0)</f>
        <v>1</v>
      </c>
      <c r="G441" s="6" t="s">
        <v>40</v>
      </c>
      <c r="H441" s="6" t="s">
        <v>32</v>
      </c>
      <c r="I441" s="6" t="s">
        <v>41</v>
      </c>
      <c r="J441" s="6" t="s">
        <v>29</v>
      </c>
      <c r="K441" s="6" t="s">
        <v>29</v>
      </c>
      <c r="L441" s="6" t="s">
        <v>41</v>
      </c>
      <c r="M441" s="6" t="s">
        <v>29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s="1" customFormat="1" ht="18" customHeight="1" x14ac:dyDescent="0.2">
      <c r="A442" s="4">
        <v>192</v>
      </c>
      <c r="B442" s="4">
        <v>158</v>
      </c>
      <c r="C442" s="2" t="s">
        <v>26</v>
      </c>
      <c r="D442" s="2" t="s">
        <v>298</v>
      </c>
      <c r="E442" s="5">
        <v>41893</v>
      </c>
      <c r="F442" s="22">
        <f>IF(COUNTIFS('All NCFAS Results'!$A$6:$A$169,$A442)&gt;0,1,0)</f>
        <v>1</v>
      </c>
      <c r="G442" s="6" t="s">
        <v>54</v>
      </c>
      <c r="H442" s="6" t="s">
        <v>52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 t="s">
        <v>29</v>
      </c>
      <c r="AA442" s="6"/>
      <c r="AB442" s="6"/>
    </row>
    <row r="443" spans="1:28" s="1" customFormat="1" ht="18" customHeight="1" x14ac:dyDescent="0.2">
      <c r="A443" s="4">
        <v>9553</v>
      </c>
      <c r="B443" s="4">
        <v>158</v>
      </c>
      <c r="C443" s="2" t="s">
        <v>44</v>
      </c>
      <c r="D443" s="2" t="s">
        <v>298</v>
      </c>
      <c r="E443" s="5">
        <v>41835</v>
      </c>
      <c r="F443" s="22">
        <f>IF(COUNTIFS('All NCFAS Results'!$A$6:$A$169,$A443)&gt;0,1,0)</f>
        <v>1</v>
      </c>
      <c r="G443" s="6" t="s">
        <v>45</v>
      </c>
      <c r="H443" s="6" t="s">
        <v>46</v>
      </c>
      <c r="I443" s="6" t="s">
        <v>41</v>
      </c>
      <c r="J443" s="6" t="s">
        <v>29</v>
      </c>
      <c r="K443" s="6" t="s">
        <v>29</v>
      </c>
      <c r="L443" s="6" t="s">
        <v>41</v>
      </c>
      <c r="M443" s="6" t="s">
        <v>29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s="1" customFormat="1" ht="18" customHeight="1" x14ac:dyDescent="0.2">
      <c r="A444" s="4">
        <v>192</v>
      </c>
      <c r="B444" s="4">
        <v>159</v>
      </c>
      <c r="C444" s="2" t="s">
        <v>26</v>
      </c>
      <c r="D444" s="2" t="s">
        <v>298</v>
      </c>
      <c r="E444" s="5">
        <v>41899</v>
      </c>
      <c r="F444" s="22">
        <f>IF(COUNTIFS('All NCFAS Results'!$A$6:$A$169,$A444)&gt;0,1,0)</f>
        <v>1</v>
      </c>
      <c r="G444" s="6" t="s">
        <v>54</v>
      </c>
      <c r="H444" s="6" t="s">
        <v>52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 t="s">
        <v>29</v>
      </c>
      <c r="AA444" s="6"/>
      <c r="AB444" s="6"/>
    </row>
    <row r="445" spans="1:28" s="1" customFormat="1" ht="18" customHeight="1" x14ac:dyDescent="0.2">
      <c r="A445" s="4">
        <v>1221</v>
      </c>
      <c r="B445" s="4">
        <v>159</v>
      </c>
      <c r="C445" s="2" t="s">
        <v>44</v>
      </c>
      <c r="D445" s="2" t="s">
        <v>298</v>
      </c>
      <c r="E445" s="5">
        <v>41835</v>
      </c>
      <c r="F445" s="22">
        <f>IF(COUNTIFS('All NCFAS Results'!$A$6:$A$169,$A445)&gt;0,1,0)</f>
        <v>1</v>
      </c>
      <c r="G445" s="6" t="s">
        <v>27</v>
      </c>
      <c r="H445" s="6" t="s">
        <v>35</v>
      </c>
      <c r="I445" s="6" t="s">
        <v>29</v>
      </c>
      <c r="J445" s="6" t="s">
        <v>29</v>
      </c>
      <c r="K445" s="6" t="s">
        <v>29</v>
      </c>
      <c r="L445" s="6" t="s">
        <v>29</v>
      </c>
      <c r="M445" s="6" t="s">
        <v>29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s="1" customFormat="1" ht="18" customHeight="1" x14ac:dyDescent="0.2">
      <c r="A446" s="4">
        <v>192</v>
      </c>
      <c r="B446" s="4">
        <v>160</v>
      </c>
      <c r="C446" s="2" t="s">
        <v>26</v>
      </c>
      <c r="D446" s="2" t="s">
        <v>298</v>
      </c>
      <c r="E446" s="5">
        <v>41900</v>
      </c>
      <c r="F446" s="22">
        <f>IF(COUNTIFS('All NCFAS Results'!$A$6:$A$169,$A446)&gt;0,1,0)</f>
        <v>1</v>
      </c>
      <c r="G446" s="6" t="s">
        <v>27</v>
      </c>
      <c r="H446" s="6" t="s">
        <v>53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 t="s">
        <v>29</v>
      </c>
      <c r="AA446" s="6"/>
      <c r="AB446" s="6"/>
    </row>
    <row r="447" spans="1:28" s="1" customFormat="1" ht="18" customHeight="1" x14ac:dyDescent="0.2">
      <c r="A447" s="4">
        <v>192</v>
      </c>
      <c r="B447" s="4">
        <v>161</v>
      </c>
      <c r="C447" s="2" t="s">
        <v>26</v>
      </c>
      <c r="D447" s="2" t="s">
        <v>298</v>
      </c>
      <c r="E447" s="5">
        <v>41904</v>
      </c>
      <c r="F447" s="22">
        <f>IF(COUNTIFS('All NCFAS Results'!$A$6:$A$169,$A447)&gt;0,1,0)</f>
        <v>1</v>
      </c>
      <c r="G447" s="6" t="s">
        <v>27</v>
      </c>
      <c r="H447" s="6" t="s">
        <v>28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 t="s">
        <v>29</v>
      </c>
      <c r="AA447" s="6"/>
      <c r="AB447" s="6"/>
    </row>
    <row r="448" spans="1:28" s="1" customFormat="1" ht="18" customHeight="1" x14ac:dyDescent="0.2">
      <c r="A448" s="4">
        <v>192</v>
      </c>
      <c r="B448" s="4">
        <v>162</v>
      </c>
      <c r="C448" s="2" t="s">
        <v>26</v>
      </c>
      <c r="D448" s="2" t="s">
        <v>298</v>
      </c>
      <c r="E448" s="5">
        <v>41907</v>
      </c>
      <c r="F448" s="22">
        <f>IF(COUNTIFS('All NCFAS Results'!$A$6:$A$169,$A448)&gt;0,1,0)</f>
        <v>1</v>
      </c>
      <c r="G448" s="6" t="s">
        <v>54</v>
      </c>
      <c r="H448" s="6" t="s">
        <v>46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 t="s">
        <v>29</v>
      </c>
      <c r="AA448" s="6"/>
      <c r="AB448" s="6"/>
    </row>
    <row r="449" spans="1:28" s="1" customFormat="1" ht="18" customHeight="1" x14ac:dyDescent="0.2">
      <c r="A449" s="4">
        <v>3875</v>
      </c>
      <c r="B449" s="4">
        <v>162</v>
      </c>
      <c r="C449" s="2" t="s">
        <v>44</v>
      </c>
      <c r="D449" s="2" t="s">
        <v>298</v>
      </c>
      <c r="E449" s="5">
        <v>41837</v>
      </c>
      <c r="F449" s="22">
        <f>IF(COUNTIFS('All NCFAS Results'!$A$6:$A$169,$A449)&gt;0,1,0)</f>
        <v>1</v>
      </c>
      <c r="G449" s="6" t="s">
        <v>27</v>
      </c>
      <c r="H449" s="6" t="s">
        <v>51</v>
      </c>
      <c r="I449" s="6" t="s">
        <v>41</v>
      </c>
      <c r="J449" s="6" t="s">
        <v>29</v>
      </c>
      <c r="K449" s="6" t="s">
        <v>29</v>
      </c>
      <c r="L449" s="6" t="s">
        <v>41</v>
      </c>
      <c r="M449" s="6" t="s">
        <v>29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s="1" customFormat="1" ht="18" customHeight="1" x14ac:dyDescent="0.2">
      <c r="A450" s="4">
        <v>192</v>
      </c>
      <c r="B450" s="4">
        <v>163</v>
      </c>
      <c r="C450" s="2" t="s">
        <v>26</v>
      </c>
      <c r="D450" s="2" t="s">
        <v>298</v>
      </c>
      <c r="E450" s="5">
        <v>41915</v>
      </c>
      <c r="F450" s="22">
        <f>IF(COUNTIFS('All NCFAS Results'!$A$6:$A$169,$A450)&gt;0,1,0)</f>
        <v>1</v>
      </c>
      <c r="G450" s="6" t="s">
        <v>27</v>
      </c>
      <c r="H450" s="6" t="s">
        <v>46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 t="s">
        <v>29</v>
      </c>
      <c r="AA450" s="6"/>
      <c r="AB450" s="6"/>
    </row>
    <row r="451" spans="1:28" s="1" customFormat="1" ht="18" customHeight="1" x14ac:dyDescent="0.2">
      <c r="A451" s="4">
        <v>4751</v>
      </c>
      <c r="B451" s="4">
        <v>163</v>
      </c>
      <c r="C451" s="2" t="s">
        <v>44</v>
      </c>
      <c r="D451" s="2" t="s">
        <v>298</v>
      </c>
      <c r="E451" s="5">
        <v>41838</v>
      </c>
      <c r="F451" s="22">
        <f>IF(COUNTIFS('All NCFAS Results'!$A$6:$A$169,$A451)&gt;0,1,0)</f>
        <v>1</v>
      </c>
      <c r="G451" s="6" t="s">
        <v>27</v>
      </c>
      <c r="H451" s="6" t="s">
        <v>42</v>
      </c>
      <c r="I451" s="6" t="s">
        <v>41</v>
      </c>
      <c r="J451" s="6" t="s">
        <v>29</v>
      </c>
      <c r="K451" s="6" t="s">
        <v>29</v>
      </c>
      <c r="L451" s="6" t="s">
        <v>41</v>
      </c>
      <c r="M451" s="6" t="s">
        <v>29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s="1" customFormat="1" ht="18" customHeight="1" x14ac:dyDescent="0.2">
      <c r="A452" s="4">
        <v>192</v>
      </c>
      <c r="B452" s="4">
        <v>164</v>
      </c>
      <c r="C452" s="2" t="s">
        <v>26</v>
      </c>
      <c r="D452" s="2" t="s">
        <v>298</v>
      </c>
      <c r="E452" s="5">
        <v>41918</v>
      </c>
      <c r="F452" s="22">
        <f>IF(COUNTIFS('All NCFAS Results'!$A$6:$A$169,$A452)&gt;0,1,0)</f>
        <v>1</v>
      </c>
      <c r="G452" s="6" t="s">
        <v>54</v>
      </c>
      <c r="H452" s="6" t="s">
        <v>59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 t="s">
        <v>29</v>
      </c>
      <c r="AA452" s="6"/>
      <c r="AB452" s="6"/>
    </row>
    <row r="453" spans="1:28" s="1" customFormat="1" ht="18" customHeight="1" x14ac:dyDescent="0.2">
      <c r="A453" s="4">
        <v>3875</v>
      </c>
      <c r="B453" s="4">
        <v>164</v>
      </c>
      <c r="C453" s="2" t="s">
        <v>44</v>
      </c>
      <c r="D453" s="2" t="s">
        <v>298</v>
      </c>
      <c r="E453" s="5">
        <v>41841</v>
      </c>
      <c r="F453" s="22">
        <f>IF(COUNTIFS('All NCFAS Results'!$A$6:$A$169,$A453)&gt;0,1,0)</f>
        <v>1</v>
      </c>
      <c r="G453" s="6" t="s">
        <v>27</v>
      </c>
      <c r="H453" s="6" t="s">
        <v>42</v>
      </c>
      <c r="I453" s="6" t="s">
        <v>41</v>
      </c>
      <c r="J453" s="6" t="s">
        <v>29</v>
      </c>
      <c r="K453" s="6" t="s">
        <v>29</v>
      </c>
      <c r="L453" s="6" t="s">
        <v>41</v>
      </c>
      <c r="M453" s="6" t="s">
        <v>29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s="1" customFormat="1" ht="18" customHeight="1" x14ac:dyDescent="0.2">
      <c r="A454" s="4">
        <v>192</v>
      </c>
      <c r="B454" s="4">
        <v>165</v>
      </c>
      <c r="C454" s="2" t="s">
        <v>26</v>
      </c>
      <c r="D454" s="2" t="s">
        <v>298</v>
      </c>
      <c r="E454" s="5">
        <v>41921</v>
      </c>
      <c r="F454" s="22">
        <f>IF(COUNTIFS('All NCFAS Results'!$A$6:$A$169,$A454)&gt;0,1,0)</f>
        <v>1</v>
      </c>
      <c r="G454" s="6" t="s">
        <v>27</v>
      </c>
      <c r="H454" s="6" t="s">
        <v>49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 t="s">
        <v>29</v>
      </c>
      <c r="AA454" s="6"/>
      <c r="AB454" s="6"/>
    </row>
    <row r="455" spans="1:28" s="1" customFormat="1" ht="18" customHeight="1" x14ac:dyDescent="0.2">
      <c r="A455" s="4">
        <v>9478</v>
      </c>
      <c r="B455" s="4">
        <v>165</v>
      </c>
      <c r="C455" s="2" t="s">
        <v>44</v>
      </c>
      <c r="D455" s="2" t="s">
        <v>298</v>
      </c>
      <c r="E455" s="5">
        <v>41841</v>
      </c>
      <c r="F455" s="22">
        <f>IF(COUNTIFS('All NCFAS Results'!$A$6:$A$169,$A455)&gt;0,1,0)</f>
        <v>1</v>
      </c>
      <c r="G455" s="6" t="s">
        <v>27</v>
      </c>
      <c r="H455" s="6" t="s">
        <v>42</v>
      </c>
      <c r="I455" s="6" t="s">
        <v>41</v>
      </c>
      <c r="J455" s="6" t="s">
        <v>29</v>
      </c>
      <c r="K455" s="6" t="s">
        <v>29</v>
      </c>
      <c r="L455" s="6" t="s">
        <v>41</v>
      </c>
      <c r="M455" s="6" t="s">
        <v>41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s="1" customFormat="1" ht="18" customHeight="1" x14ac:dyDescent="0.2">
      <c r="A456" s="4">
        <v>192</v>
      </c>
      <c r="B456" s="4">
        <v>166</v>
      </c>
      <c r="C456" s="2" t="s">
        <v>26</v>
      </c>
      <c r="D456" s="2" t="s">
        <v>298</v>
      </c>
      <c r="E456" s="5">
        <v>41934</v>
      </c>
      <c r="F456" s="22">
        <f>IF(COUNTIFS('All NCFAS Results'!$A$6:$A$169,$A456)&gt;0,1,0)</f>
        <v>1</v>
      </c>
      <c r="G456" s="6" t="s">
        <v>54</v>
      </c>
      <c r="H456" s="6" t="s">
        <v>49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 t="s">
        <v>29</v>
      </c>
      <c r="AA456" s="6"/>
      <c r="AB456" s="6"/>
    </row>
    <row r="457" spans="1:28" s="1" customFormat="1" ht="18" customHeight="1" x14ac:dyDescent="0.2">
      <c r="A457" s="4">
        <v>1221</v>
      </c>
      <c r="B457" s="4">
        <v>166</v>
      </c>
      <c r="C457" s="2" t="s">
        <v>44</v>
      </c>
      <c r="D457" s="2" t="s">
        <v>298</v>
      </c>
      <c r="E457" s="5">
        <v>41842</v>
      </c>
      <c r="F457" s="22">
        <f>IF(COUNTIFS('All NCFAS Results'!$A$6:$A$169,$A457)&gt;0,1,0)</f>
        <v>1</v>
      </c>
      <c r="G457" s="6" t="s">
        <v>27</v>
      </c>
      <c r="H457" s="6" t="s">
        <v>47</v>
      </c>
      <c r="I457" s="6" t="s">
        <v>29</v>
      </c>
      <c r="J457" s="6" t="s">
        <v>29</v>
      </c>
      <c r="K457" s="6" t="s">
        <v>29</v>
      </c>
      <c r="L457" s="6" t="s">
        <v>29</v>
      </c>
      <c r="M457" s="6" t="s">
        <v>29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s="1" customFormat="1" ht="18" customHeight="1" x14ac:dyDescent="0.2">
      <c r="A458" s="4">
        <v>192</v>
      </c>
      <c r="B458" s="4">
        <v>167</v>
      </c>
      <c r="C458" s="2" t="s">
        <v>26</v>
      </c>
      <c r="D458" s="2" t="s">
        <v>298</v>
      </c>
      <c r="E458" s="5">
        <v>41935</v>
      </c>
      <c r="F458" s="22">
        <f>IF(COUNTIFS('All NCFAS Results'!$A$6:$A$169,$A458)&gt;0,1,0)</f>
        <v>1</v>
      </c>
      <c r="G458" s="6" t="s">
        <v>54</v>
      </c>
      <c r="H458" s="6" t="s">
        <v>52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 t="s">
        <v>29</v>
      </c>
      <c r="AA458" s="6"/>
      <c r="AB458" s="6"/>
    </row>
    <row r="459" spans="1:28" s="1" customFormat="1" ht="18" customHeight="1" x14ac:dyDescent="0.2">
      <c r="A459" s="4">
        <v>9553</v>
      </c>
      <c r="B459" s="4">
        <v>167</v>
      </c>
      <c r="C459" s="2" t="s">
        <v>44</v>
      </c>
      <c r="D459" s="2" t="s">
        <v>298</v>
      </c>
      <c r="E459" s="5">
        <v>41842</v>
      </c>
      <c r="F459" s="22">
        <f>IF(COUNTIFS('All NCFAS Results'!$A$6:$A$169,$A459)&gt;0,1,0)</f>
        <v>1</v>
      </c>
      <c r="G459" s="6" t="s">
        <v>27</v>
      </c>
      <c r="H459" s="6" t="s">
        <v>42</v>
      </c>
      <c r="I459" s="6" t="s">
        <v>41</v>
      </c>
      <c r="J459" s="6" t="s">
        <v>29</v>
      </c>
      <c r="K459" s="6" t="s">
        <v>29</v>
      </c>
      <c r="L459" s="6" t="s">
        <v>41</v>
      </c>
      <c r="M459" s="6" t="s">
        <v>29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s="1" customFormat="1" ht="18" customHeight="1" x14ac:dyDescent="0.2">
      <c r="A460" s="4">
        <v>192</v>
      </c>
      <c r="B460" s="4">
        <v>168</v>
      </c>
      <c r="C460" s="2" t="s">
        <v>26</v>
      </c>
      <c r="D460" s="2" t="s">
        <v>298</v>
      </c>
      <c r="E460" s="5">
        <v>41939</v>
      </c>
      <c r="F460" s="22">
        <f>IF(COUNTIFS('All NCFAS Results'!$A$6:$A$169,$A460)&gt;0,1,0)</f>
        <v>1</v>
      </c>
      <c r="G460" s="6" t="s">
        <v>54</v>
      </c>
      <c r="H460" s="6" t="s">
        <v>49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 t="s">
        <v>29</v>
      </c>
      <c r="AA460" s="6"/>
      <c r="AB460" s="6"/>
    </row>
    <row r="461" spans="1:28" s="1" customFormat="1" ht="18" customHeight="1" x14ac:dyDescent="0.2">
      <c r="A461" s="4">
        <v>192</v>
      </c>
      <c r="B461" s="4">
        <v>169</v>
      </c>
      <c r="C461" s="2" t="s">
        <v>26</v>
      </c>
      <c r="D461" s="2" t="s">
        <v>298</v>
      </c>
      <c r="E461" s="5">
        <v>41941</v>
      </c>
      <c r="F461" s="22">
        <f>IF(COUNTIFS('All NCFAS Results'!$A$6:$A$169,$A461)&gt;0,1,0)</f>
        <v>1</v>
      </c>
      <c r="G461" s="6" t="s">
        <v>54</v>
      </c>
      <c r="H461" s="6" t="s">
        <v>52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 t="s">
        <v>29</v>
      </c>
      <c r="AA461" s="6"/>
      <c r="AB461" s="6"/>
    </row>
    <row r="462" spans="1:28" s="1" customFormat="1" ht="18" customHeight="1" x14ac:dyDescent="0.2">
      <c r="A462" s="4">
        <v>10593</v>
      </c>
      <c r="B462" s="4">
        <v>169</v>
      </c>
      <c r="C462" s="2" t="s">
        <v>44</v>
      </c>
      <c r="D462" s="2" t="s">
        <v>298</v>
      </c>
      <c r="E462" s="5">
        <v>41843</v>
      </c>
      <c r="F462" s="22">
        <f>IF(COUNTIFS('All NCFAS Results'!$A$6:$A$169,$A462)&gt;0,1,0)</f>
        <v>1</v>
      </c>
      <c r="G462" s="6" t="s">
        <v>27</v>
      </c>
      <c r="H462" s="6" t="s">
        <v>42</v>
      </c>
      <c r="I462" s="6" t="s">
        <v>29</v>
      </c>
      <c r="J462" s="6" t="s">
        <v>29</v>
      </c>
      <c r="K462" s="6" t="s">
        <v>29</v>
      </c>
      <c r="L462" s="6" t="s">
        <v>41</v>
      </c>
      <c r="M462" s="6" t="s">
        <v>29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s="1" customFormat="1" ht="18" customHeight="1" x14ac:dyDescent="0.2">
      <c r="A463" s="4">
        <v>192</v>
      </c>
      <c r="B463" s="4">
        <v>170</v>
      </c>
      <c r="C463" s="2" t="s">
        <v>26</v>
      </c>
      <c r="D463" s="2" t="s">
        <v>298</v>
      </c>
      <c r="E463" s="5">
        <v>41941</v>
      </c>
      <c r="F463" s="22">
        <f>IF(COUNTIFS('All NCFAS Results'!$A$6:$A$169,$A463)&gt;0,1,0)</f>
        <v>1</v>
      </c>
      <c r="G463" s="6" t="s">
        <v>54</v>
      </c>
      <c r="H463" s="6" t="s">
        <v>49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 t="s">
        <v>29</v>
      </c>
      <c r="AA463" s="6"/>
      <c r="AB463" s="6"/>
    </row>
    <row r="464" spans="1:28" s="1" customFormat="1" ht="18" customHeight="1" x14ac:dyDescent="0.2">
      <c r="A464" s="4">
        <v>192</v>
      </c>
      <c r="B464" s="4">
        <v>171</v>
      </c>
      <c r="C464" s="2" t="s">
        <v>26</v>
      </c>
      <c r="D464" s="2" t="s">
        <v>298</v>
      </c>
      <c r="E464" s="5">
        <v>41942</v>
      </c>
      <c r="F464" s="22">
        <f>IF(COUNTIFS('All NCFAS Results'!$A$6:$A$169,$A464)&gt;0,1,0)</f>
        <v>1</v>
      </c>
      <c r="G464" s="6" t="s">
        <v>54</v>
      </c>
      <c r="H464" s="6" t="s">
        <v>52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 t="s">
        <v>29</v>
      </c>
      <c r="AA464" s="6"/>
      <c r="AB464" s="6"/>
    </row>
    <row r="465" spans="1:28" s="1" customFormat="1" ht="18" customHeight="1" x14ac:dyDescent="0.2">
      <c r="A465" s="4">
        <v>2648</v>
      </c>
      <c r="B465" s="4">
        <v>171</v>
      </c>
      <c r="C465" s="2" t="s">
        <v>44</v>
      </c>
      <c r="D465" s="2" t="s">
        <v>298</v>
      </c>
      <c r="E465" s="5">
        <v>41843</v>
      </c>
      <c r="F465" s="22">
        <f>IF(COUNTIFS('All NCFAS Results'!$A$6:$A$169,$A465)&gt;0,1,0)</f>
        <v>1</v>
      </c>
      <c r="G465" s="6" t="s">
        <v>27</v>
      </c>
      <c r="H465" s="6" t="s">
        <v>42</v>
      </c>
      <c r="I465" s="6" t="s">
        <v>29</v>
      </c>
      <c r="J465" s="6" t="s">
        <v>29</v>
      </c>
      <c r="K465" s="6" t="s">
        <v>29</v>
      </c>
      <c r="L465" s="6" t="s">
        <v>41</v>
      </c>
      <c r="M465" s="6" t="s">
        <v>29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s="1" customFormat="1" ht="18" customHeight="1" x14ac:dyDescent="0.2">
      <c r="A466" s="4">
        <v>192</v>
      </c>
      <c r="B466" s="4">
        <v>172</v>
      </c>
      <c r="C466" s="2" t="s">
        <v>26</v>
      </c>
      <c r="D466" s="2" t="s">
        <v>298</v>
      </c>
      <c r="E466" s="5">
        <v>41975</v>
      </c>
      <c r="F466" s="22">
        <f>IF(COUNTIFS('All NCFAS Results'!$A$6:$A$169,$A466)&gt;0,1,0)</f>
        <v>1</v>
      </c>
      <c r="G466" s="6" t="s">
        <v>54</v>
      </c>
      <c r="H466" s="6" t="s">
        <v>52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 t="s">
        <v>29</v>
      </c>
      <c r="AA466" s="6"/>
      <c r="AB466" s="6"/>
    </row>
    <row r="467" spans="1:28" s="1" customFormat="1" ht="18" customHeight="1" x14ac:dyDescent="0.2">
      <c r="A467" s="4">
        <v>192</v>
      </c>
      <c r="B467" s="4">
        <v>173</v>
      </c>
      <c r="C467" s="2" t="s">
        <v>26</v>
      </c>
      <c r="D467" s="2" t="s">
        <v>298</v>
      </c>
      <c r="E467" s="5">
        <v>41984</v>
      </c>
      <c r="F467" s="22">
        <f>IF(COUNTIFS('All NCFAS Results'!$A$6:$A$169,$A467)&gt;0,1,0)</f>
        <v>1</v>
      </c>
      <c r="G467" s="6" t="s">
        <v>54</v>
      </c>
      <c r="H467" s="6" t="s">
        <v>52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 t="s">
        <v>29</v>
      </c>
      <c r="AA467" s="6"/>
      <c r="AB467" s="6"/>
    </row>
    <row r="468" spans="1:28" s="1" customFormat="1" ht="18" customHeight="1" x14ac:dyDescent="0.2">
      <c r="A468" s="4">
        <v>3875</v>
      </c>
      <c r="B468" s="4">
        <v>173</v>
      </c>
      <c r="C468" s="2" t="s">
        <v>44</v>
      </c>
      <c r="D468" s="2" t="s">
        <v>298</v>
      </c>
      <c r="E468" s="5">
        <v>41844</v>
      </c>
      <c r="F468" s="22">
        <f>IF(COUNTIFS('All NCFAS Results'!$A$6:$A$169,$A468)&gt;0,1,0)</f>
        <v>1</v>
      </c>
      <c r="G468" s="6" t="s">
        <v>27</v>
      </c>
      <c r="H468" s="6" t="s">
        <v>64</v>
      </c>
      <c r="I468" s="6" t="s">
        <v>41</v>
      </c>
      <c r="J468" s="6" t="s">
        <v>29</v>
      </c>
      <c r="K468" s="6" t="s">
        <v>29</v>
      </c>
      <c r="L468" s="6" t="s">
        <v>41</v>
      </c>
      <c r="M468" s="6" t="s">
        <v>29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s="1" customFormat="1" ht="18" customHeight="1" x14ac:dyDescent="0.2">
      <c r="A469" s="4">
        <v>192</v>
      </c>
      <c r="B469" s="4">
        <v>174</v>
      </c>
      <c r="C469" s="2" t="s">
        <v>26</v>
      </c>
      <c r="D469" s="2" t="s">
        <v>298</v>
      </c>
      <c r="E469" s="5">
        <v>41943</v>
      </c>
      <c r="F469" s="22">
        <f>IF(COUNTIFS('All NCFAS Results'!$A$6:$A$169,$A469)&gt;0,1,0)</f>
        <v>1</v>
      </c>
      <c r="G469" s="6" t="s">
        <v>54</v>
      </c>
      <c r="H469" s="6" t="s">
        <v>53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 t="s">
        <v>29</v>
      </c>
      <c r="AA469" s="6"/>
      <c r="AB469" s="6"/>
    </row>
    <row r="470" spans="1:28" s="1" customFormat="1" ht="18" customHeight="1" x14ac:dyDescent="0.2">
      <c r="A470" s="4">
        <v>4751</v>
      </c>
      <c r="B470" s="4">
        <v>174</v>
      </c>
      <c r="C470" s="2" t="s">
        <v>44</v>
      </c>
      <c r="D470" s="2" t="s">
        <v>298</v>
      </c>
      <c r="E470" s="5">
        <v>41844</v>
      </c>
      <c r="F470" s="22">
        <f>IF(COUNTIFS('All NCFAS Results'!$A$6:$A$169,$A470)&gt;0,1,0)</f>
        <v>1</v>
      </c>
      <c r="G470" s="6" t="s">
        <v>45</v>
      </c>
      <c r="H470" s="6" t="s">
        <v>52</v>
      </c>
      <c r="I470" s="6" t="s">
        <v>41</v>
      </c>
      <c r="J470" s="6" t="s">
        <v>29</v>
      </c>
      <c r="K470" s="6" t="s">
        <v>29</v>
      </c>
      <c r="L470" s="6" t="s">
        <v>29</v>
      </c>
      <c r="M470" s="6" t="s">
        <v>29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s="1" customFormat="1" ht="18" customHeight="1" x14ac:dyDescent="0.2">
      <c r="A471" s="4">
        <v>192</v>
      </c>
      <c r="B471" s="4">
        <v>175</v>
      </c>
      <c r="C471" s="2" t="s">
        <v>26</v>
      </c>
      <c r="D471" s="2" t="s">
        <v>298</v>
      </c>
      <c r="E471" s="5">
        <v>41946</v>
      </c>
      <c r="F471" s="22">
        <f>IF(COUNTIFS('All NCFAS Results'!$A$6:$A$169,$A471)&gt;0,1,0)</f>
        <v>1</v>
      </c>
      <c r="G471" s="6" t="s">
        <v>54</v>
      </c>
      <c r="H471" s="6" t="s">
        <v>28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 t="s">
        <v>29</v>
      </c>
      <c r="AA471" s="6"/>
      <c r="AB471" s="6"/>
    </row>
    <row r="472" spans="1:28" s="1" customFormat="1" ht="18" customHeight="1" x14ac:dyDescent="0.2">
      <c r="A472" s="4">
        <v>9478</v>
      </c>
      <c r="B472" s="4">
        <v>175</v>
      </c>
      <c r="C472" s="2" t="s">
        <v>44</v>
      </c>
      <c r="D472" s="2" t="s">
        <v>298</v>
      </c>
      <c r="E472" s="5">
        <v>41848</v>
      </c>
      <c r="F472" s="22">
        <f>IF(COUNTIFS('All NCFAS Results'!$A$6:$A$169,$A472)&gt;0,1,0)</f>
        <v>1</v>
      </c>
      <c r="G472" s="6" t="s">
        <v>27</v>
      </c>
      <c r="H472" s="6" t="s">
        <v>42</v>
      </c>
      <c r="I472" s="6" t="s">
        <v>41</v>
      </c>
      <c r="J472" s="6" t="s">
        <v>41</v>
      </c>
      <c r="K472" s="6" t="s">
        <v>29</v>
      </c>
      <c r="L472" s="6" t="s">
        <v>41</v>
      </c>
      <c r="M472" s="6" t="s">
        <v>41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s="1" customFormat="1" ht="18" customHeight="1" x14ac:dyDescent="0.2">
      <c r="A473" s="4">
        <v>192</v>
      </c>
      <c r="B473" s="4">
        <v>176</v>
      </c>
      <c r="C473" s="2" t="s">
        <v>26</v>
      </c>
      <c r="D473" s="2" t="s">
        <v>298</v>
      </c>
      <c r="E473" s="5">
        <v>41955</v>
      </c>
      <c r="F473" s="22">
        <f>IF(COUNTIFS('All NCFAS Results'!$A$6:$A$169,$A473)&gt;0,1,0)</f>
        <v>1</v>
      </c>
      <c r="G473" s="6" t="s">
        <v>54</v>
      </c>
      <c r="H473" s="6" t="s">
        <v>49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 t="s">
        <v>29</v>
      </c>
      <c r="AA473" s="6"/>
      <c r="AB473" s="6"/>
    </row>
    <row r="474" spans="1:28" s="1" customFormat="1" ht="18" customHeight="1" x14ac:dyDescent="0.2">
      <c r="A474" s="4">
        <v>3875</v>
      </c>
      <c r="B474" s="4">
        <v>176</v>
      </c>
      <c r="C474" s="2" t="s">
        <v>44</v>
      </c>
      <c r="D474" s="2" t="s">
        <v>298</v>
      </c>
      <c r="E474" s="5">
        <v>41848</v>
      </c>
      <c r="F474" s="22">
        <f>IF(COUNTIFS('All NCFAS Results'!$A$6:$A$169,$A474)&gt;0,1,0)</f>
        <v>1</v>
      </c>
      <c r="G474" s="6" t="s">
        <v>27</v>
      </c>
      <c r="H474" s="6" t="s">
        <v>42</v>
      </c>
      <c r="I474" s="6" t="s">
        <v>41</v>
      </c>
      <c r="J474" s="6" t="s">
        <v>29</v>
      </c>
      <c r="K474" s="6" t="s">
        <v>29</v>
      </c>
      <c r="L474" s="6" t="s">
        <v>41</v>
      </c>
      <c r="M474" s="6" t="s">
        <v>29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s="1" customFormat="1" ht="18" customHeight="1" x14ac:dyDescent="0.2">
      <c r="A475" s="4">
        <v>192</v>
      </c>
      <c r="B475" s="4">
        <v>177</v>
      </c>
      <c r="C475" s="2" t="s">
        <v>26</v>
      </c>
      <c r="D475" s="2" t="s">
        <v>298</v>
      </c>
      <c r="E475" s="5">
        <v>41956</v>
      </c>
      <c r="F475" s="22">
        <f>IF(COUNTIFS('All NCFAS Results'!$A$6:$A$169,$A475)&gt;0,1,0)</f>
        <v>1</v>
      </c>
      <c r="G475" s="6" t="s">
        <v>27</v>
      </c>
      <c r="H475" s="6" t="s">
        <v>49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 t="s">
        <v>29</v>
      </c>
      <c r="AA475" s="6"/>
      <c r="AB475" s="6"/>
    </row>
    <row r="476" spans="1:28" s="1" customFormat="1" ht="18" customHeight="1" x14ac:dyDescent="0.2">
      <c r="A476" s="4">
        <v>1221</v>
      </c>
      <c r="B476" s="4">
        <v>177</v>
      </c>
      <c r="C476" s="2" t="s">
        <v>44</v>
      </c>
      <c r="D476" s="2" t="s">
        <v>298</v>
      </c>
      <c r="E476" s="5">
        <v>41849</v>
      </c>
      <c r="F476" s="22">
        <f>IF(COUNTIFS('All NCFAS Results'!$A$6:$A$169,$A476)&gt;0,1,0)</f>
        <v>1</v>
      </c>
      <c r="G476" s="6" t="s">
        <v>27</v>
      </c>
      <c r="H476" s="6" t="s">
        <v>55</v>
      </c>
      <c r="I476" s="6" t="s">
        <v>29</v>
      </c>
      <c r="J476" s="6" t="s">
        <v>29</v>
      </c>
      <c r="K476" s="6" t="s">
        <v>29</v>
      </c>
      <c r="L476" s="6" t="s">
        <v>29</v>
      </c>
      <c r="M476" s="6" t="s">
        <v>29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s="1" customFormat="1" ht="18" customHeight="1" x14ac:dyDescent="0.2">
      <c r="A477" s="4">
        <v>192</v>
      </c>
      <c r="B477" s="4">
        <v>178</v>
      </c>
      <c r="C477" s="2" t="s">
        <v>26</v>
      </c>
      <c r="D477" s="2" t="s">
        <v>298</v>
      </c>
      <c r="E477" s="5">
        <v>41960</v>
      </c>
      <c r="F477" s="22">
        <f>IF(COUNTIFS('All NCFAS Results'!$A$6:$A$169,$A477)&gt;0,1,0)</f>
        <v>1</v>
      </c>
      <c r="G477" s="6" t="s">
        <v>54</v>
      </c>
      <c r="H477" s="6" t="s">
        <v>53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 t="s">
        <v>29</v>
      </c>
      <c r="AA477" s="6"/>
      <c r="AB477" s="6"/>
    </row>
    <row r="478" spans="1:28" s="1" customFormat="1" ht="18" customHeight="1" x14ac:dyDescent="0.2">
      <c r="A478" s="4">
        <v>9553</v>
      </c>
      <c r="B478" s="4">
        <v>178</v>
      </c>
      <c r="C478" s="2" t="s">
        <v>44</v>
      </c>
      <c r="D478" s="2" t="s">
        <v>298</v>
      </c>
      <c r="E478" s="5">
        <v>41849</v>
      </c>
      <c r="F478" s="22">
        <f>IF(COUNTIFS('All NCFAS Results'!$A$6:$A$169,$A478)&gt;0,1,0)</f>
        <v>1</v>
      </c>
      <c r="G478" s="6" t="s">
        <v>27</v>
      </c>
      <c r="H478" s="6" t="s">
        <v>42</v>
      </c>
      <c r="I478" s="6" t="s">
        <v>41</v>
      </c>
      <c r="J478" s="6" t="s">
        <v>29</v>
      </c>
      <c r="K478" s="6" t="s">
        <v>29</v>
      </c>
      <c r="L478" s="6" t="s">
        <v>29</v>
      </c>
      <c r="M478" s="6" t="s">
        <v>29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s="1" customFormat="1" ht="18" customHeight="1" x14ac:dyDescent="0.2">
      <c r="A479" s="4">
        <v>192</v>
      </c>
      <c r="B479" s="4">
        <v>179</v>
      </c>
      <c r="C479" s="2" t="s">
        <v>26</v>
      </c>
      <c r="D479" s="2" t="s">
        <v>298</v>
      </c>
      <c r="E479" s="5">
        <v>41962</v>
      </c>
      <c r="F479" s="22">
        <f>IF(COUNTIFS('All NCFAS Results'!$A$6:$A$169,$A479)&gt;0,1,0)</f>
        <v>1</v>
      </c>
      <c r="G479" s="6" t="s">
        <v>54</v>
      </c>
      <c r="H479" s="6" t="s">
        <v>49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 t="s">
        <v>29</v>
      </c>
      <c r="AA479" s="6"/>
      <c r="AB479" s="6"/>
    </row>
    <row r="480" spans="1:28" s="1" customFormat="1" ht="18" customHeight="1" x14ac:dyDescent="0.2">
      <c r="A480" s="4">
        <v>192</v>
      </c>
      <c r="B480" s="4">
        <v>180</v>
      </c>
      <c r="C480" s="2" t="s">
        <v>26</v>
      </c>
      <c r="D480" s="2" t="s">
        <v>298</v>
      </c>
      <c r="E480" s="5">
        <v>41969</v>
      </c>
      <c r="F480" s="22">
        <f>IF(COUNTIFS('All NCFAS Results'!$A$6:$A$169,$A480)&gt;0,1,0)</f>
        <v>1</v>
      </c>
      <c r="G480" s="6" t="s">
        <v>54</v>
      </c>
      <c r="H480" s="6" t="s">
        <v>49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 t="s">
        <v>29</v>
      </c>
      <c r="AA480" s="6"/>
      <c r="AB480" s="6"/>
    </row>
    <row r="481" spans="1:28" s="1" customFormat="1" ht="18" customHeight="1" x14ac:dyDescent="0.2">
      <c r="A481" s="4">
        <v>10593</v>
      </c>
      <c r="B481" s="4">
        <v>180</v>
      </c>
      <c r="C481" s="2" t="s">
        <v>44</v>
      </c>
      <c r="D481" s="2" t="s">
        <v>298</v>
      </c>
      <c r="E481" s="5">
        <v>41850</v>
      </c>
      <c r="F481" s="22">
        <f>IF(COUNTIFS('All NCFAS Results'!$A$6:$A$169,$A481)&gt;0,1,0)</f>
        <v>1</v>
      </c>
      <c r="G481" s="6" t="s">
        <v>45</v>
      </c>
      <c r="H481" s="6" t="s">
        <v>47</v>
      </c>
      <c r="I481" s="6" t="s">
        <v>41</v>
      </c>
      <c r="J481" s="6" t="s">
        <v>29</v>
      </c>
      <c r="K481" s="6" t="s">
        <v>29</v>
      </c>
      <c r="L481" s="6" t="s">
        <v>41</v>
      </c>
      <c r="M481" s="6" t="s">
        <v>29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s="1" customFormat="1" ht="18" customHeight="1" x14ac:dyDescent="0.2">
      <c r="A482" s="4">
        <v>192</v>
      </c>
      <c r="B482" s="4">
        <v>181</v>
      </c>
      <c r="C482" s="2" t="s">
        <v>26</v>
      </c>
      <c r="D482" s="2" t="s">
        <v>298</v>
      </c>
      <c r="E482" s="5">
        <v>41975</v>
      </c>
      <c r="F482" s="22">
        <f>IF(COUNTIFS('All NCFAS Results'!$A$6:$A$169,$A482)&gt;0,1,0)</f>
        <v>1</v>
      </c>
      <c r="G482" s="6" t="s">
        <v>54</v>
      </c>
      <c r="H482" s="6" t="s">
        <v>39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 t="s">
        <v>29</v>
      </c>
      <c r="AA482" s="6"/>
      <c r="AB482" s="6"/>
    </row>
    <row r="483" spans="1:28" s="1" customFormat="1" ht="18" customHeight="1" x14ac:dyDescent="0.2">
      <c r="A483" s="4">
        <v>2648</v>
      </c>
      <c r="B483" s="4">
        <v>181</v>
      </c>
      <c r="C483" s="2" t="s">
        <v>44</v>
      </c>
      <c r="D483" s="2" t="s">
        <v>298</v>
      </c>
      <c r="E483" s="5">
        <v>41836</v>
      </c>
      <c r="F483" s="22">
        <f>IF(COUNTIFS('All NCFAS Results'!$A$6:$A$169,$A483)&gt;0,1,0)</f>
        <v>1</v>
      </c>
      <c r="G483" s="6" t="s">
        <v>34</v>
      </c>
      <c r="H483" s="6" t="s">
        <v>32</v>
      </c>
      <c r="I483" s="6" t="s">
        <v>29</v>
      </c>
      <c r="J483" s="6" t="s">
        <v>29</v>
      </c>
      <c r="K483" s="6" t="s">
        <v>29</v>
      </c>
      <c r="L483" s="6" t="s">
        <v>41</v>
      </c>
      <c r="M483" s="6" t="s">
        <v>29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s="1" customFormat="1" ht="18" customHeight="1" x14ac:dyDescent="0.2">
      <c r="A484" s="4">
        <v>192</v>
      </c>
      <c r="B484" s="4">
        <v>182</v>
      </c>
      <c r="C484" s="2" t="s">
        <v>26</v>
      </c>
      <c r="D484" s="2" t="s">
        <v>298</v>
      </c>
      <c r="E484" s="5">
        <v>41977</v>
      </c>
      <c r="F484" s="22">
        <f>IF(COUNTIFS('All NCFAS Results'!$A$6:$A$169,$A484)&gt;0,1,0)</f>
        <v>1</v>
      </c>
      <c r="G484" s="6" t="s">
        <v>27</v>
      </c>
      <c r="H484" s="6" t="s">
        <v>60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 t="s">
        <v>29</v>
      </c>
      <c r="AA484" s="6"/>
      <c r="AB484" s="6"/>
    </row>
    <row r="485" spans="1:28" s="1" customFormat="1" ht="18" customHeight="1" x14ac:dyDescent="0.2">
      <c r="A485" s="4">
        <v>2648</v>
      </c>
      <c r="B485" s="4">
        <v>182</v>
      </c>
      <c r="C485" s="2" t="s">
        <v>44</v>
      </c>
      <c r="D485" s="2" t="s">
        <v>298</v>
      </c>
      <c r="E485" s="5">
        <v>41850</v>
      </c>
      <c r="F485" s="22">
        <f>IF(COUNTIFS('All NCFAS Results'!$A$6:$A$169,$A485)&gt;0,1,0)</f>
        <v>1</v>
      </c>
      <c r="G485" s="6" t="s">
        <v>27</v>
      </c>
      <c r="H485" s="6" t="s">
        <v>47</v>
      </c>
      <c r="I485" s="6" t="s">
        <v>29</v>
      </c>
      <c r="J485" s="6" t="s">
        <v>29</v>
      </c>
      <c r="K485" s="6" t="s">
        <v>29</v>
      </c>
      <c r="L485" s="6" t="s">
        <v>41</v>
      </c>
      <c r="M485" s="6" t="s">
        <v>29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s="1" customFormat="1" ht="18" customHeight="1" x14ac:dyDescent="0.2">
      <c r="A486" s="4">
        <v>335</v>
      </c>
      <c r="B486" s="4">
        <v>183</v>
      </c>
      <c r="C486" s="2" t="s">
        <v>26</v>
      </c>
      <c r="D486" s="2" t="s">
        <v>298</v>
      </c>
      <c r="E486" s="5">
        <v>41884</v>
      </c>
      <c r="F486" s="22">
        <f>IF(COUNTIFS('All NCFAS Results'!$A$6:$A$169,$A486)&gt;0,1,0)</f>
        <v>1</v>
      </c>
      <c r="G486" s="6" t="s">
        <v>54</v>
      </c>
      <c r="H486" s="6" t="s">
        <v>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 t="s">
        <v>33</v>
      </c>
      <c r="AA486" s="6"/>
      <c r="AB486" s="6"/>
    </row>
    <row r="487" spans="1:28" s="1" customFormat="1" ht="18" customHeight="1" x14ac:dyDescent="0.2">
      <c r="A487" s="4">
        <v>4751</v>
      </c>
      <c r="B487" s="4">
        <v>183</v>
      </c>
      <c r="C487" s="2" t="s">
        <v>44</v>
      </c>
      <c r="D487" s="2" t="s">
        <v>298</v>
      </c>
      <c r="E487" s="5">
        <v>41852</v>
      </c>
      <c r="F487" s="22">
        <f>IF(COUNTIFS('All NCFAS Results'!$A$6:$A$169,$A487)&gt;0,1,0)</f>
        <v>1</v>
      </c>
      <c r="G487" s="6" t="s">
        <v>27</v>
      </c>
      <c r="H487" s="6" t="s">
        <v>64</v>
      </c>
      <c r="I487" s="6" t="s">
        <v>41</v>
      </c>
      <c r="J487" s="6" t="s">
        <v>29</v>
      </c>
      <c r="K487" s="6" t="s">
        <v>29</v>
      </c>
      <c r="L487" s="6" t="s">
        <v>41</v>
      </c>
      <c r="M487" s="6" t="s">
        <v>41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s="1" customFormat="1" ht="18" customHeight="1" x14ac:dyDescent="0.2">
      <c r="A488" s="4">
        <v>335</v>
      </c>
      <c r="B488" s="4">
        <v>184</v>
      </c>
      <c r="C488" s="2" t="s">
        <v>26</v>
      </c>
      <c r="D488" s="2" t="s">
        <v>298</v>
      </c>
      <c r="E488" s="5">
        <v>41897</v>
      </c>
      <c r="F488" s="22">
        <f>IF(COUNTIFS('All NCFAS Results'!$A$6:$A$169,$A488)&gt;0,1,0)</f>
        <v>1</v>
      </c>
      <c r="G488" s="6" t="s">
        <v>54</v>
      </c>
      <c r="H488" s="6" t="s">
        <v>56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 t="s">
        <v>41</v>
      </c>
      <c r="AA488" s="6"/>
      <c r="AB488" s="6"/>
    </row>
    <row r="489" spans="1:28" s="1" customFormat="1" ht="18" customHeight="1" x14ac:dyDescent="0.2">
      <c r="A489" s="4">
        <v>335</v>
      </c>
      <c r="B489" s="4">
        <v>185</v>
      </c>
      <c r="C489" s="2" t="s">
        <v>26</v>
      </c>
      <c r="D489" s="2" t="s">
        <v>298</v>
      </c>
      <c r="E489" s="5">
        <v>41900</v>
      </c>
      <c r="F489" s="22">
        <f>IF(COUNTIFS('All NCFAS Results'!$A$6:$A$169,$A489)&gt;0,1,0)</f>
        <v>1</v>
      </c>
      <c r="G489" s="6" t="s">
        <v>31</v>
      </c>
      <c r="H489" s="6" t="s">
        <v>32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 t="s">
        <v>29</v>
      </c>
      <c r="AA489" s="6"/>
      <c r="AB489" s="6"/>
    </row>
    <row r="490" spans="1:28" s="1" customFormat="1" ht="18" customHeight="1" x14ac:dyDescent="0.2">
      <c r="A490" s="4">
        <v>9478</v>
      </c>
      <c r="B490" s="4">
        <v>185</v>
      </c>
      <c r="C490" s="2" t="s">
        <v>44</v>
      </c>
      <c r="D490" s="2" t="s">
        <v>298</v>
      </c>
      <c r="E490" s="5">
        <v>41855</v>
      </c>
      <c r="F490" s="22">
        <f>IF(COUNTIFS('All NCFAS Results'!$A$6:$A$169,$A490)&gt;0,1,0)</f>
        <v>1</v>
      </c>
      <c r="G490" s="6" t="s">
        <v>27</v>
      </c>
      <c r="H490" s="6" t="s">
        <v>64</v>
      </c>
      <c r="I490" s="6" t="s">
        <v>41</v>
      </c>
      <c r="J490" s="6" t="s">
        <v>41</v>
      </c>
      <c r="K490" s="6" t="s">
        <v>29</v>
      </c>
      <c r="L490" s="6" t="s">
        <v>41</v>
      </c>
      <c r="M490" s="6" t="s">
        <v>41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s="1" customFormat="1" ht="18" customHeight="1" x14ac:dyDescent="0.2">
      <c r="A491" s="4">
        <v>2161</v>
      </c>
      <c r="B491" s="4">
        <v>186</v>
      </c>
      <c r="C491" s="2" t="s">
        <v>26</v>
      </c>
      <c r="D491" s="2" t="s">
        <v>298</v>
      </c>
      <c r="E491" s="5">
        <v>41806</v>
      </c>
      <c r="F491" s="22">
        <f>IF(COUNTIFS('All NCFAS Results'!$A$6:$A$169,$A491)&gt;0,1,0)</f>
        <v>1</v>
      </c>
      <c r="G491" s="6" t="s">
        <v>27</v>
      </c>
      <c r="H491" s="6" t="s">
        <v>37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 t="s">
        <v>29</v>
      </c>
      <c r="AA491" s="6"/>
      <c r="AB491" s="6"/>
    </row>
    <row r="492" spans="1:28" s="1" customFormat="1" ht="18" customHeight="1" x14ac:dyDescent="0.2">
      <c r="A492" s="4">
        <v>9553</v>
      </c>
      <c r="B492" s="4">
        <v>186</v>
      </c>
      <c r="C492" s="2" t="s">
        <v>44</v>
      </c>
      <c r="D492" s="2" t="s">
        <v>298</v>
      </c>
      <c r="E492" s="5">
        <v>41856</v>
      </c>
      <c r="F492" s="22">
        <f>IF(COUNTIFS('All NCFAS Results'!$A$6:$A$169,$A492)&gt;0,1,0)</f>
        <v>1</v>
      </c>
      <c r="G492" s="6" t="s">
        <v>27</v>
      </c>
      <c r="H492" s="6" t="s">
        <v>64</v>
      </c>
      <c r="I492" s="6" t="s">
        <v>41</v>
      </c>
      <c r="J492" s="6" t="s">
        <v>29</v>
      </c>
      <c r="K492" s="6" t="s">
        <v>29</v>
      </c>
      <c r="L492" s="6" t="s">
        <v>41</v>
      </c>
      <c r="M492" s="6" t="s">
        <v>29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s="1" customFormat="1" ht="18" customHeight="1" x14ac:dyDescent="0.2">
      <c r="A493" s="4">
        <v>2161</v>
      </c>
      <c r="B493" s="4">
        <v>187</v>
      </c>
      <c r="C493" s="2" t="s">
        <v>26</v>
      </c>
      <c r="D493" s="2" t="s">
        <v>298</v>
      </c>
      <c r="E493" s="5">
        <v>41962</v>
      </c>
      <c r="F493" s="22">
        <f>IF(COUNTIFS('All NCFAS Results'!$A$6:$A$169,$A493)&gt;0,1,0)</f>
        <v>1</v>
      </c>
      <c r="G493" s="6" t="s">
        <v>27</v>
      </c>
      <c r="H493" s="6" t="s">
        <v>52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 t="s">
        <v>29</v>
      </c>
      <c r="AA493" s="6"/>
      <c r="AB493" s="6"/>
    </row>
    <row r="494" spans="1:28" s="1" customFormat="1" ht="18" customHeight="1" x14ac:dyDescent="0.2">
      <c r="A494" s="4">
        <v>3360</v>
      </c>
      <c r="B494" s="4">
        <v>187</v>
      </c>
      <c r="C494" s="2" t="s">
        <v>44</v>
      </c>
      <c r="D494" s="2" t="s">
        <v>298</v>
      </c>
      <c r="E494" s="5">
        <v>41855</v>
      </c>
      <c r="F494" s="22">
        <f>IF(COUNTIFS('All NCFAS Results'!$A$6:$A$169,$A494)&gt;0,1,0)</f>
        <v>1</v>
      </c>
      <c r="G494" s="6" t="s">
        <v>45</v>
      </c>
      <c r="H494" s="6" t="s">
        <v>49</v>
      </c>
      <c r="I494" s="6" t="s">
        <v>29</v>
      </c>
      <c r="J494" s="6" t="s">
        <v>29</v>
      </c>
      <c r="K494" s="6" t="s">
        <v>29</v>
      </c>
      <c r="L494" s="6" t="s">
        <v>29</v>
      </c>
      <c r="M494" s="6" t="s">
        <v>29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s="1" customFormat="1" ht="18" customHeight="1" x14ac:dyDescent="0.2">
      <c r="A495" s="4">
        <v>192</v>
      </c>
      <c r="B495" s="4">
        <v>188</v>
      </c>
      <c r="C495" s="2" t="s">
        <v>26</v>
      </c>
      <c r="D495" s="2" t="s">
        <v>298</v>
      </c>
      <c r="E495" s="5">
        <v>41981</v>
      </c>
      <c r="F495" s="22">
        <f>IF(COUNTIFS('All NCFAS Results'!$A$6:$A$169,$A495)&gt;0,1,0)</f>
        <v>1</v>
      </c>
      <c r="G495" s="6" t="s">
        <v>54</v>
      </c>
      <c r="H495" s="6" t="s">
        <v>46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 t="s">
        <v>29</v>
      </c>
      <c r="AA495" s="6"/>
      <c r="AB495" s="6"/>
    </row>
    <row r="496" spans="1:28" s="1" customFormat="1" ht="18" customHeight="1" x14ac:dyDescent="0.2">
      <c r="A496" s="4">
        <v>10674</v>
      </c>
      <c r="B496" s="4">
        <v>188</v>
      </c>
      <c r="C496" s="2" t="s">
        <v>44</v>
      </c>
      <c r="D496" s="2" t="s">
        <v>298</v>
      </c>
      <c r="E496" s="5">
        <v>41841</v>
      </c>
      <c r="F496" s="22">
        <f>IF(COUNTIFS('All NCFAS Results'!$A$6:$A$169,$A496)&gt;0,1,0)</f>
        <v>1</v>
      </c>
      <c r="G496" s="6" t="s">
        <v>27</v>
      </c>
      <c r="H496" s="6" t="s">
        <v>47</v>
      </c>
      <c r="I496" s="6" t="s">
        <v>29</v>
      </c>
      <c r="J496" s="6" t="s">
        <v>29</v>
      </c>
      <c r="K496" s="6" t="s">
        <v>29</v>
      </c>
      <c r="L496" s="6" t="s">
        <v>29</v>
      </c>
      <c r="M496" s="6" t="s">
        <v>29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s="1" customFormat="1" ht="18" customHeight="1" x14ac:dyDescent="0.2">
      <c r="A497" s="4">
        <v>192</v>
      </c>
      <c r="B497" s="4">
        <v>189</v>
      </c>
      <c r="C497" s="2" t="s">
        <v>26</v>
      </c>
      <c r="D497" s="2" t="s">
        <v>298</v>
      </c>
      <c r="E497" s="5">
        <v>41991</v>
      </c>
      <c r="F497" s="22">
        <f>IF(COUNTIFS('All NCFAS Results'!$A$6:$A$169,$A497)&gt;0,1,0)</f>
        <v>1</v>
      </c>
      <c r="G497" s="6" t="s">
        <v>54</v>
      </c>
      <c r="H497" s="6" t="s">
        <v>53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 t="s">
        <v>29</v>
      </c>
      <c r="AA497" s="6"/>
      <c r="AB497" s="6"/>
    </row>
    <row r="498" spans="1:28" s="1" customFormat="1" ht="18" customHeight="1" x14ac:dyDescent="0.2">
      <c r="A498" s="4">
        <v>192</v>
      </c>
      <c r="B498" s="4">
        <v>190</v>
      </c>
      <c r="C498" s="2" t="s">
        <v>26</v>
      </c>
      <c r="D498" s="2" t="s">
        <v>298</v>
      </c>
      <c r="E498" s="5">
        <v>41995</v>
      </c>
      <c r="F498" s="22">
        <f>IF(COUNTIFS('All NCFAS Results'!$A$6:$A$169,$A498)&gt;0,1,0)</f>
        <v>1</v>
      </c>
      <c r="G498" s="6" t="s">
        <v>54</v>
      </c>
      <c r="H498" s="6" t="s">
        <v>46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 t="s">
        <v>29</v>
      </c>
      <c r="AA498" s="6"/>
      <c r="AB498" s="6"/>
    </row>
    <row r="499" spans="1:28" s="1" customFormat="1" ht="18" customHeight="1" x14ac:dyDescent="0.2">
      <c r="A499" s="4">
        <v>1221</v>
      </c>
      <c r="B499" s="4">
        <v>190</v>
      </c>
      <c r="C499" s="2" t="s">
        <v>44</v>
      </c>
      <c r="D499" s="2" t="s">
        <v>298</v>
      </c>
      <c r="E499" s="5">
        <v>41857</v>
      </c>
      <c r="F499" s="22">
        <f>IF(COUNTIFS('All NCFAS Results'!$A$6:$A$169,$A499)&gt;0,1,0)</f>
        <v>1</v>
      </c>
      <c r="G499" s="6" t="s">
        <v>27</v>
      </c>
      <c r="H499" s="6" t="s">
        <v>39</v>
      </c>
      <c r="I499" s="6" t="s">
        <v>29</v>
      </c>
      <c r="J499" s="6" t="s">
        <v>29</v>
      </c>
      <c r="K499" s="6" t="s">
        <v>29</v>
      </c>
      <c r="L499" s="6" t="s">
        <v>29</v>
      </c>
      <c r="M499" s="6" t="s">
        <v>29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s="1" customFormat="1" ht="18" customHeight="1" x14ac:dyDescent="0.2">
      <c r="A500" s="4">
        <v>192</v>
      </c>
      <c r="B500" s="4">
        <v>191</v>
      </c>
      <c r="C500" s="2" t="s">
        <v>26</v>
      </c>
      <c r="D500" s="2" t="s">
        <v>298</v>
      </c>
      <c r="E500" s="5">
        <v>41996</v>
      </c>
      <c r="F500" s="22">
        <f>IF(COUNTIFS('All NCFAS Results'!$A$6:$A$169,$A500)&gt;0,1,0)</f>
        <v>1</v>
      </c>
      <c r="G500" s="6" t="s">
        <v>54</v>
      </c>
      <c r="H500" s="6" t="s">
        <v>46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 t="s">
        <v>38</v>
      </c>
      <c r="AA500" s="6"/>
      <c r="AB500" s="6"/>
    </row>
    <row r="501" spans="1:28" s="1" customFormat="1" ht="18" customHeight="1" x14ac:dyDescent="0.2">
      <c r="A501" s="4">
        <v>192</v>
      </c>
      <c r="B501" s="4">
        <v>192</v>
      </c>
      <c r="C501" s="2" t="s">
        <v>26</v>
      </c>
      <c r="D501" s="2" t="s">
        <v>298</v>
      </c>
      <c r="E501" s="5">
        <v>42010</v>
      </c>
      <c r="F501" s="22">
        <f>IF(COUNTIFS('All NCFAS Results'!$A$6:$A$169,$A501)&gt;0,1,0)</f>
        <v>1</v>
      </c>
      <c r="G501" s="6" t="s">
        <v>27</v>
      </c>
      <c r="H501" s="6" t="s">
        <v>53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 t="s">
        <v>29</v>
      </c>
      <c r="AA501" s="6"/>
      <c r="AB501" s="6"/>
    </row>
    <row r="502" spans="1:28" s="1" customFormat="1" ht="18" customHeight="1" x14ac:dyDescent="0.2">
      <c r="A502" s="4">
        <v>10674</v>
      </c>
      <c r="B502" s="4">
        <v>192</v>
      </c>
      <c r="C502" s="2" t="s">
        <v>44</v>
      </c>
      <c r="D502" s="2" t="s">
        <v>298</v>
      </c>
      <c r="E502" s="5">
        <v>41849</v>
      </c>
      <c r="F502" s="22">
        <f>IF(COUNTIFS('All NCFAS Results'!$A$6:$A$169,$A502)&gt;0,1,0)</f>
        <v>1</v>
      </c>
      <c r="G502" s="6" t="s">
        <v>27</v>
      </c>
      <c r="H502" s="6" t="s">
        <v>35</v>
      </c>
      <c r="I502" s="6" t="s">
        <v>29</v>
      </c>
      <c r="J502" s="6" t="s">
        <v>29</v>
      </c>
      <c r="K502" s="6" t="s">
        <v>29</v>
      </c>
      <c r="L502" s="6" t="s">
        <v>29</v>
      </c>
      <c r="M502" s="6" t="s">
        <v>29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s="1" customFormat="1" ht="18" customHeight="1" x14ac:dyDescent="0.2">
      <c r="A503" s="4">
        <v>192</v>
      </c>
      <c r="B503" s="4">
        <v>193</v>
      </c>
      <c r="C503" s="2" t="s">
        <v>26</v>
      </c>
      <c r="D503" s="2" t="s">
        <v>298</v>
      </c>
      <c r="E503" s="5">
        <v>42017</v>
      </c>
      <c r="F503" s="22">
        <f>IF(COUNTIFS('All NCFAS Results'!$A$6:$A$169,$A503)&gt;0,1,0)</f>
        <v>1</v>
      </c>
      <c r="G503" s="6" t="s">
        <v>54</v>
      </c>
      <c r="H503" s="6" t="s">
        <v>49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 t="s">
        <v>29</v>
      </c>
      <c r="AA503" s="6"/>
      <c r="AB503" s="6"/>
    </row>
    <row r="504" spans="1:28" s="1" customFormat="1" ht="18" customHeight="1" x14ac:dyDescent="0.2">
      <c r="A504" s="4">
        <v>10593</v>
      </c>
      <c r="B504" s="4">
        <v>193</v>
      </c>
      <c r="C504" s="2" t="s">
        <v>44</v>
      </c>
      <c r="D504" s="2" t="s">
        <v>298</v>
      </c>
      <c r="E504" s="5">
        <v>41857</v>
      </c>
      <c r="F504" s="22">
        <f>IF(COUNTIFS('All NCFAS Results'!$A$6:$A$169,$A504)&gt;0,1,0)</f>
        <v>1</v>
      </c>
      <c r="G504" s="6" t="s">
        <v>27</v>
      </c>
      <c r="H504" s="6" t="s">
        <v>47</v>
      </c>
      <c r="I504" s="6" t="s">
        <v>41</v>
      </c>
      <c r="J504" s="6" t="s">
        <v>29</v>
      </c>
      <c r="K504" s="6" t="s">
        <v>29</v>
      </c>
      <c r="L504" s="6" t="s">
        <v>41</v>
      </c>
      <c r="M504" s="6" t="s">
        <v>29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s="1" customFormat="1" ht="18" customHeight="1" x14ac:dyDescent="0.2">
      <c r="A505" s="4">
        <v>192</v>
      </c>
      <c r="B505" s="4">
        <v>194</v>
      </c>
      <c r="C505" s="2" t="s">
        <v>26</v>
      </c>
      <c r="D505" s="2" t="s">
        <v>298</v>
      </c>
      <c r="E505" s="5">
        <v>42026</v>
      </c>
      <c r="F505" s="22">
        <f>IF(COUNTIFS('All NCFAS Results'!$A$6:$A$169,$A505)&gt;0,1,0)</f>
        <v>1</v>
      </c>
      <c r="G505" s="6" t="s">
        <v>54</v>
      </c>
      <c r="H505" s="6" t="s">
        <v>53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 t="s">
        <v>29</v>
      </c>
      <c r="AA505" s="6"/>
      <c r="AB505" s="6"/>
    </row>
    <row r="506" spans="1:28" s="1" customFormat="1" ht="18" customHeight="1" x14ac:dyDescent="0.2">
      <c r="A506" s="4">
        <v>2648</v>
      </c>
      <c r="B506" s="4">
        <v>194</v>
      </c>
      <c r="C506" s="2" t="s">
        <v>44</v>
      </c>
      <c r="D506" s="2" t="s">
        <v>298</v>
      </c>
      <c r="E506" s="5">
        <v>41857</v>
      </c>
      <c r="F506" s="22">
        <f>IF(COUNTIFS('All NCFAS Results'!$A$6:$A$169,$A506)&gt;0,1,0)</f>
        <v>1</v>
      </c>
      <c r="G506" s="6" t="s">
        <v>27</v>
      </c>
      <c r="H506" s="6" t="s">
        <v>47</v>
      </c>
      <c r="I506" s="6" t="s">
        <v>29</v>
      </c>
      <c r="J506" s="6" t="s">
        <v>29</v>
      </c>
      <c r="K506" s="6" t="s">
        <v>38</v>
      </c>
      <c r="L506" s="6" t="s">
        <v>41</v>
      </c>
      <c r="M506" s="6" t="s">
        <v>29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s="1" customFormat="1" ht="18" customHeight="1" x14ac:dyDescent="0.2">
      <c r="A507" s="4">
        <v>192</v>
      </c>
      <c r="B507" s="4">
        <v>195</v>
      </c>
      <c r="C507" s="2" t="s">
        <v>26</v>
      </c>
      <c r="D507" s="2" t="s">
        <v>298</v>
      </c>
      <c r="E507" s="5">
        <v>42037</v>
      </c>
      <c r="F507" s="22">
        <f>IF(COUNTIFS('All NCFAS Results'!$A$6:$A$169,$A507)&gt;0,1,0)</f>
        <v>1</v>
      </c>
      <c r="G507" s="6" t="s">
        <v>54</v>
      </c>
      <c r="H507" s="6" t="s">
        <v>53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 t="s">
        <v>29</v>
      </c>
      <c r="AA507" s="6"/>
      <c r="AB507" s="6"/>
    </row>
    <row r="508" spans="1:28" s="1" customFormat="1" ht="18" customHeight="1" x14ac:dyDescent="0.2">
      <c r="A508" s="4">
        <v>10674</v>
      </c>
      <c r="B508" s="4">
        <v>195</v>
      </c>
      <c r="C508" s="2" t="s">
        <v>44</v>
      </c>
      <c r="D508" s="2" t="s">
        <v>298</v>
      </c>
      <c r="E508" s="5">
        <v>41855</v>
      </c>
      <c r="F508" s="22">
        <f>IF(COUNTIFS('All NCFAS Results'!$A$6:$A$169,$A508)&gt;0,1,0)</f>
        <v>1</v>
      </c>
      <c r="G508" s="6" t="s">
        <v>27</v>
      </c>
      <c r="H508" s="6" t="s">
        <v>47</v>
      </c>
      <c r="I508" s="6" t="s">
        <v>29</v>
      </c>
      <c r="J508" s="6" t="s">
        <v>29</v>
      </c>
      <c r="K508" s="6" t="s">
        <v>29</v>
      </c>
      <c r="L508" s="6" t="s">
        <v>29</v>
      </c>
      <c r="M508" s="6" t="s">
        <v>29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s="1" customFormat="1" ht="18" customHeight="1" x14ac:dyDescent="0.2">
      <c r="A509" s="4">
        <v>192</v>
      </c>
      <c r="B509" s="4">
        <v>196</v>
      </c>
      <c r="C509" s="2" t="s">
        <v>26</v>
      </c>
      <c r="D509" s="2" t="s">
        <v>298</v>
      </c>
      <c r="E509" s="5">
        <v>42044</v>
      </c>
      <c r="F509" s="22">
        <f>IF(COUNTIFS('All NCFAS Results'!$A$6:$A$169,$A509)&gt;0,1,0)</f>
        <v>1</v>
      </c>
      <c r="G509" s="6" t="s">
        <v>54</v>
      </c>
      <c r="H509" s="6" t="s">
        <v>49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 t="s">
        <v>29</v>
      </c>
      <c r="AA509" s="6"/>
      <c r="AB509" s="6"/>
    </row>
    <row r="510" spans="1:28" s="1" customFormat="1" ht="18" customHeight="1" x14ac:dyDescent="0.2">
      <c r="A510" s="4">
        <v>4751</v>
      </c>
      <c r="B510" s="4">
        <v>196</v>
      </c>
      <c r="C510" s="2" t="s">
        <v>44</v>
      </c>
      <c r="D510" s="2" t="s">
        <v>298</v>
      </c>
      <c r="E510" s="5">
        <v>41859</v>
      </c>
      <c r="F510" s="22">
        <f>IF(COUNTIFS('All NCFAS Results'!$A$6:$A$169,$A510)&gt;0,1,0)</f>
        <v>1</v>
      </c>
      <c r="G510" s="6" t="s">
        <v>27</v>
      </c>
      <c r="H510" s="6" t="s">
        <v>42</v>
      </c>
      <c r="I510" s="6" t="s">
        <v>41</v>
      </c>
      <c r="J510" s="6" t="s">
        <v>29</v>
      </c>
      <c r="K510" s="6" t="s">
        <v>29</v>
      </c>
      <c r="L510" s="6" t="s">
        <v>41</v>
      </c>
      <c r="M510" s="6" t="s">
        <v>29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s="1" customFormat="1" ht="18" customHeight="1" x14ac:dyDescent="0.2">
      <c r="A511" s="4">
        <v>335</v>
      </c>
      <c r="B511" s="4">
        <v>197</v>
      </c>
      <c r="C511" s="2" t="s">
        <v>26</v>
      </c>
      <c r="D511" s="2" t="s">
        <v>298</v>
      </c>
      <c r="E511" s="5">
        <v>41885</v>
      </c>
      <c r="F511" s="22">
        <f>IF(COUNTIFS('All NCFAS Results'!$A$6:$A$169,$A511)&gt;0,1,0)</f>
        <v>1</v>
      </c>
      <c r="G511" s="6" t="s">
        <v>54</v>
      </c>
      <c r="H511" s="6" t="s">
        <v>28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 t="s">
        <v>41</v>
      </c>
      <c r="AA511" s="6"/>
      <c r="AB511" s="6"/>
    </row>
    <row r="512" spans="1:28" s="1" customFormat="1" ht="18" customHeight="1" x14ac:dyDescent="0.2">
      <c r="A512" s="4">
        <v>335</v>
      </c>
      <c r="B512" s="4">
        <v>198</v>
      </c>
      <c r="C512" s="2" t="s">
        <v>26</v>
      </c>
      <c r="D512" s="2" t="s">
        <v>298</v>
      </c>
      <c r="E512" s="5">
        <v>41920</v>
      </c>
      <c r="F512" s="22">
        <f>IF(COUNTIFS('All NCFAS Results'!$A$6:$A$169,$A512)&gt;0,1,0)</f>
        <v>1</v>
      </c>
      <c r="G512" s="6" t="s">
        <v>54</v>
      </c>
      <c r="H512" s="6" t="s">
        <v>62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 t="s">
        <v>29</v>
      </c>
      <c r="AA512" s="6"/>
      <c r="AB512" s="6"/>
    </row>
    <row r="513" spans="1:28" s="1" customFormat="1" ht="18" customHeight="1" x14ac:dyDescent="0.2">
      <c r="A513" s="4">
        <v>3875</v>
      </c>
      <c r="B513" s="4">
        <v>198</v>
      </c>
      <c r="C513" s="2" t="s">
        <v>44</v>
      </c>
      <c r="D513" s="2" t="s">
        <v>298</v>
      </c>
      <c r="E513" s="5">
        <v>41862</v>
      </c>
      <c r="F513" s="22">
        <f>IF(COUNTIFS('All NCFAS Results'!$A$6:$A$169,$A513)&gt;0,1,0)</f>
        <v>1</v>
      </c>
      <c r="G513" s="6" t="s">
        <v>45</v>
      </c>
      <c r="H513" s="6" t="s">
        <v>52</v>
      </c>
      <c r="I513" s="6" t="s">
        <v>29</v>
      </c>
      <c r="J513" s="6" t="s">
        <v>29</v>
      </c>
      <c r="K513" s="6" t="s">
        <v>29</v>
      </c>
      <c r="L513" s="6" t="s">
        <v>29</v>
      </c>
      <c r="M513" s="6" t="s">
        <v>29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s="1" customFormat="1" ht="18" customHeight="1" x14ac:dyDescent="0.2">
      <c r="A514" s="4">
        <v>335</v>
      </c>
      <c r="B514" s="4">
        <v>199</v>
      </c>
      <c r="C514" s="2" t="s">
        <v>26</v>
      </c>
      <c r="D514" s="2" t="s">
        <v>298</v>
      </c>
      <c r="E514" s="5">
        <v>41934</v>
      </c>
      <c r="F514" s="22">
        <f>IF(COUNTIFS('All NCFAS Results'!$A$6:$A$169,$A514)&gt;0,1,0)</f>
        <v>1</v>
      </c>
      <c r="G514" s="6" t="s">
        <v>27</v>
      </c>
      <c r="H514" s="6" t="s">
        <v>39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 t="s">
        <v>29</v>
      </c>
      <c r="AA514" s="6"/>
      <c r="AB514" s="6"/>
    </row>
    <row r="515" spans="1:28" s="1" customFormat="1" ht="18" customHeight="1" x14ac:dyDescent="0.2">
      <c r="A515" s="4">
        <v>9478</v>
      </c>
      <c r="B515" s="4">
        <v>199</v>
      </c>
      <c r="C515" s="2" t="s">
        <v>44</v>
      </c>
      <c r="D515" s="2" t="s">
        <v>298</v>
      </c>
      <c r="E515" s="5">
        <v>41862</v>
      </c>
      <c r="F515" s="22">
        <f>IF(COUNTIFS('All NCFAS Results'!$A$6:$A$169,$A515)&gt;0,1,0)</f>
        <v>1</v>
      </c>
      <c r="G515" s="6" t="s">
        <v>27</v>
      </c>
      <c r="H515" s="6" t="s">
        <v>64</v>
      </c>
      <c r="I515" s="6" t="s">
        <v>41</v>
      </c>
      <c r="J515" s="6" t="s">
        <v>41</v>
      </c>
      <c r="K515" s="6" t="s">
        <v>29</v>
      </c>
      <c r="L515" s="6" t="s">
        <v>41</v>
      </c>
      <c r="M515" s="6" t="s">
        <v>41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s="1" customFormat="1" ht="18" customHeight="1" x14ac:dyDescent="0.2">
      <c r="A516" s="4">
        <v>5696</v>
      </c>
      <c r="B516" s="4">
        <v>200</v>
      </c>
      <c r="C516" s="2" t="s">
        <v>26</v>
      </c>
      <c r="D516" s="2" t="s">
        <v>298</v>
      </c>
      <c r="E516" s="5">
        <v>41837</v>
      </c>
      <c r="F516" s="22">
        <f>IF(COUNTIFS('All NCFAS Results'!$A$6:$A$169,$A516)&gt;0,1,0)</f>
        <v>1</v>
      </c>
      <c r="G516" s="6" t="s">
        <v>27</v>
      </c>
      <c r="H516" s="6" t="s">
        <v>51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 t="s">
        <v>33</v>
      </c>
      <c r="AA516" s="6"/>
      <c r="AB516" s="6"/>
    </row>
    <row r="517" spans="1:28" s="1" customFormat="1" ht="18" customHeight="1" x14ac:dyDescent="0.2">
      <c r="A517" s="4">
        <v>10674</v>
      </c>
      <c r="B517" s="4">
        <v>200</v>
      </c>
      <c r="C517" s="2" t="s">
        <v>44</v>
      </c>
      <c r="D517" s="2" t="s">
        <v>298</v>
      </c>
      <c r="E517" s="5">
        <v>41862</v>
      </c>
      <c r="F517" s="22">
        <f>IF(COUNTIFS('All NCFAS Results'!$A$6:$A$169,$A517)&gt;0,1,0)</f>
        <v>1</v>
      </c>
      <c r="G517" s="6" t="s">
        <v>40</v>
      </c>
      <c r="H517" s="6" t="s">
        <v>58</v>
      </c>
      <c r="I517" s="6" t="s">
        <v>33</v>
      </c>
      <c r="J517" s="6" t="s">
        <v>33</v>
      </c>
      <c r="K517" s="6" t="s">
        <v>33</v>
      </c>
      <c r="L517" s="6" t="s">
        <v>33</v>
      </c>
      <c r="M517" s="6" t="s">
        <v>33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s="1" customFormat="1" ht="18" customHeight="1" x14ac:dyDescent="0.2">
      <c r="A518" s="4">
        <v>3360</v>
      </c>
      <c r="B518" s="4">
        <v>201</v>
      </c>
      <c r="C518" s="2" t="s">
        <v>44</v>
      </c>
      <c r="D518" s="2" t="s">
        <v>298</v>
      </c>
      <c r="E518" s="5">
        <v>41816</v>
      </c>
      <c r="F518" s="22">
        <f>IF(COUNTIFS('All NCFAS Results'!$A$6:$A$169,$A518)&gt;0,1,0)</f>
        <v>1</v>
      </c>
      <c r="G518" s="6" t="s">
        <v>45</v>
      </c>
      <c r="H518" s="6" t="s">
        <v>28</v>
      </c>
      <c r="I518" s="6" t="s">
        <v>29</v>
      </c>
      <c r="J518" s="6" t="s">
        <v>29</v>
      </c>
      <c r="K518" s="6" t="s">
        <v>29</v>
      </c>
      <c r="L518" s="6" t="s">
        <v>29</v>
      </c>
      <c r="M518" s="6" t="s">
        <v>29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s="1" customFormat="1" ht="18" customHeight="1" x14ac:dyDescent="0.2">
      <c r="A519" s="4">
        <v>3360</v>
      </c>
      <c r="B519" s="4">
        <v>202</v>
      </c>
      <c r="C519" s="2" t="s">
        <v>44</v>
      </c>
      <c r="D519" s="2" t="s">
        <v>298</v>
      </c>
      <c r="E519" s="5">
        <v>41830</v>
      </c>
      <c r="F519" s="22">
        <f>IF(COUNTIFS('All NCFAS Results'!$A$6:$A$169,$A519)&gt;0,1,0)</f>
        <v>1</v>
      </c>
      <c r="G519" s="6" t="s">
        <v>45</v>
      </c>
      <c r="H519" s="6" t="s">
        <v>46</v>
      </c>
      <c r="I519" s="6" t="s">
        <v>29</v>
      </c>
      <c r="J519" s="6" t="s">
        <v>29</v>
      </c>
      <c r="K519" s="6" t="s">
        <v>29</v>
      </c>
      <c r="L519" s="6" t="s">
        <v>29</v>
      </c>
      <c r="M519" s="6" t="s">
        <v>29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s="1" customFormat="1" ht="18" customHeight="1" x14ac:dyDescent="0.2">
      <c r="A520" s="4">
        <v>335</v>
      </c>
      <c r="B520" s="4">
        <v>203</v>
      </c>
      <c r="C520" s="2" t="s">
        <v>26</v>
      </c>
      <c r="D520" s="2" t="s">
        <v>298</v>
      </c>
      <c r="E520" s="5">
        <v>41954</v>
      </c>
      <c r="F520" s="22">
        <f>IF(COUNTIFS('All NCFAS Results'!$A$6:$A$169,$A520)&gt;0,1,0)</f>
        <v>1</v>
      </c>
      <c r="G520" s="6" t="s">
        <v>54</v>
      </c>
      <c r="H520" s="6" t="s">
        <v>46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 t="s">
        <v>29</v>
      </c>
      <c r="AA520" s="6"/>
      <c r="AB520" s="6"/>
    </row>
    <row r="521" spans="1:28" s="1" customFormat="1" ht="18" customHeight="1" x14ac:dyDescent="0.2">
      <c r="A521" s="4">
        <v>3360</v>
      </c>
      <c r="B521" s="4">
        <v>203</v>
      </c>
      <c r="C521" s="2" t="s">
        <v>44</v>
      </c>
      <c r="D521" s="2" t="s">
        <v>298</v>
      </c>
      <c r="E521" s="5">
        <v>41837</v>
      </c>
      <c r="F521" s="22">
        <f>IF(COUNTIFS('All NCFAS Results'!$A$6:$A$169,$A521)&gt;0,1,0)</f>
        <v>1</v>
      </c>
      <c r="G521" s="6" t="s">
        <v>45</v>
      </c>
      <c r="H521" s="6" t="s">
        <v>46</v>
      </c>
      <c r="I521" s="6" t="s">
        <v>29</v>
      </c>
      <c r="J521" s="6" t="s">
        <v>29</v>
      </c>
      <c r="K521" s="6" t="s">
        <v>29</v>
      </c>
      <c r="L521" s="6" t="s">
        <v>29</v>
      </c>
      <c r="M521" s="6" t="s">
        <v>29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s="1" customFormat="1" ht="18" customHeight="1" x14ac:dyDescent="0.2">
      <c r="A522" s="4">
        <v>335</v>
      </c>
      <c r="B522" s="4">
        <v>204</v>
      </c>
      <c r="C522" s="2" t="s">
        <v>26</v>
      </c>
      <c r="D522" s="2" t="s">
        <v>298</v>
      </c>
      <c r="E522" s="5">
        <v>41960</v>
      </c>
      <c r="F522" s="22">
        <f>IF(COUNTIFS('All NCFAS Results'!$A$6:$A$169,$A522)&gt;0,1,0)</f>
        <v>1</v>
      </c>
      <c r="G522" s="6" t="s">
        <v>54</v>
      </c>
      <c r="H522" s="6" t="s">
        <v>52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 t="s">
        <v>29</v>
      </c>
      <c r="AA522" s="6"/>
      <c r="AB522" s="6"/>
    </row>
    <row r="523" spans="1:28" s="1" customFormat="1" ht="18" customHeight="1" x14ac:dyDescent="0.2">
      <c r="A523" s="4">
        <v>3360</v>
      </c>
      <c r="B523" s="4">
        <v>204</v>
      </c>
      <c r="C523" s="2" t="s">
        <v>44</v>
      </c>
      <c r="D523" s="2" t="s">
        <v>298</v>
      </c>
      <c r="E523" s="5">
        <v>41855</v>
      </c>
      <c r="F523" s="22">
        <f>IF(COUNTIFS('All NCFAS Results'!$A$6:$A$169,$A523)&gt;0,1,0)</f>
        <v>1</v>
      </c>
      <c r="G523" s="6" t="s">
        <v>45</v>
      </c>
      <c r="H523" s="6" t="s">
        <v>28</v>
      </c>
      <c r="I523" s="6" t="s">
        <v>29</v>
      </c>
      <c r="J523" s="6" t="s">
        <v>29</v>
      </c>
      <c r="K523" s="6" t="s">
        <v>29</v>
      </c>
      <c r="L523" s="6" t="s">
        <v>29</v>
      </c>
      <c r="M523" s="6" t="s">
        <v>29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s="1" customFormat="1" ht="18" customHeight="1" x14ac:dyDescent="0.2">
      <c r="A524" s="4">
        <v>335</v>
      </c>
      <c r="B524" s="4">
        <v>205</v>
      </c>
      <c r="C524" s="2" t="s">
        <v>26</v>
      </c>
      <c r="D524" s="2" t="s">
        <v>298</v>
      </c>
      <c r="E524" s="5">
        <v>41961</v>
      </c>
      <c r="F524" s="22">
        <f>IF(COUNTIFS('All NCFAS Results'!$A$6:$A$169,$A524)&gt;0,1,0)</f>
        <v>1</v>
      </c>
      <c r="G524" s="6" t="s">
        <v>27</v>
      </c>
      <c r="H524" s="6" t="s">
        <v>53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 t="s">
        <v>29</v>
      </c>
      <c r="AA524" s="6"/>
      <c r="AB524" s="6"/>
    </row>
    <row r="525" spans="1:28" s="1" customFormat="1" ht="18" customHeight="1" x14ac:dyDescent="0.2">
      <c r="A525" s="4">
        <v>3360</v>
      </c>
      <c r="B525" s="4">
        <v>205</v>
      </c>
      <c r="C525" s="2" t="s">
        <v>44</v>
      </c>
      <c r="D525" s="2" t="s">
        <v>298</v>
      </c>
      <c r="E525" s="5">
        <v>41857</v>
      </c>
      <c r="F525" s="22">
        <f>IF(COUNTIFS('All NCFAS Results'!$A$6:$A$169,$A525)&gt;0,1,0)</f>
        <v>1</v>
      </c>
      <c r="G525" s="6" t="s">
        <v>45</v>
      </c>
      <c r="H525" s="6" t="s">
        <v>46</v>
      </c>
      <c r="I525" s="6" t="s">
        <v>29</v>
      </c>
      <c r="J525" s="6" t="s">
        <v>29</v>
      </c>
      <c r="K525" s="6" t="s">
        <v>29</v>
      </c>
      <c r="L525" s="6" t="s">
        <v>29</v>
      </c>
      <c r="M525" s="6" t="s">
        <v>29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s="1" customFormat="1" ht="18" customHeight="1" x14ac:dyDescent="0.2">
      <c r="A526" s="4">
        <v>335</v>
      </c>
      <c r="B526" s="4">
        <v>206</v>
      </c>
      <c r="C526" s="2" t="s">
        <v>26</v>
      </c>
      <c r="D526" s="2" t="s">
        <v>298</v>
      </c>
      <c r="E526" s="5">
        <v>41977</v>
      </c>
      <c r="F526" s="22">
        <f>IF(COUNTIFS('All NCFAS Results'!$A$6:$A$169,$A526)&gt;0,1,0)</f>
        <v>1</v>
      </c>
      <c r="G526" s="6" t="s">
        <v>27</v>
      </c>
      <c r="H526" s="6" t="s">
        <v>53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 t="s">
        <v>29</v>
      </c>
      <c r="AA526" s="6"/>
      <c r="AB526" s="6"/>
    </row>
    <row r="527" spans="1:28" s="1" customFormat="1" ht="18" customHeight="1" x14ac:dyDescent="0.2">
      <c r="A527" s="4">
        <v>3360</v>
      </c>
      <c r="B527" s="4">
        <v>206</v>
      </c>
      <c r="C527" s="2" t="s">
        <v>44</v>
      </c>
      <c r="D527" s="2" t="s">
        <v>298</v>
      </c>
      <c r="E527" s="5">
        <v>41862</v>
      </c>
      <c r="F527" s="22">
        <f>IF(COUNTIFS('All NCFAS Results'!$A$6:$A$169,$A527)&gt;0,1,0)</f>
        <v>1</v>
      </c>
      <c r="G527" s="6" t="s">
        <v>45</v>
      </c>
      <c r="H527" s="6" t="s">
        <v>46</v>
      </c>
      <c r="I527" s="6" t="s">
        <v>29</v>
      </c>
      <c r="J527" s="6" t="s">
        <v>29</v>
      </c>
      <c r="K527" s="6" t="s">
        <v>29</v>
      </c>
      <c r="L527" s="6" t="s">
        <v>29</v>
      </c>
      <c r="M527" s="6" t="s">
        <v>29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s="1" customFormat="1" ht="18" customHeight="1" x14ac:dyDescent="0.2">
      <c r="A528" s="4">
        <v>335</v>
      </c>
      <c r="B528" s="4">
        <v>207</v>
      </c>
      <c r="C528" s="2" t="s">
        <v>26</v>
      </c>
      <c r="D528" s="2" t="s">
        <v>298</v>
      </c>
      <c r="E528" s="5">
        <v>41988</v>
      </c>
      <c r="F528" s="22">
        <f>IF(COUNTIFS('All NCFAS Results'!$A$6:$A$169,$A528)&gt;0,1,0)</f>
        <v>1</v>
      </c>
      <c r="G528" s="6" t="s">
        <v>54</v>
      </c>
      <c r="H528" s="6" t="s">
        <v>58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 t="s">
        <v>29</v>
      </c>
      <c r="AA528" s="6"/>
      <c r="AB528" s="6"/>
    </row>
    <row r="529" spans="1:28" s="1" customFormat="1" ht="18" customHeight="1" x14ac:dyDescent="0.2">
      <c r="A529" s="4">
        <v>9553</v>
      </c>
      <c r="B529" s="4">
        <v>207</v>
      </c>
      <c r="C529" s="2" t="s">
        <v>44</v>
      </c>
      <c r="D529" s="2" t="s">
        <v>298</v>
      </c>
      <c r="E529" s="5">
        <v>41863</v>
      </c>
      <c r="F529" s="22">
        <f>IF(COUNTIFS('All NCFAS Results'!$A$6:$A$169,$A529)&gt;0,1,0)</f>
        <v>1</v>
      </c>
      <c r="G529" s="6" t="s">
        <v>27</v>
      </c>
      <c r="H529" s="6" t="s">
        <v>42</v>
      </c>
      <c r="I529" s="6" t="s">
        <v>41</v>
      </c>
      <c r="J529" s="6" t="s">
        <v>29</v>
      </c>
      <c r="K529" s="6" t="s">
        <v>29</v>
      </c>
      <c r="L529" s="6" t="s">
        <v>41</v>
      </c>
      <c r="M529" s="6" t="s">
        <v>29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s="1" customFormat="1" ht="18" customHeight="1" x14ac:dyDescent="0.2">
      <c r="A530" s="4">
        <v>335</v>
      </c>
      <c r="B530" s="4">
        <v>208</v>
      </c>
      <c r="C530" s="2" t="s">
        <v>26</v>
      </c>
      <c r="D530" s="2" t="s">
        <v>298</v>
      </c>
      <c r="E530" s="5">
        <v>41991</v>
      </c>
      <c r="F530" s="22">
        <f>IF(COUNTIFS('All NCFAS Results'!$A$6:$A$169,$A530)&gt;0,1,0)</f>
        <v>1</v>
      </c>
      <c r="G530" s="6" t="s">
        <v>27</v>
      </c>
      <c r="H530" s="6" t="s">
        <v>42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 t="s">
        <v>29</v>
      </c>
      <c r="AA530" s="6"/>
      <c r="AB530" s="6"/>
    </row>
    <row r="531" spans="1:28" s="1" customFormat="1" ht="18" customHeight="1" x14ac:dyDescent="0.2">
      <c r="A531" s="4">
        <v>335</v>
      </c>
      <c r="B531" s="4">
        <v>209</v>
      </c>
      <c r="C531" s="2" t="s">
        <v>26</v>
      </c>
      <c r="D531" s="2" t="s">
        <v>298</v>
      </c>
      <c r="E531" s="5">
        <v>42016</v>
      </c>
      <c r="F531" s="22">
        <f>IF(COUNTIFS('All NCFAS Results'!$A$6:$A$169,$A531)&gt;0,1,0)</f>
        <v>1</v>
      </c>
      <c r="G531" s="6" t="s">
        <v>54</v>
      </c>
      <c r="H531" s="6" t="s">
        <v>58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 t="s">
        <v>29</v>
      </c>
      <c r="AA531" s="6"/>
      <c r="AB531" s="6"/>
    </row>
    <row r="532" spans="1:28" s="1" customFormat="1" ht="18" customHeight="1" x14ac:dyDescent="0.2">
      <c r="A532" s="4">
        <v>10593</v>
      </c>
      <c r="B532" s="4">
        <v>209</v>
      </c>
      <c r="C532" s="2" t="s">
        <v>44</v>
      </c>
      <c r="D532" s="2" t="s">
        <v>298</v>
      </c>
      <c r="E532" s="5">
        <v>41864</v>
      </c>
      <c r="F532" s="22">
        <f>IF(COUNTIFS('All NCFAS Results'!$A$6:$A$169,$A532)&gt;0,1,0)</f>
        <v>1</v>
      </c>
      <c r="G532" s="6" t="s">
        <v>27</v>
      </c>
      <c r="H532" s="6" t="s">
        <v>37</v>
      </c>
      <c r="I532" s="6" t="s">
        <v>29</v>
      </c>
      <c r="J532" s="6" t="s">
        <v>29</v>
      </c>
      <c r="K532" s="6" t="s">
        <v>29</v>
      </c>
      <c r="L532" s="6" t="s">
        <v>41</v>
      </c>
      <c r="M532" s="6" t="s">
        <v>29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s="1" customFormat="1" ht="18" customHeight="1" x14ac:dyDescent="0.2">
      <c r="A533" s="4">
        <v>335</v>
      </c>
      <c r="B533" s="4">
        <v>210</v>
      </c>
      <c r="C533" s="2" t="s">
        <v>26</v>
      </c>
      <c r="D533" s="2" t="s">
        <v>298</v>
      </c>
      <c r="E533" s="5">
        <v>42018</v>
      </c>
      <c r="F533" s="22">
        <f>IF(COUNTIFS('All NCFAS Results'!$A$6:$A$169,$A533)&gt;0,1,0)</f>
        <v>1</v>
      </c>
      <c r="G533" s="6" t="s">
        <v>54</v>
      </c>
      <c r="H533" s="6" t="s">
        <v>58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 t="s">
        <v>29</v>
      </c>
      <c r="AA533" s="6"/>
      <c r="AB533" s="6"/>
    </row>
    <row r="534" spans="1:28" s="1" customFormat="1" ht="18" customHeight="1" x14ac:dyDescent="0.2">
      <c r="A534" s="4">
        <v>2648</v>
      </c>
      <c r="B534" s="4">
        <v>210</v>
      </c>
      <c r="C534" s="2" t="s">
        <v>44</v>
      </c>
      <c r="D534" s="2" t="s">
        <v>298</v>
      </c>
      <c r="E534" s="5">
        <v>41864</v>
      </c>
      <c r="F534" s="22">
        <f>IF(COUNTIFS('All NCFAS Results'!$A$6:$A$169,$A534)&gt;0,1,0)</f>
        <v>1</v>
      </c>
      <c r="G534" s="6" t="s">
        <v>27</v>
      </c>
      <c r="H534" s="6" t="s">
        <v>47</v>
      </c>
      <c r="I534" s="6" t="s">
        <v>29</v>
      </c>
      <c r="J534" s="6" t="s">
        <v>29</v>
      </c>
      <c r="K534" s="6" t="s">
        <v>29</v>
      </c>
      <c r="L534" s="6" t="s">
        <v>41</v>
      </c>
      <c r="M534" s="6" t="s">
        <v>29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s="1" customFormat="1" ht="18" customHeight="1" x14ac:dyDescent="0.2">
      <c r="A535" s="4">
        <v>335</v>
      </c>
      <c r="B535" s="4">
        <v>211</v>
      </c>
      <c r="C535" s="2" t="s">
        <v>26</v>
      </c>
      <c r="D535" s="2" t="s">
        <v>298</v>
      </c>
      <c r="E535" s="5">
        <v>42024</v>
      </c>
      <c r="F535" s="22">
        <f>IF(COUNTIFS('All NCFAS Results'!$A$6:$A$169,$A535)&gt;0,1,0)</f>
        <v>1</v>
      </c>
      <c r="G535" s="6" t="s">
        <v>31</v>
      </c>
      <c r="H535" s="6" t="s">
        <v>32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 t="s">
        <v>29</v>
      </c>
      <c r="AA535" s="6"/>
      <c r="AB535" s="6"/>
    </row>
    <row r="536" spans="1:28" s="1" customFormat="1" ht="18" customHeight="1" x14ac:dyDescent="0.2">
      <c r="A536" s="4">
        <v>5938</v>
      </c>
      <c r="B536" s="4">
        <v>211</v>
      </c>
      <c r="C536" s="2" t="s">
        <v>44</v>
      </c>
      <c r="D536" s="2" t="s">
        <v>298</v>
      </c>
      <c r="E536" s="5">
        <v>41865</v>
      </c>
      <c r="F536" s="22">
        <f>IF(COUNTIFS('All NCFAS Results'!$A$6:$A$169,$A536)&gt;0,1,0)</f>
        <v>1</v>
      </c>
      <c r="G536" s="6" t="s">
        <v>45</v>
      </c>
      <c r="H536" s="6" t="s">
        <v>28</v>
      </c>
      <c r="I536" s="6" t="s">
        <v>29</v>
      </c>
      <c r="J536" s="6" t="s">
        <v>29</v>
      </c>
      <c r="K536" s="6" t="s">
        <v>29</v>
      </c>
      <c r="L536" s="6" t="s">
        <v>29</v>
      </c>
      <c r="M536" s="6" t="s">
        <v>41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s="1" customFormat="1" ht="18" customHeight="1" x14ac:dyDescent="0.2">
      <c r="A537" s="4">
        <v>335</v>
      </c>
      <c r="B537" s="4">
        <v>212</v>
      </c>
      <c r="C537" s="2" t="s">
        <v>26</v>
      </c>
      <c r="D537" s="2" t="s">
        <v>298</v>
      </c>
      <c r="E537" s="5">
        <v>42031</v>
      </c>
      <c r="F537" s="22">
        <f>IF(COUNTIFS('All NCFAS Results'!$A$6:$A$169,$A537)&gt;0,1,0)</f>
        <v>1</v>
      </c>
      <c r="G537" s="6" t="s">
        <v>54</v>
      </c>
      <c r="H537" s="6" t="s">
        <v>58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 t="s">
        <v>29</v>
      </c>
      <c r="AA537" s="6"/>
      <c r="AB537" s="6"/>
    </row>
    <row r="538" spans="1:28" s="1" customFormat="1" ht="18" customHeight="1" x14ac:dyDescent="0.2">
      <c r="A538" s="4">
        <v>5938</v>
      </c>
      <c r="B538" s="4">
        <v>212</v>
      </c>
      <c r="C538" s="2" t="s">
        <v>44</v>
      </c>
      <c r="D538" s="2" t="s">
        <v>298</v>
      </c>
      <c r="E538" s="5">
        <v>41864</v>
      </c>
      <c r="F538" s="22">
        <f>IF(COUNTIFS('All NCFAS Results'!$A$6:$A$169,$A538)&gt;0,1,0)</f>
        <v>1</v>
      </c>
      <c r="G538" s="6" t="s">
        <v>27</v>
      </c>
      <c r="H538" s="6" t="s">
        <v>42</v>
      </c>
      <c r="I538" s="6" t="s">
        <v>29</v>
      </c>
      <c r="J538" s="6" t="s">
        <v>29</v>
      </c>
      <c r="K538" s="6" t="s">
        <v>29</v>
      </c>
      <c r="L538" s="6" t="s">
        <v>29</v>
      </c>
      <c r="M538" s="6" t="s">
        <v>38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s="1" customFormat="1" ht="18" customHeight="1" x14ac:dyDescent="0.2">
      <c r="A539" s="4">
        <v>335</v>
      </c>
      <c r="B539" s="4">
        <v>213</v>
      </c>
      <c r="C539" s="2" t="s">
        <v>26</v>
      </c>
      <c r="D539" s="2" t="s">
        <v>298</v>
      </c>
      <c r="E539" s="5">
        <v>42039</v>
      </c>
      <c r="F539" s="22">
        <f>IF(COUNTIFS('All NCFAS Results'!$A$6:$A$169,$A539)&gt;0,1,0)</f>
        <v>1</v>
      </c>
      <c r="G539" s="6" t="s">
        <v>31</v>
      </c>
      <c r="H539" s="6" t="s">
        <v>63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 t="s">
        <v>29</v>
      </c>
      <c r="AA539" s="6"/>
      <c r="AB539" s="6"/>
    </row>
    <row r="540" spans="1:28" s="1" customFormat="1" ht="18" customHeight="1" x14ac:dyDescent="0.2">
      <c r="A540" s="4">
        <v>5938</v>
      </c>
      <c r="B540" s="4">
        <v>213</v>
      </c>
      <c r="C540" s="2" t="s">
        <v>44</v>
      </c>
      <c r="D540" s="2" t="s">
        <v>298</v>
      </c>
      <c r="E540" s="5">
        <v>41859</v>
      </c>
      <c r="F540" s="22">
        <f>IF(COUNTIFS('All NCFAS Results'!$A$6:$A$169,$A540)&gt;0,1,0)</f>
        <v>1</v>
      </c>
      <c r="G540" s="6" t="s">
        <v>27</v>
      </c>
      <c r="H540" s="6" t="s">
        <v>42</v>
      </c>
      <c r="I540" s="6" t="s">
        <v>29</v>
      </c>
      <c r="J540" s="6" t="s">
        <v>29</v>
      </c>
      <c r="K540" s="6" t="s">
        <v>29</v>
      </c>
      <c r="L540" s="6" t="s">
        <v>29</v>
      </c>
      <c r="M540" s="6" t="s">
        <v>29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s="1" customFormat="1" ht="18" customHeight="1" x14ac:dyDescent="0.2">
      <c r="A541" s="4">
        <v>335</v>
      </c>
      <c r="B541" s="4">
        <v>214</v>
      </c>
      <c r="C541" s="2" t="s">
        <v>26</v>
      </c>
      <c r="D541" s="2" t="s">
        <v>298</v>
      </c>
      <c r="E541" s="5">
        <v>42046</v>
      </c>
      <c r="F541" s="22">
        <f>IF(COUNTIFS('All NCFAS Results'!$A$6:$A$169,$A541)&gt;0,1,0)</f>
        <v>1</v>
      </c>
      <c r="G541" s="6" t="s">
        <v>54</v>
      </c>
      <c r="H541" s="6" t="s">
        <v>58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 t="s">
        <v>29</v>
      </c>
      <c r="AA541" s="6"/>
      <c r="AB541" s="6"/>
    </row>
    <row r="542" spans="1:28" s="1" customFormat="1" ht="18" customHeight="1" x14ac:dyDescent="0.2">
      <c r="A542" s="4">
        <v>5938</v>
      </c>
      <c r="B542" s="4">
        <v>214</v>
      </c>
      <c r="C542" s="2" t="s">
        <v>44</v>
      </c>
      <c r="D542" s="2" t="s">
        <v>298</v>
      </c>
      <c r="E542" s="5">
        <v>41862</v>
      </c>
      <c r="F542" s="22">
        <f>IF(COUNTIFS('All NCFAS Results'!$A$6:$A$169,$A542)&gt;0,1,0)</f>
        <v>1</v>
      </c>
      <c r="G542" s="6" t="s">
        <v>45</v>
      </c>
      <c r="H542" s="6" t="s">
        <v>52</v>
      </c>
      <c r="I542" s="6" t="s">
        <v>33</v>
      </c>
      <c r="J542" s="6" t="s">
        <v>33</v>
      </c>
      <c r="K542" s="6" t="s">
        <v>33</v>
      </c>
      <c r="L542" s="6" t="s">
        <v>33</v>
      </c>
      <c r="M542" s="6" t="s">
        <v>33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s="1" customFormat="1" ht="18" customHeight="1" x14ac:dyDescent="0.2">
      <c r="A543" s="4">
        <v>515</v>
      </c>
      <c r="B543" s="4">
        <v>215</v>
      </c>
      <c r="C543" s="2" t="s">
        <v>26</v>
      </c>
      <c r="D543" s="2" t="s">
        <v>298</v>
      </c>
      <c r="E543" s="5">
        <v>41848</v>
      </c>
      <c r="F543" s="22">
        <f>IF(COUNTIFS('All NCFAS Results'!$A$6:$A$169,$A543)&gt;0,1,0)</f>
        <v>1</v>
      </c>
      <c r="G543" s="6" t="s">
        <v>27</v>
      </c>
      <c r="H543" s="6" t="s">
        <v>64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 t="s">
        <v>33</v>
      </c>
      <c r="AA543" s="6"/>
      <c r="AB543" s="6"/>
    </row>
    <row r="544" spans="1:28" s="1" customFormat="1" ht="18" customHeight="1" x14ac:dyDescent="0.2">
      <c r="A544" s="4">
        <v>5938</v>
      </c>
      <c r="B544" s="4">
        <v>215</v>
      </c>
      <c r="C544" s="2" t="s">
        <v>44</v>
      </c>
      <c r="D544" s="2" t="s">
        <v>298</v>
      </c>
      <c r="E544" s="5">
        <v>41865</v>
      </c>
      <c r="F544" s="22">
        <f>IF(COUNTIFS('All NCFAS Results'!$A$6:$A$169,$A544)&gt;0,1,0)</f>
        <v>1</v>
      </c>
      <c r="G544" s="6" t="s">
        <v>45</v>
      </c>
      <c r="H544" s="6" t="s">
        <v>46</v>
      </c>
      <c r="I544" s="6" t="s">
        <v>33</v>
      </c>
      <c r="J544" s="6" t="s">
        <v>33</v>
      </c>
      <c r="K544" s="6" t="s">
        <v>33</v>
      </c>
      <c r="L544" s="6" t="s">
        <v>33</v>
      </c>
      <c r="M544" s="6" t="s">
        <v>33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s="1" customFormat="1" ht="18" customHeight="1" x14ac:dyDescent="0.2">
      <c r="A545" s="4">
        <v>748</v>
      </c>
      <c r="B545" s="4">
        <v>216</v>
      </c>
      <c r="C545" s="2" t="s">
        <v>26</v>
      </c>
      <c r="D545" s="2" t="s">
        <v>298</v>
      </c>
      <c r="E545" s="5">
        <v>41904</v>
      </c>
      <c r="F545" s="22">
        <f>IF(COUNTIFS('All NCFAS Results'!$A$6:$A$169,$A545)&gt;0,1,0)</f>
        <v>1</v>
      </c>
      <c r="G545" s="6" t="s">
        <v>27</v>
      </c>
      <c r="H545" s="6" t="s">
        <v>53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 t="s">
        <v>29</v>
      </c>
      <c r="AA545" s="6"/>
      <c r="AB545" s="6"/>
    </row>
    <row r="546" spans="1:28" s="1" customFormat="1" ht="18" customHeight="1" x14ac:dyDescent="0.2">
      <c r="A546" s="4">
        <v>3875</v>
      </c>
      <c r="B546" s="4">
        <v>216</v>
      </c>
      <c r="C546" s="2" t="s">
        <v>44</v>
      </c>
      <c r="D546" s="2" t="s">
        <v>298</v>
      </c>
      <c r="E546" s="5">
        <v>41865</v>
      </c>
      <c r="F546" s="22">
        <f>IF(COUNTIFS('All NCFAS Results'!$A$6:$A$169,$A546)&gt;0,1,0)</f>
        <v>1</v>
      </c>
      <c r="G546" s="6" t="s">
        <v>27</v>
      </c>
      <c r="H546" s="6" t="s">
        <v>64</v>
      </c>
      <c r="I546" s="6" t="s">
        <v>41</v>
      </c>
      <c r="J546" s="6" t="s">
        <v>29</v>
      </c>
      <c r="K546" s="6" t="s">
        <v>29</v>
      </c>
      <c r="L546" s="6" t="s">
        <v>41</v>
      </c>
      <c r="M546" s="6" t="s">
        <v>29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s="1" customFormat="1" ht="18" customHeight="1" x14ac:dyDescent="0.2">
      <c r="A547" s="4">
        <v>759</v>
      </c>
      <c r="B547" s="4">
        <v>217</v>
      </c>
      <c r="C547" s="2" t="s">
        <v>26</v>
      </c>
      <c r="D547" s="2" t="s">
        <v>298</v>
      </c>
      <c r="E547" s="5">
        <v>41850</v>
      </c>
      <c r="F547" s="22">
        <f>IF(COUNTIFS('All NCFAS Results'!$A$6:$A$169,$A547)&gt;0,1,0)</f>
        <v>1</v>
      </c>
      <c r="G547" s="6" t="s">
        <v>27</v>
      </c>
      <c r="H547" s="6" t="s">
        <v>51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 t="s">
        <v>41</v>
      </c>
      <c r="AA547" s="6"/>
      <c r="AB547" s="6"/>
    </row>
    <row r="548" spans="1:28" s="1" customFormat="1" ht="18" customHeight="1" x14ac:dyDescent="0.2">
      <c r="A548" s="4">
        <v>4751</v>
      </c>
      <c r="B548" s="4">
        <v>217</v>
      </c>
      <c r="C548" s="2" t="s">
        <v>44</v>
      </c>
      <c r="D548" s="2" t="s">
        <v>298</v>
      </c>
      <c r="E548" s="5">
        <v>41866</v>
      </c>
      <c r="F548" s="22">
        <f>IF(COUNTIFS('All NCFAS Results'!$A$6:$A$169,$A548)&gt;0,1,0)</f>
        <v>1</v>
      </c>
      <c r="G548" s="6" t="s">
        <v>27</v>
      </c>
      <c r="H548" s="6" t="s">
        <v>42</v>
      </c>
      <c r="I548" s="6" t="s">
        <v>41</v>
      </c>
      <c r="J548" s="6" t="s">
        <v>29</v>
      </c>
      <c r="K548" s="6" t="s">
        <v>29</v>
      </c>
      <c r="L548" s="6" t="s">
        <v>41</v>
      </c>
      <c r="M548" s="6" t="s">
        <v>29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s="1" customFormat="1" ht="18" customHeight="1" x14ac:dyDescent="0.2">
      <c r="A549" s="4">
        <v>759</v>
      </c>
      <c r="B549" s="4">
        <v>218</v>
      </c>
      <c r="C549" s="2" t="s">
        <v>26</v>
      </c>
      <c r="D549" s="2" t="s">
        <v>298</v>
      </c>
      <c r="E549" s="5">
        <v>41891</v>
      </c>
      <c r="F549" s="22">
        <f>IF(COUNTIFS('All NCFAS Results'!$A$6:$A$169,$A549)&gt;0,1,0)</f>
        <v>1</v>
      </c>
      <c r="G549" s="6" t="s">
        <v>27</v>
      </c>
      <c r="H549" s="6" t="s">
        <v>59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 t="s">
        <v>41</v>
      </c>
      <c r="AA549" s="6"/>
      <c r="AB549" s="6"/>
    </row>
    <row r="550" spans="1:28" s="1" customFormat="1" ht="18" customHeight="1" x14ac:dyDescent="0.2">
      <c r="A550" s="4">
        <v>7372</v>
      </c>
      <c r="B550" s="4">
        <v>218</v>
      </c>
      <c r="C550" s="2" t="s">
        <v>44</v>
      </c>
      <c r="D550" s="2" t="s">
        <v>298</v>
      </c>
      <c r="E550" s="5">
        <v>41862</v>
      </c>
      <c r="F550" s="22">
        <f>IF(COUNTIFS('All NCFAS Results'!$A$6:$A$169,$A550)&gt;0,1,0)</f>
        <v>1</v>
      </c>
      <c r="G550" s="6" t="s">
        <v>27</v>
      </c>
      <c r="H550" s="6" t="s">
        <v>42</v>
      </c>
      <c r="I550" s="6" t="s">
        <v>29</v>
      </c>
      <c r="J550" s="6" t="s">
        <v>29</v>
      </c>
      <c r="K550" s="6" t="s">
        <v>38</v>
      </c>
      <c r="L550" s="6" t="s">
        <v>29</v>
      </c>
      <c r="M550" s="6" t="s">
        <v>38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s="1" customFormat="1" ht="18" customHeight="1" x14ac:dyDescent="0.2">
      <c r="A551" s="4">
        <v>759</v>
      </c>
      <c r="B551" s="4">
        <v>219</v>
      </c>
      <c r="C551" s="2" t="s">
        <v>26</v>
      </c>
      <c r="D551" s="2" t="s">
        <v>298</v>
      </c>
      <c r="E551" s="5">
        <v>41967</v>
      </c>
      <c r="F551" s="22">
        <f>IF(COUNTIFS('All NCFAS Results'!$A$6:$A$169,$A551)&gt;0,1,0)</f>
        <v>1</v>
      </c>
      <c r="G551" s="6" t="s">
        <v>54</v>
      </c>
      <c r="H551" s="6" t="s">
        <v>28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 t="s">
        <v>41</v>
      </c>
      <c r="AA551" s="6"/>
      <c r="AB551" s="6"/>
    </row>
    <row r="552" spans="1:28" s="1" customFormat="1" ht="18" customHeight="1" x14ac:dyDescent="0.2">
      <c r="A552" s="4">
        <v>7372</v>
      </c>
      <c r="B552" s="4">
        <v>219</v>
      </c>
      <c r="C552" s="2" t="s">
        <v>44</v>
      </c>
      <c r="D552" s="2" t="s">
        <v>298</v>
      </c>
      <c r="E552" s="5">
        <v>41865</v>
      </c>
      <c r="F552" s="22">
        <f>IF(COUNTIFS('All NCFAS Results'!$A$6:$A$169,$A552)&gt;0,1,0)</f>
        <v>1</v>
      </c>
      <c r="G552" s="6" t="s">
        <v>45</v>
      </c>
      <c r="H552" s="6" t="s">
        <v>55</v>
      </c>
      <c r="I552" s="6" t="s">
        <v>29</v>
      </c>
      <c r="J552" s="6" t="s">
        <v>38</v>
      </c>
      <c r="K552" s="6" t="s">
        <v>38</v>
      </c>
      <c r="L552" s="6" t="s">
        <v>29</v>
      </c>
      <c r="M552" s="6" t="s">
        <v>29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s="1" customFormat="1" ht="18" customHeight="1" x14ac:dyDescent="0.2">
      <c r="A553" s="4">
        <v>1116</v>
      </c>
      <c r="B553" s="4">
        <v>220</v>
      </c>
      <c r="C553" s="2" t="s">
        <v>26</v>
      </c>
      <c r="D553" s="2" t="s">
        <v>298</v>
      </c>
      <c r="E553" s="5">
        <v>41877</v>
      </c>
      <c r="F553" s="22">
        <f>IF(COUNTIFS('All NCFAS Results'!$A$6:$A$169,$A553)&gt;0,1,0)</f>
        <v>1</v>
      </c>
      <c r="G553" s="6" t="s">
        <v>27</v>
      </c>
      <c r="H553" s="6" t="s">
        <v>46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 t="s">
        <v>29</v>
      </c>
      <c r="AA553" s="6"/>
      <c r="AB553" s="6"/>
    </row>
    <row r="554" spans="1:28" s="1" customFormat="1" ht="18" customHeight="1" x14ac:dyDescent="0.2">
      <c r="A554" s="4">
        <v>7372</v>
      </c>
      <c r="B554" s="4">
        <v>220</v>
      </c>
      <c r="C554" s="2" t="s">
        <v>44</v>
      </c>
      <c r="D554" s="2" t="s">
        <v>298</v>
      </c>
      <c r="E554" s="5">
        <v>41866</v>
      </c>
      <c r="F554" s="22">
        <f>IF(COUNTIFS('All NCFAS Results'!$A$6:$A$169,$A554)&gt;0,1,0)</f>
        <v>1</v>
      </c>
      <c r="G554" s="6" t="s">
        <v>50</v>
      </c>
      <c r="H554" s="6" t="s">
        <v>55</v>
      </c>
      <c r="I554" s="6" t="s">
        <v>29</v>
      </c>
      <c r="J554" s="6" t="s">
        <v>38</v>
      </c>
      <c r="K554" s="6" t="s">
        <v>38</v>
      </c>
      <c r="L554" s="6" t="s">
        <v>29</v>
      </c>
      <c r="M554" s="6" t="s">
        <v>29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s="1" customFormat="1" ht="18" customHeight="1" x14ac:dyDescent="0.2">
      <c r="A555" s="4">
        <v>1116</v>
      </c>
      <c r="B555" s="4">
        <v>221</v>
      </c>
      <c r="C555" s="2" t="s">
        <v>26</v>
      </c>
      <c r="D555" s="2" t="s">
        <v>298</v>
      </c>
      <c r="E555" s="5">
        <v>41898</v>
      </c>
      <c r="F555" s="22">
        <f>IF(COUNTIFS('All NCFAS Results'!$A$6:$A$169,$A555)&gt;0,1,0)</f>
        <v>1</v>
      </c>
      <c r="G555" s="6" t="s">
        <v>31</v>
      </c>
      <c r="H555" s="6" t="s">
        <v>46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 t="s">
        <v>29</v>
      </c>
      <c r="AA555" s="6"/>
      <c r="AB555" s="6"/>
    </row>
    <row r="556" spans="1:28" s="1" customFormat="1" ht="18" customHeight="1" x14ac:dyDescent="0.2">
      <c r="A556" s="4">
        <v>10674</v>
      </c>
      <c r="B556" s="4">
        <v>221</v>
      </c>
      <c r="C556" s="2" t="s">
        <v>44</v>
      </c>
      <c r="D556" s="2" t="s">
        <v>298</v>
      </c>
      <c r="E556" s="5">
        <v>41869</v>
      </c>
      <c r="F556" s="22">
        <f>IF(COUNTIFS('All NCFAS Results'!$A$6:$A$169,$A556)&gt;0,1,0)</f>
        <v>1</v>
      </c>
      <c r="G556" s="6" t="s">
        <v>31</v>
      </c>
      <c r="H556" s="6" t="s">
        <v>52</v>
      </c>
      <c r="I556" s="6" t="s">
        <v>33</v>
      </c>
      <c r="J556" s="6" t="s">
        <v>33</v>
      </c>
      <c r="K556" s="6" t="s">
        <v>33</v>
      </c>
      <c r="L556" s="6" t="s">
        <v>33</v>
      </c>
      <c r="M556" s="6" t="s">
        <v>33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s="1" customFormat="1" ht="18" customHeight="1" x14ac:dyDescent="0.2">
      <c r="A557" s="4">
        <v>800</v>
      </c>
      <c r="B557" s="4">
        <v>222</v>
      </c>
      <c r="C557" s="2" t="s">
        <v>44</v>
      </c>
      <c r="D557" s="2" t="s">
        <v>298</v>
      </c>
      <c r="E557" s="5">
        <v>41793</v>
      </c>
      <c r="F557" s="22">
        <f>IF(COUNTIFS('All NCFAS Results'!$A$6:$A$169,$A557)&gt;0,1,0)</f>
        <v>1</v>
      </c>
      <c r="G557" s="6" t="s">
        <v>31</v>
      </c>
      <c r="H557" s="6" t="s">
        <v>32</v>
      </c>
      <c r="I557" s="6" t="s">
        <v>29</v>
      </c>
      <c r="J557" s="6" t="s">
        <v>29</v>
      </c>
      <c r="K557" s="6" t="s">
        <v>29</v>
      </c>
      <c r="L557" s="6" t="s">
        <v>29</v>
      </c>
      <c r="M557" s="6" t="s">
        <v>29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s="1" customFormat="1" ht="18" customHeight="1" x14ac:dyDescent="0.2">
      <c r="A558" s="4">
        <v>1116</v>
      </c>
      <c r="B558" s="4">
        <v>222</v>
      </c>
      <c r="C558" s="2" t="s">
        <v>26</v>
      </c>
      <c r="D558" s="2" t="s">
        <v>298</v>
      </c>
      <c r="E558" s="5">
        <v>41934</v>
      </c>
      <c r="F558" s="22">
        <f>IF(COUNTIFS('All NCFAS Results'!$A$6:$A$169,$A558)&gt;0,1,0)</f>
        <v>1</v>
      </c>
      <c r="G558" s="6" t="s">
        <v>54</v>
      </c>
      <c r="H558" s="6" t="s">
        <v>58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 t="s">
        <v>29</v>
      </c>
      <c r="AA558" s="6"/>
      <c r="AB558" s="6"/>
    </row>
    <row r="559" spans="1:28" s="1" customFormat="1" ht="18" customHeight="1" x14ac:dyDescent="0.2">
      <c r="A559" s="4">
        <v>800</v>
      </c>
      <c r="B559" s="4">
        <v>223</v>
      </c>
      <c r="C559" s="2" t="s">
        <v>44</v>
      </c>
      <c r="D559" s="2" t="s">
        <v>298</v>
      </c>
      <c r="E559" s="5">
        <v>41800</v>
      </c>
      <c r="F559" s="22">
        <f>IF(COUNTIFS('All NCFAS Results'!$A$6:$A$169,$A559)&gt;0,1,0)</f>
        <v>1</v>
      </c>
      <c r="G559" s="6" t="s">
        <v>31</v>
      </c>
      <c r="H559" s="6" t="s">
        <v>32</v>
      </c>
      <c r="I559" s="6" t="s">
        <v>29</v>
      </c>
      <c r="J559" s="6" t="s">
        <v>29</v>
      </c>
      <c r="K559" s="6" t="s">
        <v>29</v>
      </c>
      <c r="L559" s="6" t="s">
        <v>29</v>
      </c>
      <c r="M559" s="6" t="s">
        <v>29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s="1" customFormat="1" ht="18" customHeight="1" x14ac:dyDescent="0.2">
      <c r="A560" s="4">
        <v>1116</v>
      </c>
      <c r="B560" s="4">
        <v>224</v>
      </c>
      <c r="C560" s="2" t="s">
        <v>26</v>
      </c>
      <c r="D560" s="2" t="s">
        <v>298</v>
      </c>
      <c r="E560" s="5">
        <v>41858</v>
      </c>
      <c r="F560" s="22">
        <f>IF(COUNTIFS('All NCFAS Results'!$A$6:$A$169,$A560)&gt;0,1,0)</f>
        <v>1</v>
      </c>
      <c r="G560" s="6" t="s">
        <v>27</v>
      </c>
      <c r="H560" s="6" t="s">
        <v>42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 t="s">
        <v>29</v>
      </c>
      <c r="AA560" s="6"/>
      <c r="AB560" s="6"/>
    </row>
    <row r="561" spans="1:28" s="1" customFormat="1" ht="18" customHeight="1" x14ac:dyDescent="0.2">
      <c r="A561" s="4">
        <v>9478</v>
      </c>
      <c r="B561" s="4">
        <v>224</v>
      </c>
      <c r="C561" s="2" t="s">
        <v>44</v>
      </c>
      <c r="D561" s="2" t="s">
        <v>298</v>
      </c>
      <c r="E561" s="5">
        <v>41869</v>
      </c>
      <c r="F561" s="22">
        <f>IF(COUNTIFS('All NCFAS Results'!$A$6:$A$169,$A561)&gt;0,1,0)</f>
        <v>1</v>
      </c>
      <c r="G561" s="6" t="s">
        <v>27</v>
      </c>
      <c r="H561" s="6" t="s">
        <v>64</v>
      </c>
      <c r="I561" s="6" t="s">
        <v>41</v>
      </c>
      <c r="J561" s="6" t="s">
        <v>41</v>
      </c>
      <c r="K561" s="6" t="s">
        <v>29</v>
      </c>
      <c r="L561" s="6" t="s">
        <v>41</v>
      </c>
      <c r="M561" s="6" t="s">
        <v>41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s="1" customFormat="1" ht="18" customHeight="1" x14ac:dyDescent="0.2">
      <c r="A562" s="4">
        <v>1116</v>
      </c>
      <c r="B562" s="4">
        <v>225</v>
      </c>
      <c r="C562" s="2" t="s">
        <v>26</v>
      </c>
      <c r="D562" s="2" t="s">
        <v>298</v>
      </c>
      <c r="E562" s="5">
        <v>41862</v>
      </c>
      <c r="F562" s="22">
        <f>IF(COUNTIFS('All NCFAS Results'!$A$6:$A$169,$A562)&gt;0,1,0)</f>
        <v>1</v>
      </c>
      <c r="G562" s="6" t="s">
        <v>54</v>
      </c>
      <c r="H562" s="6" t="s">
        <v>49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 t="s">
        <v>29</v>
      </c>
      <c r="AA562" s="6"/>
      <c r="AB562" s="6"/>
    </row>
    <row r="563" spans="1:28" s="1" customFormat="1" ht="18" customHeight="1" x14ac:dyDescent="0.2">
      <c r="A563" s="4">
        <v>9553</v>
      </c>
      <c r="B563" s="4">
        <v>225</v>
      </c>
      <c r="C563" s="2" t="s">
        <v>44</v>
      </c>
      <c r="D563" s="2" t="s">
        <v>298</v>
      </c>
      <c r="E563" s="5">
        <v>41870</v>
      </c>
      <c r="F563" s="22">
        <f>IF(COUNTIFS('All NCFAS Results'!$A$6:$A$169,$A563)&gt;0,1,0)</f>
        <v>1</v>
      </c>
      <c r="G563" s="6" t="s">
        <v>27</v>
      </c>
      <c r="H563" s="6" t="s">
        <v>64</v>
      </c>
      <c r="I563" s="6" t="s">
        <v>41</v>
      </c>
      <c r="J563" s="6" t="s">
        <v>29</v>
      </c>
      <c r="K563" s="6" t="s">
        <v>29</v>
      </c>
      <c r="L563" s="6" t="s">
        <v>41</v>
      </c>
      <c r="M563" s="6" t="s">
        <v>41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s="1" customFormat="1" ht="18" customHeight="1" x14ac:dyDescent="0.2">
      <c r="A564" s="4">
        <v>1116</v>
      </c>
      <c r="B564" s="4">
        <v>226</v>
      </c>
      <c r="C564" s="2" t="s">
        <v>26</v>
      </c>
      <c r="D564" s="2" t="s">
        <v>298</v>
      </c>
      <c r="E564" s="5">
        <v>41864</v>
      </c>
      <c r="F564" s="22">
        <f>IF(COUNTIFS('All NCFAS Results'!$A$6:$A$169,$A564)&gt;0,1,0)</f>
        <v>1</v>
      </c>
      <c r="G564" s="6" t="s">
        <v>50</v>
      </c>
      <c r="H564" s="6" t="s">
        <v>49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 t="s">
        <v>29</v>
      </c>
      <c r="AA564" s="6"/>
      <c r="AB564" s="6"/>
    </row>
    <row r="565" spans="1:28" s="1" customFormat="1" ht="18" customHeight="1" x14ac:dyDescent="0.2">
      <c r="A565" s="4">
        <v>1221</v>
      </c>
      <c r="B565" s="4">
        <v>226</v>
      </c>
      <c r="C565" s="2" t="s">
        <v>44</v>
      </c>
      <c r="D565" s="2" t="s">
        <v>298</v>
      </c>
      <c r="E565" s="5">
        <v>41871</v>
      </c>
      <c r="F565" s="22">
        <f>IF(COUNTIFS('All NCFAS Results'!$A$6:$A$169,$A565)&gt;0,1,0)</f>
        <v>1</v>
      </c>
      <c r="G565" s="6" t="s">
        <v>31</v>
      </c>
      <c r="H565" s="6" t="s">
        <v>32</v>
      </c>
      <c r="I565" s="6" t="s">
        <v>33</v>
      </c>
      <c r="J565" s="6" t="s">
        <v>33</v>
      </c>
      <c r="K565" s="6" t="s">
        <v>33</v>
      </c>
      <c r="L565" s="6" t="s">
        <v>33</v>
      </c>
      <c r="M565" s="6" t="s">
        <v>33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s="1" customFormat="1" ht="18" customHeight="1" x14ac:dyDescent="0.2">
      <c r="A566" s="4">
        <v>1116</v>
      </c>
      <c r="B566" s="4">
        <v>227</v>
      </c>
      <c r="C566" s="2" t="s">
        <v>26</v>
      </c>
      <c r="D566" s="2" t="s">
        <v>298</v>
      </c>
      <c r="E566" s="5">
        <v>41865</v>
      </c>
      <c r="F566" s="22">
        <f>IF(COUNTIFS('All NCFAS Results'!$A$6:$A$169,$A566)&gt;0,1,0)</f>
        <v>1</v>
      </c>
      <c r="G566" s="6" t="s">
        <v>27</v>
      </c>
      <c r="H566" s="6" t="s">
        <v>39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 t="s">
        <v>29</v>
      </c>
      <c r="AA566" s="6"/>
      <c r="AB566" s="6"/>
    </row>
    <row r="567" spans="1:28" s="1" customFormat="1" ht="18" customHeight="1" x14ac:dyDescent="0.2">
      <c r="A567" s="4">
        <v>1221</v>
      </c>
      <c r="B567" s="4">
        <v>227</v>
      </c>
      <c r="C567" s="2" t="s">
        <v>44</v>
      </c>
      <c r="D567" s="2" t="s">
        <v>298</v>
      </c>
      <c r="E567" s="5">
        <v>41870</v>
      </c>
      <c r="F567" s="22">
        <f>IF(COUNTIFS('All NCFAS Results'!$A$6:$A$169,$A567)&gt;0,1,0)</f>
        <v>1</v>
      </c>
      <c r="G567" s="6" t="s">
        <v>27</v>
      </c>
      <c r="H567" s="6" t="s">
        <v>47</v>
      </c>
      <c r="I567" s="6" t="s">
        <v>29</v>
      </c>
      <c r="J567" s="6" t="s">
        <v>29</v>
      </c>
      <c r="K567" s="6" t="s">
        <v>29</v>
      </c>
      <c r="L567" s="6" t="s">
        <v>29</v>
      </c>
      <c r="M567" s="6" t="s">
        <v>29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s="1" customFormat="1" ht="18" customHeight="1" x14ac:dyDescent="0.2">
      <c r="A568" s="4">
        <v>1116</v>
      </c>
      <c r="B568" s="4">
        <v>228</v>
      </c>
      <c r="C568" s="2" t="s">
        <v>26</v>
      </c>
      <c r="D568" s="2" t="s">
        <v>298</v>
      </c>
      <c r="E568" s="5">
        <v>41891</v>
      </c>
      <c r="F568" s="22">
        <f>IF(COUNTIFS('All NCFAS Results'!$A$6:$A$169,$A568)&gt;0,1,0)</f>
        <v>1</v>
      </c>
      <c r="G568" s="6" t="s">
        <v>27</v>
      </c>
      <c r="H568" s="6" t="s">
        <v>28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 t="s">
        <v>29</v>
      </c>
      <c r="AA568" s="6"/>
      <c r="AB568" s="6"/>
    </row>
    <row r="569" spans="1:28" s="1" customFormat="1" ht="18" customHeight="1" x14ac:dyDescent="0.2">
      <c r="A569" s="4">
        <v>1116</v>
      </c>
      <c r="B569" s="4">
        <v>229</v>
      </c>
      <c r="C569" s="2" t="s">
        <v>26</v>
      </c>
      <c r="D569" s="2" t="s">
        <v>298</v>
      </c>
      <c r="E569" s="5">
        <v>41906</v>
      </c>
      <c r="F569" s="22">
        <f>IF(COUNTIFS('All NCFAS Results'!$A$6:$A$169,$A569)&gt;0,1,0)</f>
        <v>1</v>
      </c>
      <c r="G569" s="6" t="s">
        <v>27</v>
      </c>
      <c r="H569" s="6" t="s">
        <v>46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 t="s">
        <v>29</v>
      </c>
      <c r="AA569" s="6"/>
      <c r="AB569" s="6"/>
    </row>
    <row r="570" spans="1:28" s="1" customFormat="1" ht="18" customHeight="1" x14ac:dyDescent="0.2">
      <c r="A570" s="4">
        <v>5938</v>
      </c>
      <c r="B570" s="4">
        <v>229</v>
      </c>
      <c r="C570" s="2" t="s">
        <v>44</v>
      </c>
      <c r="D570" s="2" t="s">
        <v>298</v>
      </c>
      <c r="E570" s="5">
        <v>41871</v>
      </c>
      <c r="F570" s="22">
        <f>IF(COUNTIFS('All NCFAS Results'!$A$6:$A$169,$A570)&gt;0,1,0)</f>
        <v>1</v>
      </c>
      <c r="G570" s="6" t="s">
        <v>31</v>
      </c>
      <c r="H570" s="6" t="s">
        <v>28</v>
      </c>
      <c r="I570" s="6" t="s">
        <v>29</v>
      </c>
      <c r="J570" s="6" t="s">
        <v>29</v>
      </c>
      <c r="K570" s="6" t="s">
        <v>29</v>
      </c>
      <c r="L570" s="6" t="s">
        <v>38</v>
      </c>
      <c r="M570" s="6" t="s">
        <v>38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s="1" customFormat="1" ht="18" customHeight="1" x14ac:dyDescent="0.2">
      <c r="A571" s="4">
        <v>1116</v>
      </c>
      <c r="B571" s="4">
        <v>230</v>
      </c>
      <c r="C571" s="2" t="s">
        <v>26</v>
      </c>
      <c r="D571" s="2" t="s">
        <v>298</v>
      </c>
      <c r="E571" s="5">
        <v>41926</v>
      </c>
      <c r="F571" s="22">
        <f>IF(COUNTIFS('All NCFAS Results'!$A$6:$A$169,$A571)&gt;0,1,0)</f>
        <v>1</v>
      </c>
      <c r="G571" s="6" t="s">
        <v>27</v>
      </c>
      <c r="H571" s="6" t="s">
        <v>49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 t="s">
        <v>29</v>
      </c>
      <c r="AA571" s="6"/>
      <c r="AB571" s="6"/>
    </row>
    <row r="572" spans="1:28" s="1" customFormat="1" ht="18" customHeight="1" x14ac:dyDescent="0.2">
      <c r="A572" s="4">
        <v>4645</v>
      </c>
      <c r="B572" s="4">
        <v>230</v>
      </c>
      <c r="C572" s="2" t="s">
        <v>44</v>
      </c>
      <c r="D572" s="2" t="s">
        <v>298</v>
      </c>
      <c r="E572" s="5">
        <v>41830</v>
      </c>
      <c r="F572" s="22">
        <f>IF(COUNTIFS('All NCFAS Results'!$A$6:$A$169,$A572)&gt;0,1,0)</f>
        <v>1</v>
      </c>
      <c r="G572" s="6" t="s">
        <v>27</v>
      </c>
      <c r="H572" s="6" t="s">
        <v>47</v>
      </c>
      <c r="I572" s="6" t="s">
        <v>38</v>
      </c>
      <c r="J572" s="6" t="s">
        <v>29</v>
      </c>
      <c r="K572" s="6" t="s">
        <v>29</v>
      </c>
      <c r="L572" s="6" t="s">
        <v>41</v>
      </c>
      <c r="M572" s="6" t="s">
        <v>29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s="1" customFormat="1" ht="18" customHeight="1" x14ac:dyDescent="0.2">
      <c r="A573" s="4">
        <v>1116</v>
      </c>
      <c r="B573" s="4">
        <v>231</v>
      </c>
      <c r="C573" s="2" t="s">
        <v>26</v>
      </c>
      <c r="D573" s="2" t="s">
        <v>298</v>
      </c>
      <c r="E573" s="5">
        <v>41940</v>
      </c>
      <c r="F573" s="22">
        <f>IF(COUNTIFS('All NCFAS Results'!$A$6:$A$169,$A573)&gt;0,1,0)</f>
        <v>1</v>
      </c>
      <c r="G573" s="6" t="s">
        <v>40</v>
      </c>
      <c r="H573" s="6" t="s">
        <v>52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 t="s">
        <v>29</v>
      </c>
      <c r="AA573" s="6"/>
      <c r="AB573" s="6"/>
    </row>
    <row r="574" spans="1:28" s="1" customFormat="1" ht="18" customHeight="1" x14ac:dyDescent="0.2">
      <c r="A574" s="4">
        <v>4645</v>
      </c>
      <c r="B574" s="4">
        <v>231</v>
      </c>
      <c r="C574" s="2" t="s">
        <v>44</v>
      </c>
      <c r="D574" s="2" t="s">
        <v>298</v>
      </c>
      <c r="E574" s="5">
        <v>41837</v>
      </c>
      <c r="F574" s="22">
        <f>IF(COUNTIFS('All NCFAS Results'!$A$6:$A$169,$A574)&gt;0,1,0)</f>
        <v>1</v>
      </c>
      <c r="G574" s="6" t="s">
        <v>45</v>
      </c>
      <c r="H574" s="6" t="s">
        <v>53</v>
      </c>
      <c r="I574" s="6" t="s">
        <v>38</v>
      </c>
      <c r="J574" s="6" t="s">
        <v>29</v>
      </c>
      <c r="K574" s="6" t="s">
        <v>29</v>
      </c>
      <c r="L574" s="6" t="s">
        <v>41</v>
      </c>
      <c r="M574" s="6" t="s">
        <v>29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s="1" customFormat="1" ht="18" customHeight="1" x14ac:dyDescent="0.2">
      <c r="A575" s="4">
        <v>1116</v>
      </c>
      <c r="B575" s="4">
        <v>232</v>
      </c>
      <c r="C575" s="2" t="s">
        <v>26</v>
      </c>
      <c r="D575" s="2" t="s">
        <v>298</v>
      </c>
      <c r="E575" s="5">
        <v>41946</v>
      </c>
      <c r="F575" s="22">
        <f>IF(COUNTIFS('All NCFAS Results'!$A$6:$A$169,$A575)&gt;0,1,0)</f>
        <v>1</v>
      </c>
      <c r="G575" s="6" t="s">
        <v>54</v>
      </c>
      <c r="H575" s="6" t="s">
        <v>52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 t="s">
        <v>29</v>
      </c>
      <c r="AA575" s="6"/>
      <c r="AB575" s="6"/>
    </row>
    <row r="576" spans="1:28" s="1" customFormat="1" ht="18" customHeight="1" x14ac:dyDescent="0.2">
      <c r="A576" s="4">
        <v>4645</v>
      </c>
      <c r="B576" s="4">
        <v>232</v>
      </c>
      <c r="C576" s="2" t="s">
        <v>44</v>
      </c>
      <c r="D576" s="2" t="s">
        <v>298</v>
      </c>
      <c r="E576" s="5">
        <v>41858</v>
      </c>
      <c r="F576" s="22">
        <f>IF(COUNTIFS('All NCFAS Results'!$A$6:$A$169,$A576)&gt;0,1,0)</f>
        <v>1</v>
      </c>
      <c r="G576" s="6" t="s">
        <v>27</v>
      </c>
      <c r="H576" s="6" t="s">
        <v>47</v>
      </c>
      <c r="I576" s="6" t="s">
        <v>38</v>
      </c>
      <c r="J576" s="6" t="s">
        <v>29</v>
      </c>
      <c r="K576" s="6" t="s">
        <v>29</v>
      </c>
      <c r="L576" s="6" t="s">
        <v>41</v>
      </c>
      <c r="M576" s="6" t="s">
        <v>29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s="1" customFormat="1" ht="18" customHeight="1" x14ac:dyDescent="0.2">
      <c r="A577" s="4">
        <v>1116</v>
      </c>
      <c r="B577" s="4">
        <v>233</v>
      </c>
      <c r="C577" s="2" t="s">
        <v>26</v>
      </c>
      <c r="D577" s="2" t="s">
        <v>298</v>
      </c>
      <c r="E577" s="5">
        <v>41947</v>
      </c>
      <c r="F577" s="22">
        <f>IF(COUNTIFS('All NCFAS Results'!$A$6:$A$169,$A577)&gt;0,1,0)</f>
        <v>1</v>
      </c>
      <c r="G577" s="6" t="s">
        <v>27</v>
      </c>
      <c r="H577" s="6" t="s">
        <v>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 t="s">
        <v>29</v>
      </c>
      <c r="AA577" s="6"/>
      <c r="AB577" s="6"/>
    </row>
    <row r="578" spans="1:28" s="1" customFormat="1" ht="18" customHeight="1" x14ac:dyDescent="0.2">
      <c r="A578" s="4">
        <v>4645</v>
      </c>
      <c r="B578" s="4">
        <v>233</v>
      </c>
      <c r="C578" s="2" t="s">
        <v>44</v>
      </c>
      <c r="D578" s="2" t="s">
        <v>298</v>
      </c>
      <c r="E578" s="5">
        <v>41865</v>
      </c>
      <c r="F578" s="22">
        <f>IF(COUNTIFS('All NCFAS Results'!$A$6:$A$169,$A578)&gt;0,1,0)</f>
        <v>1</v>
      </c>
      <c r="G578" s="6" t="s">
        <v>27</v>
      </c>
      <c r="H578" s="6" t="s">
        <v>47</v>
      </c>
      <c r="I578" s="6" t="s">
        <v>38</v>
      </c>
      <c r="J578" s="6" t="s">
        <v>29</v>
      </c>
      <c r="K578" s="6" t="s">
        <v>29</v>
      </c>
      <c r="L578" s="6" t="s">
        <v>41</v>
      </c>
      <c r="M578" s="6" t="s">
        <v>29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s="1" customFormat="1" ht="18" customHeight="1" x14ac:dyDescent="0.2">
      <c r="A579" s="4">
        <v>192</v>
      </c>
      <c r="B579" s="4">
        <v>234</v>
      </c>
      <c r="C579" s="2" t="s">
        <v>44</v>
      </c>
      <c r="D579" s="2" t="s">
        <v>298</v>
      </c>
      <c r="E579" s="5">
        <v>41864</v>
      </c>
      <c r="F579" s="22">
        <f>IF(COUNTIFS('All NCFAS Results'!$A$6:$A$169,$A579)&gt;0,1,0)</f>
        <v>1</v>
      </c>
      <c r="G579" s="6" t="s">
        <v>27</v>
      </c>
      <c r="H579" s="6" t="s">
        <v>47</v>
      </c>
      <c r="I579" s="6" t="s">
        <v>33</v>
      </c>
      <c r="J579" s="6" t="s">
        <v>33</v>
      </c>
      <c r="K579" s="6" t="s">
        <v>33</v>
      </c>
      <c r="L579" s="6" t="s">
        <v>33</v>
      </c>
      <c r="M579" s="6" t="s">
        <v>33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s="1" customFormat="1" ht="18" customHeight="1" x14ac:dyDescent="0.2">
      <c r="A580" s="4">
        <v>1116</v>
      </c>
      <c r="B580" s="4">
        <v>234</v>
      </c>
      <c r="C580" s="2" t="s">
        <v>26</v>
      </c>
      <c r="D580" s="2" t="s">
        <v>298</v>
      </c>
      <c r="E580" s="5">
        <v>41948</v>
      </c>
      <c r="F580" s="22">
        <f>IF(COUNTIFS('All NCFAS Results'!$A$6:$A$169,$A580)&gt;0,1,0)</f>
        <v>1</v>
      </c>
      <c r="G580" s="6" t="s">
        <v>54</v>
      </c>
      <c r="H580" s="6" t="s">
        <v>49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 t="s">
        <v>29</v>
      </c>
      <c r="AA580" s="6"/>
      <c r="AB580" s="6"/>
    </row>
    <row r="581" spans="1:28" s="1" customFormat="1" ht="18" customHeight="1" x14ac:dyDescent="0.2">
      <c r="A581" s="4">
        <v>192</v>
      </c>
      <c r="B581" s="4">
        <v>235</v>
      </c>
      <c r="C581" s="2" t="s">
        <v>44</v>
      </c>
      <c r="D581" s="2" t="s">
        <v>298</v>
      </c>
      <c r="E581" s="5">
        <v>41870</v>
      </c>
      <c r="F581" s="22">
        <f>IF(COUNTIFS('All NCFAS Results'!$A$6:$A$169,$A581)&gt;0,1,0)</f>
        <v>1</v>
      </c>
      <c r="G581" s="6" t="s">
        <v>31</v>
      </c>
      <c r="H581" s="6" t="s">
        <v>32</v>
      </c>
      <c r="I581" s="6" t="s">
        <v>33</v>
      </c>
      <c r="J581" s="6" t="s">
        <v>33</v>
      </c>
      <c r="K581" s="6" t="s">
        <v>33</v>
      </c>
      <c r="L581" s="6" t="s">
        <v>33</v>
      </c>
      <c r="M581" s="6" t="s">
        <v>33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s="1" customFormat="1" ht="18" customHeight="1" x14ac:dyDescent="0.2">
      <c r="A582" s="4">
        <v>1116</v>
      </c>
      <c r="B582" s="4">
        <v>235</v>
      </c>
      <c r="C582" s="2" t="s">
        <v>26</v>
      </c>
      <c r="D582" s="2" t="s">
        <v>298</v>
      </c>
      <c r="E582" s="5">
        <v>41950</v>
      </c>
      <c r="F582" s="22">
        <f>IF(COUNTIFS('All NCFAS Results'!$A$6:$A$169,$A582)&gt;0,1,0)</f>
        <v>1</v>
      </c>
      <c r="G582" s="6" t="s">
        <v>54</v>
      </c>
      <c r="H582" s="6" t="s">
        <v>58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 t="s">
        <v>29</v>
      </c>
      <c r="AA582" s="6"/>
      <c r="AB582" s="6"/>
    </row>
    <row r="583" spans="1:28" s="1" customFormat="1" ht="18" customHeight="1" x14ac:dyDescent="0.2">
      <c r="A583" s="4">
        <v>2102</v>
      </c>
      <c r="B583" s="4">
        <v>236</v>
      </c>
      <c r="C583" s="2" t="s">
        <v>26</v>
      </c>
      <c r="D583" s="2" t="s">
        <v>298</v>
      </c>
      <c r="E583" s="5">
        <v>41982</v>
      </c>
      <c r="F583" s="22">
        <f>IF(COUNTIFS('All NCFAS Results'!$A$6:$A$169,$A583)&gt;0,1,0)</f>
        <v>1</v>
      </c>
      <c r="G583" s="6" t="s">
        <v>54</v>
      </c>
      <c r="H583" s="6" t="s">
        <v>46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 t="s">
        <v>29</v>
      </c>
      <c r="AA583" s="6"/>
      <c r="AB583" s="6"/>
    </row>
    <row r="584" spans="1:28" s="1" customFormat="1" ht="18" customHeight="1" x14ac:dyDescent="0.2">
      <c r="A584" s="4">
        <v>3875</v>
      </c>
      <c r="B584" s="4">
        <v>236</v>
      </c>
      <c r="C584" s="2" t="s">
        <v>44</v>
      </c>
      <c r="D584" s="2" t="s">
        <v>298</v>
      </c>
      <c r="E584" s="5">
        <v>41872</v>
      </c>
      <c r="F584" s="22">
        <f>IF(COUNTIFS('All NCFAS Results'!$A$6:$A$169,$A584)&gt;0,1,0)</f>
        <v>1</v>
      </c>
      <c r="G584" s="6" t="s">
        <v>27</v>
      </c>
      <c r="H584" s="6" t="s">
        <v>64</v>
      </c>
      <c r="I584" s="6" t="s">
        <v>41</v>
      </c>
      <c r="J584" s="6" t="s">
        <v>29</v>
      </c>
      <c r="K584" s="6" t="s">
        <v>29</v>
      </c>
      <c r="L584" s="6" t="s">
        <v>29</v>
      </c>
      <c r="M584" s="6" t="s">
        <v>29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s="1" customFormat="1" ht="18" customHeight="1" x14ac:dyDescent="0.2">
      <c r="A585" s="4">
        <v>2102</v>
      </c>
      <c r="B585" s="4">
        <v>237</v>
      </c>
      <c r="C585" s="2" t="s">
        <v>26</v>
      </c>
      <c r="D585" s="2" t="s">
        <v>298</v>
      </c>
      <c r="E585" s="5">
        <v>42011</v>
      </c>
      <c r="F585" s="22">
        <f>IF(COUNTIFS('All NCFAS Results'!$A$6:$A$169,$A585)&gt;0,1,0)</f>
        <v>1</v>
      </c>
      <c r="G585" s="6" t="s">
        <v>27</v>
      </c>
      <c r="H585" s="6" t="s">
        <v>46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 t="s">
        <v>29</v>
      </c>
      <c r="AA585" s="6"/>
      <c r="AB585" s="6"/>
    </row>
    <row r="586" spans="1:28" s="1" customFormat="1" ht="18" customHeight="1" x14ac:dyDescent="0.2">
      <c r="A586" s="4">
        <v>10593</v>
      </c>
      <c r="B586" s="4">
        <v>237</v>
      </c>
      <c r="C586" s="2" t="s">
        <v>44</v>
      </c>
      <c r="D586" s="2" t="s">
        <v>298</v>
      </c>
      <c r="E586" s="5">
        <v>41872</v>
      </c>
      <c r="F586" s="22">
        <f>IF(COUNTIFS('All NCFAS Results'!$A$6:$A$169,$A586)&gt;0,1,0)</f>
        <v>1</v>
      </c>
      <c r="G586" s="6" t="s">
        <v>27</v>
      </c>
      <c r="H586" s="6" t="s">
        <v>47</v>
      </c>
      <c r="I586" s="6" t="s">
        <v>29</v>
      </c>
      <c r="J586" s="6" t="s">
        <v>29</v>
      </c>
      <c r="K586" s="6" t="s">
        <v>29</v>
      </c>
      <c r="L586" s="6" t="s">
        <v>41</v>
      </c>
      <c r="M586" s="6" t="s">
        <v>29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s="1" customFormat="1" ht="18" customHeight="1" x14ac:dyDescent="0.2">
      <c r="A587" s="4">
        <v>1116</v>
      </c>
      <c r="B587" s="4">
        <v>238</v>
      </c>
      <c r="C587" s="2" t="s">
        <v>26</v>
      </c>
      <c r="D587" s="2" t="s">
        <v>298</v>
      </c>
      <c r="E587" s="5">
        <v>41967</v>
      </c>
      <c r="F587" s="22">
        <f>IF(COUNTIFS('All NCFAS Results'!$A$6:$A$169,$A587)&gt;0,1,0)</f>
        <v>1</v>
      </c>
      <c r="G587" s="6" t="s">
        <v>27</v>
      </c>
      <c r="H587" s="6" t="s">
        <v>46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 t="s">
        <v>29</v>
      </c>
      <c r="AA587" s="6"/>
      <c r="AB587" s="6"/>
    </row>
    <row r="588" spans="1:28" s="1" customFormat="1" ht="18" customHeight="1" x14ac:dyDescent="0.2">
      <c r="A588" s="4">
        <v>2648</v>
      </c>
      <c r="B588" s="4">
        <v>238</v>
      </c>
      <c r="C588" s="2" t="s">
        <v>44</v>
      </c>
      <c r="D588" s="2" t="s">
        <v>298</v>
      </c>
      <c r="E588" s="5">
        <v>41872</v>
      </c>
      <c r="F588" s="22">
        <f>IF(COUNTIFS('All NCFAS Results'!$A$6:$A$169,$A588)&gt;0,1,0)</f>
        <v>1</v>
      </c>
      <c r="G588" s="6" t="s">
        <v>27</v>
      </c>
      <c r="H588" s="6" t="s">
        <v>47</v>
      </c>
      <c r="I588" s="6" t="s">
        <v>29</v>
      </c>
      <c r="J588" s="6" t="s">
        <v>29</v>
      </c>
      <c r="K588" s="6" t="s">
        <v>29</v>
      </c>
      <c r="L588" s="6" t="s">
        <v>41</v>
      </c>
      <c r="M588" s="6" t="s">
        <v>29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s="1" customFormat="1" ht="18" customHeight="1" x14ac:dyDescent="0.2">
      <c r="A589" s="4">
        <v>1116</v>
      </c>
      <c r="B589" s="4">
        <v>239</v>
      </c>
      <c r="C589" s="2" t="s">
        <v>26</v>
      </c>
      <c r="D589" s="2" t="s">
        <v>298</v>
      </c>
      <c r="E589" s="5">
        <v>41976</v>
      </c>
      <c r="F589" s="22">
        <f>IF(COUNTIFS('All NCFAS Results'!$A$6:$A$169,$A589)&gt;0,1,0)</f>
        <v>1</v>
      </c>
      <c r="G589" s="6" t="s">
        <v>27</v>
      </c>
      <c r="H589" s="6" t="s">
        <v>28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 t="s">
        <v>29</v>
      </c>
      <c r="AA589" s="6"/>
      <c r="AB589" s="6"/>
    </row>
    <row r="590" spans="1:28" s="1" customFormat="1" ht="18" customHeight="1" x14ac:dyDescent="0.2">
      <c r="A590" s="4">
        <v>4751</v>
      </c>
      <c r="B590" s="4">
        <v>239</v>
      </c>
      <c r="C590" s="2" t="s">
        <v>44</v>
      </c>
      <c r="D590" s="2" t="s">
        <v>298</v>
      </c>
      <c r="E590" s="5">
        <v>41873</v>
      </c>
      <c r="F590" s="22">
        <f>IF(COUNTIFS('All NCFAS Results'!$A$6:$A$169,$A590)&gt;0,1,0)</f>
        <v>1</v>
      </c>
      <c r="G590" s="6" t="s">
        <v>27</v>
      </c>
      <c r="H590" s="6" t="s">
        <v>51</v>
      </c>
      <c r="I590" s="6" t="s">
        <v>41</v>
      </c>
      <c r="J590" s="6" t="s">
        <v>29</v>
      </c>
      <c r="K590" s="6" t="s">
        <v>29</v>
      </c>
      <c r="L590" s="6" t="s">
        <v>41</v>
      </c>
      <c r="M590" s="6" t="s">
        <v>41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s="1" customFormat="1" ht="18" customHeight="1" x14ac:dyDescent="0.2">
      <c r="A591" s="4">
        <v>1116</v>
      </c>
      <c r="B591" s="4">
        <v>240</v>
      </c>
      <c r="C591" s="2" t="s">
        <v>26</v>
      </c>
      <c r="D591" s="2" t="s">
        <v>298</v>
      </c>
      <c r="E591" s="5">
        <v>42037</v>
      </c>
      <c r="F591" s="22">
        <f>IF(COUNTIFS('All NCFAS Results'!$A$6:$A$169,$A591)&gt;0,1,0)</f>
        <v>1</v>
      </c>
      <c r="G591" s="6" t="s">
        <v>54</v>
      </c>
      <c r="H591" s="6" t="s">
        <v>52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 t="s">
        <v>29</v>
      </c>
      <c r="AA591" s="6"/>
      <c r="AB591" s="6"/>
    </row>
    <row r="592" spans="1:28" s="1" customFormat="1" ht="18" customHeight="1" x14ac:dyDescent="0.2">
      <c r="A592" s="4">
        <v>3875</v>
      </c>
      <c r="B592" s="4">
        <v>240</v>
      </c>
      <c r="C592" s="2" t="s">
        <v>44</v>
      </c>
      <c r="D592" s="2" t="s">
        <v>298</v>
      </c>
      <c r="E592" s="5">
        <v>41876</v>
      </c>
      <c r="F592" s="22">
        <f>IF(COUNTIFS('All NCFAS Results'!$A$6:$A$169,$A592)&gt;0,1,0)</f>
        <v>1</v>
      </c>
      <c r="G592" s="6" t="s">
        <v>27</v>
      </c>
      <c r="H592" s="6" t="s">
        <v>64</v>
      </c>
      <c r="I592" s="6" t="s">
        <v>41</v>
      </c>
      <c r="J592" s="6" t="s">
        <v>29</v>
      </c>
      <c r="K592" s="6" t="s">
        <v>29</v>
      </c>
      <c r="L592" s="6" t="s">
        <v>41</v>
      </c>
      <c r="M592" s="6" t="s">
        <v>29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s="1" customFormat="1" ht="18" customHeight="1" x14ac:dyDescent="0.2">
      <c r="A593" s="4">
        <v>1116</v>
      </c>
      <c r="B593" s="4">
        <v>241</v>
      </c>
      <c r="C593" s="2" t="s">
        <v>26</v>
      </c>
      <c r="D593" s="2" t="s">
        <v>298</v>
      </c>
      <c r="E593" s="5">
        <v>42044</v>
      </c>
      <c r="F593" s="22">
        <f>IF(COUNTIFS('All NCFAS Results'!$A$6:$A$169,$A593)&gt;0,1,0)</f>
        <v>1</v>
      </c>
      <c r="G593" s="6" t="s">
        <v>54</v>
      </c>
      <c r="H593" s="6" t="s">
        <v>52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 t="s">
        <v>29</v>
      </c>
      <c r="AA593" s="6"/>
      <c r="AB593" s="6"/>
    </row>
    <row r="594" spans="1:28" s="1" customFormat="1" ht="18" customHeight="1" x14ac:dyDescent="0.2">
      <c r="A594" s="4">
        <v>1221</v>
      </c>
      <c r="B594" s="4">
        <v>241</v>
      </c>
      <c r="C594" s="2" t="s">
        <v>44</v>
      </c>
      <c r="D594" s="2" t="s">
        <v>298</v>
      </c>
      <c r="E594" s="5">
        <v>41877</v>
      </c>
      <c r="F594" s="22">
        <f>IF(COUNTIFS('All NCFAS Results'!$A$6:$A$169,$A594)&gt;0,1,0)</f>
        <v>1</v>
      </c>
      <c r="G594" s="6" t="s">
        <v>27</v>
      </c>
      <c r="H594" s="6" t="s">
        <v>47</v>
      </c>
      <c r="I594" s="6" t="s">
        <v>29</v>
      </c>
      <c r="J594" s="6" t="s">
        <v>29</v>
      </c>
      <c r="K594" s="6" t="s">
        <v>29</v>
      </c>
      <c r="L594" s="6" t="s">
        <v>29</v>
      </c>
      <c r="M594" s="6" t="s">
        <v>29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s="1" customFormat="1" ht="18" customHeight="1" x14ac:dyDescent="0.2">
      <c r="A595" s="4">
        <v>1221</v>
      </c>
      <c r="B595" s="4">
        <v>242</v>
      </c>
      <c r="C595" s="2" t="s">
        <v>26</v>
      </c>
      <c r="D595" s="2" t="s">
        <v>298</v>
      </c>
      <c r="E595" s="5">
        <v>41899</v>
      </c>
      <c r="F595" s="22">
        <f>IF(COUNTIFS('All NCFAS Results'!$A$6:$A$169,$A595)&gt;0,1,0)</f>
        <v>1</v>
      </c>
      <c r="G595" s="6" t="s">
        <v>54</v>
      </c>
      <c r="H595" s="6" t="s">
        <v>52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 t="s">
        <v>29</v>
      </c>
      <c r="AA595" s="6"/>
      <c r="AB595" s="6"/>
    </row>
    <row r="596" spans="1:28" s="1" customFormat="1" ht="18" customHeight="1" x14ac:dyDescent="0.2">
      <c r="A596" s="4">
        <v>10593</v>
      </c>
      <c r="B596" s="4">
        <v>242</v>
      </c>
      <c r="C596" s="2" t="s">
        <v>44</v>
      </c>
      <c r="D596" s="2" t="s">
        <v>298</v>
      </c>
      <c r="E596" s="5">
        <v>41878</v>
      </c>
      <c r="F596" s="22">
        <f>IF(COUNTIFS('All NCFAS Results'!$A$6:$A$169,$A596)&gt;0,1,0)</f>
        <v>1</v>
      </c>
      <c r="G596" s="6" t="s">
        <v>27</v>
      </c>
      <c r="H596" s="6" t="s">
        <v>37</v>
      </c>
      <c r="I596" s="6" t="s">
        <v>29</v>
      </c>
      <c r="J596" s="6" t="s">
        <v>29</v>
      </c>
      <c r="K596" s="6" t="s">
        <v>38</v>
      </c>
      <c r="L596" s="6" t="s">
        <v>41</v>
      </c>
      <c r="M596" s="6" t="s">
        <v>29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s="1" customFormat="1" ht="18" customHeight="1" x14ac:dyDescent="0.2">
      <c r="A597" s="4">
        <v>1221</v>
      </c>
      <c r="B597" s="4">
        <v>243</v>
      </c>
      <c r="C597" s="2" t="s">
        <v>26</v>
      </c>
      <c r="D597" s="2" t="s">
        <v>298</v>
      </c>
      <c r="E597" s="5">
        <v>41946</v>
      </c>
      <c r="F597" s="22">
        <f>IF(COUNTIFS('All NCFAS Results'!$A$6:$A$169,$A597)&gt;0,1,0)</f>
        <v>1</v>
      </c>
      <c r="G597" s="6" t="s">
        <v>54</v>
      </c>
      <c r="H597" s="6" t="s">
        <v>52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 t="s">
        <v>38</v>
      </c>
      <c r="AA597" s="6"/>
      <c r="AB597" s="6"/>
    </row>
    <row r="598" spans="1:28" s="1" customFormat="1" ht="18" customHeight="1" x14ac:dyDescent="0.2">
      <c r="A598" s="4">
        <v>2648</v>
      </c>
      <c r="B598" s="4">
        <v>243</v>
      </c>
      <c r="C598" s="2" t="s">
        <v>44</v>
      </c>
      <c r="D598" s="2" t="s">
        <v>298</v>
      </c>
      <c r="E598" s="5">
        <v>41878</v>
      </c>
      <c r="F598" s="22">
        <f>IF(COUNTIFS('All NCFAS Results'!$A$6:$A$169,$A598)&gt;0,1,0)</f>
        <v>1</v>
      </c>
      <c r="G598" s="6" t="s">
        <v>27</v>
      </c>
      <c r="H598" s="6" t="s">
        <v>47</v>
      </c>
      <c r="I598" s="6" t="s">
        <v>29</v>
      </c>
      <c r="J598" s="6" t="s">
        <v>29</v>
      </c>
      <c r="K598" s="6" t="s">
        <v>29</v>
      </c>
      <c r="L598" s="6" t="s">
        <v>41</v>
      </c>
      <c r="M598" s="6" t="s">
        <v>29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s="1" customFormat="1" ht="18" customHeight="1" x14ac:dyDescent="0.2">
      <c r="A599" s="4">
        <v>1221</v>
      </c>
      <c r="B599" s="4">
        <v>244</v>
      </c>
      <c r="C599" s="2" t="s">
        <v>26</v>
      </c>
      <c r="D599" s="2" t="s">
        <v>298</v>
      </c>
      <c r="E599" s="5">
        <v>41953</v>
      </c>
      <c r="F599" s="22">
        <f>IF(COUNTIFS('All NCFAS Results'!$A$6:$A$169,$A599)&gt;0,1,0)</f>
        <v>1</v>
      </c>
      <c r="G599" s="6" t="s">
        <v>54</v>
      </c>
      <c r="H599" s="6" t="s">
        <v>52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 t="s">
        <v>38</v>
      </c>
      <c r="AA599" s="6"/>
      <c r="AB599" s="6"/>
    </row>
    <row r="600" spans="1:28" s="1" customFormat="1" ht="18" customHeight="1" x14ac:dyDescent="0.2">
      <c r="A600" s="4">
        <v>1221</v>
      </c>
      <c r="B600" s="4">
        <v>245</v>
      </c>
      <c r="C600" s="2" t="s">
        <v>26</v>
      </c>
      <c r="D600" s="2" t="s">
        <v>298</v>
      </c>
      <c r="E600" s="5">
        <v>41962</v>
      </c>
      <c r="F600" s="22">
        <f>IF(COUNTIFS('All NCFAS Results'!$A$6:$A$169,$A600)&gt;0,1,0)</f>
        <v>1</v>
      </c>
      <c r="G600" s="6" t="s">
        <v>54</v>
      </c>
      <c r="H600" s="6" t="s">
        <v>52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 t="s">
        <v>38</v>
      </c>
      <c r="AA600" s="6"/>
      <c r="AB600" s="6"/>
    </row>
    <row r="601" spans="1:28" s="1" customFormat="1" ht="18" customHeight="1" x14ac:dyDescent="0.2">
      <c r="A601" s="4">
        <v>4751</v>
      </c>
      <c r="B601" s="4">
        <v>245</v>
      </c>
      <c r="C601" s="2" t="s">
        <v>44</v>
      </c>
      <c r="D601" s="2" t="s">
        <v>298</v>
      </c>
      <c r="E601" s="5">
        <v>41880</v>
      </c>
      <c r="F601" s="22">
        <f>IF(COUNTIFS('All NCFAS Results'!$A$6:$A$169,$A601)&gt;0,1,0)</f>
        <v>1</v>
      </c>
      <c r="G601" s="6" t="s">
        <v>27</v>
      </c>
      <c r="H601" s="6" t="s">
        <v>64</v>
      </c>
      <c r="I601" s="6" t="s">
        <v>41</v>
      </c>
      <c r="J601" s="6" t="s">
        <v>29</v>
      </c>
      <c r="K601" s="6" t="s">
        <v>29</v>
      </c>
      <c r="L601" s="6" t="s">
        <v>41</v>
      </c>
      <c r="M601" s="6" t="s">
        <v>41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s="1" customFormat="1" ht="18" customHeight="1" x14ac:dyDescent="0.2">
      <c r="A602" s="4">
        <v>1221</v>
      </c>
      <c r="B602" s="4">
        <v>246</v>
      </c>
      <c r="C602" s="2" t="s">
        <v>26</v>
      </c>
      <c r="D602" s="2" t="s">
        <v>298</v>
      </c>
      <c r="E602" s="5">
        <v>41963</v>
      </c>
      <c r="F602" s="22">
        <f>IF(COUNTIFS('All NCFAS Results'!$A$6:$A$169,$A602)&gt;0,1,0)</f>
        <v>1</v>
      </c>
      <c r="G602" s="6" t="s">
        <v>54</v>
      </c>
      <c r="H602" s="6" t="s">
        <v>28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 t="s">
        <v>38</v>
      </c>
      <c r="AA602" s="6"/>
      <c r="AB602" s="6"/>
    </row>
    <row r="603" spans="1:28" s="1" customFormat="1" ht="18" customHeight="1" x14ac:dyDescent="0.2">
      <c r="A603" s="4">
        <v>9553</v>
      </c>
      <c r="B603" s="4">
        <v>246</v>
      </c>
      <c r="C603" s="2" t="s">
        <v>44</v>
      </c>
      <c r="D603" s="2" t="s">
        <v>298</v>
      </c>
      <c r="E603" s="5">
        <v>41880</v>
      </c>
      <c r="F603" s="22">
        <f>IF(COUNTIFS('All NCFAS Results'!$A$6:$A$169,$A603)&gt;0,1,0)</f>
        <v>1</v>
      </c>
      <c r="G603" s="6" t="s">
        <v>31</v>
      </c>
      <c r="H603" s="6" t="s">
        <v>32</v>
      </c>
      <c r="I603" s="6" t="s">
        <v>41</v>
      </c>
      <c r="J603" s="6" t="s">
        <v>29</v>
      </c>
      <c r="K603" s="6" t="s">
        <v>29</v>
      </c>
      <c r="L603" s="6" t="s">
        <v>41</v>
      </c>
      <c r="M603" s="6" t="s">
        <v>29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s="1" customFormat="1" ht="18" customHeight="1" x14ac:dyDescent="0.2">
      <c r="A604" s="4">
        <v>1221</v>
      </c>
      <c r="B604" s="4">
        <v>247</v>
      </c>
      <c r="C604" s="2" t="s">
        <v>44</v>
      </c>
      <c r="D604" s="2" t="s">
        <v>298</v>
      </c>
      <c r="E604" s="5">
        <v>41884</v>
      </c>
      <c r="F604" s="22">
        <f>IF(COUNTIFS('All NCFAS Results'!$A$6:$A$169,$A604)&gt;0,1,0)</f>
        <v>1</v>
      </c>
      <c r="G604" s="6" t="s">
        <v>27</v>
      </c>
      <c r="H604" s="6" t="s">
        <v>47</v>
      </c>
      <c r="I604" s="6" t="s">
        <v>29</v>
      </c>
      <c r="J604" s="6" t="s">
        <v>29</v>
      </c>
      <c r="K604" s="6" t="s">
        <v>29</v>
      </c>
      <c r="L604" s="6" t="s">
        <v>29</v>
      </c>
      <c r="M604" s="6" t="s">
        <v>29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 t="s">
        <v>38</v>
      </c>
      <c r="AA604" s="6"/>
      <c r="AB604" s="6"/>
    </row>
    <row r="605" spans="1:28" s="1" customFormat="1" ht="18" customHeight="1" x14ac:dyDescent="0.2">
      <c r="A605" s="4">
        <v>1221</v>
      </c>
      <c r="B605" s="4">
        <v>247</v>
      </c>
      <c r="C605" s="2" t="s">
        <v>26</v>
      </c>
      <c r="D605" s="2" t="s">
        <v>298</v>
      </c>
      <c r="E605" s="5">
        <v>41974</v>
      </c>
      <c r="F605" s="22">
        <f>IF(COUNTIFS('All NCFAS Results'!$A$6:$A$169,$A605)&gt;0,1,0)</f>
        <v>1</v>
      </c>
      <c r="G605" s="6" t="s">
        <v>27</v>
      </c>
      <c r="H605" s="6" t="s">
        <v>47</v>
      </c>
      <c r="I605" s="6" t="s">
        <v>29</v>
      </c>
      <c r="J605" s="6" t="s">
        <v>29</v>
      </c>
      <c r="K605" s="6" t="s">
        <v>29</v>
      </c>
      <c r="L605" s="6" t="s">
        <v>29</v>
      </c>
      <c r="M605" s="6" t="s">
        <v>29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 t="s">
        <v>38</v>
      </c>
      <c r="AA605" s="6"/>
      <c r="AB605" s="6"/>
    </row>
    <row r="606" spans="1:28" s="1" customFormat="1" ht="18" customHeight="1" x14ac:dyDescent="0.2">
      <c r="A606" s="4">
        <v>1221</v>
      </c>
      <c r="B606" s="4">
        <v>248</v>
      </c>
      <c r="C606" s="2" t="s">
        <v>26</v>
      </c>
      <c r="D606" s="2" t="s">
        <v>298</v>
      </c>
      <c r="E606" s="5">
        <v>42039</v>
      </c>
      <c r="F606" s="22">
        <f>IF(COUNTIFS('All NCFAS Results'!$A$6:$A$169,$A606)&gt;0,1,0)</f>
        <v>1</v>
      </c>
      <c r="G606" s="6" t="s">
        <v>50</v>
      </c>
      <c r="H606" s="6" t="s">
        <v>28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 t="s">
        <v>29</v>
      </c>
      <c r="AA606" s="6"/>
      <c r="AB606" s="6"/>
    </row>
    <row r="607" spans="1:28" s="1" customFormat="1" ht="18" customHeight="1" x14ac:dyDescent="0.2">
      <c r="A607" s="4">
        <v>10593</v>
      </c>
      <c r="B607" s="4">
        <v>248</v>
      </c>
      <c r="C607" s="2" t="s">
        <v>44</v>
      </c>
      <c r="D607" s="2" t="s">
        <v>298</v>
      </c>
      <c r="E607" s="5">
        <v>41884</v>
      </c>
      <c r="F607" s="22">
        <f>IF(COUNTIFS('All NCFAS Results'!$A$6:$A$169,$A607)&gt;0,1,0)</f>
        <v>1</v>
      </c>
      <c r="G607" s="6" t="s">
        <v>45</v>
      </c>
      <c r="H607" s="6" t="s">
        <v>46</v>
      </c>
      <c r="I607" s="6" t="s">
        <v>29</v>
      </c>
      <c r="J607" s="6" t="s">
        <v>29</v>
      </c>
      <c r="K607" s="6" t="s">
        <v>38</v>
      </c>
      <c r="L607" s="6" t="s">
        <v>41</v>
      </c>
      <c r="M607" s="6" t="s">
        <v>29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s="1" customFormat="1" ht="18" customHeight="1" x14ac:dyDescent="0.2">
      <c r="A608" s="4">
        <v>1399</v>
      </c>
      <c r="B608" s="4">
        <v>249</v>
      </c>
      <c r="C608" s="2" t="s">
        <v>26</v>
      </c>
      <c r="D608" s="2" t="s">
        <v>298</v>
      </c>
      <c r="E608" s="5">
        <v>42012</v>
      </c>
      <c r="F608" s="22">
        <f>IF(COUNTIFS('All NCFAS Results'!$A$6:$A$169,$A608)&gt;0,1,0)</f>
        <v>1</v>
      </c>
      <c r="G608" s="6" t="s">
        <v>54</v>
      </c>
      <c r="H608" s="6" t="s">
        <v>52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 t="s">
        <v>41</v>
      </c>
      <c r="AA608" s="6"/>
      <c r="AB608" s="6"/>
    </row>
    <row r="609" spans="1:28" s="1" customFormat="1" ht="18" customHeight="1" x14ac:dyDescent="0.2">
      <c r="A609" s="4">
        <v>1399</v>
      </c>
      <c r="B609" s="4">
        <v>250</v>
      </c>
      <c r="C609" s="2" t="s">
        <v>26</v>
      </c>
      <c r="D609" s="2" t="s">
        <v>298</v>
      </c>
      <c r="E609" s="5">
        <v>42019</v>
      </c>
      <c r="F609" s="22">
        <f>IF(COUNTIFS('All NCFAS Results'!$A$6:$A$169,$A609)&gt;0,1,0)</f>
        <v>1</v>
      </c>
      <c r="G609" s="6" t="s">
        <v>31</v>
      </c>
      <c r="H609" s="6" t="s">
        <v>58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 t="s">
        <v>41</v>
      </c>
      <c r="AA609" s="6"/>
      <c r="AB609" s="6"/>
    </row>
    <row r="610" spans="1:28" s="1" customFormat="1" ht="18" customHeight="1" x14ac:dyDescent="0.2">
      <c r="A610" s="4">
        <v>1399</v>
      </c>
      <c r="B610" s="4">
        <v>251</v>
      </c>
      <c r="C610" s="2" t="s">
        <v>26</v>
      </c>
      <c r="D610" s="2" t="s">
        <v>298</v>
      </c>
      <c r="E610" s="5">
        <v>42024</v>
      </c>
      <c r="F610" s="22">
        <f>IF(COUNTIFS('All NCFAS Results'!$A$6:$A$169,$A610)&gt;0,1,0)</f>
        <v>1</v>
      </c>
      <c r="G610" s="6" t="s">
        <v>54</v>
      </c>
      <c r="H610" s="6" t="s">
        <v>58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 t="s">
        <v>41</v>
      </c>
      <c r="AA610" s="6"/>
      <c r="AB610" s="6"/>
    </row>
    <row r="611" spans="1:28" s="1" customFormat="1" ht="18" customHeight="1" x14ac:dyDescent="0.2">
      <c r="A611" s="4">
        <v>10593</v>
      </c>
      <c r="B611" s="4">
        <v>251</v>
      </c>
      <c r="C611" s="2" t="s">
        <v>44</v>
      </c>
      <c r="D611" s="2" t="s">
        <v>298</v>
      </c>
      <c r="E611" s="5">
        <v>41885</v>
      </c>
      <c r="F611" s="22">
        <f>IF(COUNTIFS('All NCFAS Results'!$A$6:$A$169,$A611)&gt;0,1,0)</f>
        <v>1</v>
      </c>
      <c r="G611" s="6" t="s">
        <v>27</v>
      </c>
      <c r="H611" s="6" t="s">
        <v>101</v>
      </c>
      <c r="I611" s="6" t="s">
        <v>29</v>
      </c>
      <c r="J611" s="6" t="s">
        <v>29</v>
      </c>
      <c r="K611" s="6" t="s">
        <v>38</v>
      </c>
      <c r="L611" s="6" t="s">
        <v>41</v>
      </c>
      <c r="M611" s="6" t="s">
        <v>29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s="1" customFormat="1" ht="18" customHeight="1" x14ac:dyDescent="0.2">
      <c r="A612" s="4">
        <v>1399</v>
      </c>
      <c r="B612" s="4">
        <v>252</v>
      </c>
      <c r="C612" s="2" t="s">
        <v>26</v>
      </c>
      <c r="D612" s="2" t="s">
        <v>298</v>
      </c>
      <c r="E612" s="5">
        <v>42025</v>
      </c>
      <c r="F612" s="22">
        <f>IF(COUNTIFS('All NCFAS Results'!$A$6:$A$169,$A612)&gt;0,1,0)</f>
        <v>1</v>
      </c>
      <c r="G612" s="6" t="s">
        <v>31</v>
      </c>
      <c r="H612" s="6" t="s">
        <v>58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 t="s">
        <v>41</v>
      </c>
      <c r="AA612" s="6"/>
      <c r="AB612" s="6"/>
    </row>
    <row r="613" spans="1:28" s="1" customFormat="1" ht="18" customHeight="1" x14ac:dyDescent="0.2">
      <c r="A613" s="4">
        <v>3875</v>
      </c>
      <c r="B613" s="4">
        <v>252</v>
      </c>
      <c r="C613" s="2" t="s">
        <v>44</v>
      </c>
      <c r="D613" s="2" t="s">
        <v>298</v>
      </c>
      <c r="E613" s="5">
        <v>41886</v>
      </c>
      <c r="F613" s="22">
        <f>IF(COUNTIFS('All NCFAS Results'!$A$6:$A$169,$A613)&gt;0,1,0)</f>
        <v>1</v>
      </c>
      <c r="G613" s="6" t="s">
        <v>27</v>
      </c>
      <c r="H613" s="6" t="s">
        <v>64</v>
      </c>
      <c r="I613" s="6" t="s">
        <v>41</v>
      </c>
      <c r="J613" s="6" t="s">
        <v>29</v>
      </c>
      <c r="K613" s="6" t="s">
        <v>29</v>
      </c>
      <c r="L613" s="6" t="s">
        <v>41</v>
      </c>
      <c r="M613" s="6" t="s">
        <v>29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s="1" customFormat="1" ht="18" customHeight="1" x14ac:dyDescent="0.2">
      <c r="A614" s="4">
        <v>1399</v>
      </c>
      <c r="B614" s="4">
        <v>253</v>
      </c>
      <c r="C614" s="2" t="s">
        <v>26</v>
      </c>
      <c r="D614" s="2" t="s">
        <v>298</v>
      </c>
      <c r="E614" s="5">
        <v>42026</v>
      </c>
      <c r="F614" s="22">
        <f>IF(COUNTIFS('All NCFAS Results'!$A$6:$A$169,$A614)&gt;0,1,0)</f>
        <v>1</v>
      </c>
      <c r="G614" s="6" t="s">
        <v>27</v>
      </c>
      <c r="H614" s="6" t="s">
        <v>53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 t="s">
        <v>41</v>
      </c>
      <c r="AA614" s="6"/>
      <c r="AB614" s="6"/>
    </row>
    <row r="615" spans="1:28" s="1" customFormat="1" ht="18" customHeight="1" x14ac:dyDescent="0.2">
      <c r="A615" s="4">
        <v>2102</v>
      </c>
      <c r="B615" s="4">
        <v>254</v>
      </c>
      <c r="C615" s="2" t="s">
        <v>26</v>
      </c>
      <c r="D615" s="2" t="s">
        <v>298</v>
      </c>
      <c r="E615" s="5">
        <v>41845</v>
      </c>
      <c r="F615" s="22">
        <f>IF(COUNTIFS('All NCFAS Results'!$A$6:$A$169,$A615)&gt;0,1,0)</f>
        <v>1</v>
      </c>
      <c r="G615" s="6" t="s">
        <v>54</v>
      </c>
      <c r="H615" s="6" t="s">
        <v>28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 t="s">
        <v>29</v>
      </c>
      <c r="AA615" s="6"/>
      <c r="AB615" s="6"/>
    </row>
    <row r="616" spans="1:28" s="1" customFormat="1" ht="18" customHeight="1" x14ac:dyDescent="0.2">
      <c r="A616" s="4">
        <v>2648</v>
      </c>
      <c r="B616" s="4">
        <v>254</v>
      </c>
      <c r="C616" s="2" t="s">
        <v>44</v>
      </c>
      <c r="D616" s="2" t="s">
        <v>298</v>
      </c>
      <c r="E616" s="5">
        <v>41886</v>
      </c>
      <c r="F616" s="22">
        <f>IF(COUNTIFS('All NCFAS Results'!$A$6:$A$169,$A616)&gt;0,1,0)</f>
        <v>1</v>
      </c>
      <c r="G616" s="6" t="s">
        <v>27</v>
      </c>
      <c r="H616" s="6" t="s">
        <v>47</v>
      </c>
      <c r="I616" s="6" t="s">
        <v>29</v>
      </c>
      <c r="J616" s="6" t="s">
        <v>29</v>
      </c>
      <c r="K616" s="6" t="s">
        <v>29</v>
      </c>
      <c r="L616" s="6" t="s">
        <v>41</v>
      </c>
      <c r="M616" s="6" t="s">
        <v>29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s="1" customFormat="1" ht="18" customHeight="1" x14ac:dyDescent="0.2">
      <c r="A617" s="4">
        <v>2102</v>
      </c>
      <c r="B617" s="4">
        <v>255</v>
      </c>
      <c r="C617" s="2" t="s">
        <v>26</v>
      </c>
      <c r="D617" s="2" t="s">
        <v>298</v>
      </c>
      <c r="E617" s="5">
        <v>41856</v>
      </c>
      <c r="F617" s="22">
        <f>IF(COUNTIFS('All NCFAS Results'!$A$6:$A$169,$A617)&gt;0,1,0)</f>
        <v>1</v>
      </c>
      <c r="G617" s="6" t="s">
        <v>54</v>
      </c>
      <c r="H617" s="6" t="s">
        <v>52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 t="s">
        <v>29</v>
      </c>
      <c r="AA617" s="6"/>
      <c r="AB617" s="6"/>
    </row>
    <row r="618" spans="1:28" s="1" customFormat="1" ht="18" customHeight="1" x14ac:dyDescent="0.2">
      <c r="A618" s="4">
        <v>7372</v>
      </c>
      <c r="B618" s="4">
        <v>255</v>
      </c>
      <c r="C618" s="2" t="s">
        <v>44</v>
      </c>
      <c r="D618" s="2" t="s">
        <v>298</v>
      </c>
      <c r="E618" s="5">
        <v>41886</v>
      </c>
      <c r="F618" s="22">
        <f>IF(COUNTIFS('All NCFAS Results'!$A$6:$A$169,$A618)&gt;0,1,0)</f>
        <v>1</v>
      </c>
      <c r="G618" s="6" t="s">
        <v>45</v>
      </c>
      <c r="H618" s="6" t="s">
        <v>55</v>
      </c>
      <c r="I618" s="6" t="s">
        <v>29</v>
      </c>
      <c r="J618" s="6" t="s">
        <v>38</v>
      </c>
      <c r="K618" s="6" t="s">
        <v>38</v>
      </c>
      <c r="L618" s="6" t="s">
        <v>41</v>
      </c>
      <c r="M618" s="6" t="s">
        <v>29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s="1" customFormat="1" ht="18" customHeight="1" x14ac:dyDescent="0.2">
      <c r="A619" s="4">
        <v>2102</v>
      </c>
      <c r="B619" s="4">
        <v>256</v>
      </c>
      <c r="C619" s="2" t="s">
        <v>26</v>
      </c>
      <c r="D619" s="2" t="s">
        <v>298</v>
      </c>
      <c r="E619" s="5">
        <v>41864</v>
      </c>
      <c r="F619" s="22">
        <f>IF(COUNTIFS('All NCFAS Results'!$A$6:$A$169,$A619)&gt;0,1,0)</f>
        <v>1</v>
      </c>
      <c r="G619" s="6" t="s">
        <v>54</v>
      </c>
      <c r="H619" s="6" t="s">
        <v>52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 t="s">
        <v>29</v>
      </c>
      <c r="AA619" s="6"/>
      <c r="AB619" s="6"/>
    </row>
    <row r="620" spans="1:28" s="1" customFormat="1" ht="18" customHeight="1" x14ac:dyDescent="0.2">
      <c r="A620" s="4">
        <v>7372</v>
      </c>
      <c r="B620" s="4">
        <v>256</v>
      </c>
      <c r="C620" s="2" t="s">
        <v>44</v>
      </c>
      <c r="D620" s="2" t="s">
        <v>298</v>
      </c>
      <c r="E620" s="5">
        <v>41876</v>
      </c>
      <c r="F620" s="22">
        <f>IF(COUNTIFS('All NCFAS Results'!$A$6:$A$169,$A620)&gt;0,1,0)</f>
        <v>1</v>
      </c>
      <c r="G620" s="6" t="s">
        <v>27</v>
      </c>
      <c r="H620" s="6" t="s">
        <v>47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s="1" customFormat="1" ht="18" customHeight="1" x14ac:dyDescent="0.2">
      <c r="A621" s="4">
        <v>2102</v>
      </c>
      <c r="B621" s="4">
        <v>257</v>
      </c>
      <c r="C621" s="2" t="s">
        <v>26</v>
      </c>
      <c r="D621" s="2" t="s">
        <v>298</v>
      </c>
      <c r="E621" s="5">
        <v>41871</v>
      </c>
      <c r="F621" s="22">
        <f>IF(COUNTIFS('All NCFAS Results'!$A$6:$A$169,$A621)&gt;0,1,0)</f>
        <v>1</v>
      </c>
      <c r="G621" s="6" t="s">
        <v>54</v>
      </c>
      <c r="H621" s="6" t="s">
        <v>58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 t="s">
        <v>29</v>
      </c>
      <c r="AA621" s="6"/>
      <c r="AB621" s="6"/>
    </row>
    <row r="622" spans="1:28" s="1" customFormat="1" ht="18" customHeight="1" x14ac:dyDescent="0.2">
      <c r="A622" s="4">
        <v>4751</v>
      </c>
      <c r="B622" s="4">
        <v>257</v>
      </c>
      <c r="C622" s="2" t="s">
        <v>44</v>
      </c>
      <c r="D622" s="2" t="s">
        <v>298</v>
      </c>
      <c r="E622" s="5">
        <v>41887</v>
      </c>
      <c r="F622" s="22">
        <f>IF(COUNTIFS('All NCFAS Results'!$A$6:$A$169,$A622)&gt;0,1,0)</f>
        <v>1</v>
      </c>
      <c r="G622" s="6" t="s">
        <v>27</v>
      </c>
      <c r="H622" s="6" t="s">
        <v>51</v>
      </c>
      <c r="I622" s="6" t="s">
        <v>41</v>
      </c>
      <c r="J622" s="6" t="s">
        <v>29</v>
      </c>
      <c r="K622" s="6" t="s">
        <v>29</v>
      </c>
      <c r="L622" s="6" t="s">
        <v>41</v>
      </c>
      <c r="M622" s="6" t="s">
        <v>41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s="1" customFormat="1" ht="18" customHeight="1" x14ac:dyDescent="0.2">
      <c r="A623" s="4">
        <v>87</v>
      </c>
      <c r="B623" s="4">
        <v>258</v>
      </c>
      <c r="C623" s="2" t="s">
        <v>44</v>
      </c>
      <c r="D623" s="2" t="s">
        <v>298</v>
      </c>
      <c r="E623" s="5">
        <v>41877</v>
      </c>
      <c r="F623" s="22">
        <f>IF(COUNTIFS('All NCFAS Results'!$A$6:$A$169,$A623)&gt;0,1,0)</f>
        <v>1</v>
      </c>
      <c r="G623" s="6" t="s">
        <v>27</v>
      </c>
      <c r="H623" s="6" t="s">
        <v>47</v>
      </c>
      <c r="I623" s="6" t="s">
        <v>29</v>
      </c>
      <c r="J623" s="6" t="s">
        <v>29</v>
      </c>
      <c r="K623" s="6" t="s">
        <v>29</v>
      </c>
      <c r="L623" s="6" t="s">
        <v>29</v>
      </c>
      <c r="M623" s="6" t="s">
        <v>29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s="1" customFormat="1" ht="18" customHeight="1" x14ac:dyDescent="0.2">
      <c r="A624" s="4">
        <v>2102</v>
      </c>
      <c r="B624" s="4">
        <v>258</v>
      </c>
      <c r="C624" s="2" t="s">
        <v>26</v>
      </c>
      <c r="D624" s="2" t="s">
        <v>298</v>
      </c>
      <c r="E624" s="5">
        <v>41880</v>
      </c>
      <c r="F624" s="22">
        <f>IF(COUNTIFS('All NCFAS Results'!$A$6:$A$169,$A624)&gt;0,1,0)</f>
        <v>1</v>
      </c>
      <c r="G624" s="6" t="s">
        <v>54</v>
      </c>
      <c r="H624" s="6" t="s">
        <v>56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 t="s">
        <v>29</v>
      </c>
      <c r="AA624" s="6"/>
      <c r="AB624" s="6"/>
    </row>
    <row r="625" spans="1:28" s="1" customFormat="1" ht="18" customHeight="1" x14ac:dyDescent="0.2">
      <c r="A625" s="4">
        <v>2102</v>
      </c>
      <c r="B625" s="4">
        <v>259</v>
      </c>
      <c r="C625" s="2" t="s">
        <v>26</v>
      </c>
      <c r="D625" s="2" t="s">
        <v>298</v>
      </c>
      <c r="E625" s="5">
        <v>41922</v>
      </c>
      <c r="F625" s="22">
        <f>IF(COUNTIFS('All NCFAS Results'!$A$6:$A$169,$A625)&gt;0,1,0)</f>
        <v>1</v>
      </c>
      <c r="G625" s="6" t="s">
        <v>54</v>
      </c>
      <c r="H625" s="6" t="s">
        <v>52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 t="s">
        <v>29</v>
      </c>
      <c r="AA625" s="6"/>
      <c r="AB625" s="6"/>
    </row>
    <row r="626" spans="1:28" s="1" customFormat="1" ht="18" customHeight="1" x14ac:dyDescent="0.2">
      <c r="A626" s="4">
        <v>9553</v>
      </c>
      <c r="B626" s="4">
        <v>259</v>
      </c>
      <c r="C626" s="2" t="s">
        <v>44</v>
      </c>
      <c r="D626" s="2" t="s">
        <v>298</v>
      </c>
      <c r="E626" s="5">
        <v>41887</v>
      </c>
      <c r="F626" s="22">
        <f>IF(COUNTIFS('All NCFAS Results'!$A$6:$A$169,$A626)&gt;0,1,0)</f>
        <v>1</v>
      </c>
      <c r="G626" s="6" t="s">
        <v>27</v>
      </c>
      <c r="H626" s="6" t="s">
        <v>42</v>
      </c>
      <c r="I626" s="6" t="s">
        <v>41</v>
      </c>
      <c r="J626" s="6" t="s">
        <v>41</v>
      </c>
      <c r="K626" s="6" t="s">
        <v>29</v>
      </c>
      <c r="L626" s="6" t="s">
        <v>41</v>
      </c>
      <c r="M626" s="6" t="s">
        <v>41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s="1" customFormat="1" ht="18" customHeight="1" x14ac:dyDescent="0.2">
      <c r="A627" s="4">
        <v>87</v>
      </c>
      <c r="B627" s="4">
        <v>260</v>
      </c>
      <c r="C627" s="2" t="s">
        <v>44</v>
      </c>
      <c r="D627" s="2" t="s">
        <v>298</v>
      </c>
      <c r="E627" s="5">
        <v>41886</v>
      </c>
      <c r="F627" s="22">
        <f>IF(COUNTIFS('All NCFAS Results'!$A$6:$A$169,$A627)&gt;0,1,0)</f>
        <v>1</v>
      </c>
      <c r="G627" s="6" t="s">
        <v>27</v>
      </c>
      <c r="H627" s="6" t="s">
        <v>47</v>
      </c>
      <c r="I627" s="6" t="s">
        <v>29</v>
      </c>
      <c r="J627" s="6" t="s">
        <v>29</v>
      </c>
      <c r="K627" s="6" t="s">
        <v>29</v>
      </c>
      <c r="L627" s="6" t="s">
        <v>29</v>
      </c>
      <c r="M627" s="6" t="s">
        <v>29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s="1" customFormat="1" ht="18" customHeight="1" x14ac:dyDescent="0.2">
      <c r="A628" s="4">
        <v>2102</v>
      </c>
      <c r="B628" s="4">
        <v>260</v>
      </c>
      <c r="C628" s="2" t="s">
        <v>26</v>
      </c>
      <c r="D628" s="2" t="s">
        <v>298</v>
      </c>
      <c r="E628" s="5">
        <v>41886</v>
      </c>
      <c r="F628" s="22">
        <f>IF(COUNTIFS('All NCFAS Results'!$A$6:$A$169,$A628)&gt;0,1,0)</f>
        <v>1</v>
      </c>
      <c r="G628" s="6" t="s">
        <v>27</v>
      </c>
      <c r="H628" s="6" t="s">
        <v>39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 t="s">
        <v>29</v>
      </c>
      <c r="AA628" s="6"/>
      <c r="AB628" s="6"/>
    </row>
    <row r="629" spans="1:28" s="1" customFormat="1" ht="18" customHeight="1" x14ac:dyDescent="0.2">
      <c r="A629" s="4">
        <v>2102</v>
      </c>
      <c r="B629" s="4">
        <v>261</v>
      </c>
      <c r="C629" s="2" t="s">
        <v>26</v>
      </c>
      <c r="D629" s="2" t="s">
        <v>298</v>
      </c>
      <c r="E629" s="5">
        <v>41911</v>
      </c>
      <c r="F629" s="22">
        <f>IF(COUNTIFS('All NCFAS Results'!$A$6:$A$169,$A629)&gt;0,1,0)</f>
        <v>1</v>
      </c>
      <c r="G629" s="6" t="s">
        <v>54</v>
      </c>
      <c r="H629" s="6" t="s">
        <v>52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 t="s">
        <v>29</v>
      </c>
      <c r="AA629" s="6"/>
      <c r="AB629" s="6"/>
    </row>
    <row r="630" spans="1:28" s="1" customFormat="1" ht="18" customHeight="1" x14ac:dyDescent="0.2">
      <c r="A630" s="4">
        <v>9478</v>
      </c>
      <c r="B630" s="4">
        <v>261</v>
      </c>
      <c r="C630" s="2" t="s">
        <v>44</v>
      </c>
      <c r="D630" s="2" t="s">
        <v>298</v>
      </c>
      <c r="E630" s="5">
        <v>41890</v>
      </c>
      <c r="F630" s="22">
        <f>IF(COUNTIFS('All NCFAS Results'!$A$6:$A$169,$A630)&gt;0,1,0)</f>
        <v>1</v>
      </c>
      <c r="G630" s="6" t="s">
        <v>27</v>
      </c>
      <c r="H630" s="6" t="s">
        <v>42</v>
      </c>
      <c r="I630" s="6" t="s">
        <v>41</v>
      </c>
      <c r="J630" s="6" t="s">
        <v>29</v>
      </c>
      <c r="K630" s="6" t="s">
        <v>41</v>
      </c>
      <c r="L630" s="6" t="s">
        <v>41</v>
      </c>
      <c r="M630" s="6" t="s">
        <v>41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s="1" customFormat="1" ht="18" customHeight="1" x14ac:dyDescent="0.2">
      <c r="A631" s="4">
        <v>2102</v>
      </c>
      <c r="B631" s="4">
        <v>262</v>
      </c>
      <c r="C631" s="2" t="s">
        <v>26</v>
      </c>
      <c r="D631" s="2" t="s">
        <v>298</v>
      </c>
      <c r="E631" s="5">
        <v>41927</v>
      </c>
      <c r="F631" s="22">
        <f>IF(COUNTIFS('All NCFAS Results'!$A$6:$A$169,$A631)&gt;0,1,0)</f>
        <v>1</v>
      </c>
      <c r="G631" s="6" t="s">
        <v>27</v>
      </c>
      <c r="H631" s="6" t="s">
        <v>46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 t="s">
        <v>29</v>
      </c>
      <c r="AA631" s="6"/>
      <c r="AB631" s="6"/>
    </row>
    <row r="632" spans="1:28" s="1" customFormat="1" ht="18" customHeight="1" x14ac:dyDescent="0.2">
      <c r="A632" s="4">
        <v>7372</v>
      </c>
      <c r="B632" s="4">
        <v>262</v>
      </c>
      <c r="C632" s="2" t="s">
        <v>44</v>
      </c>
      <c r="D632" s="2" t="s">
        <v>298</v>
      </c>
      <c r="E632" s="5">
        <v>41890</v>
      </c>
      <c r="F632" s="22">
        <f>IF(COUNTIFS('All NCFAS Results'!$A$6:$A$169,$A632)&gt;0,1,0)</f>
        <v>1</v>
      </c>
      <c r="G632" s="6" t="s">
        <v>50</v>
      </c>
      <c r="H632" s="6" t="s">
        <v>53</v>
      </c>
      <c r="I632" s="6" t="s">
        <v>29</v>
      </c>
      <c r="J632" s="6" t="s">
        <v>29</v>
      </c>
      <c r="K632" s="6" t="s">
        <v>38</v>
      </c>
      <c r="L632" s="6" t="s">
        <v>41</v>
      </c>
      <c r="M632" s="6" t="s">
        <v>29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s="1" customFormat="1" ht="18" customHeight="1" x14ac:dyDescent="0.2">
      <c r="A633" s="4">
        <v>2102</v>
      </c>
      <c r="B633" s="4">
        <v>263</v>
      </c>
      <c r="C633" s="2" t="s">
        <v>26</v>
      </c>
      <c r="D633" s="2" t="s">
        <v>298</v>
      </c>
      <c r="E633" s="5">
        <v>41932</v>
      </c>
      <c r="F633" s="22">
        <f>IF(COUNTIFS('All NCFAS Results'!$A$6:$A$169,$A633)&gt;0,1,0)</f>
        <v>1</v>
      </c>
      <c r="G633" s="6" t="s">
        <v>27</v>
      </c>
      <c r="H633" s="6" t="s">
        <v>47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 t="s">
        <v>29</v>
      </c>
      <c r="AA633" s="6"/>
      <c r="AB633" s="6"/>
    </row>
    <row r="634" spans="1:28" s="1" customFormat="1" ht="18" customHeight="1" x14ac:dyDescent="0.2">
      <c r="A634" s="4">
        <v>10674</v>
      </c>
      <c r="B634" s="4">
        <v>263</v>
      </c>
      <c r="C634" s="2" t="s">
        <v>44</v>
      </c>
      <c r="D634" s="2" t="s">
        <v>298</v>
      </c>
      <c r="E634" s="5">
        <v>41877</v>
      </c>
      <c r="F634" s="22">
        <f>IF(COUNTIFS('All NCFAS Results'!$A$6:$A$169,$A634)&gt;0,1,0)</f>
        <v>1</v>
      </c>
      <c r="G634" s="6" t="s">
        <v>27</v>
      </c>
      <c r="H634" s="6" t="s">
        <v>47</v>
      </c>
      <c r="I634" s="6" t="s">
        <v>29</v>
      </c>
      <c r="J634" s="6" t="s">
        <v>29</v>
      </c>
      <c r="K634" s="6" t="s">
        <v>29</v>
      </c>
      <c r="L634" s="6" t="s">
        <v>29</v>
      </c>
      <c r="M634" s="6" t="s">
        <v>29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s="1" customFormat="1" ht="18" customHeight="1" x14ac:dyDescent="0.2">
      <c r="A635" s="4">
        <v>2102</v>
      </c>
      <c r="B635" s="4">
        <v>264</v>
      </c>
      <c r="C635" s="2" t="s">
        <v>26</v>
      </c>
      <c r="D635" s="2" t="s">
        <v>298</v>
      </c>
      <c r="E635" s="5">
        <v>41962</v>
      </c>
      <c r="F635" s="22">
        <f>IF(COUNTIFS('All NCFAS Results'!$A$6:$A$169,$A635)&gt;0,1,0)</f>
        <v>1</v>
      </c>
      <c r="G635" s="6" t="s">
        <v>54</v>
      </c>
      <c r="H635" s="6" t="s">
        <v>49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 t="s">
        <v>29</v>
      </c>
      <c r="AA635" s="6"/>
      <c r="AB635" s="6"/>
    </row>
    <row r="636" spans="1:28" s="1" customFormat="1" ht="18" customHeight="1" x14ac:dyDescent="0.2">
      <c r="A636" s="4">
        <v>10674</v>
      </c>
      <c r="B636" s="4">
        <v>264</v>
      </c>
      <c r="C636" s="2" t="s">
        <v>44</v>
      </c>
      <c r="D636" s="2" t="s">
        <v>298</v>
      </c>
      <c r="E636" s="5">
        <v>41884</v>
      </c>
      <c r="F636" s="22">
        <f>IF(COUNTIFS('All NCFAS Results'!$A$6:$A$169,$A636)&gt;0,1,0)</f>
        <v>1</v>
      </c>
      <c r="G636" s="6" t="s">
        <v>27</v>
      </c>
      <c r="H636" s="6" t="s">
        <v>47</v>
      </c>
      <c r="I636" s="6" t="s">
        <v>29</v>
      </c>
      <c r="J636" s="6" t="s">
        <v>29</v>
      </c>
      <c r="K636" s="6" t="s">
        <v>29</v>
      </c>
      <c r="L636" s="6" t="s">
        <v>29</v>
      </c>
      <c r="M636" s="6" t="s">
        <v>29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s="1" customFormat="1" ht="18" customHeight="1" x14ac:dyDescent="0.2">
      <c r="A637" s="4">
        <v>2102</v>
      </c>
      <c r="B637" s="4">
        <v>265</v>
      </c>
      <c r="C637" s="2" t="s">
        <v>26</v>
      </c>
      <c r="D637" s="2" t="s">
        <v>298</v>
      </c>
      <c r="E637" s="5">
        <v>41976</v>
      </c>
      <c r="F637" s="22">
        <f>IF(COUNTIFS('All NCFAS Results'!$A$6:$A$169,$A637)&gt;0,1,0)</f>
        <v>1</v>
      </c>
      <c r="G637" s="6" t="s">
        <v>54</v>
      </c>
      <c r="H637" s="6" t="s">
        <v>52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 t="s">
        <v>29</v>
      </c>
      <c r="AA637" s="6"/>
      <c r="AB637" s="6"/>
    </row>
    <row r="638" spans="1:28" s="1" customFormat="1" ht="18" customHeight="1" x14ac:dyDescent="0.2">
      <c r="A638" s="4">
        <v>10674</v>
      </c>
      <c r="B638" s="4">
        <v>265</v>
      </c>
      <c r="C638" s="2" t="s">
        <v>44</v>
      </c>
      <c r="D638" s="2" t="s">
        <v>298</v>
      </c>
      <c r="E638" s="5">
        <v>41891</v>
      </c>
      <c r="F638" s="22">
        <f>IF(COUNTIFS('All NCFAS Results'!$A$6:$A$169,$A638)&gt;0,1,0)</f>
        <v>1</v>
      </c>
      <c r="G638" s="6" t="s">
        <v>27</v>
      </c>
      <c r="H638" s="6" t="s">
        <v>47</v>
      </c>
      <c r="I638" s="6" t="s">
        <v>29</v>
      </c>
      <c r="J638" s="6" t="s">
        <v>29</v>
      </c>
      <c r="K638" s="6" t="s">
        <v>29</v>
      </c>
      <c r="L638" s="6" t="s">
        <v>29</v>
      </c>
      <c r="M638" s="6" t="s">
        <v>29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s="1" customFormat="1" ht="18" customHeight="1" x14ac:dyDescent="0.2">
      <c r="A639" s="4">
        <v>2102</v>
      </c>
      <c r="B639" s="4">
        <v>266</v>
      </c>
      <c r="C639" s="2" t="s">
        <v>26</v>
      </c>
      <c r="D639" s="2" t="s">
        <v>298</v>
      </c>
      <c r="E639" s="5">
        <v>41977</v>
      </c>
      <c r="F639" s="22">
        <f>IF(COUNTIFS('All NCFAS Results'!$A$6:$A$169,$A639)&gt;0,1,0)</f>
        <v>1</v>
      </c>
      <c r="G639" s="6" t="s">
        <v>54</v>
      </c>
      <c r="H639" s="6" t="s">
        <v>52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 t="s">
        <v>29</v>
      </c>
      <c r="AA639" s="6"/>
      <c r="AB639" s="6"/>
    </row>
    <row r="640" spans="1:28" s="1" customFormat="1" ht="18" customHeight="1" x14ac:dyDescent="0.2">
      <c r="A640" s="4">
        <v>3875</v>
      </c>
      <c r="B640" s="4">
        <v>266</v>
      </c>
      <c r="C640" s="2" t="s">
        <v>44</v>
      </c>
      <c r="D640" s="2" t="s">
        <v>298</v>
      </c>
      <c r="E640" s="5">
        <v>41893</v>
      </c>
      <c r="F640" s="22">
        <f>IF(COUNTIFS('All NCFAS Results'!$A$6:$A$169,$A640)&gt;0,1,0)</f>
        <v>1</v>
      </c>
      <c r="G640" s="6" t="s">
        <v>31</v>
      </c>
      <c r="H640" s="6" t="s">
        <v>52</v>
      </c>
      <c r="I640" s="6" t="s">
        <v>41</v>
      </c>
      <c r="J640" s="6" t="s">
        <v>29</v>
      </c>
      <c r="K640" s="6" t="s">
        <v>29</v>
      </c>
      <c r="L640" s="6" t="s">
        <v>29</v>
      </c>
      <c r="M640" s="6" t="s">
        <v>29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s="1" customFormat="1" ht="18" customHeight="1" x14ac:dyDescent="0.2">
      <c r="A641" s="4">
        <v>2102</v>
      </c>
      <c r="B641" s="4">
        <v>267</v>
      </c>
      <c r="C641" s="2" t="s">
        <v>26</v>
      </c>
      <c r="D641" s="2" t="s">
        <v>298</v>
      </c>
      <c r="E641" s="5">
        <v>41981</v>
      </c>
      <c r="F641" s="22">
        <f>IF(COUNTIFS('All NCFAS Results'!$A$6:$A$169,$A641)&gt;0,1,0)</f>
        <v>1</v>
      </c>
      <c r="G641" s="6" t="s">
        <v>54</v>
      </c>
      <c r="H641" s="6" t="s">
        <v>46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 t="s">
        <v>29</v>
      </c>
      <c r="AA641" s="6"/>
      <c r="AB641" s="6"/>
    </row>
    <row r="642" spans="1:28" s="1" customFormat="1" ht="18" customHeight="1" x14ac:dyDescent="0.2">
      <c r="A642" s="4">
        <v>4751</v>
      </c>
      <c r="B642" s="4">
        <v>267</v>
      </c>
      <c r="C642" s="2" t="s">
        <v>44</v>
      </c>
      <c r="D642" s="2" t="s">
        <v>298</v>
      </c>
      <c r="E642" s="5">
        <v>41893</v>
      </c>
      <c r="F642" s="22">
        <f>IF(COUNTIFS('All NCFAS Results'!$A$6:$A$169,$A642)&gt;0,1,0)</f>
        <v>1</v>
      </c>
      <c r="G642" s="6" t="s">
        <v>45</v>
      </c>
      <c r="H642" s="6" t="s">
        <v>46</v>
      </c>
      <c r="I642" s="6" t="s">
        <v>41</v>
      </c>
      <c r="J642" s="6" t="s">
        <v>29</v>
      </c>
      <c r="K642" s="6" t="s">
        <v>29</v>
      </c>
      <c r="L642" s="6" t="s">
        <v>41</v>
      </c>
      <c r="M642" s="6" t="s">
        <v>29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s="1" customFormat="1" ht="18" customHeight="1" x14ac:dyDescent="0.2">
      <c r="A643" s="4">
        <v>2102</v>
      </c>
      <c r="B643" s="4">
        <v>268</v>
      </c>
      <c r="C643" s="2" t="s">
        <v>26</v>
      </c>
      <c r="D643" s="2" t="s">
        <v>298</v>
      </c>
      <c r="E643" s="5">
        <v>42019</v>
      </c>
      <c r="F643" s="22">
        <f>IF(COUNTIFS('All NCFAS Results'!$A$6:$A$169,$A643)&gt;0,1,0)</f>
        <v>1</v>
      </c>
      <c r="G643" s="6" t="s">
        <v>27</v>
      </c>
      <c r="H643" s="6" t="s">
        <v>49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 t="s">
        <v>29</v>
      </c>
      <c r="AA643" s="6"/>
      <c r="AB643" s="6"/>
    </row>
    <row r="644" spans="1:28" s="1" customFormat="1" ht="18" customHeight="1" x14ac:dyDescent="0.2">
      <c r="A644" s="4">
        <v>2726</v>
      </c>
      <c r="B644" s="4">
        <v>269</v>
      </c>
      <c r="C644" s="2" t="s">
        <v>26</v>
      </c>
      <c r="D644" s="2" t="s">
        <v>298</v>
      </c>
      <c r="E644" s="5">
        <v>41709</v>
      </c>
      <c r="F644" s="22">
        <f>IF(COUNTIFS('All NCFAS Results'!$A$6:$A$169,$A644)&gt;0,1,0)</f>
        <v>1</v>
      </c>
      <c r="G644" s="6" t="s">
        <v>54</v>
      </c>
      <c r="H644" s="6" t="s">
        <v>52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 t="s">
        <v>29</v>
      </c>
      <c r="AA644" s="6"/>
      <c r="AB644" s="6"/>
    </row>
    <row r="645" spans="1:28" s="1" customFormat="1" ht="18" customHeight="1" x14ac:dyDescent="0.2">
      <c r="A645" s="4">
        <v>10593</v>
      </c>
      <c r="B645" s="4">
        <v>269</v>
      </c>
      <c r="C645" s="2" t="s">
        <v>44</v>
      </c>
      <c r="D645" s="2" t="s">
        <v>298</v>
      </c>
      <c r="E645" s="5">
        <v>41892</v>
      </c>
      <c r="F645" s="22">
        <f>IF(COUNTIFS('All NCFAS Results'!$A$6:$A$169,$A645)&gt;0,1,0)</f>
        <v>1</v>
      </c>
      <c r="G645" s="6" t="s">
        <v>27</v>
      </c>
      <c r="H645" s="6" t="s">
        <v>64</v>
      </c>
      <c r="I645" s="6" t="s">
        <v>29</v>
      </c>
      <c r="J645" s="6" t="s">
        <v>29</v>
      </c>
      <c r="K645" s="6" t="s">
        <v>29</v>
      </c>
      <c r="L645" s="6" t="s">
        <v>29</v>
      </c>
      <c r="M645" s="6" t="s">
        <v>29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s="1" customFormat="1" ht="18" customHeight="1" x14ac:dyDescent="0.2">
      <c r="A646" s="4">
        <v>3994</v>
      </c>
      <c r="B646" s="4">
        <v>270</v>
      </c>
      <c r="C646" s="2" t="s">
        <v>26</v>
      </c>
      <c r="D646" s="2" t="s">
        <v>298</v>
      </c>
      <c r="E646" s="5">
        <v>41901</v>
      </c>
      <c r="F646" s="22">
        <f>IF(COUNTIFS('All NCFAS Results'!$A$6:$A$169,$A646)&gt;0,1,0)</f>
        <v>1</v>
      </c>
      <c r="G646" s="6" t="s">
        <v>54</v>
      </c>
      <c r="H646" s="6" t="s">
        <v>86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 t="s">
        <v>41</v>
      </c>
      <c r="AA646" s="6"/>
      <c r="AB646" s="6"/>
    </row>
    <row r="647" spans="1:28" s="1" customFormat="1" ht="18" customHeight="1" x14ac:dyDescent="0.2">
      <c r="A647" s="4">
        <v>4751</v>
      </c>
      <c r="B647" s="4">
        <v>270</v>
      </c>
      <c r="C647" s="2" t="s">
        <v>44</v>
      </c>
      <c r="D647" s="2" t="s">
        <v>298</v>
      </c>
      <c r="E647" s="5">
        <v>41894</v>
      </c>
      <c r="F647" s="22">
        <f>IF(COUNTIFS('All NCFAS Results'!$A$6:$A$169,$A647)&gt;0,1,0)</f>
        <v>1</v>
      </c>
      <c r="G647" s="6" t="s">
        <v>27</v>
      </c>
      <c r="H647" s="6" t="s">
        <v>42</v>
      </c>
      <c r="I647" s="6" t="s">
        <v>41</v>
      </c>
      <c r="J647" s="6" t="s">
        <v>29</v>
      </c>
      <c r="K647" s="6" t="s">
        <v>29</v>
      </c>
      <c r="L647" s="6" t="s">
        <v>41</v>
      </c>
      <c r="M647" s="6" t="s">
        <v>29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s="1" customFormat="1" ht="18" customHeight="1" x14ac:dyDescent="0.2">
      <c r="A648" s="4">
        <v>9553</v>
      </c>
      <c r="B648" s="4">
        <v>271</v>
      </c>
      <c r="C648" s="2" t="s">
        <v>44</v>
      </c>
      <c r="D648" s="2" t="s">
        <v>298</v>
      </c>
      <c r="E648" s="5">
        <v>41894</v>
      </c>
      <c r="F648" s="22">
        <f>IF(COUNTIFS('All NCFAS Results'!$A$6:$A$169,$A648)&gt;0,1,0)</f>
        <v>1</v>
      </c>
      <c r="G648" s="6" t="s">
        <v>27</v>
      </c>
      <c r="H648" s="6" t="s">
        <v>42</v>
      </c>
      <c r="I648" s="6" t="s">
        <v>41</v>
      </c>
      <c r="J648" s="6" t="s">
        <v>29</v>
      </c>
      <c r="K648" s="6" t="s">
        <v>29</v>
      </c>
      <c r="L648" s="6" t="s">
        <v>41</v>
      </c>
      <c r="M648" s="6" t="s">
        <v>41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s="1" customFormat="1" ht="18" customHeight="1" x14ac:dyDescent="0.2">
      <c r="A649" s="4">
        <v>7372</v>
      </c>
      <c r="B649" s="4">
        <v>272</v>
      </c>
      <c r="C649" s="2" t="s">
        <v>44</v>
      </c>
      <c r="D649" s="2" t="s">
        <v>298</v>
      </c>
      <c r="E649" s="5">
        <v>41890</v>
      </c>
      <c r="F649" s="22">
        <f>IF(COUNTIFS('All NCFAS Results'!$A$6:$A$169,$A649)&gt;0,1,0)</f>
        <v>1</v>
      </c>
      <c r="G649" s="6" t="s">
        <v>27</v>
      </c>
      <c r="H649" s="6" t="s">
        <v>42</v>
      </c>
      <c r="I649" s="6" t="s">
        <v>29</v>
      </c>
      <c r="J649" s="6" t="s">
        <v>29</v>
      </c>
      <c r="K649" s="6" t="s">
        <v>29</v>
      </c>
      <c r="L649" s="6" t="s">
        <v>41</v>
      </c>
      <c r="M649" s="6" t="s">
        <v>29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s="1" customFormat="1" ht="18" customHeight="1" x14ac:dyDescent="0.2">
      <c r="A650" s="4">
        <v>7372</v>
      </c>
      <c r="B650" s="4">
        <v>273</v>
      </c>
      <c r="C650" s="2" t="s">
        <v>44</v>
      </c>
      <c r="D650" s="2" t="s">
        <v>298</v>
      </c>
      <c r="E650" s="5">
        <v>41894</v>
      </c>
      <c r="F650" s="22">
        <f>IF(COUNTIFS('All NCFAS Results'!$A$6:$A$169,$A650)&gt;0,1,0)</f>
        <v>1</v>
      </c>
      <c r="G650" s="6" t="s">
        <v>45</v>
      </c>
      <c r="H650" s="6" t="s">
        <v>28</v>
      </c>
      <c r="I650" s="6" t="s">
        <v>29</v>
      </c>
      <c r="J650" s="6" t="s">
        <v>29</v>
      </c>
      <c r="K650" s="6" t="s">
        <v>38</v>
      </c>
      <c r="L650" s="6" t="s">
        <v>41</v>
      </c>
      <c r="M650" s="6" t="s">
        <v>29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s="1" customFormat="1" ht="18" customHeight="1" x14ac:dyDescent="0.2">
      <c r="A651" s="4">
        <v>10593</v>
      </c>
      <c r="B651" s="4">
        <v>273</v>
      </c>
      <c r="C651" s="2" t="s">
        <v>26</v>
      </c>
      <c r="D651" s="2" t="s">
        <v>298</v>
      </c>
      <c r="E651" s="5">
        <v>41865</v>
      </c>
      <c r="F651" s="22">
        <f>IF(COUNTIFS('All NCFAS Results'!$A$6:$A$169,$A651)&gt;0,1,0)</f>
        <v>1</v>
      </c>
      <c r="G651" s="6" t="s">
        <v>27</v>
      </c>
      <c r="H651" s="6" t="s">
        <v>39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 t="s">
        <v>29</v>
      </c>
      <c r="AA651" s="6"/>
      <c r="AB651" s="6"/>
    </row>
    <row r="652" spans="1:28" s="1" customFormat="1" ht="18" customHeight="1" x14ac:dyDescent="0.2">
      <c r="A652" s="4">
        <v>9478</v>
      </c>
      <c r="B652" s="4">
        <v>274</v>
      </c>
      <c r="C652" s="2" t="s">
        <v>44</v>
      </c>
      <c r="D652" s="2" t="s">
        <v>298</v>
      </c>
      <c r="E652" s="5">
        <v>41897</v>
      </c>
      <c r="F652" s="22">
        <f>IF(COUNTIFS('All NCFAS Results'!$A$6:$A$169,$A652)&gt;0,1,0)</f>
        <v>1</v>
      </c>
      <c r="G652" s="6" t="s">
        <v>31</v>
      </c>
      <c r="H652" s="6" t="s">
        <v>32</v>
      </c>
      <c r="I652" s="6" t="s">
        <v>41</v>
      </c>
      <c r="J652" s="6" t="s">
        <v>29</v>
      </c>
      <c r="K652" s="6" t="s">
        <v>41</v>
      </c>
      <c r="L652" s="6" t="s">
        <v>41</v>
      </c>
      <c r="M652" s="6" t="s">
        <v>41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s="1" customFormat="1" ht="18" customHeight="1" x14ac:dyDescent="0.2">
      <c r="A653" s="4">
        <v>10674</v>
      </c>
      <c r="B653" s="4">
        <v>274</v>
      </c>
      <c r="C653" s="2" t="s">
        <v>26</v>
      </c>
      <c r="D653" s="2" t="s">
        <v>298</v>
      </c>
      <c r="E653" s="5">
        <v>41857</v>
      </c>
      <c r="F653" s="22">
        <f>IF(COUNTIFS('All NCFAS Results'!$A$6:$A$169,$A653)&gt;0,1,0)</f>
        <v>1</v>
      </c>
      <c r="G653" s="6" t="s">
        <v>27</v>
      </c>
      <c r="H653" s="6" t="s">
        <v>37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 t="s">
        <v>29</v>
      </c>
      <c r="AA653" s="6"/>
      <c r="AB653" s="6"/>
    </row>
    <row r="654" spans="1:28" s="1" customFormat="1" ht="18" customHeight="1" x14ac:dyDescent="0.2">
      <c r="A654" s="4">
        <v>87</v>
      </c>
      <c r="B654" s="4">
        <v>275</v>
      </c>
      <c r="C654" s="2" t="s">
        <v>44</v>
      </c>
      <c r="D654" s="2" t="s">
        <v>298</v>
      </c>
      <c r="E654" s="5">
        <v>41893</v>
      </c>
      <c r="F654" s="22">
        <f>IF(COUNTIFS('All NCFAS Results'!$A$6:$A$169,$A654)&gt;0,1,0)</f>
        <v>1</v>
      </c>
      <c r="G654" s="6" t="s">
        <v>27</v>
      </c>
      <c r="H654" s="6" t="s">
        <v>47</v>
      </c>
      <c r="I654" s="6" t="s">
        <v>29</v>
      </c>
      <c r="J654" s="6" t="s">
        <v>29</v>
      </c>
      <c r="K654" s="6" t="s">
        <v>29</v>
      </c>
      <c r="L654" s="6" t="s">
        <v>29</v>
      </c>
      <c r="M654" s="6" t="s">
        <v>29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s="1" customFormat="1" ht="18" customHeight="1" x14ac:dyDescent="0.2">
      <c r="A655" s="4">
        <v>2161</v>
      </c>
      <c r="B655" s="4">
        <v>275</v>
      </c>
      <c r="C655" s="2" t="s">
        <v>26</v>
      </c>
      <c r="D655" s="2" t="s">
        <v>298</v>
      </c>
      <c r="E655" s="5">
        <v>41982</v>
      </c>
      <c r="F655" s="22">
        <f>IF(COUNTIFS('All NCFAS Results'!$A$6:$A$169,$A655)&gt;0,1,0)</f>
        <v>1</v>
      </c>
      <c r="G655" s="6" t="s">
        <v>27</v>
      </c>
      <c r="H655" s="6" t="s">
        <v>42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 t="s">
        <v>29</v>
      </c>
      <c r="AA655" s="6"/>
      <c r="AB655" s="6"/>
    </row>
    <row r="656" spans="1:28" s="1" customFormat="1" ht="18" customHeight="1" x14ac:dyDescent="0.2">
      <c r="A656" s="4">
        <v>87</v>
      </c>
      <c r="B656" s="4">
        <v>276</v>
      </c>
      <c r="C656" s="2" t="s">
        <v>44</v>
      </c>
      <c r="D656" s="2" t="s">
        <v>298</v>
      </c>
      <c r="E656" s="5">
        <v>41894</v>
      </c>
      <c r="F656" s="22">
        <f>IF(COUNTIFS('All NCFAS Results'!$A$6:$A$169,$A656)&gt;0,1,0)</f>
        <v>1</v>
      </c>
      <c r="G656" s="6" t="s">
        <v>27</v>
      </c>
      <c r="H656" s="6" t="s">
        <v>48</v>
      </c>
      <c r="I656" s="6" t="s">
        <v>29</v>
      </c>
      <c r="J656" s="6" t="s">
        <v>29</v>
      </c>
      <c r="K656" s="6" t="s">
        <v>29</v>
      </c>
      <c r="L656" s="6" t="s">
        <v>29</v>
      </c>
      <c r="M656" s="6" t="s">
        <v>29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s="1" customFormat="1" ht="18" customHeight="1" x14ac:dyDescent="0.2">
      <c r="A657" s="4">
        <v>2380</v>
      </c>
      <c r="B657" s="4">
        <v>276</v>
      </c>
      <c r="C657" s="2" t="s">
        <v>26</v>
      </c>
      <c r="D657" s="2" t="s">
        <v>298</v>
      </c>
      <c r="E657" s="5">
        <v>41848</v>
      </c>
      <c r="F657" s="22">
        <f>IF(COUNTIFS('All NCFAS Results'!$A$6:$A$169,$A657)&gt;0,1,0)</f>
        <v>1</v>
      </c>
      <c r="G657" s="6" t="s">
        <v>27</v>
      </c>
      <c r="H657" s="6" t="s">
        <v>64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 t="s">
        <v>33</v>
      </c>
      <c r="AA657" s="6"/>
      <c r="AB657" s="6"/>
    </row>
    <row r="658" spans="1:28" s="1" customFormat="1" ht="18" customHeight="1" x14ac:dyDescent="0.2">
      <c r="A658" s="4">
        <v>87</v>
      </c>
      <c r="B658" s="4">
        <v>277</v>
      </c>
      <c r="C658" s="2" t="s">
        <v>44</v>
      </c>
      <c r="D658" s="2" t="s">
        <v>298</v>
      </c>
      <c r="E658" s="5">
        <v>41897</v>
      </c>
      <c r="F658" s="22">
        <f>IF(COUNTIFS('All NCFAS Results'!$A$6:$A$169,$A658)&gt;0,1,0)</f>
        <v>1</v>
      </c>
      <c r="G658" s="6" t="s">
        <v>45</v>
      </c>
      <c r="H658" s="6" t="s">
        <v>49</v>
      </c>
      <c r="I658" s="6" t="s">
        <v>29</v>
      </c>
      <c r="J658" s="6" t="s">
        <v>29</v>
      </c>
      <c r="K658" s="6" t="s">
        <v>29</v>
      </c>
      <c r="L658" s="6" t="s">
        <v>29</v>
      </c>
      <c r="M658" s="6" t="s">
        <v>29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s="1" customFormat="1" ht="18" customHeight="1" x14ac:dyDescent="0.2">
      <c r="A659" s="4">
        <v>2648</v>
      </c>
      <c r="B659" s="4">
        <v>277</v>
      </c>
      <c r="C659" s="2" t="s">
        <v>26</v>
      </c>
      <c r="D659" s="2" t="s">
        <v>298</v>
      </c>
      <c r="E659" s="5">
        <v>41773</v>
      </c>
      <c r="F659" s="22">
        <f>IF(COUNTIFS('All NCFAS Results'!$A$6:$A$169,$A659)&gt;0,1,0)</f>
        <v>1</v>
      </c>
      <c r="G659" s="6" t="s">
        <v>27</v>
      </c>
      <c r="H659" s="6" t="s">
        <v>42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 t="s">
        <v>29</v>
      </c>
      <c r="AA659" s="6"/>
      <c r="AB659" s="6"/>
    </row>
    <row r="660" spans="1:28" s="1" customFormat="1" ht="18" customHeight="1" x14ac:dyDescent="0.2">
      <c r="A660" s="4">
        <v>2648</v>
      </c>
      <c r="B660" s="4">
        <v>278</v>
      </c>
      <c r="C660" s="2" t="s">
        <v>26</v>
      </c>
      <c r="D660" s="2" t="s">
        <v>298</v>
      </c>
      <c r="E660" s="5">
        <v>41808</v>
      </c>
      <c r="F660" s="22">
        <f>IF(COUNTIFS('All NCFAS Results'!$A$6:$A$169,$A660)&gt;0,1,0)</f>
        <v>1</v>
      </c>
      <c r="G660" s="6" t="s">
        <v>27</v>
      </c>
      <c r="H660" s="6" t="s">
        <v>42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 t="s">
        <v>41</v>
      </c>
      <c r="AA660" s="6"/>
      <c r="AB660" s="6"/>
    </row>
    <row r="661" spans="1:28" s="1" customFormat="1" ht="18" customHeight="1" x14ac:dyDescent="0.2">
      <c r="A661" s="4">
        <v>3360</v>
      </c>
      <c r="B661" s="4">
        <v>278</v>
      </c>
      <c r="C661" s="2" t="s">
        <v>44</v>
      </c>
      <c r="D661" s="2" t="s">
        <v>298</v>
      </c>
      <c r="E661" s="5">
        <v>41897</v>
      </c>
      <c r="F661" s="22">
        <f>IF(COUNTIFS('All NCFAS Results'!$A$6:$A$169,$A661)&gt;0,1,0)</f>
        <v>1</v>
      </c>
      <c r="G661" s="6" t="s">
        <v>27</v>
      </c>
      <c r="H661" s="6" t="s">
        <v>47</v>
      </c>
      <c r="I661" s="6" t="s">
        <v>29</v>
      </c>
      <c r="J661" s="6" t="s">
        <v>29</v>
      </c>
      <c r="K661" s="6" t="s">
        <v>29</v>
      </c>
      <c r="L661" s="6" t="s">
        <v>29</v>
      </c>
      <c r="M661" s="6" t="s">
        <v>29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s="1" customFormat="1" ht="18" customHeight="1" x14ac:dyDescent="0.2">
      <c r="A662" s="4">
        <v>2648</v>
      </c>
      <c r="B662" s="4">
        <v>279</v>
      </c>
      <c r="C662" s="2" t="s">
        <v>26</v>
      </c>
      <c r="D662" s="2" t="s">
        <v>298</v>
      </c>
      <c r="E662" s="5">
        <v>41877</v>
      </c>
      <c r="F662" s="22">
        <f>IF(COUNTIFS('All NCFAS Results'!$A$6:$A$169,$A662)&gt;0,1,0)</f>
        <v>1</v>
      </c>
      <c r="G662" s="6" t="s">
        <v>27</v>
      </c>
      <c r="H662" s="6" t="s">
        <v>53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 t="s">
        <v>41</v>
      </c>
      <c r="AA662" s="6"/>
      <c r="AB662" s="6"/>
    </row>
    <row r="663" spans="1:28" s="1" customFormat="1" ht="18" customHeight="1" x14ac:dyDescent="0.2">
      <c r="A663" s="4">
        <v>3360</v>
      </c>
      <c r="B663" s="4">
        <v>279</v>
      </c>
      <c r="C663" s="2" t="s">
        <v>44</v>
      </c>
      <c r="D663" s="2" t="s">
        <v>298</v>
      </c>
      <c r="E663" s="5">
        <v>41877</v>
      </c>
      <c r="F663" s="22">
        <f>IF(COUNTIFS('All NCFAS Results'!$A$6:$A$169,$A663)&gt;0,1,0)</f>
        <v>1</v>
      </c>
      <c r="G663" s="6" t="s">
        <v>27</v>
      </c>
      <c r="H663" s="6" t="s">
        <v>47</v>
      </c>
      <c r="I663" s="6" t="s">
        <v>29</v>
      </c>
      <c r="J663" s="6" t="s">
        <v>29</v>
      </c>
      <c r="K663" s="6" t="s">
        <v>29</v>
      </c>
      <c r="L663" s="6" t="s">
        <v>29</v>
      </c>
      <c r="M663" s="6" t="s">
        <v>29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s="1" customFormat="1" ht="18" customHeight="1" x14ac:dyDescent="0.2">
      <c r="A664" s="4">
        <v>2648</v>
      </c>
      <c r="B664" s="4">
        <v>280</v>
      </c>
      <c r="C664" s="2" t="s">
        <v>26</v>
      </c>
      <c r="D664" s="2" t="s">
        <v>298</v>
      </c>
      <c r="E664" s="5">
        <v>41928</v>
      </c>
      <c r="F664" s="22">
        <f>IF(COUNTIFS('All NCFAS Results'!$A$6:$A$169,$A664)&gt;0,1,0)</f>
        <v>1</v>
      </c>
      <c r="G664" s="6" t="s">
        <v>50</v>
      </c>
      <c r="H664" s="6" t="s">
        <v>53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 t="s">
        <v>29</v>
      </c>
      <c r="AA664" s="6"/>
      <c r="AB664" s="6"/>
    </row>
    <row r="665" spans="1:28" s="1" customFormat="1" ht="18" customHeight="1" x14ac:dyDescent="0.2">
      <c r="A665" s="4">
        <v>3360</v>
      </c>
      <c r="B665" s="4">
        <v>280</v>
      </c>
      <c r="C665" s="2" t="s">
        <v>44</v>
      </c>
      <c r="D665" s="2" t="s">
        <v>298</v>
      </c>
      <c r="E665" s="5">
        <v>41885</v>
      </c>
      <c r="F665" s="22">
        <f>IF(COUNTIFS('All NCFAS Results'!$A$6:$A$169,$A665)&gt;0,1,0)</f>
        <v>1</v>
      </c>
      <c r="G665" s="6" t="s">
        <v>45</v>
      </c>
      <c r="H665" s="6" t="s">
        <v>46</v>
      </c>
      <c r="I665" s="6" t="s">
        <v>29</v>
      </c>
      <c r="J665" s="6" t="s">
        <v>29</v>
      </c>
      <c r="K665" s="6" t="s">
        <v>29</v>
      </c>
      <c r="L665" s="6" t="s">
        <v>29</v>
      </c>
      <c r="M665" s="6" t="s">
        <v>29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s="1" customFormat="1" ht="18" customHeight="1" x14ac:dyDescent="0.2">
      <c r="A666" s="4">
        <v>2648</v>
      </c>
      <c r="B666" s="4">
        <v>281</v>
      </c>
      <c r="C666" s="2" t="s">
        <v>26</v>
      </c>
      <c r="D666" s="2" t="s">
        <v>298</v>
      </c>
      <c r="E666" s="5">
        <v>41961</v>
      </c>
      <c r="F666" s="22">
        <f>IF(COUNTIFS('All NCFAS Results'!$A$6:$A$169,$A666)&gt;0,1,0)</f>
        <v>1</v>
      </c>
      <c r="G666" s="6" t="s">
        <v>27</v>
      </c>
      <c r="H666" s="6" t="s">
        <v>51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 t="s">
        <v>41</v>
      </c>
      <c r="AA666" s="6"/>
      <c r="AB666" s="6"/>
    </row>
    <row r="667" spans="1:28" s="1" customFormat="1" ht="18" customHeight="1" x14ac:dyDescent="0.2">
      <c r="A667" s="4">
        <v>3360</v>
      </c>
      <c r="B667" s="4">
        <v>281</v>
      </c>
      <c r="C667" s="2" t="s">
        <v>44</v>
      </c>
      <c r="D667" s="2" t="s">
        <v>298</v>
      </c>
      <c r="E667" s="5">
        <v>41891</v>
      </c>
      <c r="F667" s="22">
        <f>IF(COUNTIFS('All NCFAS Results'!$A$6:$A$169,$A667)&gt;0,1,0)</f>
        <v>1</v>
      </c>
      <c r="G667" s="6" t="s">
        <v>45</v>
      </c>
      <c r="H667" s="6" t="s">
        <v>46</v>
      </c>
      <c r="I667" s="6" t="s">
        <v>29</v>
      </c>
      <c r="J667" s="6" t="s">
        <v>29</v>
      </c>
      <c r="K667" s="6" t="s">
        <v>29</v>
      </c>
      <c r="L667" s="6" t="s">
        <v>29</v>
      </c>
      <c r="M667" s="6" t="s">
        <v>29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s="1" customFormat="1" ht="18" customHeight="1" x14ac:dyDescent="0.2">
      <c r="A668" s="4">
        <v>2648</v>
      </c>
      <c r="B668" s="4">
        <v>282</v>
      </c>
      <c r="C668" s="2" t="s">
        <v>26</v>
      </c>
      <c r="D668" s="2" t="s">
        <v>298</v>
      </c>
      <c r="E668" s="5">
        <v>41974</v>
      </c>
      <c r="F668" s="22">
        <f>IF(COUNTIFS('All NCFAS Results'!$A$6:$A$169,$A668)&gt;0,1,0)</f>
        <v>1</v>
      </c>
      <c r="G668" s="6" t="s">
        <v>50</v>
      </c>
      <c r="H668" s="6" t="s">
        <v>28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 t="s">
        <v>29</v>
      </c>
      <c r="AA668" s="6"/>
      <c r="AB668" s="6"/>
    </row>
    <row r="669" spans="1:28" s="1" customFormat="1" ht="18" customHeight="1" x14ac:dyDescent="0.2">
      <c r="A669" s="4">
        <v>7372</v>
      </c>
      <c r="B669" s="4">
        <v>282</v>
      </c>
      <c r="C669" s="2" t="s">
        <v>44</v>
      </c>
      <c r="D669" s="2" t="s">
        <v>298</v>
      </c>
      <c r="E669" s="5">
        <v>41898</v>
      </c>
      <c r="F669" s="22">
        <f>IF(COUNTIFS('All NCFAS Results'!$A$6:$A$169,$A669)&gt;0,1,0)</f>
        <v>1</v>
      </c>
      <c r="G669" s="6" t="s">
        <v>45</v>
      </c>
      <c r="H669" s="6" t="s">
        <v>28</v>
      </c>
      <c r="I669" s="6" t="s">
        <v>29</v>
      </c>
      <c r="J669" s="6" t="s">
        <v>29</v>
      </c>
      <c r="K669" s="6" t="s">
        <v>29</v>
      </c>
      <c r="L669" s="6" t="s">
        <v>41</v>
      </c>
      <c r="M669" s="6" t="s">
        <v>29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s="1" customFormat="1" ht="18" customHeight="1" x14ac:dyDescent="0.2">
      <c r="A670" s="4">
        <v>2726</v>
      </c>
      <c r="B670" s="4">
        <v>284</v>
      </c>
      <c r="C670" s="2" t="s">
        <v>26</v>
      </c>
      <c r="D670" s="2" t="s">
        <v>298</v>
      </c>
      <c r="E670" s="5">
        <v>41709</v>
      </c>
      <c r="F670" s="22">
        <f>IF(COUNTIFS('All NCFAS Results'!$A$6:$A$169,$A670)&gt;0,1,0)</f>
        <v>1</v>
      </c>
      <c r="G670" s="6" t="s">
        <v>27</v>
      </c>
      <c r="H670" s="6" t="s">
        <v>28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 t="s">
        <v>29</v>
      </c>
      <c r="AA670" s="6"/>
      <c r="AB670" s="6"/>
    </row>
    <row r="671" spans="1:28" s="1" customFormat="1" ht="18" customHeight="1" x14ac:dyDescent="0.2">
      <c r="A671" s="4">
        <v>2726</v>
      </c>
      <c r="B671" s="4">
        <v>285</v>
      </c>
      <c r="C671" s="2" t="s">
        <v>26</v>
      </c>
      <c r="D671" s="2" t="s">
        <v>298</v>
      </c>
      <c r="E671" s="5">
        <v>41726</v>
      </c>
      <c r="F671" s="22">
        <f>IF(COUNTIFS('All NCFAS Results'!$A$6:$A$169,$A671)&gt;0,1,0)</f>
        <v>1</v>
      </c>
      <c r="G671" s="6" t="s">
        <v>54</v>
      </c>
      <c r="H671" s="6" t="s">
        <v>52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 t="s">
        <v>29</v>
      </c>
      <c r="AA671" s="6"/>
      <c r="AB671" s="6"/>
    </row>
    <row r="672" spans="1:28" s="1" customFormat="1" ht="18" customHeight="1" x14ac:dyDescent="0.2">
      <c r="A672" s="4">
        <v>10593</v>
      </c>
      <c r="B672" s="4">
        <v>285</v>
      </c>
      <c r="C672" s="2" t="s">
        <v>44</v>
      </c>
      <c r="D672" s="2" t="s">
        <v>298</v>
      </c>
      <c r="E672" s="5">
        <v>41899</v>
      </c>
      <c r="F672" s="22">
        <f>IF(COUNTIFS('All NCFAS Results'!$A$6:$A$169,$A672)&gt;0,1,0)</f>
        <v>1</v>
      </c>
      <c r="G672" s="6" t="s">
        <v>27</v>
      </c>
      <c r="H672" s="6" t="s">
        <v>65</v>
      </c>
      <c r="I672" s="6" t="s">
        <v>29</v>
      </c>
      <c r="J672" s="6" t="s">
        <v>29</v>
      </c>
      <c r="K672" s="6" t="s">
        <v>38</v>
      </c>
      <c r="L672" s="6" t="s">
        <v>41</v>
      </c>
      <c r="M672" s="6" t="s">
        <v>29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s="1" customFormat="1" ht="18" customHeight="1" x14ac:dyDescent="0.2">
      <c r="A673" s="4">
        <v>3994</v>
      </c>
      <c r="B673" s="4">
        <v>286</v>
      </c>
      <c r="C673" s="2" t="s">
        <v>26</v>
      </c>
      <c r="D673" s="2" t="s">
        <v>298</v>
      </c>
      <c r="E673" s="5">
        <v>41894</v>
      </c>
      <c r="F673" s="22">
        <f>IF(COUNTIFS('All NCFAS Results'!$A$6:$A$169,$A673)&gt;0,1,0)</f>
        <v>1</v>
      </c>
      <c r="G673" s="6" t="s">
        <v>54</v>
      </c>
      <c r="H673" s="6" t="s">
        <v>58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 t="s">
        <v>41</v>
      </c>
      <c r="AA673" s="6"/>
      <c r="AB673" s="6"/>
    </row>
    <row r="674" spans="1:28" s="1" customFormat="1" ht="18" customHeight="1" x14ac:dyDescent="0.2">
      <c r="A674" s="4">
        <v>10593</v>
      </c>
      <c r="B674" s="4">
        <v>286</v>
      </c>
      <c r="C674" s="2" t="s">
        <v>44</v>
      </c>
      <c r="D674" s="2" t="s">
        <v>298</v>
      </c>
      <c r="E674" s="5">
        <v>41899</v>
      </c>
      <c r="F674" s="22">
        <f>IF(COUNTIFS('All NCFAS Results'!$A$6:$A$169,$A674)&gt;0,1,0)</f>
        <v>1</v>
      </c>
      <c r="G674" s="6" t="s">
        <v>27</v>
      </c>
      <c r="H674" s="6" t="s">
        <v>64</v>
      </c>
      <c r="I674" s="6" t="s">
        <v>29</v>
      </c>
      <c r="J674" s="6" t="s">
        <v>29</v>
      </c>
      <c r="K674" s="6" t="s">
        <v>38</v>
      </c>
      <c r="L674" s="6" t="s">
        <v>41</v>
      </c>
      <c r="M674" s="6" t="s">
        <v>29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s="1" customFormat="1" ht="18" customHeight="1" x14ac:dyDescent="0.2">
      <c r="A675" s="4">
        <v>3875</v>
      </c>
      <c r="B675" s="4">
        <v>287</v>
      </c>
      <c r="C675" s="2" t="s">
        <v>44</v>
      </c>
      <c r="D675" s="2" t="s">
        <v>298</v>
      </c>
      <c r="E675" s="5">
        <v>41900</v>
      </c>
      <c r="F675" s="22">
        <f>IF(COUNTIFS('All NCFAS Results'!$A$6:$A$169,$A675)&gt;0,1,0)</f>
        <v>1</v>
      </c>
      <c r="G675" s="6" t="s">
        <v>27</v>
      </c>
      <c r="H675" s="6" t="s">
        <v>64</v>
      </c>
      <c r="I675" s="6" t="s">
        <v>41</v>
      </c>
      <c r="J675" s="6" t="s">
        <v>29</v>
      </c>
      <c r="K675" s="6" t="s">
        <v>29</v>
      </c>
      <c r="L675" s="6" t="s">
        <v>29</v>
      </c>
      <c r="M675" s="6" t="s">
        <v>29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s="1" customFormat="1" ht="18" customHeight="1" x14ac:dyDescent="0.2">
      <c r="A676" s="4">
        <v>3994</v>
      </c>
      <c r="B676" s="4">
        <v>287</v>
      </c>
      <c r="C676" s="2" t="s">
        <v>26</v>
      </c>
      <c r="D676" s="2" t="s">
        <v>298</v>
      </c>
      <c r="E676" s="5">
        <v>41913</v>
      </c>
      <c r="F676" s="22">
        <f>IF(COUNTIFS('All NCFAS Results'!$A$6:$A$169,$A676)&gt;0,1,0)</f>
        <v>1</v>
      </c>
      <c r="G676" s="6" t="s">
        <v>31</v>
      </c>
      <c r="H676" s="6" t="s">
        <v>32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 t="s">
        <v>41</v>
      </c>
      <c r="AA676" s="6"/>
      <c r="AB676" s="6"/>
    </row>
    <row r="677" spans="1:28" s="1" customFormat="1" ht="18" customHeight="1" x14ac:dyDescent="0.2">
      <c r="A677" s="4">
        <v>87</v>
      </c>
      <c r="B677" s="4">
        <v>288</v>
      </c>
      <c r="C677" s="2" t="s">
        <v>44</v>
      </c>
      <c r="D677" s="2" t="s">
        <v>298</v>
      </c>
      <c r="E677" s="5">
        <v>41900</v>
      </c>
      <c r="F677" s="22">
        <f>IF(COUNTIFS('All NCFAS Results'!$A$6:$A$169,$A677)&gt;0,1,0)</f>
        <v>1</v>
      </c>
      <c r="G677" s="6" t="s">
        <v>45</v>
      </c>
      <c r="H677" s="6" t="s">
        <v>49</v>
      </c>
      <c r="I677" s="6" t="s">
        <v>29</v>
      </c>
      <c r="J677" s="6" t="s">
        <v>29</v>
      </c>
      <c r="K677" s="6" t="s">
        <v>29</v>
      </c>
      <c r="L677" s="6" t="s">
        <v>29</v>
      </c>
      <c r="M677" s="6" t="s">
        <v>29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s="1" customFormat="1" ht="18" customHeight="1" x14ac:dyDescent="0.2">
      <c r="A678" s="4">
        <v>2726</v>
      </c>
      <c r="B678" s="4">
        <v>288</v>
      </c>
      <c r="C678" s="2" t="s">
        <v>26</v>
      </c>
      <c r="D678" s="2" t="s">
        <v>298</v>
      </c>
      <c r="E678" s="5">
        <v>41740</v>
      </c>
      <c r="F678" s="22">
        <f>IF(COUNTIFS('All NCFAS Results'!$A$6:$A$169,$A678)&gt;0,1,0)</f>
        <v>1</v>
      </c>
      <c r="G678" s="6" t="s">
        <v>54</v>
      </c>
      <c r="H678" s="6" t="s">
        <v>49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 t="s">
        <v>41</v>
      </c>
      <c r="AA678" s="6"/>
      <c r="AB678" s="6"/>
    </row>
    <row r="679" spans="1:28" s="1" customFormat="1" ht="18" customHeight="1" x14ac:dyDescent="0.2">
      <c r="A679" s="4">
        <v>2726</v>
      </c>
      <c r="B679" s="4">
        <v>289</v>
      </c>
      <c r="C679" s="2" t="s">
        <v>26</v>
      </c>
      <c r="D679" s="2" t="s">
        <v>298</v>
      </c>
      <c r="E679" s="5">
        <v>41816</v>
      </c>
      <c r="F679" s="22">
        <f>IF(COUNTIFS('All NCFAS Results'!$A$6:$A$169,$A679)&gt;0,1,0)</f>
        <v>1</v>
      </c>
      <c r="G679" s="6" t="s">
        <v>27</v>
      </c>
      <c r="H679" s="6" t="s">
        <v>49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 t="s">
        <v>41</v>
      </c>
      <c r="AA679" s="6"/>
      <c r="AB679" s="6"/>
    </row>
    <row r="680" spans="1:28" s="1" customFormat="1" ht="18" customHeight="1" x14ac:dyDescent="0.2">
      <c r="A680" s="4">
        <v>3360</v>
      </c>
      <c r="B680" s="4">
        <v>289</v>
      </c>
      <c r="C680" s="2" t="s">
        <v>44</v>
      </c>
      <c r="D680" s="2" t="s">
        <v>298</v>
      </c>
      <c r="E680" s="5">
        <v>41900</v>
      </c>
      <c r="F680" s="22">
        <f>IF(COUNTIFS('All NCFAS Results'!$A$6:$A$169,$A680)&gt;0,1,0)</f>
        <v>1</v>
      </c>
      <c r="G680" s="6" t="s">
        <v>45</v>
      </c>
      <c r="H680" s="6" t="s">
        <v>55</v>
      </c>
      <c r="I680" s="6" t="s">
        <v>29</v>
      </c>
      <c r="J680" s="6" t="s">
        <v>29</v>
      </c>
      <c r="K680" s="6" t="s">
        <v>29</v>
      </c>
      <c r="L680" s="6" t="s">
        <v>29</v>
      </c>
      <c r="M680" s="6" t="s">
        <v>29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s="1" customFormat="1" ht="18" customHeight="1" x14ac:dyDescent="0.2">
      <c r="A681" s="4">
        <v>800</v>
      </c>
      <c r="B681" s="4">
        <v>290</v>
      </c>
      <c r="C681" s="2" t="s">
        <v>44</v>
      </c>
      <c r="D681" s="2" t="s">
        <v>298</v>
      </c>
      <c r="E681" s="5">
        <v>41899</v>
      </c>
      <c r="F681" s="22">
        <f>IF(COUNTIFS('All NCFAS Results'!$A$6:$A$169,$A681)&gt;0,1,0)</f>
        <v>1</v>
      </c>
      <c r="G681" s="6" t="s">
        <v>27</v>
      </c>
      <c r="H681" s="6" t="s">
        <v>53</v>
      </c>
      <c r="I681" s="6" t="s">
        <v>29</v>
      </c>
      <c r="J681" s="6" t="s">
        <v>29</v>
      </c>
      <c r="K681" s="6" t="s">
        <v>29</v>
      </c>
      <c r="L681" s="6" t="s">
        <v>29</v>
      </c>
      <c r="M681" s="6" t="s">
        <v>29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s="1" customFormat="1" ht="18" customHeight="1" x14ac:dyDescent="0.2">
      <c r="A682" s="4">
        <v>2726</v>
      </c>
      <c r="B682" s="4">
        <v>290</v>
      </c>
      <c r="C682" s="2" t="s">
        <v>26</v>
      </c>
      <c r="D682" s="2" t="s">
        <v>298</v>
      </c>
      <c r="E682" s="5">
        <v>41828</v>
      </c>
      <c r="F682" s="22">
        <f>IF(COUNTIFS('All NCFAS Results'!$A$6:$A$169,$A682)&gt;0,1,0)</f>
        <v>1</v>
      </c>
      <c r="G682" s="6" t="s">
        <v>54</v>
      </c>
      <c r="H682" s="6" t="s">
        <v>49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 t="s">
        <v>29</v>
      </c>
      <c r="AA682" s="6"/>
      <c r="AB682" s="6"/>
    </row>
    <row r="683" spans="1:28" s="1" customFormat="1" ht="18" customHeight="1" x14ac:dyDescent="0.2">
      <c r="A683" s="4">
        <v>2648</v>
      </c>
      <c r="B683" s="4">
        <v>291</v>
      </c>
      <c r="C683" s="2" t="s">
        <v>44</v>
      </c>
      <c r="D683" s="2" t="s">
        <v>298</v>
      </c>
      <c r="E683" s="5">
        <v>41900</v>
      </c>
      <c r="F683" s="22">
        <f>IF(COUNTIFS('All NCFAS Results'!$A$6:$A$169,$A683)&gt;0,1,0)</f>
        <v>1</v>
      </c>
      <c r="G683" s="6" t="s">
        <v>27</v>
      </c>
      <c r="H683" s="6" t="s">
        <v>42</v>
      </c>
      <c r="I683" s="6" t="s">
        <v>29</v>
      </c>
      <c r="J683" s="6" t="s">
        <v>29</v>
      </c>
      <c r="K683" s="6" t="s">
        <v>38</v>
      </c>
      <c r="L683" s="6" t="s">
        <v>41</v>
      </c>
      <c r="M683" s="6" t="s">
        <v>29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s="1" customFormat="1" ht="18" customHeight="1" x14ac:dyDescent="0.2">
      <c r="A684" s="4">
        <v>3393</v>
      </c>
      <c r="B684" s="4">
        <v>291</v>
      </c>
      <c r="C684" s="2" t="s">
        <v>26</v>
      </c>
      <c r="D684" s="2" t="s">
        <v>298</v>
      </c>
      <c r="E684" s="5">
        <v>41773</v>
      </c>
      <c r="F684" s="22">
        <f>IF(COUNTIFS('All NCFAS Results'!$A$6:$A$169,$A684)&gt;0,1,0)</f>
        <v>1</v>
      </c>
      <c r="G684" s="6" t="s">
        <v>27</v>
      </c>
      <c r="H684" s="6" t="s">
        <v>47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 t="s">
        <v>29</v>
      </c>
      <c r="AA684" s="6"/>
      <c r="AB684" s="6"/>
    </row>
    <row r="685" spans="1:28" s="1" customFormat="1" ht="18" customHeight="1" x14ac:dyDescent="0.2">
      <c r="A685" s="4">
        <v>3994</v>
      </c>
      <c r="B685" s="4">
        <v>292</v>
      </c>
      <c r="C685" s="2" t="s">
        <v>26</v>
      </c>
      <c r="D685" s="2" t="s">
        <v>298</v>
      </c>
      <c r="E685" s="5">
        <v>41877</v>
      </c>
      <c r="F685" s="22">
        <f>IF(COUNTIFS('All NCFAS Results'!$A$6:$A$169,$A685)&gt;0,1,0)</f>
        <v>1</v>
      </c>
      <c r="G685" s="6" t="s">
        <v>54</v>
      </c>
      <c r="H685" s="6" t="s">
        <v>28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 t="s">
        <v>41</v>
      </c>
      <c r="AA685" s="6"/>
      <c r="AB685" s="6"/>
    </row>
    <row r="686" spans="1:28" s="1" customFormat="1" ht="18" customHeight="1" x14ac:dyDescent="0.2">
      <c r="A686" s="4">
        <v>4751</v>
      </c>
      <c r="B686" s="4">
        <v>292</v>
      </c>
      <c r="C686" s="2" t="s">
        <v>44</v>
      </c>
      <c r="D686" s="2" t="s">
        <v>298</v>
      </c>
      <c r="E686" s="5">
        <v>41901</v>
      </c>
      <c r="F686" s="22">
        <f>IF(COUNTIFS('All NCFAS Results'!$A$6:$A$169,$A686)&gt;0,1,0)</f>
        <v>1</v>
      </c>
      <c r="G686" s="6" t="s">
        <v>27</v>
      </c>
      <c r="H686" s="6" t="s">
        <v>51</v>
      </c>
      <c r="I686" s="6" t="s">
        <v>41</v>
      </c>
      <c r="J686" s="6" t="s">
        <v>29</v>
      </c>
      <c r="K686" s="6" t="s">
        <v>29</v>
      </c>
      <c r="L686" s="6" t="s">
        <v>41</v>
      </c>
      <c r="M686" s="6" t="s">
        <v>41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s="1" customFormat="1" ht="18" customHeight="1" x14ac:dyDescent="0.2">
      <c r="A687" s="4">
        <v>3994</v>
      </c>
      <c r="B687" s="4">
        <v>293</v>
      </c>
      <c r="C687" s="2" t="s">
        <v>26</v>
      </c>
      <c r="D687" s="2" t="s">
        <v>298</v>
      </c>
      <c r="E687" s="5">
        <v>41886</v>
      </c>
      <c r="F687" s="22">
        <f>IF(COUNTIFS('All NCFAS Results'!$A$6:$A$169,$A687)&gt;0,1,0)</f>
        <v>1</v>
      </c>
      <c r="G687" s="6" t="s">
        <v>27</v>
      </c>
      <c r="H687" s="6" t="s">
        <v>49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 t="s">
        <v>41</v>
      </c>
      <c r="AA687" s="6"/>
      <c r="AB687" s="6"/>
    </row>
    <row r="688" spans="1:28" s="1" customFormat="1" ht="18" customHeight="1" x14ac:dyDescent="0.2">
      <c r="A688" s="4">
        <v>9553</v>
      </c>
      <c r="B688" s="4">
        <v>293</v>
      </c>
      <c r="C688" s="2" t="s">
        <v>44</v>
      </c>
      <c r="D688" s="2" t="s">
        <v>298</v>
      </c>
      <c r="E688" s="5">
        <v>41901</v>
      </c>
      <c r="F688" s="22">
        <f>IF(COUNTIFS('All NCFAS Results'!$A$6:$A$169,$A688)&gt;0,1,0)</f>
        <v>1</v>
      </c>
      <c r="G688" s="6" t="s">
        <v>27</v>
      </c>
      <c r="H688" s="6" t="s">
        <v>42</v>
      </c>
      <c r="I688" s="6" t="s">
        <v>41</v>
      </c>
      <c r="J688" s="6" t="s">
        <v>29</v>
      </c>
      <c r="K688" s="6" t="s">
        <v>29</v>
      </c>
      <c r="L688" s="6" t="s">
        <v>41</v>
      </c>
      <c r="M688" s="6" t="s">
        <v>41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s="1" customFormat="1" ht="18" customHeight="1" x14ac:dyDescent="0.2">
      <c r="A689" s="4">
        <v>3994</v>
      </c>
      <c r="B689" s="4">
        <v>294</v>
      </c>
      <c r="C689" s="2" t="s">
        <v>26</v>
      </c>
      <c r="D689" s="2" t="s">
        <v>298</v>
      </c>
      <c r="E689" s="5">
        <v>41894</v>
      </c>
      <c r="F689" s="22">
        <f>IF(COUNTIFS('All NCFAS Results'!$A$6:$A$169,$A689)&gt;0,1,0)</f>
        <v>1</v>
      </c>
      <c r="G689" s="6" t="s">
        <v>54</v>
      </c>
      <c r="H689" s="6" t="s">
        <v>28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 t="s">
        <v>41</v>
      </c>
      <c r="AA689" s="6"/>
      <c r="AB689" s="6"/>
    </row>
    <row r="690" spans="1:28" s="1" customFormat="1" ht="18" customHeight="1" x14ac:dyDescent="0.2">
      <c r="A690" s="4">
        <v>7372</v>
      </c>
      <c r="B690" s="4">
        <v>294</v>
      </c>
      <c r="C690" s="2" t="s">
        <v>44</v>
      </c>
      <c r="D690" s="2" t="s">
        <v>298</v>
      </c>
      <c r="E690" s="5">
        <v>41897</v>
      </c>
      <c r="F690" s="22">
        <f>IF(COUNTIFS('All NCFAS Results'!$A$6:$A$169,$A690)&gt;0,1,0)</f>
        <v>1</v>
      </c>
      <c r="G690" s="6" t="s">
        <v>27</v>
      </c>
      <c r="H690" s="6" t="s">
        <v>51</v>
      </c>
      <c r="I690" s="6" t="s">
        <v>29</v>
      </c>
      <c r="J690" s="6" t="s">
        <v>29</v>
      </c>
      <c r="K690" s="6" t="s">
        <v>29</v>
      </c>
      <c r="L690" s="6" t="s">
        <v>29</v>
      </c>
      <c r="M690" s="6" t="s">
        <v>29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s="1" customFormat="1" ht="18" customHeight="1" x14ac:dyDescent="0.2">
      <c r="A691" s="4">
        <v>3994</v>
      </c>
      <c r="B691" s="4">
        <v>295</v>
      </c>
      <c r="C691" s="2" t="s">
        <v>26</v>
      </c>
      <c r="D691" s="2" t="s">
        <v>298</v>
      </c>
      <c r="E691" s="5">
        <v>41898</v>
      </c>
      <c r="F691" s="22">
        <f>IF(COUNTIFS('All NCFAS Results'!$A$6:$A$169,$A691)&gt;0,1,0)</f>
        <v>1</v>
      </c>
      <c r="G691" s="6" t="s">
        <v>54</v>
      </c>
      <c r="H691" s="6" t="s">
        <v>28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 t="s">
        <v>41</v>
      </c>
      <c r="AA691" s="6"/>
      <c r="AB691" s="6"/>
    </row>
    <row r="692" spans="1:28" s="1" customFormat="1" ht="18" customHeight="1" x14ac:dyDescent="0.2">
      <c r="A692" s="4">
        <v>7372</v>
      </c>
      <c r="B692" s="4">
        <v>295</v>
      </c>
      <c r="C692" s="2" t="s">
        <v>44</v>
      </c>
      <c r="D692" s="2" t="s">
        <v>298</v>
      </c>
      <c r="E692" s="5">
        <v>41904</v>
      </c>
      <c r="F692" s="22">
        <f>IF(COUNTIFS('All NCFAS Results'!$A$6:$A$169,$A692)&gt;0,1,0)</f>
        <v>1</v>
      </c>
      <c r="G692" s="6" t="s">
        <v>27</v>
      </c>
      <c r="H692" s="6" t="s">
        <v>42</v>
      </c>
      <c r="I692" s="6" t="s">
        <v>29</v>
      </c>
      <c r="J692" s="6" t="s">
        <v>29</v>
      </c>
      <c r="K692" s="6" t="s">
        <v>29</v>
      </c>
      <c r="L692" s="6" t="s">
        <v>41</v>
      </c>
      <c r="M692" s="6" t="s">
        <v>29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s="1" customFormat="1" ht="18" customHeight="1" x14ac:dyDescent="0.2">
      <c r="A693" s="4">
        <v>3994</v>
      </c>
      <c r="B693" s="4">
        <v>296</v>
      </c>
      <c r="C693" s="2" t="s">
        <v>26</v>
      </c>
      <c r="D693" s="2" t="s">
        <v>298</v>
      </c>
      <c r="E693" s="5">
        <v>41928</v>
      </c>
      <c r="F693" s="22">
        <f>IF(COUNTIFS('All NCFAS Results'!$A$6:$A$169,$A693)&gt;0,1,0)</f>
        <v>1</v>
      </c>
      <c r="G693" s="6" t="s">
        <v>54</v>
      </c>
      <c r="H693" s="6" t="s">
        <v>32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 t="s">
        <v>41</v>
      </c>
      <c r="AA693" s="6"/>
      <c r="AB693" s="6"/>
    </row>
    <row r="694" spans="1:28" s="1" customFormat="1" ht="18" customHeight="1" x14ac:dyDescent="0.2">
      <c r="A694" s="4">
        <v>9478</v>
      </c>
      <c r="B694" s="4">
        <v>296</v>
      </c>
      <c r="C694" s="2" t="s">
        <v>44</v>
      </c>
      <c r="D694" s="2" t="s">
        <v>298</v>
      </c>
      <c r="E694" s="5">
        <v>41904</v>
      </c>
      <c r="F694" s="22">
        <f>IF(COUNTIFS('All NCFAS Results'!$A$6:$A$169,$A694)&gt;0,1,0)</f>
        <v>1</v>
      </c>
      <c r="G694" s="6" t="s">
        <v>27</v>
      </c>
      <c r="H694" s="6" t="s">
        <v>64</v>
      </c>
      <c r="I694" s="6" t="s">
        <v>41</v>
      </c>
      <c r="J694" s="6" t="s">
        <v>29</v>
      </c>
      <c r="K694" s="6" t="s">
        <v>29</v>
      </c>
      <c r="L694" s="6" t="s">
        <v>41</v>
      </c>
      <c r="M694" s="6" t="s">
        <v>41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s="1" customFormat="1" ht="18" customHeight="1" x14ac:dyDescent="0.2">
      <c r="A695" s="4">
        <v>1221</v>
      </c>
      <c r="B695" s="4">
        <v>297</v>
      </c>
      <c r="C695" s="2" t="s">
        <v>44</v>
      </c>
      <c r="D695" s="2" t="s">
        <v>298</v>
      </c>
      <c r="E695" s="5">
        <v>41905</v>
      </c>
      <c r="F695" s="22">
        <f>IF(COUNTIFS('All NCFAS Results'!$A$6:$A$169,$A695)&gt;0,1,0)</f>
        <v>1</v>
      </c>
      <c r="G695" s="6" t="s">
        <v>27</v>
      </c>
      <c r="H695" s="6" t="s">
        <v>47</v>
      </c>
      <c r="I695" s="6" t="s">
        <v>29</v>
      </c>
      <c r="J695" s="6" t="s">
        <v>41</v>
      </c>
      <c r="K695" s="6" t="s">
        <v>29</v>
      </c>
      <c r="L695" s="6" t="s">
        <v>41</v>
      </c>
      <c r="M695" s="6" t="s">
        <v>41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s="1" customFormat="1" ht="18" customHeight="1" x14ac:dyDescent="0.2">
      <c r="A696" s="4">
        <v>3994</v>
      </c>
      <c r="B696" s="4">
        <v>297</v>
      </c>
      <c r="C696" s="2" t="s">
        <v>26</v>
      </c>
      <c r="D696" s="2" t="s">
        <v>298</v>
      </c>
      <c r="E696" s="5">
        <v>41953</v>
      </c>
      <c r="F696" s="22">
        <f>IF(COUNTIFS('All NCFAS Results'!$A$6:$A$169,$A696)&gt;0,1,0)</f>
        <v>1</v>
      </c>
      <c r="G696" s="6" t="s">
        <v>54</v>
      </c>
      <c r="H696" s="6" t="s">
        <v>58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 t="s">
        <v>41</v>
      </c>
      <c r="AA696" s="6"/>
      <c r="AB696" s="6"/>
    </row>
    <row r="697" spans="1:28" s="1" customFormat="1" ht="18" customHeight="1" x14ac:dyDescent="0.2">
      <c r="A697" s="4">
        <v>3994</v>
      </c>
      <c r="B697" s="4">
        <v>298</v>
      </c>
      <c r="C697" s="2" t="s">
        <v>26</v>
      </c>
      <c r="D697" s="2" t="s">
        <v>298</v>
      </c>
      <c r="E697" s="5">
        <v>41904</v>
      </c>
      <c r="F697" s="22">
        <f>IF(COUNTIFS('All NCFAS Results'!$A$6:$A$169,$A697)&gt;0,1,0)</f>
        <v>1</v>
      </c>
      <c r="G697" s="6" t="s">
        <v>54</v>
      </c>
      <c r="H697" s="6" t="s">
        <v>59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 t="s">
        <v>41</v>
      </c>
      <c r="AA697" s="6"/>
      <c r="AB697" s="6"/>
    </row>
    <row r="698" spans="1:28" s="1" customFormat="1" ht="18" customHeight="1" x14ac:dyDescent="0.2">
      <c r="A698" s="4">
        <v>3994</v>
      </c>
      <c r="B698" s="4">
        <v>299</v>
      </c>
      <c r="C698" s="2" t="s">
        <v>26</v>
      </c>
      <c r="D698" s="2" t="s">
        <v>298</v>
      </c>
      <c r="E698" s="5">
        <v>41914</v>
      </c>
      <c r="F698" s="22">
        <f>IF(COUNTIFS('All NCFAS Results'!$A$6:$A$169,$A698)&gt;0,1,0)</f>
        <v>1</v>
      </c>
      <c r="G698" s="6" t="s">
        <v>54</v>
      </c>
      <c r="H698" s="6" t="s">
        <v>46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 t="s">
        <v>41</v>
      </c>
      <c r="AA698" s="6"/>
      <c r="AB698" s="6"/>
    </row>
    <row r="699" spans="1:28" s="1" customFormat="1" ht="18" customHeight="1" x14ac:dyDescent="0.2">
      <c r="A699" s="4">
        <v>3994</v>
      </c>
      <c r="B699" s="4">
        <v>300</v>
      </c>
      <c r="C699" s="2" t="s">
        <v>26</v>
      </c>
      <c r="D699" s="2" t="s">
        <v>298</v>
      </c>
      <c r="E699" s="5">
        <v>41935</v>
      </c>
      <c r="F699" s="22">
        <f>IF(COUNTIFS('All NCFAS Results'!$A$6:$A$169,$A699)&gt;0,1,0)</f>
        <v>1</v>
      </c>
      <c r="G699" s="6" t="s">
        <v>54</v>
      </c>
      <c r="H699" s="6" t="s">
        <v>32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 t="s">
        <v>41</v>
      </c>
      <c r="AA699" s="6"/>
      <c r="AB699" s="6"/>
    </row>
    <row r="700" spans="1:28" s="1" customFormat="1" ht="18" customHeight="1" x14ac:dyDescent="0.2">
      <c r="A700" s="4">
        <v>10593</v>
      </c>
      <c r="B700" s="4">
        <v>300</v>
      </c>
      <c r="C700" s="2" t="s">
        <v>44</v>
      </c>
      <c r="D700" s="2" t="s">
        <v>298</v>
      </c>
      <c r="E700" s="5">
        <v>41906</v>
      </c>
      <c r="F700" s="22">
        <f>IF(COUNTIFS('All NCFAS Results'!$A$6:$A$169,$A700)&gt;0,1,0)</f>
        <v>1</v>
      </c>
      <c r="G700" s="6" t="s">
        <v>27</v>
      </c>
      <c r="H700" s="6" t="s">
        <v>42</v>
      </c>
      <c r="I700" s="6" t="s">
        <v>29</v>
      </c>
      <c r="J700" s="6" t="s">
        <v>29</v>
      </c>
      <c r="K700" s="6" t="s">
        <v>29</v>
      </c>
      <c r="L700" s="6" t="s">
        <v>41</v>
      </c>
      <c r="M700" s="6" t="s">
        <v>29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s="1" customFormat="1" ht="18" customHeight="1" x14ac:dyDescent="0.2">
      <c r="A701" s="4">
        <v>3994</v>
      </c>
      <c r="B701" s="4">
        <v>301</v>
      </c>
      <c r="C701" s="2" t="s">
        <v>26</v>
      </c>
      <c r="D701" s="2" t="s">
        <v>298</v>
      </c>
      <c r="E701" s="5">
        <v>41940</v>
      </c>
      <c r="F701" s="22">
        <f>IF(COUNTIFS('All NCFAS Results'!$A$6:$A$169,$A701)&gt;0,1,0)</f>
        <v>1</v>
      </c>
      <c r="G701" s="6" t="s">
        <v>54</v>
      </c>
      <c r="H701" s="6" t="s">
        <v>28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 t="s">
        <v>41</v>
      </c>
      <c r="AA701" s="6"/>
      <c r="AB701" s="6"/>
    </row>
    <row r="702" spans="1:28" s="1" customFormat="1" ht="18" customHeight="1" x14ac:dyDescent="0.2">
      <c r="A702" s="4">
        <v>10593</v>
      </c>
      <c r="B702" s="4">
        <v>301</v>
      </c>
      <c r="C702" s="2" t="s">
        <v>44</v>
      </c>
      <c r="D702" s="2" t="s">
        <v>298</v>
      </c>
      <c r="E702" s="5">
        <v>41906</v>
      </c>
      <c r="F702" s="22">
        <f>IF(COUNTIFS('All NCFAS Results'!$A$6:$A$169,$A702)&gt;0,1,0)</f>
        <v>1</v>
      </c>
      <c r="G702" s="6" t="s">
        <v>27</v>
      </c>
      <c r="H702" s="6" t="s">
        <v>51</v>
      </c>
      <c r="I702" s="6" t="s">
        <v>41</v>
      </c>
      <c r="J702" s="6" t="s">
        <v>29</v>
      </c>
      <c r="K702" s="6" t="s">
        <v>29</v>
      </c>
      <c r="L702" s="6" t="s">
        <v>41</v>
      </c>
      <c r="M702" s="6" t="s">
        <v>29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s="1" customFormat="1" ht="18" customHeight="1" x14ac:dyDescent="0.2">
      <c r="A703" s="4">
        <v>3994</v>
      </c>
      <c r="B703" s="4">
        <v>302</v>
      </c>
      <c r="C703" s="2" t="s">
        <v>26</v>
      </c>
      <c r="D703" s="2" t="s">
        <v>298</v>
      </c>
      <c r="E703" s="5">
        <v>41955</v>
      </c>
      <c r="F703" s="22">
        <f>IF(COUNTIFS('All NCFAS Results'!$A$6:$A$169,$A703)&gt;0,1,0)</f>
        <v>1</v>
      </c>
      <c r="G703" s="6" t="s">
        <v>27</v>
      </c>
      <c r="H703" s="6" t="s">
        <v>49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 t="s">
        <v>41</v>
      </c>
      <c r="AA703" s="6"/>
      <c r="AB703" s="6"/>
    </row>
    <row r="704" spans="1:28" s="1" customFormat="1" ht="18" customHeight="1" x14ac:dyDescent="0.2">
      <c r="A704" s="4">
        <v>11401</v>
      </c>
      <c r="B704" s="4">
        <v>302</v>
      </c>
      <c r="C704" s="2" t="s">
        <v>44</v>
      </c>
      <c r="D704" s="2" t="s">
        <v>298</v>
      </c>
      <c r="E704" s="5">
        <v>41906</v>
      </c>
      <c r="F704" s="22">
        <f>IF(COUNTIFS('All NCFAS Results'!$A$6:$A$169,$A704)&gt;0,1,0)</f>
        <v>1</v>
      </c>
      <c r="G704" s="6" t="s">
        <v>27</v>
      </c>
      <c r="H704" s="6" t="s">
        <v>65</v>
      </c>
      <c r="I704" s="6" t="s">
        <v>29</v>
      </c>
      <c r="J704" s="6" t="s">
        <v>29</v>
      </c>
      <c r="K704" s="6" t="s">
        <v>29</v>
      </c>
      <c r="L704" s="6" t="s">
        <v>29</v>
      </c>
      <c r="M704" s="6" t="s">
        <v>29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s="1" customFormat="1" ht="18" customHeight="1" x14ac:dyDescent="0.2">
      <c r="A705" s="4">
        <v>3994</v>
      </c>
      <c r="B705" s="4">
        <v>303</v>
      </c>
      <c r="C705" s="2" t="s">
        <v>26</v>
      </c>
      <c r="D705" s="2" t="s">
        <v>298</v>
      </c>
      <c r="E705" s="5">
        <v>41985</v>
      </c>
      <c r="F705" s="22">
        <f>IF(COUNTIFS('All NCFAS Results'!$A$6:$A$169,$A705)&gt;0,1,0)</f>
        <v>1</v>
      </c>
      <c r="G705" s="6" t="s">
        <v>54</v>
      </c>
      <c r="H705" s="6" t="s">
        <v>49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 t="s">
        <v>41</v>
      </c>
      <c r="AA705" s="6"/>
      <c r="AB705" s="6"/>
    </row>
    <row r="706" spans="1:28" s="1" customFormat="1" ht="18" customHeight="1" x14ac:dyDescent="0.2">
      <c r="A706" s="4">
        <v>9979</v>
      </c>
      <c r="B706" s="4">
        <v>303</v>
      </c>
      <c r="C706" s="2" t="s">
        <v>44</v>
      </c>
      <c r="D706" s="2" t="s">
        <v>298</v>
      </c>
      <c r="E706" s="5">
        <v>41906</v>
      </c>
      <c r="F706" s="22">
        <f>IF(COUNTIFS('All NCFAS Results'!$A$6:$A$169,$A706)&gt;0,1,0)</f>
        <v>1</v>
      </c>
      <c r="G706" s="6" t="s">
        <v>27</v>
      </c>
      <c r="H706" s="6" t="s">
        <v>60</v>
      </c>
      <c r="I706" s="6" t="s">
        <v>29</v>
      </c>
      <c r="J706" s="6" t="s">
        <v>29</v>
      </c>
      <c r="K706" s="6" t="s">
        <v>29</v>
      </c>
      <c r="L706" s="6" t="s">
        <v>29</v>
      </c>
      <c r="M706" s="6" t="s">
        <v>29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s="1" customFormat="1" ht="18" customHeight="1" x14ac:dyDescent="0.2">
      <c r="A707" s="4">
        <v>3875</v>
      </c>
      <c r="B707" s="4">
        <v>304</v>
      </c>
      <c r="C707" s="2" t="s">
        <v>44</v>
      </c>
      <c r="D707" s="2" t="s">
        <v>298</v>
      </c>
      <c r="E707" s="5">
        <v>41907</v>
      </c>
      <c r="F707" s="22">
        <f>IF(COUNTIFS('All NCFAS Results'!$A$6:$A$169,$A707)&gt;0,1,0)</f>
        <v>1</v>
      </c>
      <c r="G707" s="6" t="s">
        <v>31</v>
      </c>
      <c r="H707" s="6" t="s">
        <v>32</v>
      </c>
      <c r="I707" s="6" t="s">
        <v>41</v>
      </c>
      <c r="J707" s="6" t="s">
        <v>29</v>
      </c>
      <c r="K707" s="6" t="s">
        <v>29</v>
      </c>
      <c r="L707" s="6" t="s">
        <v>41</v>
      </c>
      <c r="M707" s="6" t="s">
        <v>29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s="1" customFormat="1" ht="18" customHeight="1" x14ac:dyDescent="0.2">
      <c r="A708" s="4">
        <v>3994</v>
      </c>
      <c r="B708" s="4">
        <v>304</v>
      </c>
      <c r="C708" s="2" t="s">
        <v>26</v>
      </c>
      <c r="D708" s="2" t="s">
        <v>298</v>
      </c>
      <c r="E708" s="5">
        <v>41990</v>
      </c>
      <c r="F708" s="22">
        <f>IF(COUNTIFS('All NCFAS Results'!$A$6:$A$169,$A708)&gt;0,1,0)</f>
        <v>1</v>
      </c>
      <c r="G708" s="6" t="s">
        <v>27</v>
      </c>
      <c r="H708" s="6" t="s">
        <v>39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 t="s">
        <v>41</v>
      </c>
      <c r="AA708" s="6"/>
      <c r="AB708" s="6"/>
    </row>
    <row r="709" spans="1:28" s="1" customFormat="1" ht="18" customHeight="1" x14ac:dyDescent="0.2">
      <c r="A709" s="4">
        <v>3994</v>
      </c>
      <c r="B709" s="4">
        <v>305</v>
      </c>
      <c r="C709" s="2" t="s">
        <v>26</v>
      </c>
      <c r="D709" s="2" t="s">
        <v>298</v>
      </c>
      <c r="E709" s="5">
        <v>41995</v>
      </c>
      <c r="F709" s="22">
        <f>IF(COUNTIFS('All NCFAS Results'!$A$6:$A$169,$A709)&gt;0,1,0)</f>
        <v>1</v>
      </c>
      <c r="G709" s="6" t="s">
        <v>27</v>
      </c>
      <c r="H709" s="6" t="s">
        <v>49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 t="s">
        <v>29</v>
      </c>
      <c r="AA709" s="6"/>
      <c r="AB709" s="6"/>
    </row>
    <row r="710" spans="1:28" s="1" customFormat="1" ht="18" customHeight="1" x14ac:dyDescent="0.2">
      <c r="A710" s="4">
        <v>87</v>
      </c>
      <c r="B710" s="4">
        <v>306</v>
      </c>
      <c r="C710" s="2" t="s">
        <v>44</v>
      </c>
      <c r="D710" s="2" t="s">
        <v>298</v>
      </c>
      <c r="E710" s="5">
        <v>41907</v>
      </c>
      <c r="F710" s="22">
        <f>IF(COUNTIFS('All NCFAS Results'!$A$6:$A$169,$A710)&gt;0,1,0)</f>
        <v>1</v>
      </c>
      <c r="G710" s="6" t="s">
        <v>27</v>
      </c>
      <c r="H710" s="6" t="s">
        <v>47</v>
      </c>
      <c r="I710" s="6" t="s">
        <v>29</v>
      </c>
      <c r="J710" s="6" t="s">
        <v>29</v>
      </c>
      <c r="K710" s="6" t="s">
        <v>29</v>
      </c>
      <c r="L710" s="6" t="s">
        <v>29</v>
      </c>
      <c r="M710" s="6" t="s">
        <v>29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s="1" customFormat="1" ht="18" customHeight="1" x14ac:dyDescent="0.2">
      <c r="A711" s="4">
        <v>3994</v>
      </c>
      <c r="B711" s="4">
        <v>306</v>
      </c>
      <c r="C711" s="2" t="s">
        <v>26</v>
      </c>
      <c r="D711" s="2" t="s">
        <v>298</v>
      </c>
      <c r="E711" s="5">
        <v>42016</v>
      </c>
      <c r="F711" s="22">
        <f>IF(COUNTIFS('All NCFAS Results'!$A$6:$A$169,$A711)&gt;0,1,0)</f>
        <v>1</v>
      </c>
      <c r="G711" s="6" t="s">
        <v>54</v>
      </c>
      <c r="H711" s="6" t="s">
        <v>58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 t="s">
        <v>41</v>
      </c>
      <c r="AA711" s="6"/>
      <c r="AB711" s="6"/>
    </row>
    <row r="712" spans="1:28" s="1" customFormat="1" ht="18" customHeight="1" x14ac:dyDescent="0.2">
      <c r="A712" s="4">
        <v>3994</v>
      </c>
      <c r="B712" s="4">
        <v>307</v>
      </c>
      <c r="C712" s="2" t="s">
        <v>26</v>
      </c>
      <c r="D712" s="2" t="s">
        <v>298</v>
      </c>
      <c r="E712" s="5">
        <v>42018</v>
      </c>
      <c r="F712" s="22">
        <f>IF(COUNTIFS('All NCFAS Results'!$A$6:$A$169,$A712)&gt;0,1,0)</f>
        <v>1</v>
      </c>
      <c r="G712" s="6" t="s">
        <v>54</v>
      </c>
      <c r="H712" s="6" t="s">
        <v>49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 t="s">
        <v>41</v>
      </c>
      <c r="AA712" s="6"/>
      <c r="AB712" s="6"/>
    </row>
    <row r="713" spans="1:28" s="1" customFormat="1" ht="18" customHeight="1" x14ac:dyDescent="0.2">
      <c r="A713" s="4">
        <v>2648</v>
      </c>
      <c r="B713" s="4">
        <v>308</v>
      </c>
      <c r="C713" s="2" t="s">
        <v>44</v>
      </c>
      <c r="D713" s="2" t="s">
        <v>298</v>
      </c>
      <c r="E713" s="5">
        <v>41907</v>
      </c>
      <c r="F713" s="22">
        <f>IF(COUNTIFS('All NCFAS Results'!$A$6:$A$169,$A713)&gt;0,1,0)</f>
        <v>1</v>
      </c>
      <c r="G713" s="6" t="s">
        <v>27</v>
      </c>
      <c r="H713" s="6" t="s">
        <v>47</v>
      </c>
      <c r="I713" s="6" t="s">
        <v>29</v>
      </c>
      <c r="J713" s="6" t="s">
        <v>29</v>
      </c>
      <c r="K713" s="6" t="s">
        <v>29</v>
      </c>
      <c r="L713" s="6" t="s">
        <v>41</v>
      </c>
      <c r="M713" s="6" t="s">
        <v>29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s="1" customFormat="1" ht="18" customHeight="1" x14ac:dyDescent="0.2">
      <c r="A714" s="4">
        <v>3994</v>
      </c>
      <c r="B714" s="4">
        <v>308</v>
      </c>
      <c r="C714" s="2" t="s">
        <v>26</v>
      </c>
      <c r="D714" s="2" t="s">
        <v>298</v>
      </c>
      <c r="E714" s="5">
        <v>42024</v>
      </c>
      <c r="F714" s="22">
        <f>IF(COUNTIFS('All NCFAS Results'!$A$6:$A$169,$A714)&gt;0,1,0)</f>
        <v>1</v>
      </c>
      <c r="G714" s="6" t="s">
        <v>54</v>
      </c>
      <c r="H714" s="6" t="s">
        <v>58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 t="s">
        <v>41</v>
      </c>
      <c r="AA714" s="6"/>
      <c r="AB714" s="6"/>
    </row>
    <row r="715" spans="1:28" s="1" customFormat="1" ht="18" customHeight="1" x14ac:dyDescent="0.2">
      <c r="A715" s="4">
        <v>3994</v>
      </c>
      <c r="B715" s="4">
        <v>309</v>
      </c>
      <c r="C715" s="2" t="s">
        <v>26</v>
      </c>
      <c r="D715" s="2" t="s">
        <v>298</v>
      </c>
      <c r="E715" s="5">
        <v>42027</v>
      </c>
      <c r="F715" s="22">
        <f>IF(COUNTIFS('All NCFAS Results'!$A$6:$A$169,$A715)&gt;0,1,0)</f>
        <v>1</v>
      </c>
      <c r="G715" s="6" t="s">
        <v>54</v>
      </c>
      <c r="H715" s="6" t="s">
        <v>87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 t="s">
        <v>41</v>
      </c>
      <c r="AA715" s="6"/>
      <c r="AB715" s="6"/>
    </row>
    <row r="716" spans="1:28" s="1" customFormat="1" ht="18" customHeight="1" x14ac:dyDescent="0.2">
      <c r="A716" s="4">
        <v>4751</v>
      </c>
      <c r="B716" s="4">
        <v>309</v>
      </c>
      <c r="C716" s="2" t="s">
        <v>44</v>
      </c>
      <c r="D716" s="2" t="s">
        <v>298</v>
      </c>
      <c r="E716" s="5">
        <v>41908</v>
      </c>
      <c r="F716" s="22">
        <f>IF(COUNTIFS('All NCFAS Results'!$A$6:$A$169,$A716)&gt;0,1,0)</f>
        <v>1</v>
      </c>
      <c r="G716" s="6" t="s">
        <v>27</v>
      </c>
      <c r="H716" s="6" t="s">
        <v>64</v>
      </c>
      <c r="I716" s="6" t="s">
        <v>41</v>
      </c>
      <c r="J716" s="6" t="s">
        <v>29</v>
      </c>
      <c r="K716" s="6" t="s">
        <v>29</v>
      </c>
      <c r="L716" s="6" t="s">
        <v>41</v>
      </c>
      <c r="M716" s="6" t="s">
        <v>29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s="1" customFormat="1" ht="18" customHeight="1" x14ac:dyDescent="0.2">
      <c r="A717" s="4">
        <v>5153</v>
      </c>
      <c r="B717" s="4">
        <v>310</v>
      </c>
      <c r="C717" s="2" t="s">
        <v>26</v>
      </c>
      <c r="D717" s="2" t="s">
        <v>298</v>
      </c>
      <c r="E717" s="5">
        <v>41963</v>
      </c>
      <c r="F717" s="22">
        <f>IF(COUNTIFS('All NCFAS Results'!$A$6:$A$169,$A717)&gt;0,1,0)</f>
        <v>1</v>
      </c>
      <c r="G717" s="6" t="s">
        <v>27</v>
      </c>
      <c r="H717" s="6" t="s">
        <v>53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 t="s">
        <v>41</v>
      </c>
      <c r="AA717" s="6"/>
      <c r="AB717" s="6"/>
    </row>
    <row r="718" spans="1:28" s="1" customFormat="1" ht="18" customHeight="1" x14ac:dyDescent="0.2">
      <c r="A718" s="4">
        <v>9553</v>
      </c>
      <c r="B718" s="4">
        <v>310</v>
      </c>
      <c r="C718" s="2" t="s">
        <v>44</v>
      </c>
      <c r="D718" s="2" t="s">
        <v>298</v>
      </c>
      <c r="E718" s="5">
        <v>41908</v>
      </c>
      <c r="F718" s="22">
        <f>IF(COUNTIFS('All NCFAS Results'!$A$6:$A$169,$A718)&gt;0,1,0)</f>
        <v>1</v>
      </c>
      <c r="G718" s="6" t="s">
        <v>27</v>
      </c>
      <c r="H718" s="6" t="s">
        <v>42</v>
      </c>
      <c r="I718" s="6" t="s">
        <v>41</v>
      </c>
      <c r="J718" s="6" t="s">
        <v>29</v>
      </c>
      <c r="K718" s="6" t="s">
        <v>29</v>
      </c>
      <c r="L718" s="6" t="s">
        <v>41</v>
      </c>
      <c r="M718" s="6" t="s">
        <v>41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s="1" customFormat="1" ht="18" customHeight="1" x14ac:dyDescent="0.2">
      <c r="A719" s="4">
        <v>5696</v>
      </c>
      <c r="B719" s="4">
        <v>311</v>
      </c>
      <c r="C719" s="2" t="s">
        <v>26</v>
      </c>
      <c r="D719" s="2" t="s">
        <v>298</v>
      </c>
      <c r="E719" s="5">
        <v>41827</v>
      </c>
      <c r="F719" s="22">
        <f>IF(COUNTIFS('All NCFAS Results'!$A$6:$A$169,$A719)&gt;0,1,0)</f>
        <v>1</v>
      </c>
      <c r="G719" s="6" t="s">
        <v>27</v>
      </c>
      <c r="H719" s="6" t="s">
        <v>37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 t="s">
        <v>29</v>
      </c>
      <c r="AA719" s="6"/>
      <c r="AB719" s="6"/>
    </row>
    <row r="720" spans="1:28" s="1" customFormat="1" ht="18" customHeight="1" x14ac:dyDescent="0.2">
      <c r="A720" s="4">
        <v>9478</v>
      </c>
      <c r="B720" s="4">
        <v>311</v>
      </c>
      <c r="C720" s="2" t="s">
        <v>44</v>
      </c>
      <c r="D720" s="2" t="s">
        <v>298</v>
      </c>
      <c r="E720" s="5">
        <v>41911</v>
      </c>
      <c r="F720" s="22">
        <f>IF(COUNTIFS('All NCFAS Results'!$A$6:$A$169,$A720)&gt;0,1,0)</f>
        <v>1</v>
      </c>
      <c r="G720" s="6" t="s">
        <v>27</v>
      </c>
      <c r="H720" s="6" t="s">
        <v>64</v>
      </c>
      <c r="I720" s="6" t="s">
        <v>41</v>
      </c>
      <c r="J720" s="6" t="s">
        <v>41</v>
      </c>
      <c r="K720" s="6" t="s">
        <v>29</v>
      </c>
      <c r="L720" s="6" t="s">
        <v>41</v>
      </c>
      <c r="M720" s="6" t="s">
        <v>41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s="1" customFormat="1" ht="18" customHeight="1" x14ac:dyDescent="0.2">
      <c r="A721" s="4">
        <v>3994</v>
      </c>
      <c r="B721" s="4">
        <v>312</v>
      </c>
      <c r="C721" s="2" t="s">
        <v>26</v>
      </c>
      <c r="D721" s="2" t="s">
        <v>298</v>
      </c>
      <c r="E721" s="5">
        <v>42037</v>
      </c>
      <c r="F721" s="22">
        <f>IF(COUNTIFS('All NCFAS Results'!$A$6:$A$169,$A721)&gt;0,1,0)</f>
        <v>1</v>
      </c>
      <c r="G721" s="6" t="s">
        <v>54</v>
      </c>
      <c r="H721" s="6" t="s">
        <v>28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 t="s">
        <v>41</v>
      </c>
      <c r="AA721" s="6"/>
      <c r="AB721" s="6"/>
    </row>
    <row r="722" spans="1:28" s="1" customFormat="1" ht="18" customHeight="1" x14ac:dyDescent="0.2">
      <c r="A722" s="4">
        <v>7372</v>
      </c>
      <c r="B722" s="4">
        <v>312</v>
      </c>
      <c r="C722" s="2" t="s">
        <v>44</v>
      </c>
      <c r="D722" s="2" t="s">
        <v>298</v>
      </c>
      <c r="E722" s="5">
        <v>41912</v>
      </c>
      <c r="F722" s="22">
        <f>IF(COUNTIFS('All NCFAS Results'!$A$6:$A$169,$A722)&gt;0,1,0)</f>
        <v>1</v>
      </c>
      <c r="G722" s="6" t="s">
        <v>27</v>
      </c>
      <c r="H722" s="6" t="s">
        <v>42</v>
      </c>
      <c r="I722" s="6" t="s">
        <v>29</v>
      </c>
      <c r="J722" s="6" t="s">
        <v>29</v>
      </c>
      <c r="K722" s="6" t="s">
        <v>29</v>
      </c>
      <c r="L722" s="6" t="s">
        <v>41</v>
      </c>
      <c r="M722" s="6" t="s">
        <v>29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s="1" customFormat="1" ht="18" customHeight="1" x14ac:dyDescent="0.2">
      <c r="A723" s="4">
        <v>3994</v>
      </c>
      <c r="B723" s="4">
        <v>313</v>
      </c>
      <c r="C723" s="2" t="s">
        <v>26</v>
      </c>
      <c r="D723" s="2" t="s">
        <v>298</v>
      </c>
      <c r="E723" s="5">
        <v>42038</v>
      </c>
      <c r="F723" s="22">
        <f>IF(COUNTIFS('All NCFAS Results'!$A$6:$A$169,$A723)&gt;0,1,0)</f>
        <v>1</v>
      </c>
      <c r="G723" s="6" t="s">
        <v>27</v>
      </c>
      <c r="H723" s="6" t="s">
        <v>88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 t="s">
        <v>41</v>
      </c>
      <c r="AA723" s="6"/>
      <c r="AB723" s="6"/>
    </row>
    <row r="724" spans="1:28" s="1" customFormat="1" ht="18" customHeight="1" x14ac:dyDescent="0.2">
      <c r="A724" s="4">
        <v>11179</v>
      </c>
      <c r="B724" s="4">
        <v>313</v>
      </c>
      <c r="C724" s="2" t="s">
        <v>44</v>
      </c>
      <c r="D724" s="2" t="s">
        <v>298</v>
      </c>
      <c r="E724" s="5">
        <v>41912</v>
      </c>
      <c r="F724" s="22">
        <f>IF(COUNTIFS('All NCFAS Results'!$A$6:$A$169,$A724)&gt;0,1,0)</f>
        <v>1</v>
      </c>
      <c r="G724" s="6" t="s">
        <v>27</v>
      </c>
      <c r="H724" s="6" t="s">
        <v>47</v>
      </c>
      <c r="I724" s="6" t="s">
        <v>41</v>
      </c>
      <c r="J724" s="6" t="s">
        <v>41</v>
      </c>
      <c r="K724" s="6" t="s">
        <v>29</v>
      </c>
      <c r="L724" s="6" t="s">
        <v>41</v>
      </c>
      <c r="M724" s="6" t="s">
        <v>41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s="1" customFormat="1" ht="18" customHeight="1" x14ac:dyDescent="0.2">
      <c r="A725" s="4">
        <v>3994</v>
      </c>
      <c r="B725" s="4">
        <v>314</v>
      </c>
      <c r="C725" s="2" t="s">
        <v>26</v>
      </c>
      <c r="D725" s="2" t="s">
        <v>298</v>
      </c>
      <c r="E725" s="5">
        <v>42041</v>
      </c>
      <c r="F725" s="22">
        <f>IF(COUNTIFS('All NCFAS Results'!$A$6:$A$169,$A725)&gt;0,1,0)</f>
        <v>1</v>
      </c>
      <c r="G725" s="6" t="s">
        <v>50</v>
      </c>
      <c r="H725" s="6" t="s">
        <v>49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 t="s">
        <v>41</v>
      </c>
      <c r="AA725" s="6"/>
      <c r="AB725" s="6"/>
    </row>
    <row r="726" spans="1:28" s="1" customFormat="1" ht="18" customHeight="1" x14ac:dyDescent="0.2">
      <c r="A726" s="4">
        <v>3994</v>
      </c>
      <c r="B726" s="4">
        <v>315</v>
      </c>
      <c r="C726" s="2" t="s">
        <v>26</v>
      </c>
      <c r="D726" s="2" t="s">
        <v>298</v>
      </c>
      <c r="E726" s="5">
        <v>42044</v>
      </c>
      <c r="F726" s="22">
        <f>IF(COUNTIFS('All NCFAS Results'!$A$6:$A$169,$A726)&gt;0,1,0)</f>
        <v>1</v>
      </c>
      <c r="G726" s="6" t="s">
        <v>54</v>
      </c>
      <c r="H726" s="6" t="s">
        <v>46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 t="s">
        <v>41</v>
      </c>
      <c r="AA726" s="6"/>
      <c r="AB726" s="6"/>
    </row>
    <row r="727" spans="1:28" s="1" customFormat="1" ht="18" customHeight="1" x14ac:dyDescent="0.2">
      <c r="A727" s="4">
        <v>3994</v>
      </c>
      <c r="B727" s="4">
        <v>316</v>
      </c>
      <c r="C727" s="2" t="s">
        <v>26</v>
      </c>
      <c r="D727" s="2" t="s">
        <v>298</v>
      </c>
      <c r="E727" s="5">
        <v>42045</v>
      </c>
      <c r="F727" s="22">
        <f>IF(COUNTIFS('All NCFAS Results'!$A$6:$A$169,$A727)&gt;0,1,0)</f>
        <v>1</v>
      </c>
      <c r="G727" s="6" t="s">
        <v>27</v>
      </c>
      <c r="H727" s="6" t="s">
        <v>59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 t="s">
        <v>41</v>
      </c>
      <c r="AA727" s="6"/>
      <c r="AB727" s="6"/>
    </row>
    <row r="728" spans="1:28" s="1" customFormat="1" ht="18" customHeight="1" x14ac:dyDescent="0.2">
      <c r="A728" s="4">
        <v>10593</v>
      </c>
      <c r="B728" s="4">
        <v>316</v>
      </c>
      <c r="C728" s="2" t="s">
        <v>44</v>
      </c>
      <c r="D728" s="2" t="s">
        <v>298</v>
      </c>
      <c r="E728" s="5">
        <v>41913</v>
      </c>
      <c r="F728" s="22">
        <f>IF(COUNTIFS('All NCFAS Results'!$A$6:$A$169,$A728)&gt;0,1,0)</f>
        <v>1</v>
      </c>
      <c r="G728" s="6" t="s">
        <v>27</v>
      </c>
      <c r="H728" s="6" t="s">
        <v>51</v>
      </c>
      <c r="I728" s="6" t="s">
        <v>41</v>
      </c>
      <c r="J728" s="6" t="s">
        <v>29</v>
      </c>
      <c r="K728" s="6" t="s">
        <v>38</v>
      </c>
      <c r="L728" s="6" t="s">
        <v>41</v>
      </c>
      <c r="M728" s="6" t="s">
        <v>38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s="1" customFormat="1" ht="18" customHeight="1" x14ac:dyDescent="0.2">
      <c r="A729" s="4">
        <v>10593</v>
      </c>
      <c r="B729" s="4">
        <v>318</v>
      </c>
      <c r="C729" s="2" t="s">
        <v>44</v>
      </c>
      <c r="D729" s="2" t="s">
        <v>298</v>
      </c>
      <c r="E729" s="5">
        <v>41914</v>
      </c>
      <c r="F729" s="22">
        <f>IF(COUNTIFS('All NCFAS Results'!$A$6:$A$169,$A729)&gt;0,1,0)</f>
        <v>1</v>
      </c>
      <c r="G729" s="6" t="s">
        <v>27</v>
      </c>
      <c r="H729" s="6" t="s">
        <v>42</v>
      </c>
      <c r="I729" s="6" t="s">
        <v>29</v>
      </c>
      <c r="J729" s="6" t="s">
        <v>29</v>
      </c>
      <c r="K729" s="6" t="s">
        <v>29</v>
      </c>
      <c r="L729" s="6" t="s">
        <v>41</v>
      </c>
      <c r="M729" s="6" t="s">
        <v>29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s="1" customFormat="1" ht="18" customHeight="1" x14ac:dyDescent="0.2">
      <c r="A730" s="4">
        <v>3875</v>
      </c>
      <c r="B730" s="4">
        <v>320</v>
      </c>
      <c r="C730" s="2" t="s">
        <v>44</v>
      </c>
      <c r="D730" s="2" t="s">
        <v>298</v>
      </c>
      <c r="E730" s="5">
        <v>41914</v>
      </c>
      <c r="F730" s="22">
        <f>IF(COUNTIFS('All NCFAS Results'!$A$6:$A$169,$A730)&gt;0,1,0)</f>
        <v>1</v>
      </c>
      <c r="G730" s="6" t="s">
        <v>27</v>
      </c>
      <c r="H730" s="6" t="s">
        <v>64</v>
      </c>
      <c r="I730" s="6" t="s">
        <v>41</v>
      </c>
      <c r="J730" s="6" t="s">
        <v>29</v>
      </c>
      <c r="K730" s="6" t="s">
        <v>29</v>
      </c>
      <c r="L730" s="6" t="s">
        <v>41</v>
      </c>
      <c r="M730" s="6" t="s">
        <v>29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s="1" customFormat="1" ht="18" customHeight="1" x14ac:dyDescent="0.2">
      <c r="A731" s="4">
        <v>4468</v>
      </c>
      <c r="B731" s="4">
        <v>320</v>
      </c>
      <c r="C731" s="2" t="s">
        <v>26</v>
      </c>
      <c r="D731" s="2" t="s">
        <v>298</v>
      </c>
      <c r="E731" s="5">
        <v>41872</v>
      </c>
      <c r="F731" s="22">
        <f>IF(COUNTIFS('All NCFAS Results'!$A$6:$A$169,$A731)&gt;0,1,0)</f>
        <v>1</v>
      </c>
      <c r="G731" s="6" t="s">
        <v>54</v>
      </c>
      <c r="H731" s="6" t="s">
        <v>52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 t="s">
        <v>41</v>
      </c>
      <c r="AA731" s="6"/>
      <c r="AB731" s="6"/>
    </row>
    <row r="732" spans="1:28" s="1" customFormat="1" ht="18" customHeight="1" x14ac:dyDescent="0.2">
      <c r="A732" s="4">
        <v>4468</v>
      </c>
      <c r="B732" s="4">
        <v>321</v>
      </c>
      <c r="C732" s="2" t="s">
        <v>26</v>
      </c>
      <c r="D732" s="2" t="s">
        <v>298</v>
      </c>
      <c r="E732" s="5">
        <v>41887</v>
      </c>
      <c r="F732" s="22">
        <f>IF(COUNTIFS('All NCFAS Results'!$A$6:$A$169,$A732)&gt;0,1,0)</f>
        <v>1</v>
      </c>
      <c r="G732" s="6" t="s">
        <v>54</v>
      </c>
      <c r="H732" s="6" t="s">
        <v>52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 t="s">
        <v>41</v>
      </c>
      <c r="AA732" s="6"/>
      <c r="AB732" s="6"/>
    </row>
    <row r="733" spans="1:28" s="1" customFormat="1" ht="18" customHeight="1" x14ac:dyDescent="0.2">
      <c r="A733" s="4">
        <v>9553</v>
      </c>
      <c r="B733" s="4">
        <v>321</v>
      </c>
      <c r="C733" s="2" t="s">
        <v>44</v>
      </c>
      <c r="D733" s="2" t="s">
        <v>298</v>
      </c>
      <c r="E733" s="5">
        <v>41915</v>
      </c>
      <c r="F733" s="22">
        <f>IF(COUNTIFS('All NCFAS Results'!$A$6:$A$169,$A733)&gt;0,1,0)</f>
        <v>1</v>
      </c>
      <c r="G733" s="6" t="s">
        <v>27</v>
      </c>
      <c r="H733" s="6" t="s">
        <v>42</v>
      </c>
      <c r="I733" s="6" t="s">
        <v>41</v>
      </c>
      <c r="J733" s="6" t="s">
        <v>29</v>
      </c>
      <c r="K733" s="6" t="s">
        <v>41</v>
      </c>
      <c r="L733" s="6" t="s">
        <v>41</v>
      </c>
      <c r="M733" s="6" t="s">
        <v>29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s="1" customFormat="1" ht="18" customHeight="1" x14ac:dyDescent="0.2">
      <c r="A734" s="4">
        <v>4468</v>
      </c>
      <c r="B734" s="4">
        <v>322</v>
      </c>
      <c r="C734" s="2" t="s">
        <v>26</v>
      </c>
      <c r="D734" s="2" t="s">
        <v>298</v>
      </c>
      <c r="E734" s="5">
        <v>41899</v>
      </c>
      <c r="F734" s="22">
        <f>IF(COUNTIFS('All NCFAS Results'!$A$6:$A$169,$A734)&gt;0,1,0)</f>
        <v>1</v>
      </c>
      <c r="G734" s="6" t="s">
        <v>54</v>
      </c>
      <c r="H734" s="6" t="s">
        <v>58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 t="s">
        <v>29</v>
      </c>
      <c r="AA734" s="6"/>
      <c r="AB734" s="6"/>
    </row>
    <row r="735" spans="1:28" s="1" customFormat="1" ht="18" customHeight="1" x14ac:dyDescent="0.2">
      <c r="A735" s="4">
        <v>11401</v>
      </c>
      <c r="B735" s="4">
        <v>322</v>
      </c>
      <c r="C735" s="2" t="s">
        <v>44</v>
      </c>
      <c r="D735" s="2" t="s">
        <v>298</v>
      </c>
      <c r="E735" s="5">
        <v>41912</v>
      </c>
      <c r="F735" s="22">
        <f>IF(COUNTIFS('All NCFAS Results'!$A$6:$A$169,$A735)&gt;0,1,0)</f>
        <v>1</v>
      </c>
      <c r="G735" s="6" t="s">
        <v>27</v>
      </c>
      <c r="H735" s="6" t="s">
        <v>35</v>
      </c>
      <c r="I735" s="6" t="s">
        <v>29</v>
      </c>
      <c r="J735" s="6" t="s">
        <v>29</v>
      </c>
      <c r="K735" s="6" t="s">
        <v>29</v>
      </c>
      <c r="L735" s="6" t="s">
        <v>29</v>
      </c>
      <c r="M735" s="6" t="s">
        <v>29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s="1" customFormat="1" ht="18" customHeight="1" x14ac:dyDescent="0.2">
      <c r="A736" s="4">
        <v>4468</v>
      </c>
      <c r="B736" s="4">
        <v>323</v>
      </c>
      <c r="C736" s="2" t="s">
        <v>26</v>
      </c>
      <c r="D736" s="2" t="s">
        <v>298</v>
      </c>
      <c r="E736" s="5">
        <v>41900</v>
      </c>
      <c r="F736" s="22">
        <f>IF(COUNTIFS('All NCFAS Results'!$A$6:$A$169,$A736)&gt;0,1,0)</f>
        <v>1</v>
      </c>
      <c r="G736" s="6" t="s">
        <v>27</v>
      </c>
      <c r="H736" s="6" t="s">
        <v>42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 t="s">
        <v>29</v>
      </c>
      <c r="AA736" s="6"/>
      <c r="AB736" s="6"/>
    </row>
    <row r="737" spans="1:28" s="1" customFormat="1" ht="18" customHeight="1" x14ac:dyDescent="0.2">
      <c r="A737" s="4">
        <v>4751</v>
      </c>
      <c r="B737" s="4">
        <v>323</v>
      </c>
      <c r="C737" s="2" t="s">
        <v>44</v>
      </c>
      <c r="D737" s="2" t="s">
        <v>298</v>
      </c>
      <c r="E737" s="5">
        <v>41915</v>
      </c>
      <c r="F737" s="22">
        <f>IF(COUNTIFS('All NCFAS Results'!$A$6:$A$169,$A737)&gt;0,1,0)</f>
        <v>1</v>
      </c>
      <c r="G737" s="6" t="s">
        <v>27</v>
      </c>
      <c r="H737" s="6" t="s">
        <v>51</v>
      </c>
      <c r="I737" s="6" t="s">
        <v>41</v>
      </c>
      <c r="J737" s="6" t="s">
        <v>29</v>
      </c>
      <c r="K737" s="6" t="s">
        <v>29</v>
      </c>
      <c r="L737" s="6" t="s">
        <v>41</v>
      </c>
      <c r="M737" s="6" t="s">
        <v>29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s="1" customFormat="1" ht="18" customHeight="1" x14ac:dyDescent="0.2">
      <c r="A738" s="4">
        <v>4468</v>
      </c>
      <c r="B738" s="4">
        <v>324</v>
      </c>
      <c r="C738" s="2" t="s">
        <v>26</v>
      </c>
      <c r="D738" s="2" t="s">
        <v>298</v>
      </c>
      <c r="E738" s="5">
        <v>41932</v>
      </c>
      <c r="F738" s="22">
        <f>IF(COUNTIFS('All NCFAS Results'!$A$6:$A$169,$A738)&gt;0,1,0)</f>
        <v>1</v>
      </c>
      <c r="G738" s="6" t="s">
        <v>54</v>
      </c>
      <c r="H738" s="6" t="s">
        <v>58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 t="s">
        <v>41</v>
      </c>
      <c r="AA738" s="6"/>
      <c r="AB738" s="6"/>
    </row>
    <row r="739" spans="1:28" s="1" customFormat="1" ht="18" customHeight="1" x14ac:dyDescent="0.2">
      <c r="A739" s="4">
        <v>4468</v>
      </c>
      <c r="B739" s="4">
        <v>325</v>
      </c>
      <c r="C739" s="2" t="s">
        <v>26</v>
      </c>
      <c r="D739" s="2" t="s">
        <v>298</v>
      </c>
      <c r="E739" s="5">
        <v>41948</v>
      </c>
      <c r="F739" s="22">
        <f>IF(COUNTIFS('All NCFAS Results'!$A$6:$A$169,$A739)&gt;0,1,0)</f>
        <v>1</v>
      </c>
      <c r="G739" s="6" t="s">
        <v>54</v>
      </c>
      <c r="H739" s="6" t="s">
        <v>32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 t="s">
        <v>41</v>
      </c>
      <c r="AA739" s="6"/>
      <c r="AB739" s="6"/>
    </row>
    <row r="740" spans="1:28" s="1" customFormat="1" ht="18" customHeight="1" x14ac:dyDescent="0.2">
      <c r="A740" s="4">
        <v>9478</v>
      </c>
      <c r="B740" s="4">
        <v>325</v>
      </c>
      <c r="C740" s="2" t="s">
        <v>44</v>
      </c>
      <c r="D740" s="2" t="s">
        <v>298</v>
      </c>
      <c r="E740" s="5">
        <v>41918</v>
      </c>
      <c r="F740" s="22">
        <f>IF(COUNTIFS('All NCFAS Results'!$A$6:$A$169,$A740)&gt;0,1,0)</f>
        <v>1</v>
      </c>
      <c r="G740" s="6" t="s">
        <v>27</v>
      </c>
      <c r="H740" s="6" t="s">
        <v>42</v>
      </c>
      <c r="I740" s="6" t="s">
        <v>41</v>
      </c>
      <c r="J740" s="6" t="s">
        <v>41</v>
      </c>
      <c r="K740" s="6" t="s">
        <v>29</v>
      </c>
      <c r="L740" s="6" t="s">
        <v>41</v>
      </c>
      <c r="M740" s="6" t="s">
        <v>29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s="1" customFormat="1" ht="18" customHeight="1" x14ac:dyDescent="0.2">
      <c r="A741" s="4">
        <v>4468</v>
      </c>
      <c r="B741" s="4">
        <v>326</v>
      </c>
      <c r="C741" s="2" t="s">
        <v>26</v>
      </c>
      <c r="D741" s="2" t="s">
        <v>298</v>
      </c>
      <c r="E741" s="5">
        <v>41933</v>
      </c>
      <c r="F741" s="22">
        <f>IF(COUNTIFS('All NCFAS Results'!$A$6:$A$169,$A741)&gt;0,1,0)</f>
        <v>1</v>
      </c>
      <c r="G741" s="6" t="s">
        <v>27</v>
      </c>
      <c r="H741" s="6" t="s">
        <v>42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 t="s">
        <v>41</v>
      </c>
      <c r="AA741" s="6"/>
      <c r="AB741" s="6"/>
    </row>
    <row r="742" spans="1:28" s="1" customFormat="1" ht="18" customHeight="1" x14ac:dyDescent="0.2">
      <c r="A742" s="4">
        <v>4468</v>
      </c>
      <c r="B742" s="4">
        <v>327</v>
      </c>
      <c r="C742" s="2" t="s">
        <v>26</v>
      </c>
      <c r="D742" s="2" t="s">
        <v>298</v>
      </c>
      <c r="E742" s="5">
        <v>41967</v>
      </c>
      <c r="F742" s="22">
        <f>IF(COUNTIFS('All NCFAS Results'!$A$6:$A$169,$A742)&gt;0,1,0)</f>
        <v>1</v>
      </c>
      <c r="G742" s="6" t="s">
        <v>54</v>
      </c>
      <c r="H742" s="6" t="s">
        <v>32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 t="s">
        <v>29</v>
      </c>
      <c r="AA742" s="6"/>
      <c r="AB742" s="6"/>
    </row>
    <row r="743" spans="1:28" s="1" customFormat="1" ht="18" customHeight="1" x14ac:dyDescent="0.2">
      <c r="A743" s="4">
        <v>9405</v>
      </c>
      <c r="B743" s="4">
        <v>327</v>
      </c>
      <c r="C743" s="2" t="s">
        <v>44</v>
      </c>
      <c r="D743" s="2" t="s">
        <v>298</v>
      </c>
      <c r="E743" s="5">
        <v>41919</v>
      </c>
      <c r="F743" s="22">
        <f>IF(COUNTIFS('All NCFAS Results'!$A$6:$A$169,$A743)&gt;0,1,0)</f>
        <v>1</v>
      </c>
      <c r="G743" s="6" t="s">
        <v>27</v>
      </c>
      <c r="H743" s="6" t="s">
        <v>47</v>
      </c>
      <c r="I743" s="6" t="s">
        <v>29</v>
      </c>
      <c r="J743" s="6" t="s">
        <v>29</v>
      </c>
      <c r="K743" s="6" t="s">
        <v>29</v>
      </c>
      <c r="L743" s="6" t="s">
        <v>29</v>
      </c>
      <c r="M743" s="6" t="s">
        <v>29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s="1" customFormat="1" ht="18" customHeight="1" x14ac:dyDescent="0.2">
      <c r="A744" s="4">
        <v>4468</v>
      </c>
      <c r="B744" s="4">
        <v>328</v>
      </c>
      <c r="C744" s="2" t="s">
        <v>26</v>
      </c>
      <c r="D744" s="2" t="s">
        <v>298</v>
      </c>
      <c r="E744" s="5">
        <v>41974</v>
      </c>
      <c r="F744" s="22">
        <f>IF(COUNTIFS('All NCFAS Results'!$A$6:$A$169,$A744)&gt;0,1,0)</f>
        <v>1</v>
      </c>
      <c r="G744" s="6" t="s">
        <v>54</v>
      </c>
      <c r="H744" s="6" t="s">
        <v>58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 t="s">
        <v>29</v>
      </c>
      <c r="AA744" s="6"/>
      <c r="AB744" s="6"/>
    </row>
    <row r="745" spans="1:28" s="1" customFormat="1" ht="18" customHeight="1" x14ac:dyDescent="0.2">
      <c r="A745" s="4">
        <v>11401</v>
      </c>
      <c r="B745" s="4">
        <v>328</v>
      </c>
      <c r="C745" s="2" t="s">
        <v>44</v>
      </c>
      <c r="D745" s="2" t="s">
        <v>298</v>
      </c>
      <c r="E745" s="5">
        <v>41919</v>
      </c>
      <c r="F745" s="22">
        <f>IF(COUNTIFS('All NCFAS Results'!$A$6:$A$169,$A745)&gt;0,1,0)</f>
        <v>1</v>
      </c>
      <c r="G745" s="6" t="s">
        <v>27</v>
      </c>
      <c r="H745" s="6" t="s">
        <v>65</v>
      </c>
      <c r="I745" s="6" t="s">
        <v>29</v>
      </c>
      <c r="J745" s="6" t="s">
        <v>29</v>
      </c>
      <c r="K745" s="6" t="s">
        <v>29</v>
      </c>
      <c r="L745" s="6" t="s">
        <v>29</v>
      </c>
      <c r="M745" s="6" t="s">
        <v>29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s="1" customFormat="1" ht="18" customHeight="1" x14ac:dyDescent="0.2">
      <c r="A746" s="4">
        <v>4468</v>
      </c>
      <c r="B746" s="4">
        <v>329</v>
      </c>
      <c r="C746" s="2" t="s">
        <v>26</v>
      </c>
      <c r="D746" s="2" t="s">
        <v>298</v>
      </c>
      <c r="E746" s="5">
        <v>41976</v>
      </c>
      <c r="F746" s="22">
        <f>IF(COUNTIFS('All NCFAS Results'!$A$6:$A$169,$A746)&gt;0,1,0)</f>
        <v>1</v>
      </c>
      <c r="G746" s="6" t="s">
        <v>54</v>
      </c>
      <c r="H746" s="6" t="s">
        <v>58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 t="s">
        <v>29</v>
      </c>
      <c r="AA746" s="6"/>
      <c r="AB746" s="6"/>
    </row>
    <row r="747" spans="1:28" s="1" customFormat="1" ht="18" customHeight="1" x14ac:dyDescent="0.2">
      <c r="A747" s="4">
        <v>10593</v>
      </c>
      <c r="B747" s="4">
        <v>329</v>
      </c>
      <c r="C747" s="2" t="s">
        <v>44</v>
      </c>
      <c r="D747" s="2" t="s">
        <v>298</v>
      </c>
      <c r="E747" s="5">
        <v>41920</v>
      </c>
      <c r="F747" s="22">
        <f>IF(COUNTIFS('All NCFAS Results'!$A$6:$A$169,$A747)&gt;0,1,0)</f>
        <v>1</v>
      </c>
      <c r="G747" s="6" t="s">
        <v>27</v>
      </c>
      <c r="H747" s="6" t="s">
        <v>65</v>
      </c>
      <c r="I747" s="6" t="s">
        <v>29</v>
      </c>
      <c r="J747" s="6" t="s">
        <v>29</v>
      </c>
      <c r="K747" s="6" t="s">
        <v>29</v>
      </c>
      <c r="L747" s="6" t="s">
        <v>41</v>
      </c>
      <c r="M747" s="6" t="s">
        <v>29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s="1" customFormat="1" ht="18" customHeight="1" x14ac:dyDescent="0.2">
      <c r="A748" s="4">
        <v>4468</v>
      </c>
      <c r="B748" s="4">
        <v>330</v>
      </c>
      <c r="C748" s="2" t="s">
        <v>26</v>
      </c>
      <c r="D748" s="2" t="s">
        <v>298</v>
      </c>
      <c r="E748" s="5">
        <v>41977</v>
      </c>
      <c r="F748" s="22">
        <f>IF(COUNTIFS('All NCFAS Results'!$A$6:$A$169,$A748)&gt;0,1,0)</f>
        <v>1</v>
      </c>
      <c r="G748" s="6" t="s">
        <v>31</v>
      </c>
      <c r="H748" s="6" t="s">
        <v>32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 t="s">
        <v>29</v>
      </c>
      <c r="AA748" s="6"/>
      <c r="AB748" s="6"/>
    </row>
    <row r="749" spans="1:28" s="1" customFormat="1" ht="18" customHeight="1" x14ac:dyDescent="0.2">
      <c r="A749" s="4">
        <v>4468</v>
      </c>
      <c r="B749" s="4">
        <v>331</v>
      </c>
      <c r="C749" s="2" t="s">
        <v>26</v>
      </c>
      <c r="D749" s="2" t="s">
        <v>298</v>
      </c>
      <c r="E749" s="5">
        <v>41982</v>
      </c>
      <c r="F749" s="22">
        <f>IF(COUNTIFS('All NCFAS Results'!$A$6:$A$169,$A749)&gt;0,1,0)</f>
        <v>1</v>
      </c>
      <c r="G749" s="6" t="s">
        <v>54</v>
      </c>
      <c r="H749" s="6" t="s">
        <v>58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 t="s">
        <v>41</v>
      </c>
      <c r="AA749" s="6"/>
      <c r="AB749" s="6"/>
    </row>
    <row r="750" spans="1:28" s="1" customFormat="1" ht="18" customHeight="1" x14ac:dyDescent="0.2">
      <c r="A750" s="4">
        <v>4645</v>
      </c>
      <c r="B750" s="4">
        <v>331</v>
      </c>
      <c r="C750" s="2" t="s">
        <v>44</v>
      </c>
      <c r="D750" s="2" t="s">
        <v>298</v>
      </c>
      <c r="E750" s="5">
        <v>41872</v>
      </c>
      <c r="F750" s="22">
        <f>IF(COUNTIFS('All NCFAS Results'!$A$6:$A$169,$A750)&gt;0,1,0)</f>
        <v>1</v>
      </c>
      <c r="G750" s="6" t="s">
        <v>27</v>
      </c>
      <c r="H750" s="6" t="s">
        <v>47</v>
      </c>
      <c r="I750" s="6" t="s">
        <v>38</v>
      </c>
      <c r="J750" s="6" t="s">
        <v>38</v>
      </c>
      <c r="K750" s="6" t="s">
        <v>29</v>
      </c>
      <c r="L750" s="6" t="s">
        <v>29</v>
      </c>
      <c r="M750" s="6" t="s">
        <v>29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s="1" customFormat="1" ht="18" customHeight="1" x14ac:dyDescent="0.2">
      <c r="A751" s="4">
        <v>4468</v>
      </c>
      <c r="B751" s="4">
        <v>332</v>
      </c>
      <c r="C751" s="2" t="s">
        <v>26</v>
      </c>
      <c r="D751" s="2" t="s">
        <v>298</v>
      </c>
      <c r="E751" s="5">
        <v>41984</v>
      </c>
      <c r="F751" s="22">
        <f>IF(COUNTIFS('All NCFAS Results'!$A$6:$A$169,$A751)&gt;0,1,0)</f>
        <v>1</v>
      </c>
      <c r="G751" s="6" t="s">
        <v>40</v>
      </c>
      <c r="H751" s="6" t="s">
        <v>32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 t="s">
        <v>29</v>
      </c>
      <c r="AA751" s="6"/>
      <c r="AB751" s="6"/>
    </row>
    <row r="752" spans="1:28" s="1" customFormat="1" ht="18" customHeight="1" x14ac:dyDescent="0.2">
      <c r="A752" s="4">
        <v>4645</v>
      </c>
      <c r="B752" s="4">
        <v>332</v>
      </c>
      <c r="C752" s="2" t="s">
        <v>44</v>
      </c>
      <c r="D752" s="2" t="s">
        <v>298</v>
      </c>
      <c r="E752" s="5">
        <v>41877</v>
      </c>
      <c r="F752" s="22">
        <f>IF(COUNTIFS('All NCFAS Results'!$A$6:$A$169,$A752)&gt;0,1,0)</f>
        <v>1</v>
      </c>
      <c r="G752" s="6" t="s">
        <v>27</v>
      </c>
      <c r="H752" s="6" t="s">
        <v>47</v>
      </c>
      <c r="I752" s="6" t="s">
        <v>38</v>
      </c>
      <c r="J752" s="6" t="s">
        <v>38</v>
      </c>
      <c r="K752" s="6" t="s">
        <v>29</v>
      </c>
      <c r="L752" s="6" t="s">
        <v>29</v>
      </c>
      <c r="M752" s="6" t="s">
        <v>29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s="1" customFormat="1" ht="18" customHeight="1" x14ac:dyDescent="0.2">
      <c r="A753" s="4">
        <v>4468</v>
      </c>
      <c r="B753" s="4">
        <v>333</v>
      </c>
      <c r="C753" s="2" t="s">
        <v>26</v>
      </c>
      <c r="D753" s="2" t="s">
        <v>298</v>
      </c>
      <c r="E753" s="5">
        <v>41988</v>
      </c>
      <c r="F753" s="22">
        <f>IF(COUNTIFS('All NCFAS Results'!$A$6:$A$169,$A753)&gt;0,1,0)</f>
        <v>1</v>
      </c>
      <c r="G753" s="6" t="s">
        <v>54</v>
      </c>
      <c r="H753" s="6" t="s">
        <v>58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 t="s">
        <v>41</v>
      </c>
      <c r="AA753" s="6"/>
      <c r="AB753" s="6"/>
    </row>
    <row r="754" spans="1:28" s="1" customFormat="1" ht="18" customHeight="1" x14ac:dyDescent="0.2">
      <c r="A754" s="4">
        <v>4645</v>
      </c>
      <c r="B754" s="4">
        <v>333</v>
      </c>
      <c r="C754" s="2" t="s">
        <v>44</v>
      </c>
      <c r="D754" s="2" t="s">
        <v>298</v>
      </c>
      <c r="E754" s="5">
        <v>41886</v>
      </c>
      <c r="F754" s="22">
        <f>IF(COUNTIFS('All NCFAS Results'!$A$6:$A$169,$A754)&gt;0,1,0)</f>
        <v>1</v>
      </c>
      <c r="G754" s="6" t="s">
        <v>27</v>
      </c>
      <c r="H754" s="6" t="s">
        <v>47</v>
      </c>
      <c r="I754" s="6" t="s">
        <v>38</v>
      </c>
      <c r="J754" s="6" t="s">
        <v>38</v>
      </c>
      <c r="K754" s="6" t="s">
        <v>29</v>
      </c>
      <c r="L754" s="6" t="s">
        <v>29</v>
      </c>
      <c r="M754" s="6" t="s">
        <v>29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s="1" customFormat="1" ht="18" customHeight="1" x14ac:dyDescent="0.2">
      <c r="A755" s="4">
        <v>4468</v>
      </c>
      <c r="B755" s="4">
        <v>334</v>
      </c>
      <c r="C755" s="2" t="s">
        <v>26</v>
      </c>
      <c r="D755" s="2" t="s">
        <v>298</v>
      </c>
      <c r="E755" s="5">
        <v>41989</v>
      </c>
      <c r="F755" s="22">
        <f>IF(COUNTIFS('All NCFAS Results'!$A$6:$A$169,$A755)&gt;0,1,0)</f>
        <v>1</v>
      </c>
      <c r="G755" s="6" t="s">
        <v>27</v>
      </c>
      <c r="H755" s="6" t="s">
        <v>42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 t="s">
        <v>29</v>
      </c>
      <c r="AA755" s="6"/>
      <c r="AB755" s="6"/>
    </row>
    <row r="756" spans="1:28" s="1" customFormat="1" ht="18" customHeight="1" x14ac:dyDescent="0.2">
      <c r="A756" s="4">
        <v>4645</v>
      </c>
      <c r="B756" s="4">
        <v>334</v>
      </c>
      <c r="C756" s="2" t="s">
        <v>44</v>
      </c>
      <c r="D756" s="2" t="s">
        <v>298</v>
      </c>
      <c r="E756" s="5">
        <v>41893</v>
      </c>
      <c r="F756" s="22">
        <f>IF(COUNTIFS('All NCFAS Results'!$A$6:$A$169,$A756)&gt;0,1,0)</f>
        <v>1</v>
      </c>
      <c r="G756" s="6" t="s">
        <v>31</v>
      </c>
      <c r="H756" s="6" t="s">
        <v>32</v>
      </c>
      <c r="I756" s="6" t="s">
        <v>33</v>
      </c>
      <c r="J756" s="6" t="s">
        <v>33</v>
      </c>
      <c r="K756" s="6" t="s">
        <v>33</v>
      </c>
      <c r="L756" s="6" t="s">
        <v>33</v>
      </c>
      <c r="M756" s="6" t="s">
        <v>33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s="1" customFormat="1" ht="18" customHeight="1" x14ac:dyDescent="0.2">
      <c r="A757" s="4">
        <v>1221</v>
      </c>
      <c r="B757" s="4">
        <v>335</v>
      </c>
      <c r="C757" s="2" t="s">
        <v>44</v>
      </c>
      <c r="D757" s="2" t="s">
        <v>298</v>
      </c>
      <c r="E757" s="5">
        <v>41905</v>
      </c>
      <c r="F757" s="22">
        <f>IF(COUNTIFS('All NCFAS Results'!$A$6:$A$169,$A757)&gt;0,1,0)</f>
        <v>1</v>
      </c>
      <c r="G757" s="6" t="s">
        <v>27</v>
      </c>
      <c r="H757" s="6" t="s">
        <v>47</v>
      </c>
      <c r="I757" s="6" t="s">
        <v>29</v>
      </c>
      <c r="J757" s="6" t="s">
        <v>41</v>
      </c>
      <c r="K757" s="6" t="s">
        <v>41</v>
      </c>
      <c r="L757" s="6" t="s">
        <v>29</v>
      </c>
      <c r="M757" s="6" t="s">
        <v>41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s="1" customFormat="1" ht="18" customHeight="1" x14ac:dyDescent="0.2">
      <c r="A758" s="4">
        <v>4468</v>
      </c>
      <c r="B758" s="4">
        <v>335</v>
      </c>
      <c r="C758" s="2" t="s">
        <v>26</v>
      </c>
      <c r="D758" s="2" t="s">
        <v>298</v>
      </c>
      <c r="E758" s="5">
        <v>42025</v>
      </c>
      <c r="F758" s="22">
        <f>IF(COUNTIFS('All NCFAS Results'!$A$6:$A$169,$A758)&gt;0,1,0)</f>
        <v>1</v>
      </c>
      <c r="G758" s="6" t="s">
        <v>54</v>
      </c>
      <c r="H758" s="6" t="s">
        <v>58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 t="s">
        <v>29</v>
      </c>
      <c r="AA758" s="6"/>
      <c r="AB758" s="6"/>
    </row>
    <row r="759" spans="1:28" s="1" customFormat="1" ht="18" customHeight="1" x14ac:dyDescent="0.2">
      <c r="A759" s="4">
        <v>1221</v>
      </c>
      <c r="B759" s="4">
        <v>336</v>
      </c>
      <c r="C759" s="2" t="s">
        <v>44</v>
      </c>
      <c r="D759" s="2" t="s">
        <v>298</v>
      </c>
      <c r="E759" s="5">
        <v>41919</v>
      </c>
      <c r="F759" s="22">
        <f>IF(COUNTIFS('All NCFAS Results'!$A$6:$A$169,$A759)&gt;0,1,0)</f>
        <v>1</v>
      </c>
      <c r="G759" s="6" t="s">
        <v>27</v>
      </c>
      <c r="H759" s="6" t="s">
        <v>47</v>
      </c>
      <c r="I759" s="6" t="s">
        <v>29</v>
      </c>
      <c r="J759" s="6" t="s">
        <v>41</v>
      </c>
      <c r="K759" s="6" t="s">
        <v>41</v>
      </c>
      <c r="L759" s="6" t="s">
        <v>29</v>
      </c>
      <c r="M759" s="6" t="s">
        <v>41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s="1" customFormat="1" ht="18" customHeight="1" x14ac:dyDescent="0.2">
      <c r="A760" s="4">
        <v>4468</v>
      </c>
      <c r="B760" s="4">
        <v>336</v>
      </c>
      <c r="C760" s="2" t="s">
        <v>26</v>
      </c>
      <c r="D760" s="2" t="s">
        <v>298</v>
      </c>
      <c r="E760" s="5">
        <v>42030</v>
      </c>
      <c r="F760" s="22">
        <f>IF(COUNTIFS('All NCFAS Results'!$A$6:$A$169,$A760)&gt;0,1,0)</f>
        <v>1</v>
      </c>
      <c r="G760" s="6" t="s">
        <v>27</v>
      </c>
      <c r="H760" s="6" t="s">
        <v>52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 t="s">
        <v>29</v>
      </c>
      <c r="AA760" s="6"/>
      <c r="AB760" s="6"/>
    </row>
    <row r="761" spans="1:28" s="1" customFormat="1" ht="18" customHeight="1" x14ac:dyDescent="0.2">
      <c r="A761" s="4">
        <v>4468</v>
      </c>
      <c r="B761" s="4">
        <v>337</v>
      </c>
      <c r="C761" s="2" t="s">
        <v>26</v>
      </c>
      <c r="D761" s="2" t="s">
        <v>298</v>
      </c>
      <c r="E761" s="5">
        <v>42037</v>
      </c>
      <c r="F761" s="22">
        <f>IF(COUNTIFS('All NCFAS Results'!$A$6:$A$169,$A761)&gt;0,1,0)</f>
        <v>1</v>
      </c>
      <c r="G761" s="6" t="s">
        <v>54</v>
      </c>
      <c r="H761" s="6" t="s">
        <v>58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 t="s">
        <v>29</v>
      </c>
      <c r="AA761" s="6"/>
      <c r="AB761" s="6"/>
    </row>
    <row r="762" spans="1:28" s="1" customFormat="1" ht="18" customHeight="1" x14ac:dyDescent="0.2">
      <c r="A762" s="4">
        <v>4645</v>
      </c>
      <c r="B762" s="4">
        <v>337</v>
      </c>
      <c r="C762" s="2" t="s">
        <v>44</v>
      </c>
      <c r="D762" s="2" t="s">
        <v>298</v>
      </c>
      <c r="E762" s="5">
        <v>41900</v>
      </c>
      <c r="F762" s="22">
        <f>IF(COUNTIFS('All NCFAS Results'!$A$6:$A$169,$A762)&gt;0,1,0)</f>
        <v>1</v>
      </c>
      <c r="G762" s="6" t="s">
        <v>27</v>
      </c>
      <c r="H762" s="6" t="s">
        <v>47</v>
      </c>
      <c r="I762" s="6" t="s">
        <v>38</v>
      </c>
      <c r="J762" s="6" t="s">
        <v>38</v>
      </c>
      <c r="K762" s="6" t="s">
        <v>29</v>
      </c>
      <c r="L762" s="6" t="s">
        <v>29</v>
      </c>
      <c r="M762" s="6" t="s">
        <v>29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s="1" customFormat="1" ht="18" customHeight="1" x14ac:dyDescent="0.2">
      <c r="A763" s="4">
        <v>4468</v>
      </c>
      <c r="B763" s="4">
        <v>338</v>
      </c>
      <c r="C763" s="2" t="s">
        <v>26</v>
      </c>
      <c r="D763" s="2" t="s">
        <v>298</v>
      </c>
      <c r="E763" s="5">
        <v>42038</v>
      </c>
      <c r="F763" s="22">
        <f>IF(COUNTIFS('All NCFAS Results'!$A$6:$A$169,$A763)&gt;0,1,0)</f>
        <v>1</v>
      </c>
      <c r="G763" s="6" t="s">
        <v>54</v>
      </c>
      <c r="H763" s="6" t="s">
        <v>58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 t="s">
        <v>29</v>
      </c>
      <c r="AA763" s="6"/>
      <c r="AB763" s="6"/>
    </row>
    <row r="764" spans="1:28" s="1" customFormat="1" ht="18" customHeight="1" x14ac:dyDescent="0.2">
      <c r="A764" s="4">
        <v>4645</v>
      </c>
      <c r="B764" s="4">
        <v>338</v>
      </c>
      <c r="C764" s="2" t="s">
        <v>44</v>
      </c>
      <c r="D764" s="2" t="s">
        <v>298</v>
      </c>
      <c r="E764" s="5">
        <v>41907</v>
      </c>
      <c r="F764" s="22">
        <f>IF(COUNTIFS('All NCFAS Results'!$A$6:$A$169,$A764)&gt;0,1,0)</f>
        <v>1</v>
      </c>
      <c r="G764" s="6" t="s">
        <v>31</v>
      </c>
      <c r="H764" s="6" t="s">
        <v>32</v>
      </c>
      <c r="I764" s="6" t="s">
        <v>33</v>
      </c>
      <c r="J764" s="6" t="s">
        <v>33</v>
      </c>
      <c r="K764" s="6" t="s">
        <v>33</v>
      </c>
      <c r="L764" s="6" t="s">
        <v>33</v>
      </c>
      <c r="M764" s="6" t="s">
        <v>33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s="1" customFormat="1" ht="18" customHeight="1" x14ac:dyDescent="0.2">
      <c r="A765" s="4">
        <v>4468</v>
      </c>
      <c r="B765" s="4">
        <v>339</v>
      </c>
      <c r="C765" s="2" t="s">
        <v>26</v>
      </c>
      <c r="D765" s="2" t="s">
        <v>298</v>
      </c>
      <c r="E765" s="5">
        <v>42040</v>
      </c>
      <c r="F765" s="22">
        <f>IF(COUNTIFS('All NCFAS Results'!$A$6:$A$169,$A765)&gt;0,1,0)</f>
        <v>1</v>
      </c>
      <c r="G765" s="6" t="s">
        <v>27</v>
      </c>
      <c r="H765" s="6" t="s">
        <v>53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 t="s">
        <v>29</v>
      </c>
      <c r="AA765" s="6"/>
      <c r="AB765" s="6"/>
    </row>
    <row r="766" spans="1:28" s="1" customFormat="1" ht="18" customHeight="1" x14ac:dyDescent="0.2">
      <c r="A766" s="4">
        <v>4645</v>
      </c>
      <c r="B766" s="4">
        <v>339</v>
      </c>
      <c r="C766" s="2" t="s">
        <v>44</v>
      </c>
      <c r="D766" s="2" t="s">
        <v>298</v>
      </c>
      <c r="E766" s="5">
        <v>41914</v>
      </c>
      <c r="F766" s="22">
        <f>IF(COUNTIFS('All NCFAS Results'!$A$6:$A$169,$A766)&gt;0,1,0)</f>
        <v>1</v>
      </c>
      <c r="G766" s="6" t="s">
        <v>27</v>
      </c>
      <c r="H766" s="6" t="s">
        <v>47</v>
      </c>
      <c r="I766" s="6" t="s">
        <v>38</v>
      </c>
      <c r="J766" s="6" t="s">
        <v>38</v>
      </c>
      <c r="K766" s="6" t="s">
        <v>29</v>
      </c>
      <c r="L766" s="6" t="s">
        <v>29</v>
      </c>
      <c r="M766" s="6" t="s">
        <v>29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s="1" customFormat="1" ht="18" customHeight="1" x14ac:dyDescent="0.2">
      <c r="A767" s="4">
        <v>192</v>
      </c>
      <c r="B767" s="4">
        <v>340</v>
      </c>
      <c r="C767" s="2" t="s">
        <v>44</v>
      </c>
      <c r="D767" s="2" t="s">
        <v>298</v>
      </c>
      <c r="E767" s="5">
        <v>41884</v>
      </c>
      <c r="F767" s="22">
        <f>IF(COUNTIFS('All NCFAS Results'!$A$6:$A$169,$A767)&gt;0,1,0)</f>
        <v>1</v>
      </c>
      <c r="G767" s="6" t="s">
        <v>27</v>
      </c>
      <c r="H767" s="6" t="s">
        <v>55</v>
      </c>
      <c r="I767" s="6" t="s">
        <v>29</v>
      </c>
      <c r="J767" s="6" t="s">
        <v>29</v>
      </c>
      <c r="K767" s="6" t="s">
        <v>29</v>
      </c>
      <c r="L767" s="6" t="s">
        <v>41</v>
      </c>
      <c r="M767" s="6" t="s">
        <v>29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s="1" customFormat="1" ht="18" customHeight="1" x14ac:dyDescent="0.2">
      <c r="A768" s="4">
        <v>4645</v>
      </c>
      <c r="B768" s="4">
        <v>340</v>
      </c>
      <c r="C768" s="2" t="s">
        <v>26</v>
      </c>
      <c r="D768" s="2" t="s">
        <v>298</v>
      </c>
      <c r="E768" s="5">
        <v>41723</v>
      </c>
      <c r="F768" s="22">
        <f>IF(COUNTIFS('All NCFAS Results'!$A$6:$A$169,$A768)&gt;0,1,0)</f>
        <v>1</v>
      </c>
      <c r="G768" s="6" t="s">
        <v>27</v>
      </c>
      <c r="H768" s="6" t="s">
        <v>47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 t="s">
        <v>41</v>
      </c>
      <c r="AA768" s="6"/>
      <c r="AB768" s="6"/>
    </row>
    <row r="769" spans="1:28" s="1" customFormat="1" ht="18" customHeight="1" x14ac:dyDescent="0.2">
      <c r="A769" s="4">
        <v>192</v>
      </c>
      <c r="B769" s="4">
        <v>341</v>
      </c>
      <c r="C769" s="2" t="s">
        <v>44</v>
      </c>
      <c r="D769" s="2" t="s">
        <v>298</v>
      </c>
      <c r="E769" s="5">
        <v>41877</v>
      </c>
      <c r="F769" s="22">
        <f>IF(COUNTIFS('All NCFAS Results'!$A$6:$A$169,$A769)&gt;0,1,0)</f>
        <v>1</v>
      </c>
      <c r="G769" s="6" t="s">
        <v>27</v>
      </c>
      <c r="H769" s="6" t="s">
        <v>47</v>
      </c>
      <c r="I769" s="6" t="s">
        <v>29</v>
      </c>
      <c r="J769" s="6" t="s">
        <v>29</v>
      </c>
      <c r="K769" s="6" t="s">
        <v>29</v>
      </c>
      <c r="L769" s="6" t="s">
        <v>41</v>
      </c>
      <c r="M769" s="6" t="s">
        <v>29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s="1" customFormat="1" ht="18" customHeight="1" x14ac:dyDescent="0.2">
      <c r="A770" s="4">
        <v>4645</v>
      </c>
      <c r="B770" s="4">
        <v>341</v>
      </c>
      <c r="C770" s="2" t="s">
        <v>26</v>
      </c>
      <c r="D770" s="2" t="s">
        <v>298</v>
      </c>
      <c r="E770" s="5">
        <v>41731</v>
      </c>
      <c r="F770" s="22">
        <f>IF(COUNTIFS('All NCFAS Results'!$A$6:$A$169,$A770)&gt;0,1,0)</f>
        <v>1</v>
      </c>
      <c r="G770" s="6" t="s">
        <v>27</v>
      </c>
      <c r="H770" s="6" t="s">
        <v>51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 t="s">
        <v>41</v>
      </c>
      <c r="AA770" s="6"/>
      <c r="AB770" s="6"/>
    </row>
    <row r="771" spans="1:28" s="1" customFormat="1" ht="18" customHeight="1" x14ac:dyDescent="0.2">
      <c r="A771" s="4">
        <v>192</v>
      </c>
      <c r="B771" s="4">
        <v>342</v>
      </c>
      <c r="C771" s="2" t="s">
        <v>44</v>
      </c>
      <c r="D771" s="2" t="s">
        <v>298</v>
      </c>
      <c r="E771" s="5">
        <v>41893</v>
      </c>
      <c r="F771" s="22">
        <f>IF(COUNTIFS('All NCFAS Results'!$A$6:$A$169,$A771)&gt;0,1,0)</f>
        <v>1</v>
      </c>
      <c r="G771" s="6" t="s">
        <v>31</v>
      </c>
      <c r="H771" s="6" t="s">
        <v>32</v>
      </c>
      <c r="I771" s="6" t="s">
        <v>33</v>
      </c>
      <c r="J771" s="6" t="s">
        <v>33</v>
      </c>
      <c r="K771" s="6" t="s">
        <v>33</v>
      </c>
      <c r="L771" s="6" t="s">
        <v>33</v>
      </c>
      <c r="M771" s="6" t="s">
        <v>33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s="1" customFormat="1" ht="18" customHeight="1" x14ac:dyDescent="0.2">
      <c r="A772" s="4">
        <v>4645</v>
      </c>
      <c r="B772" s="4">
        <v>342</v>
      </c>
      <c r="C772" s="2" t="s">
        <v>26</v>
      </c>
      <c r="D772" s="2" t="s">
        <v>298</v>
      </c>
      <c r="E772" s="5">
        <v>41817</v>
      </c>
      <c r="F772" s="22">
        <f>IF(COUNTIFS('All NCFAS Results'!$A$6:$A$169,$A772)&gt;0,1,0)</f>
        <v>1</v>
      </c>
      <c r="G772" s="6" t="s">
        <v>54</v>
      </c>
      <c r="H772" s="6" t="s">
        <v>52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 t="s">
        <v>29</v>
      </c>
      <c r="AA772" s="6"/>
      <c r="AB772" s="6"/>
    </row>
    <row r="773" spans="1:28" s="1" customFormat="1" ht="18" customHeight="1" x14ac:dyDescent="0.2">
      <c r="A773" s="4">
        <v>192</v>
      </c>
      <c r="B773" s="4">
        <v>343</v>
      </c>
      <c r="C773" s="2" t="s">
        <v>44</v>
      </c>
      <c r="D773" s="2" t="s">
        <v>298</v>
      </c>
      <c r="E773" s="5">
        <v>41900</v>
      </c>
      <c r="F773" s="22">
        <f>IF(COUNTIFS('All NCFAS Results'!$A$6:$A$169,$A773)&gt;0,1,0)</f>
        <v>1</v>
      </c>
      <c r="G773" s="6" t="s">
        <v>31</v>
      </c>
      <c r="H773" s="6" t="s">
        <v>32</v>
      </c>
      <c r="I773" s="6" t="s">
        <v>33</v>
      </c>
      <c r="J773" s="6" t="s">
        <v>33</v>
      </c>
      <c r="K773" s="6" t="s">
        <v>33</v>
      </c>
      <c r="L773" s="6" t="s">
        <v>33</v>
      </c>
      <c r="M773" s="6" t="s">
        <v>33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s="1" customFormat="1" ht="18" customHeight="1" x14ac:dyDescent="0.2">
      <c r="A774" s="4">
        <v>4645</v>
      </c>
      <c r="B774" s="4">
        <v>343</v>
      </c>
      <c r="C774" s="2" t="s">
        <v>26</v>
      </c>
      <c r="D774" s="2" t="s">
        <v>298</v>
      </c>
      <c r="E774" s="5">
        <v>41821</v>
      </c>
      <c r="F774" s="22">
        <f>IF(COUNTIFS('All NCFAS Results'!$A$6:$A$169,$A774)&gt;0,1,0)</f>
        <v>1</v>
      </c>
      <c r="G774" s="6" t="s">
        <v>54</v>
      </c>
      <c r="H774" s="6" t="s">
        <v>52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 t="s">
        <v>29</v>
      </c>
      <c r="AA774" s="6"/>
      <c r="AB774" s="6"/>
    </row>
    <row r="775" spans="1:28" s="1" customFormat="1" ht="18" customHeight="1" x14ac:dyDescent="0.2">
      <c r="A775" s="4">
        <v>192</v>
      </c>
      <c r="B775" s="4">
        <v>344</v>
      </c>
      <c r="C775" s="2" t="s">
        <v>44</v>
      </c>
      <c r="D775" s="2" t="s">
        <v>298</v>
      </c>
      <c r="E775" s="5">
        <v>41904</v>
      </c>
      <c r="F775" s="22">
        <f>IF(COUNTIFS('All NCFAS Results'!$A$6:$A$169,$A775)&gt;0,1,0)</f>
        <v>1</v>
      </c>
      <c r="G775" s="6" t="s">
        <v>27</v>
      </c>
      <c r="H775" s="6" t="s">
        <v>47</v>
      </c>
      <c r="I775" s="6" t="s">
        <v>29</v>
      </c>
      <c r="J775" s="6" t="s">
        <v>29</v>
      </c>
      <c r="K775" s="6" t="s">
        <v>29</v>
      </c>
      <c r="L775" s="6" t="s">
        <v>29</v>
      </c>
      <c r="M775" s="6" t="s">
        <v>29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s="1" customFormat="1" ht="18" customHeight="1" x14ac:dyDescent="0.2">
      <c r="A776" s="4">
        <v>4645</v>
      </c>
      <c r="B776" s="4">
        <v>344</v>
      </c>
      <c r="C776" s="2" t="s">
        <v>26</v>
      </c>
      <c r="D776" s="2" t="s">
        <v>298</v>
      </c>
      <c r="E776" s="5">
        <v>41830</v>
      </c>
      <c r="F776" s="22">
        <f>IF(COUNTIFS('All NCFAS Results'!$A$6:$A$169,$A776)&gt;0,1,0)</f>
        <v>1</v>
      </c>
      <c r="G776" s="6" t="s">
        <v>27</v>
      </c>
      <c r="H776" s="6" t="s">
        <v>39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 t="s">
        <v>29</v>
      </c>
      <c r="AA776" s="6"/>
      <c r="AB776" s="6"/>
    </row>
    <row r="777" spans="1:28" s="1" customFormat="1" ht="18" customHeight="1" x14ac:dyDescent="0.2">
      <c r="A777" s="4">
        <v>192</v>
      </c>
      <c r="B777" s="4">
        <v>345</v>
      </c>
      <c r="C777" s="2" t="s">
        <v>44</v>
      </c>
      <c r="D777" s="2" t="s">
        <v>298</v>
      </c>
      <c r="E777" s="5">
        <v>41913</v>
      </c>
      <c r="F777" s="22">
        <f>IF(COUNTIFS('All NCFAS Results'!$A$6:$A$169,$A777)&gt;0,1,0)</f>
        <v>1</v>
      </c>
      <c r="G777" s="6" t="s">
        <v>45</v>
      </c>
      <c r="H777" s="6" t="s">
        <v>53</v>
      </c>
      <c r="I777" s="6" t="s">
        <v>29</v>
      </c>
      <c r="J777" s="6" t="s">
        <v>29</v>
      </c>
      <c r="K777" s="6" t="s">
        <v>29</v>
      </c>
      <c r="L777" s="6" t="s">
        <v>29</v>
      </c>
      <c r="M777" s="6" t="s">
        <v>29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s="1" customFormat="1" ht="18" customHeight="1" x14ac:dyDescent="0.2">
      <c r="A778" s="4">
        <v>4645</v>
      </c>
      <c r="B778" s="4">
        <v>345</v>
      </c>
      <c r="C778" s="2" t="s">
        <v>26</v>
      </c>
      <c r="D778" s="2" t="s">
        <v>298</v>
      </c>
      <c r="E778" s="5">
        <v>41859</v>
      </c>
      <c r="F778" s="22">
        <f>IF(COUNTIFS('All NCFAS Results'!$A$6:$A$169,$A778)&gt;0,1,0)</f>
        <v>1</v>
      </c>
      <c r="G778" s="6" t="s">
        <v>54</v>
      </c>
      <c r="H778" s="6" t="s">
        <v>46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 t="s">
        <v>29</v>
      </c>
      <c r="AA778" s="6"/>
      <c r="AB778" s="6"/>
    </row>
    <row r="779" spans="1:28" s="1" customFormat="1" ht="18" customHeight="1" x14ac:dyDescent="0.2">
      <c r="A779" s="4">
        <v>192</v>
      </c>
      <c r="B779" s="4">
        <v>346</v>
      </c>
      <c r="C779" s="2" t="s">
        <v>44</v>
      </c>
      <c r="D779" s="2" t="s">
        <v>298</v>
      </c>
      <c r="E779" s="5">
        <v>41918</v>
      </c>
      <c r="F779" s="22">
        <f>IF(COUNTIFS('All NCFAS Results'!$A$6:$A$169,$A779)&gt;0,1,0)</f>
        <v>1</v>
      </c>
      <c r="G779" s="6" t="s">
        <v>45</v>
      </c>
      <c r="H779" s="6" t="s">
        <v>39</v>
      </c>
      <c r="I779" s="6" t="s">
        <v>29</v>
      </c>
      <c r="J779" s="6" t="s">
        <v>29</v>
      </c>
      <c r="K779" s="6" t="s">
        <v>29</v>
      </c>
      <c r="L779" s="6" t="s">
        <v>29</v>
      </c>
      <c r="M779" s="6" t="s">
        <v>29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s="1" customFormat="1" ht="18" customHeight="1" x14ac:dyDescent="0.2">
      <c r="A780" s="4">
        <v>4645</v>
      </c>
      <c r="B780" s="4">
        <v>346</v>
      </c>
      <c r="C780" s="2" t="s">
        <v>26</v>
      </c>
      <c r="D780" s="2" t="s">
        <v>298</v>
      </c>
      <c r="E780" s="5">
        <v>41871</v>
      </c>
      <c r="F780" s="22">
        <f>IF(COUNTIFS('All NCFAS Results'!$A$6:$A$169,$A780)&gt;0,1,0)</f>
        <v>1</v>
      </c>
      <c r="G780" s="6" t="s">
        <v>54</v>
      </c>
      <c r="H780" s="6" t="s">
        <v>58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 t="s">
        <v>29</v>
      </c>
      <c r="AA780" s="6"/>
      <c r="AB780" s="6"/>
    </row>
    <row r="781" spans="1:28" s="1" customFormat="1" ht="18" customHeight="1" x14ac:dyDescent="0.2">
      <c r="A781" s="4">
        <v>5097</v>
      </c>
      <c r="B781" s="4">
        <v>347</v>
      </c>
      <c r="C781" s="2" t="s">
        <v>26</v>
      </c>
      <c r="D781" s="2" t="s">
        <v>298</v>
      </c>
      <c r="E781" s="5">
        <v>41995</v>
      </c>
      <c r="F781" s="22">
        <f>IF(COUNTIFS('All NCFAS Results'!$A$6:$A$169,$A781)&gt;0,1,0)</f>
        <v>1</v>
      </c>
      <c r="G781" s="6" t="s">
        <v>27</v>
      </c>
      <c r="H781" s="6" t="s">
        <v>71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 t="s">
        <v>41</v>
      </c>
      <c r="AA781" s="6"/>
      <c r="AB781" s="6"/>
    </row>
    <row r="782" spans="1:28" s="1" customFormat="1" ht="18" customHeight="1" x14ac:dyDescent="0.2">
      <c r="A782" s="4">
        <v>11179</v>
      </c>
      <c r="B782" s="4">
        <v>347</v>
      </c>
      <c r="C782" s="2" t="s">
        <v>44</v>
      </c>
      <c r="D782" s="2" t="s">
        <v>298</v>
      </c>
      <c r="E782" s="5">
        <v>41920</v>
      </c>
      <c r="F782" s="22">
        <f>IF(COUNTIFS('All NCFAS Results'!$A$6:$A$169,$A782)&gt;0,1,0)</f>
        <v>1</v>
      </c>
      <c r="G782" s="6" t="s">
        <v>27</v>
      </c>
      <c r="H782" s="6" t="s">
        <v>42</v>
      </c>
      <c r="I782" s="6" t="s">
        <v>41</v>
      </c>
      <c r="J782" s="6" t="s">
        <v>41</v>
      </c>
      <c r="K782" s="6" t="s">
        <v>41</v>
      </c>
      <c r="L782" s="6" t="s">
        <v>41</v>
      </c>
      <c r="M782" s="6" t="s">
        <v>41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s="1" customFormat="1" ht="18" customHeight="1" x14ac:dyDescent="0.2">
      <c r="A783" s="4">
        <v>5153</v>
      </c>
      <c r="B783" s="4">
        <v>348</v>
      </c>
      <c r="C783" s="2" t="s">
        <v>26</v>
      </c>
      <c r="D783" s="2" t="s">
        <v>298</v>
      </c>
      <c r="E783" s="5">
        <v>41906</v>
      </c>
      <c r="F783" s="22">
        <f>IF(COUNTIFS('All NCFAS Results'!$A$6:$A$169,$A783)&gt;0,1,0)</f>
        <v>1</v>
      </c>
      <c r="G783" s="6" t="s">
        <v>54</v>
      </c>
      <c r="H783" s="6" t="s">
        <v>58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 t="s">
        <v>33</v>
      </c>
      <c r="AA783" s="6"/>
      <c r="AB783" s="6"/>
    </row>
    <row r="784" spans="1:28" s="1" customFormat="1" ht="18" customHeight="1" x14ac:dyDescent="0.2">
      <c r="A784" s="4">
        <v>759</v>
      </c>
      <c r="B784" s="4">
        <v>349</v>
      </c>
      <c r="C784" s="2" t="s">
        <v>44</v>
      </c>
      <c r="D784" s="2" t="s">
        <v>298</v>
      </c>
      <c r="E784" s="5">
        <v>41905</v>
      </c>
      <c r="F784" s="22">
        <f>IF(COUNTIFS('All NCFAS Results'!$A$6:$A$169,$A784)&gt;0,1,0)</f>
        <v>1</v>
      </c>
      <c r="G784" s="6" t="s">
        <v>27</v>
      </c>
      <c r="H784" s="6" t="s">
        <v>42</v>
      </c>
      <c r="I784" s="6" t="s">
        <v>29</v>
      </c>
      <c r="J784" s="6" t="s">
        <v>29</v>
      </c>
      <c r="K784" s="6" t="s">
        <v>29</v>
      </c>
      <c r="L784" s="6" t="s">
        <v>41</v>
      </c>
      <c r="M784" s="6" t="s">
        <v>29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s="1" customFormat="1" ht="18" customHeight="1" x14ac:dyDescent="0.2">
      <c r="A785" s="4">
        <v>5153</v>
      </c>
      <c r="B785" s="4">
        <v>349</v>
      </c>
      <c r="C785" s="2" t="s">
        <v>26</v>
      </c>
      <c r="D785" s="2" t="s">
        <v>298</v>
      </c>
      <c r="E785" s="5">
        <v>41943</v>
      </c>
      <c r="F785" s="22">
        <f>IF(COUNTIFS('All NCFAS Results'!$A$6:$A$169,$A785)&gt;0,1,0)</f>
        <v>1</v>
      </c>
      <c r="G785" s="6" t="s">
        <v>31</v>
      </c>
      <c r="H785" s="6" t="s">
        <v>56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 t="s">
        <v>41</v>
      </c>
      <c r="AA785" s="6"/>
      <c r="AB785" s="6"/>
    </row>
    <row r="786" spans="1:28" s="1" customFormat="1" ht="18" customHeight="1" x14ac:dyDescent="0.2">
      <c r="A786" s="4">
        <v>759</v>
      </c>
      <c r="B786" s="4">
        <v>350</v>
      </c>
      <c r="C786" s="2" t="s">
        <v>44</v>
      </c>
      <c r="D786" s="2" t="s">
        <v>298</v>
      </c>
      <c r="E786" s="5">
        <v>41912</v>
      </c>
      <c r="F786" s="22">
        <f>IF(COUNTIFS('All NCFAS Results'!$A$6:$A$169,$A786)&gt;0,1,0)</f>
        <v>1</v>
      </c>
      <c r="G786" s="6" t="s">
        <v>27</v>
      </c>
      <c r="H786" s="6" t="s">
        <v>42</v>
      </c>
      <c r="I786" s="6" t="s">
        <v>29</v>
      </c>
      <c r="J786" s="6" t="s">
        <v>29</v>
      </c>
      <c r="K786" s="6" t="s">
        <v>29</v>
      </c>
      <c r="L786" s="6" t="s">
        <v>41</v>
      </c>
      <c r="M786" s="6" t="s">
        <v>29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s="1" customFormat="1" ht="18" customHeight="1" x14ac:dyDescent="0.2">
      <c r="A787" s="4">
        <v>5153</v>
      </c>
      <c r="B787" s="4">
        <v>350</v>
      </c>
      <c r="C787" s="2" t="s">
        <v>26</v>
      </c>
      <c r="D787" s="2" t="s">
        <v>298</v>
      </c>
      <c r="E787" s="5">
        <v>41946</v>
      </c>
      <c r="F787" s="22">
        <f>IF(COUNTIFS('All NCFAS Results'!$A$6:$A$169,$A787)&gt;0,1,0)</f>
        <v>1</v>
      </c>
      <c r="G787" s="6" t="s">
        <v>27</v>
      </c>
      <c r="H787" s="6" t="s">
        <v>53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 t="s">
        <v>41</v>
      </c>
      <c r="AA787" s="6"/>
      <c r="AB787" s="6"/>
    </row>
    <row r="788" spans="1:28" s="1" customFormat="1" ht="18" customHeight="1" x14ac:dyDescent="0.2">
      <c r="A788" s="4">
        <v>759</v>
      </c>
      <c r="B788" s="4">
        <v>351</v>
      </c>
      <c r="C788" s="2" t="s">
        <v>44</v>
      </c>
      <c r="D788" s="2" t="s">
        <v>298</v>
      </c>
      <c r="E788" s="5">
        <v>41919</v>
      </c>
      <c r="F788" s="22">
        <f>IF(COUNTIFS('All NCFAS Results'!$A$6:$A$169,$A788)&gt;0,1,0)</f>
        <v>1</v>
      </c>
      <c r="G788" s="6" t="s">
        <v>27</v>
      </c>
      <c r="H788" s="6" t="s">
        <v>35</v>
      </c>
      <c r="I788" s="6" t="s">
        <v>29</v>
      </c>
      <c r="J788" s="6" t="s">
        <v>29</v>
      </c>
      <c r="K788" s="6" t="s">
        <v>29</v>
      </c>
      <c r="L788" s="6" t="s">
        <v>41</v>
      </c>
      <c r="M788" s="6" t="s">
        <v>29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s="1" customFormat="1" ht="18" customHeight="1" x14ac:dyDescent="0.2">
      <c r="A789" s="4">
        <v>4645</v>
      </c>
      <c r="B789" s="4">
        <v>351</v>
      </c>
      <c r="C789" s="2" t="s">
        <v>26</v>
      </c>
      <c r="D789" s="2" t="s">
        <v>298</v>
      </c>
      <c r="E789" s="5">
        <v>41872</v>
      </c>
      <c r="F789" s="22">
        <f>IF(COUNTIFS('All NCFAS Results'!$A$6:$A$169,$A789)&gt;0,1,0)</f>
        <v>1</v>
      </c>
      <c r="G789" s="6" t="s">
        <v>27</v>
      </c>
      <c r="H789" s="6" t="s">
        <v>53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 t="s">
        <v>29</v>
      </c>
      <c r="AA789" s="6"/>
      <c r="AB789" s="6"/>
    </row>
    <row r="790" spans="1:28" s="1" customFormat="1" ht="18" customHeight="1" x14ac:dyDescent="0.2">
      <c r="A790" s="4">
        <v>4645</v>
      </c>
      <c r="B790" s="4">
        <v>352</v>
      </c>
      <c r="C790" s="2" t="s">
        <v>26</v>
      </c>
      <c r="D790" s="2" t="s">
        <v>298</v>
      </c>
      <c r="E790" s="5">
        <v>41873</v>
      </c>
      <c r="F790" s="22">
        <f>IF(COUNTIFS('All NCFAS Results'!$A$6:$A$169,$A790)&gt;0,1,0)</f>
        <v>1</v>
      </c>
      <c r="G790" s="6" t="s">
        <v>54</v>
      </c>
      <c r="H790" s="6" t="s">
        <v>52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 t="s">
        <v>29</v>
      </c>
      <c r="AA790" s="6"/>
      <c r="AB790" s="6"/>
    </row>
    <row r="791" spans="1:28" s="1" customFormat="1" ht="18" customHeight="1" x14ac:dyDescent="0.2">
      <c r="A791" s="4">
        <v>4751</v>
      </c>
      <c r="B791" s="4">
        <v>352</v>
      </c>
      <c r="C791" s="2" t="s">
        <v>44</v>
      </c>
      <c r="D791" s="2" t="s">
        <v>298</v>
      </c>
      <c r="E791" s="5">
        <v>41922</v>
      </c>
      <c r="F791" s="22">
        <f>IF(COUNTIFS('All NCFAS Results'!$A$6:$A$169,$A791)&gt;0,1,0)</f>
        <v>1</v>
      </c>
      <c r="G791" s="6" t="s">
        <v>27</v>
      </c>
      <c r="H791" s="6" t="s">
        <v>64</v>
      </c>
      <c r="I791" s="6" t="s">
        <v>41</v>
      </c>
      <c r="J791" s="6" t="s">
        <v>29</v>
      </c>
      <c r="K791" s="6" t="s">
        <v>29</v>
      </c>
      <c r="L791" s="6" t="s">
        <v>41</v>
      </c>
      <c r="M791" s="6" t="s">
        <v>41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s="1" customFormat="1" ht="18" customHeight="1" x14ac:dyDescent="0.2">
      <c r="A792" s="4">
        <v>4645</v>
      </c>
      <c r="B792" s="4">
        <v>353</v>
      </c>
      <c r="C792" s="2" t="s">
        <v>26</v>
      </c>
      <c r="D792" s="2" t="s">
        <v>298</v>
      </c>
      <c r="E792" s="5">
        <v>41877</v>
      </c>
      <c r="F792" s="22">
        <f>IF(COUNTIFS('All NCFAS Results'!$A$6:$A$169,$A792)&gt;0,1,0)</f>
        <v>1</v>
      </c>
      <c r="G792" s="6" t="s">
        <v>27</v>
      </c>
      <c r="H792" s="6" t="s">
        <v>49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 t="s">
        <v>29</v>
      </c>
      <c r="AA792" s="6"/>
      <c r="AB792" s="6"/>
    </row>
    <row r="793" spans="1:28" s="1" customFormat="1" ht="18" customHeight="1" x14ac:dyDescent="0.2">
      <c r="A793" s="4">
        <v>9979</v>
      </c>
      <c r="B793" s="4">
        <v>353</v>
      </c>
      <c r="C793" s="2" t="s">
        <v>44</v>
      </c>
      <c r="D793" s="2" t="s">
        <v>298</v>
      </c>
      <c r="E793" s="5">
        <v>41922</v>
      </c>
      <c r="F793" s="22">
        <f>IF(COUNTIFS('All NCFAS Results'!$A$6:$A$169,$A793)&gt;0,1,0)</f>
        <v>1</v>
      </c>
      <c r="G793" s="6" t="s">
        <v>27</v>
      </c>
      <c r="H793" s="6" t="s">
        <v>42</v>
      </c>
      <c r="I793" s="6" t="s">
        <v>29</v>
      </c>
      <c r="J793" s="6" t="s">
        <v>29</v>
      </c>
      <c r="K793" s="6" t="s">
        <v>29</v>
      </c>
      <c r="L793" s="6" t="s">
        <v>29</v>
      </c>
      <c r="M793" s="6" t="s">
        <v>29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s="1" customFormat="1" ht="18" customHeight="1" x14ac:dyDescent="0.2">
      <c r="A794" s="4">
        <v>2648</v>
      </c>
      <c r="B794" s="4">
        <v>354</v>
      </c>
      <c r="C794" s="2" t="s">
        <v>44</v>
      </c>
      <c r="D794" s="2" t="s">
        <v>298</v>
      </c>
      <c r="E794" s="5">
        <v>41922</v>
      </c>
      <c r="F794" s="22">
        <f>IF(COUNTIFS('All NCFAS Results'!$A$6:$A$169,$A794)&gt;0,1,0)</f>
        <v>1</v>
      </c>
      <c r="G794" s="6" t="s">
        <v>27</v>
      </c>
      <c r="H794" s="6" t="s">
        <v>42</v>
      </c>
      <c r="I794" s="6" t="s">
        <v>29</v>
      </c>
      <c r="J794" s="6" t="s">
        <v>29</v>
      </c>
      <c r="K794" s="6" t="s">
        <v>29</v>
      </c>
      <c r="L794" s="6" t="s">
        <v>41</v>
      </c>
      <c r="M794" s="6" t="s">
        <v>29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s="1" customFormat="1" ht="18" customHeight="1" x14ac:dyDescent="0.2">
      <c r="A795" s="4">
        <v>4645</v>
      </c>
      <c r="B795" s="4">
        <v>354</v>
      </c>
      <c r="C795" s="2" t="s">
        <v>26</v>
      </c>
      <c r="D795" s="2" t="s">
        <v>298</v>
      </c>
      <c r="E795" s="5">
        <v>41886</v>
      </c>
      <c r="F795" s="22">
        <f>IF(COUNTIFS('All NCFAS Results'!$A$6:$A$169,$A795)&gt;0,1,0)</f>
        <v>1</v>
      </c>
      <c r="G795" s="6" t="s">
        <v>54</v>
      </c>
      <c r="H795" s="6" t="s">
        <v>59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 t="s">
        <v>29</v>
      </c>
      <c r="AA795" s="6"/>
      <c r="AB795" s="6"/>
    </row>
    <row r="796" spans="1:28" s="1" customFormat="1" ht="18" customHeight="1" x14ac:dyDescent="0.2">
      <c r="A796" s="4">
        <v>748</v>
      </c>
      <c r="B796" s="4">
        <v>355</v>
      </c>
      <c r="C796" s="2" t="s">
        <v>44</v>
      </c>
      <c r="D796" s="2" t="s">
        <v>298</v>
      </c>
      <c r="E796" s="5">
        <v>41922</v>
      </c>
      <c r="F796" s="22">
        <f>IF(COUNTIFS('All NCFAS Results'!$A$6:$A$169,$A796)&gt;0,1,0)</f>
        <v>1</v>
      </c>
      <c r="G796" s="6" t="s">
        <v>27</v>
      </c>
      <c r="H796" s="6" t="s">
        <v>42</v>
      </c>
      <c r="I796" s="6" t="s">
        <v>33</v>
      </c>
      <c r="J796" s="6" t="s">
        <v>33</v>
      </c>
      <c r="K796" s="6" t="s">
        <v>33</v>
      </c>
      <c r="L796" s="6" t="s">
        <v>33</v>
      </c>
      <c r="M796" s="6" t="s">
        <v>33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s="1" customFormat="1" ht="18" customHeight="1" x14ac:dyDescent="0.2">
      <c r="A797" s="4">
        <v>4645</v>
      </c>
      <c r="B797" s="4">
        <v>355</v>
      </c>
      <c r="C797" s="2" t="s">
        <v>26</v>
      </c>
      <c r="D797" s="2" t="s">
        <v>298</v>
      </c>
      <c r="E797" s="5">
        <v>41892</v>
      </c>
      <c r="F797" s="22">
        <f>IF(COUNTIFS('All NCFAS Results'!$A$6:$A$169,$A797)&gt;0,1,0)</f>
        <v>1</v>
      </c>
      <c r="G797" s="6" t="s">
        <v>27</v>
      </c>
      <c r="H797" s="6" t="s">
        <v>51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 t="s">
        <v>29</v>
      </c>
      <c r="AA797" s="6"/>
      <c r="AB797" s="6"/>
    </row>
    <row r="798" spans="1:28" s="1" customFormat="1" ht="18" customHeight="1" x14ac:dyDescent="0.2">
      <c r="A798" s="4">
        <v>4645</v>
      </c>
      <c r="B798" s="4">
        <v>356</v>
      </c>
      <c r="C798" s="2" t="s">
        <v>26</v>
      </c>
      <c r="D798" s="2" t="s">
        <v>298</v>
      </c>
      <c r="E798" s="5">
        <v>41900</v>
      </c>
      <c r="F798" s="22">
        <f>IF(COUNTIFS('All NCFAS Results'!$A$6:$A$169,$A798)&gt;0,1,0)</f>
        <v>1</v>
      </c>
      <c r="G798" s="6" t="s">
        <v>27</v>
      </c>
      <c r="H798" s="6" t="s">
        <v>28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 t="s">
        <v>29</v>
      </c>
      <c r="AA798" s="6"/>
      <c r="AB798" s="6"/>
    </row>
    <row r="799" spans="1:28" s="1" customFormat="1" ht="18" customHeight="1" x14ac:dyDescent="0.2">
      <c r="A799" s="4">
        <v>7372</v>
      </c>
      <c r="B799" s="4">
        <v>356</v>
      </c>
      <c r="C799" s="2" t="s">
        <v>44</v>
      </c>
      <c r="D799" s="2" t="s">
        <v>298</v>
      </c>
      <c r="E799" s="5">
        <v>41926</v>
      </c>
      <c r="F799" s="22">
        <f>IF(COUNTIFS('All NCFAS Results'!$A$6:$A$169,$A799)&gt;0,1,0)</f>
        <v>1</v>
      </c>
      <c r="G799" s="6" t="s">
        <v>27</v>
      </c>
      <c r="H799" s="6" t="s">
        <v>42</v>
      </c>
      <c r="I799" s="6" t="s">
        <v>29</v>
      </c>
      <c r="J799" s="6" t="s">
        <v>29</v>
      </c>
      <c r="K799" s="6" t="s">
        <v>29</v>
      </c>
      <c r="L799" s="6" t="s">
        <v>29</v>
      </c>
      <c r="M799" s="6" t="s">
        <v>29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s="1" customFormat="1" ht="18" customHeight="1" x14ac:dyDescent="0.2">
      <c r="A800" s="4">
        <v>4645</v>
      </c>
      <c r="B800" s="4">
        <v>357</v>
      </c>
      <c r="C800" s="2" t="s">
        <v>26</v>
      </c>
      <c r="D800" s="2" t="s">
        <v>298</v>
      </c>
      <c r="E800" s="5">
        <v>41914</v>
      </c>
      <c r="F800" s="22">
        <f>IF(COUNTIFS('All NCFAS Results'!$A$6:$A$169,$A800)&gt;0,1,0)</f>
        <v>1</v>
      </c>
      <c r="G800" s="6" t="s">
        <v>27</v>
      </c>
      <c r="H800" s="6" t="s">
        <v>28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 t="s">
        <v>29</v>
      </c>
      <c r="AA800" s="6"/>
      <c r="AB800" s="6"/>
    </row>
    <row r="801" spans="1:28" s="1" customFormat="1" ht="18" customHeight="1" x14ac:dyDescent="0.2">
      <c r="A801" s="4">
        <v>10593</v>
      </c>
      <c r="B801" s="4">
        <v>357</v>
      </c>
      <c r="C801" s="2" t="s">
        <v>44</v>
      </c>
      <c r="D801" s="2" t="s">
        <v>298</v>
      </c>
      <c r="E801" s="5">
        <v>41927</v>
      </c>
      <c r="F801" s="22">
        <f>IF(COUNTIFS('All NCFAS Results'!$A$6:$A$169,$A801)&gt;0,1,0)</f>
        <v>1</v>
      </c>
      <c r="G801" s="6" t="s">
        <v>27</v>
      </c>
      <c r="H801" s="6" t="s">
        <v>42</v>
      </c>
      <c r="I801" s="6" t="s">
        <v>29</v>
      </c>
      <c r="J801" s="6" t="s">
        <v>29</v>
      </c>
      <c r="K801" s="6" t="s">
        <v>38</v>
      </c>
      <c r="L801" s="6" t="s">
        <v>41</v>
      </c>
      <c r="M801" s="6" t="s">
        <v>38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s="1" customFormat="1" ht="18" customHeight="1" x14ac:dyDescent="0.2">
      <c r="A802" s="4">
        <v>748</v>
      </c>
      <c r="B802" s="4">
        <v>358</v>
      </c>
      <c r="C802" s="2" t="s">
        <v>44</v>
      </c>
      <c r="D802" s="2" t="s">
        <v>298</v>
      </c>
      <c r="E802" s="5">
        <v>41927</v>
      </c>
      <c r="F802" s="22">
        <f>IF(COUNTIFS('All NCFAS Results'!$A$6:$A$169,$A802)&gt;0,1,0)</f>
        <v>1</v>
      </c>
      <c r="G802" s="6" t="s">
        <v>27</v>
      </c>
      <c r="H802" s="6" t="s">
        <v>47</v>
      </c>
      <c r="I802" s="6" t="s">
        <v>29</v>
      </c>
      <c r="J802" s="6" t="s">
        <v>29</v>
      </c>
      <c r="K802" s="6" t="s">
        <v>29</v>
      </c>
      <c r="L802" s="6" t="s">
        <v>41</v>
      </c>
      <c r="M802" s="6" t="s">
        <v>41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s="1" customFormat="1" ht="18" customHeight="1" x14ac:dyDescent="0.2">
      <c r="A803" s="4">
        <v>4645</v>
      </c>
      <c r="B803" s="4">
        <v>358</v>
      </c>
      <c r="C803" s="2" t="s">
        <v>26</v>
      </c>
      <c r="D803" s="2" t="s">
        <v>298</v>
      </c>
      <c r="E803" s="5">
        <v>41921</v>
      </c>
      <c r="F803" s="22">
        <f>IF(COUNTIFS('All NCFAS Results'!$A$6:$A$169,$A803)&gt;0,1,0)</f>
        <v>1</v>
      </c>
      <c r="G803" s="6" t="s">
        <v>27</v>
      </c>
      <c r="H803" s="6" t="s">
        <v>28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 t="s">
        <v>29</v>
      </c>
      <c r="AA803" s="6"/>
      <c r="AB803" s="6"/>
    </row>
    <row r="804" spans="1:28" s="1" customFormat="1" ht="18" customHeight="1" x14ac:dyDescent="0.2">
      <c r="A804" s="4">
        <v>1221</v>
      </c>
      <c r="B804" s="4">
        <v>359</v>
      </c>
      <c r="C804" s="2" t="s">
        <v>44</v>
      </c>
      <c r="D804" s="2" t="s">
        <v>298</v>
      </c>
      <c r="E804" s="5">
        <v>41926</v>
      </c>
      <c r="F804" s="22">
        <f>IF(COUNTIFS('All NCFAS Results'!$A$6:$A$169,$A804)&gt;0,1,0)</f>
        <v>1</v>
      </c>
      <c r="G804" s="6" t="s">
        <v>27</v>
      </c>
      <c r="H804" s="6" t="s">
        <v>47</v>
      </c>
      <c r="I804" s="6" t="s">
        <v>29</v>
      </c>
      <c r="J804" s="6" t="s">
        <v>29</v>
      </c>
      <c r="K804" s="6" t="s">
        <v>29</v>
      </c>
      <c r="L804" s="6" t="s">
        <v>29</v>
      </c>
      <c r="M804" s="6" t="s">
        <v>29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s="1" customFormat="1" ht="18" customHeight="1" x14ac:dyDescent="0.2">
      <c r="A805" s="4">
        <v>4645</v>
      </c>
      <c r="B805" s="4">
        <v>359</v>
      </c>
      <c r="C805" s="2" t="s">
        <v>26</v>
      </c>
      <c r="D805" s="2" t="s">
        <v>298</v>
      </c>
      <c r="E805" s="5">
        <v>41922</v>
      </c>
      <c r="F805" s="22">
        <f>IF(COUNTIFS('All NCFAS Results'!$A$6:$A$169,$A805)&gt;0,1,0)</f>
        <v>1</v>
      </c>
      <c r="G805" s="6" t="s">
        <v>54</v>
      </c>
      <c r="H805" s="6" t="s">
        <v>52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 t="s">
        <v>29</v>
      </c>
      <c r="AA805" s="6"/>
      <c r="AB805" s="6"/>
    </row>
    <row r="806" spans="1:28" s="1" customFormat="1" ht="18" customHeight="1" x14ac:dyDescent="0.2">
      <c r="A806" s="4">
        <v>4645</v>
      </c>
      <c r="B806" s="4">
        <v>360</v>
      </c>
      <c r="C806" s="2" t="s">
        <v>26</v>
      </c>
      <c r="D806" s="2" t="s">
        <v>298</v>
      </c>
      <c r="E806" s="5">
        <v>41928</v>
      </c>
      <c r="F806" s="22">
        <f>IF(COUNTIFS('All NCFAS Results'!$A$6:$A$169,$A806)&gt;0,1,0)</f>
        <v>1</v>
      </c>
      <c r="G806" s="6" t="s">
        <v>40</v>
      </c>
      <c r="H806" s="6" t="s">
        <v>46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 t="s">
        <v>29</v>
      </c>
      <c r="AA806" s="6"/>
      <c r="AB806" s="6"/>
    </row>
    <row r="807" spans="1:28" s="1" customFormat="1" ht="18" customHeight="1" x14ac:dyDescent="0.2">
      <c r="A807" s="4">
        <v>11179</v>
      </c>
      <c r="B807" s="4">
        <v>360</v>
      </c>
      <c r="C807" s="2" t="s">
        <v>44</v>
      </c>
      <c r="D807" s="2" t="s">
        <v>298</v>
      </c>
      <c r="E807" s="5">
        <v>41927</v>
      </c>
      <c r="F807" s="22">
        <f>IF(COUNTIFS('All NCFAS Results'!$A$6:$A$169,$A807)&gt;0,1,0)</f>
        <v>1</v>
      </c>
      <c r="G807" s="6" t="s">
        <v>27</v>
      </c>
      <c r="H807" s="6" t="s">
        <v>47</v>
      </c>
      <c r="I807" s="6" t="s">
        <v>41</v>
      </c>
      <c r="J807" s="6" t="s">
        <v>41</v>
      </c>
      <c r="K807" s="6" t="s">
        <v>41</v>
      </c>
      <c r="L807" s="6" t="s">
        <v>41</v>
      </c>
      <c r="M807" s="6" t="s">
        <v>41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s="1" customFormat="1" ht="18" customHeight="1" x14ac:dyDescent="0.2">
      <c r="A808" s="4">
        <v>4645</v>
      </c>
      <c r="B808" s="4">
        <v>361</v>
      </c>
      <c r="C808" s="2" t="s">
        <v>26</v>
      </c>
      <c r="D808" s="2" t="s">
        <v>298</v>
      </c>
      <c r="E808" s="5">
        <v>41940</v>
      </c>
      <c r="F808" s="22">
        <f>IF(COUNTIFS('All NCFAS Results'!$A$6:$A$169,$A808)&gt;0,1,0)</f>
        <v>1</v>
      </c>
      <c r="G808" s="6" t="s">
        <v>54</v>
      </c>
      <c r="H808" s="6" t="s">
        <v>46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 t="s">
        <v>29</v>
      </c>
      <c r="AA808" s="6"/>
      <c r="AB808" s="6"/>
    </row>
    <row r="809" spans="1:28" s="1" customFormat="1" ht="18" customHeight="1" x14ac:dyDescent="0.2">
      <c r="A809" s="4">
        <v>4645</v>
      </c>
      <c r="B809" s="4">
        <v>362</v>
      </c>
      <c r="C809" s="2" t="s">
        <v>26</v>
      </c>
      <c r="D809" s="2" t="s">
        <v>298</v>
      </c>
      <c r="E809" s="5">
        <v>41942</v>
      </c>
      <c r="F809" s="22">
        <f>IF(COUNTIFS('All NCFAS Results'!$A$6:$A$169,$A809)&gt;0,1,0)</f>
        <v>1</v>
      </c>
      <c r="G809" s="6" t="s">
        <v>31</v>
      </c>
      <c r="H809" s="6" t="s">
        <v>46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 t="s">
        <v>29</v>
      </c>
      <c r="AA809" s="6"/>
      <c r="AB809" s="6"/>
    </row>
    <row r="810" spans="1:28" s="1" customFormat="1" ht="18" customHeight="1" x14ac:dyDescent="0.2">
      <c r="A810" s="4">
        <v>2648</v>
      </c>
      <c r="B810" s="4">
        <v>363</v>
      </c>
      <c r="C810" s="2" t="s">
        <v>44</v>
      </c>
      <c r="D810" s="2" t="s">
        <v>298</v>
      </c>
      <c r="E810" s="5">
        <v>41928</v>
      </c>
      <c r="F810" s="22">
        <f>IF(COUNTIFS('All NCFAS Results'!$A$6:$A$169,$A810)&gt;0,1,0)</f>
        <v>1</v>
      </c>
      <c r="G810" s="6" t="s">
        <v>27</v>
      </c>
      <c r="H810" s="6" t="s">
        <v>71</v>
      </c>
      <c r="I810" s="6" t="s">
        <v>29</v>
      </c>
      <c r="J810" s="6" t="s">
        <v>29</v>
      </c>
      <c r="K810" s="6" t="s">
        <v>29</v>
      </c>
      <c r="L810" s="6" t="s">
        <v>41</v>
      </c>
      <c r="M810" s="6" t="s">
        <v>29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s="1" customFormat="1" ht="18" customHeight="1" x14ac:dyDescent="0.2">
      <c r="A811" s="4">
        <v>4645</v>
      </c>
      <c r="B811" s="4">
        <v>363</v>
      </c>
      <c r="C811" s="2" t="s">
        <v>26</v>
      </c>
      <c r="D811" s="2" t="s">
        <v>298</v>
      </c>
      <c r="E811" s="5">
        <v>41946</v>
      </c>
      <c r="F811" s="22">
        <f>IF(COUNTIFS('All NCFAS Results'!$A$6:$A$169,$A811)&gt;0,1,0)</f>
        <v>1</v>
      </c>
      <c r="G811" s="6" t="s">
        <v>54</v>
      </c>
      <c r="H811" s="6" t="s">
        <v>58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 t="s">
        <v>29</v>
      </c>
      <c r="AA811" s="6"/>
      <c r="AB811" s="6"/>
    </row>
    <row r="812" spans="1:28" s="1" customFormat="1" ht="18" customHeight="1" x14ac:dyDescent="0.2">
      <c r="A812" s="4">
        <v>4645</v>
      </c>
      <c r="B812" s="4">
        <v>364</v>
      </c>
      <c r="C812" s="2" t="s">
        <v>26</v>
      </c>
      <c r="D812" s="2" t="s">
        <v>298</v>
      </c>
      <c r="E812" s="5">
        <v>41976</v>
      </c>
      <c r="F812" s="22">
        <f>IF(COUNTIFS('All NCFAS Results'!$A$6:$A$169,$A812)&gt;0,1,0)</f>
        <v>1</v>
      </c>
      <c r="G812" s="6" t="s">
        <v>27</v>
      </c>
      <c r="H812" s="6" t="s">
        <v>52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 t="s">
        <v>29</v>
      </c>
      <c r="AA812" s="6"/>
      <c r="AB812" s="6"/>
    </row>
    <row r="813" spans="1:28" s="1" customFormat="1" ht="18" customHeight="1" x14ac:dyDescent="0.2">
      <c r="A813" s="4">
        <v>4751</v>
      </c>
      <c r="B813" s="4">
        <v>364</v>
      </c>
      <c r="C813" s="2" t="s">
        <v>44</v>
      </c>
      <c r="D813" s="2" t="s">
        <v>298</v>
      </c>
      <c r="E813" s="5">
        <v>41929</v>
      </c>
      <c r="F813" s="22">
        <f>IF(COUNTIFS('All NCFAS Results'!$A$6:$A$169,$A813)&gt;0,1,0)</f>
        <v>1</v>
      </c>
      <c r="G813" s="6" t="s">
        <v>31</v>
      </c>
      <c r="H813" s="6" t="s">
        <v>32</v>
      </c>
      <c r="I813" s="6" t="s">
        <v>41</v>
      </c>
      <c r="J813" s="6" t="s">
        <v>29</v>
      </c>
      <c r="K813" s="6" t="s">
        <v>29</v>
      </c>
      <c r="L813" s="6" t="s">
        <v>41</v>
      </c>
      <c r="M813" s="6" t="s">
        <v>41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s="1" customFormat="1" ht="18" customHeight="1" x14ac:dyDescent="0.2">
      <c r="A814" s="4">
        <v>4645</v>
      </c>
      <c r="B814" s="4">
        <v>365</v>
      </c>
      <c r="C814" s="2" t="s">
        <v>26</v>
      </c>
      <c r="D814" s="2" t="s">
        <v>298</v>
      </c>
      <c r="E814" s="5">
        <v>41982</v>
      </c>
      <c r="F814" s="22">
        <f>IF(COUNTIFS('All NCFAS Results'!$A$6:$A$169,$A814)&gt;0,1,0)</f>
        <v>1</v>
      </c>
      <c r="G814" s="6" t="s">
        <v>54</v>
      </c>
      <c r="H814" s="6" t="s">
        <v>52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 t="s">
        <v>29</v>
      </c>
      <c r="AA814" s="6"/>
      <c r="AB814" s="6"/>
    </row>
    <row r="815" spans="1:28" s="1" customFormat="1" ht="18" customHeight="1" x14ac:dyDescent="0.2">
      <c r="A815" s="4">
        <v>4751</v>
      </c>
      <c r="B815" s="4">
        <v>365</v>
      </c>
      <c r="C815" s="2" t="s">
        <v>44</v>
      </c>
      <c r="D815" s="2" t="s">
        <v>298</v>
      </c>
      <c r="E815" s="5">
        <v>41929</v>
      </c>
      <c r="F815" s="22">
        <f>IF(COUNTIFS('All NCFAS Results'!$A$6:$A$169,$A815)&gt;0,1,0)</f>
        <v>1</v>
      </c>
      <c r="G815" s="6" t="s">
        <v>45</v>
      </c>
      <c r="H815" s="6" t="s">
        <v>52</v>
      </c>
      <c r="I815" s="6" t="s">
        <v>41</v>
      </c>
      <c r="J815" s="6" t="s">
        <v>29</v>
      </c>
      <c r="K815" s="6" t="s">
        <v>29</v>
      </c>
      <c r="L815" s="6" t="s">
        <v>41</v>
      </c>
      <c r="M815" s="6" t="s">
        <v>41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s="1" customFormat="1" ht="18" customHeight="1" x14ac:dyDescent="0.2">
      <c r="A816" s="4">
        <v>3875</v>
      </c>
      <c r="B816" s="4">
        <v>366</v>
      </c>
      <c r="C816" s="2" t="s">
        <v>44</v>
      </c>
      <c r="D816" s="2" t="s">
        <v>298</v>
      </c>
      <c r="E816" s="5">
        <v>41929</v>
      </c>
      <c r="F816" s="22">
        <f>IF(COUNTIFS('All NCFAS Results'!$A$6:$A$169,$A816)&gt;0,1,0)</f>
        <v>1</v>
      </c>
      <c r="G816" s="6" t="s">
        <v>27</v>
      </c>
      <c r="H816" s="6" t="s">
        <v>42</v>
      </c>
      <c r="I816" s="6" t="s">
        <v>41</v>
      </c>
      <c r="J816" s="6" t="s">
        <v>29</v>
      </c>
      <c r="K816" s="6" t="s">
        <v>29</v>
      </c>
      <c r="L816" s="6" t="s">
        <v>41</v>
      </c>
      <c r="M816" s="6" t="s">
        <v>29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s="1" customFormat="1" ht="18" customHeight="1" x14ac:dyDescent="0.2">
      <c r="A817" s="4">
        <v>4645</v>
      </c>
      <c r="B817" s="4">
        <v>366</v>
      </c>
      <c r="C817" s="2" t="s">
        <v>26</v>
      </c>
      <c r="D817" s="2" t="s">
        <v>298</v>
      </c>
      <c r="E817" s="5">
        <v>42026</v>
      </c>
      <c r="F817" s="22">
        <f>IF(COUNTIFS('All NCFAS Results'!$A$6:$A$169,$A817)&gt;0,1,0)</f>
        <v>1</v>
      </c>
      <c r="G817" s="6" t="s">
        <v>34</v>
      </c>
      <c r="H817" s="6" t="s">
        <v>46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 t="s">
        <v>29</v>
      </c>
      <c r="AA817" s="6"/>
      <c r="AB817" s="6"/>
    </row>
    <row r="818" spans="1:28" s="1" customFormat="1" ht="18" customHeight="1" x14ac:dyDescent="0.2">
      <c r="A818" s="4">
        <v>5097</v>
      </c>
      <c r="B818" s="4">
        <v>367</v>
      </c>
      <c r="C818" s="2" t="s">
        <v>26</v>
      </c>
      <c r="D818" s="2" t="s">
        <v>298</v>
      </c>
      <c r="E818" s="5">
        <v>41991</v>
      </c>
      <c r="F818" s="22">
        <f>IF(COUNTIFS('All NCFAS Results'!$A$6:$A$169,$A818)&gt;0,1,0)</f>
        <v>1</v>
      </c>
      <c r="G818" s="6" t="s">
        <v>50</v>
      </c>
      <c r="H818" s="6" t="s">
        <v>49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 t="s">
        <v>41</v>
      </c>
      <c r="AA818" s="6"/>
      <c r="AB818" s="6"/>
    </row>
    <row r="819" spans="1:28" s="1" customFormat="1" ht="18" customHeight="1" x14ac:dyDescent="0.2">
      <c r="A819" s="4">
        <v>9553</v>
      </c>
      <c r="B819" s="4">
        <v>367</v>
      </c>
      <c r="C819" s="2" t="s">
        <v>44</v>
      </c>
      <c r="D819" s="2" t="s">
        <v>298</v>
      </c>
      <c r="E819" s="5">
        <v>41929</v>
      </c>
      <c r="F819" s="22">
        <f>IF(COUNTIFS('All NCFAS Results'!$A$6:$A$169,$A819)&gt;0,1,0)</f>
        <v>1</v>
      </c>
      <c r="G819" s="6" t="s">
        <v>27</v>
      </c>
      <c r="H819" s="6" t="s">
        <v>42</v>
      </c>
      <c r="I819" s="6" t="s">
        <v>41</v>
      </c>
      <c r="J819" s="6" t="s">
        <v>29</v>
      </c>
      <c r="K819" s="6" t="s">
        <v>29</v>
      </c>
      <c r="L819" s="6" t="s">
        <v>41</v>
      </c>
      <c r="M819" s="6" t="s">
        <v>41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s="1" customFormat="1" ht="18" customHeight="1" x14ac:dyDescent="0.2">
      <c r="A820" s="4">
        <v>4645</v>
      </c>
      <c r="B820" s="4">
        <v>368</v>
      </c>
      <c r="C820" s="2" t="s">
        <v>26</v>
      </c>
      <c r="D820" s="2" t="s">
        <v>298</v>
      </c>
      <c r="E820" s="5">
        <v>41960</v>
      </c>
      <c r="F820" s="22">
        <f>IF(COUNTIFS('All NCFAS Results'!$A$6:$A$169,$A820)&gt;0,1,0)</f>
        <v>1</v>
      </c>
      <c r="G820" s="6" t="s">
        <v>54</v>
      </c>
      <c r="H820" s="6" t="s">
        <v>49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 t="s">
        <v>29</v>
      </c>
      <c r="AA820" s="6"/>
      <c r="AB820" s="6"/>
    </row>
    <row r="821" spans="1:28" s="1" customFormat="1" ht="18" customHeight="1" x14ac:dyDescent="0.2">
      <c r="A821" s="4">
        <v>11401</v>
      </c>
      <c r="B821" s="4">
        <v>368</v>
      </c>
      <c r="C821" s="2" t="s">
        <v>44</v>
      </c>
      <c r="D821" s="2" t="s">
        <v>298</v>
      </c>
      <c r="E821" s="5">
        <v>41929</v>
      </c>
      <c r="F821" s="22">
        <f>IF(COUNTIFS('All NCFAS Results'!$A$6:$A$169,$A821)&gt;0,1,0)</f>
        <v>1</v>
      </c>
      <c r="G821" s="6" t="s">
        <v>40</v>
      </c>
      <c r="H821" s="6" t="s">
        <v>53</v>
      </c>
      <c r="I821" s="6" t="s">
        <v>29</v>
      </c>
      <c r="J821" s="6" t="s">
        <v>29</v>
      </c>
      <c r="K821" s="6" t="s">
        <v>29</v>
      </c>
      <c r="L821" s="6" t="s">
        <v>29</v>
      </c>
      <c r="M821" s="6" t="s">
        <v>29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s="1" customFormat="1" ht="18" customHeight="1" x14ac:dyDescent="0.2">
      <c r="A822" s="4">
        <v>4645</v>
      </c>
      <c r="B822" s="4">
        <v>369</v>
      </c>
      <c r="C822" s="2" t="s">
        <v>26</v>
      </c>
      <c r="D822" s="2" t="s">
        <v>298</v>
      </c>
      <c r="E822" s="5">
        <v>42012</v>
      </c>
      <c r="F822" s="22">
        <f>IF(COUNTIFS('All NCFAS Results'!$A$6:$A$169,$A822)&gt;0,1,0)</f>
        <v>1</v>
      </c>
      <c r="G822" s="6" t="s">
        <v>27</v>
      </c>
      <c r="H822" s="6" t="s">
        <v>49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 t="s">
        <v>29</v>
      </c>
      <c r="AA822" s="6"/>
      <c r="AB822" s="6"/>
    </row>
    <row r="823" spans="1:28" s="1" customFormat="1" ht="18" customHeight="1" x14ac:dyDescent="0.2">
      <c r="A823" s="4">
        <v>9405</v>
      </c>
      <c r="B823" s="4">
        <v>369</v>
      </c>
      <c r="C823" s="2" t="s">
        <v>44</v>
      </c>
      <c r="D823" s="2" t="s">
        <v>298</v>
      </c>
      <c r="E823" s="5">
        <v>41926</v>
      </c>
      <c r="F823" s="22">
        <f>IF(COUNTIFS('All NCFAS Results'!$A$6:$A$169,$A823)&gt;0,1,0)</f>
        <v>1</v>
      </c>
      <c r="G823" s="6" t="s">
        <v>27</v>
      </c>
      <c r="H823" s="6" t="s">
        <v>65</v>
      </c>
      <c r="I823" s="6" t="s">
        <v>41</v>
      </c>
      <c r="J823" s="6" t="s">
        <v>29</v>
      </c>
      <c r="K823" s="6" t="s">
        <v>38</v>
      </c>
      <c r="L823" s="6" t="s">
        <v>29</v>
      </c>
      <c r="M823" s="6" t="s">
        <v>29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s="1" customFormat="1" ht="18" customHeight="1" x14ac:dyDescent="0.2">
      <c r="A824" s="4">
        <v>4645</v>
      </c>
      <c r="B824" s="4">
        <v>370</v>
      </c>
      <c r="C824" s="2" t="s">
        <v>26</v>
      </c>
      <c r="D824" s="2" t="s">
        <v>298</v>
      </c>
      <c r="E824" s="5">
        <v>42033</v>
      </c>
      <c r="F824" s="22">
        <f>IF(COUNTIFS('All NCFAS Results'!$A$6:$A$169,$A824)&gt;0,1,0)</f>
        <v>1</v>
      </c>
      <c r="G824" s="6" t="s">
        <v>27</v>
      </c>
      <c r="H824" s="6" t="s">
        <v>42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 t="s">
        <v>29</v>
      </c>
      <c r="AA824" s="6"/>
      <c r="AB824" s="6"/>
    </row>
    <row r="825" spans="1:28" s="1" customFormat="1" ht="18" customHeight="1" x14ac:dyDescent="0.2">
      <c r="A825" s="4">
        <v>9979</v>
      </c>
      <c r="B825" s="4">
        <v>370</v>
      </c>
      <c r="C825" s="2" t="s">
        <v>44</v>
      </c>
      <c r="D825" s="2" t="s">
        <v>298</v>
      </c>
      <c r="E825" s="5">
        <v>41929</v>
      </c>
      <c r="F825" s="22">
        <f>IF(COUNTIFS('All NCFAS Results'!$A$6:$A$169,$A825)&gt;0,1,0)</f>
        <v>1</v>
      </c>
      <c r="G825" s="6" t="s">
        <v>27</v>
      </c>
      <c r="H825" s="6" t="s">
        <v>65</v>
      </c>
      <c r="I825" s="6" t="s">
        <v>41</v>
      </c>
      <c r="J825" s="6" t="s">
        <v>29</v>
      </c>
      <c r="K825" s="6" t="s">
        <v>29</v>
      </c>
      <c r="L825" s="6" t="s">
        <v>29</v>
      </c>
      <c r="M825" s="6" t="s">
        <v>38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s="1" customFormat="1" ht="18" customHeight="1" x14ac:dyDescent="0.2">
      <c r="A826" s="4">
        <v>4645</v>
      </c>
      <c r="B826" s="4">
        <v>371</v>
      </c>
      <c r="C826" s="2" t="s">
        <v>44</v>
      </c>
      <c r="D826" s="2" t="s">
        <v>298</v>
      </c>
      <c r="E826" s="5">
        <v>41928</v>
      </c>
      <c r="F826" s="22">
        <f>IF(COUNTIFS('All NCFAS Results'!$A$6:$A$169,$A826)&gt;0,1,0)</f>
        <v>1</v>
      </c>
      <c r="G826" s="6" t="s">
        <v>27</v>
      </c>
      <c r="H826" s="6" t="s">
        <v>47</v>
      </c>
      <c r="I826" s="6" t="s">
        <v>38</v>
      </c>
      <c r="J826" s="6" t="s">
        <v>38</v>
      </c>
      <c r="K826" s="6" t="s">
        <v>29</v>
      </c>
      <c r="L826" s="6" t="s">
        <v>29</v>
      </c>
      <c r="M826" s="6" t="s">
        <v>29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 t="s">
        <v>29</v>
      </c>
      <c r="AA826" s="6"/>
      <c r="AB826" s="6"/>
    </row>
    <row r="827" spans="1:28" s="1" customFormat="1" ht="18" customHeight="1" x14ac:dyDescent="0.2">
      <c r="A827" s="4">
        <v>4645</v>
      </c>
      <c r="B827" s="4">
        <v>371</v>
      </c>
      <c r="C827" s="2" t="s">
        <v>26</v>
      </c>
      <c r="D827" s="2" t="s">
        <v>298</v>
      </c>
      <c r="E827" s="5">
        <v>42037</v>
      </c>
      <c r="F827" s="22">
        <f>IF(COUNTIFS('All NCFAS Results'!$A$6:$A$169,$A827)&gt;0,1,0)</f>
        <v>1</v>
      </c>
      <c r="G827" s="6" t="s">
        <v>27</v>
      </c>
      <c r="H827" s="6" t="s">
        <v>47</v>
      </c>
      <c r="I827" s="6" t="s">
        <v>38</v>
      </c>
      <c r="J827" s="6" t="s">
        <v>38</v>
      </c>
      <c r="K827" s="6" t="s">
        <v>29</v>
      </c>
      <c r="L827" s="6" t="s">
        <v>29</v>
      </c>
      <c r="M827" s="6" t="s">
        <v>29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 t="s">
        <v>29</v>
      </c>
      <c r="AA827" s="6"/>
      <c r="AB827" s="6"/>
    </row>
    <row r="828" spans="1:28" s="1" customFormat="1" ht="18" customHeight="1" x14ac:dyDescent="0.2">
      <c r="A828" s="4">
        <v>759</v>
      </c>
      <c r="B828" s="4">
        <v>372</v>
      </c>
      <c r="C828" s="2" t="s">
        <v>44</v>
      </c>
      <c r="D828" s="2" t="s">
        <v>298</v>
      </c>
      <c r="E828" s="5">
        <v>41929</v>
      </c>
      <c r="F828" s="22">
        <f>IF(COUNTIFS('All NCFAS Results'!$A$6:$A$169,$A828)&gt;0,1,0)</f>
        <v>1</v>
      </c>
      <c r="G828" s="6" t="s">
        <v>27</v>
      </c>
      <c r="H828" s="6" t="s">
        <v>47</v>
      </c>
      <c r="I828" s="6" t="s">
        <v>29</v>
      </c>
      <c r="J828" s="6" t="s">
        <v>29</v>
      </c>
      <c r="K828" s="6" t="s">
        <v>29</v>
      </c>
      <c r="L828" s="6" t="s">
        <v>29</v>
      </c>
      <c r="M828" s="6" t="s">
        <v>29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s="1" customFormat="1" ht="18" customHeight="1" x14ac:dyDescent="0.2">
      <c r="A829" s="4">
        <v>4751</v>
      </c>
      <c r="B829" s="4">
        <v>372</v>
      </c>
      <c r="C829" s="2" t="s">
        <v>26</v>
      </c>
      <c r="D829" s="2" t="s">
        <v>298</v>
      </c>
      <c r="E829" s="5">
        <v>41771</v>
      </c>
      <c r="F829" s="22">
        <f>IF(COUNTIFS('All NCFAS Results'!$A$6:$A$169,$A829)&gt;0,1,0)</f>
        <v>1</v>
      </c>
      <c r="G829" s="6" t="s">
        <v>27</v>
      </c>
      <c r="H829" s="6" t="s">
        <v>53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 t="s">
        <v>29</v>
      </c>
      <c r="AA829" s="6"/>
      <c r="AB829" s="6"/>
    </row>
    <row r="830" spans="1:28" s="1" customFormat="1" ht="18" customHeight="1" x14ac:dyDescent="0.2">
      <c r="A830" s="4">
        <v>192</v>
      </c>
      <c r="B830" s="4">
        <v>373</v>
      </c>
      <c r="C830" s="2" t="s">
        <v>44</v>
      </c>
      <c r="D830" s="2" t="s">
        <v>298</v>
      </c>
      <c r="E830" s="5">
        <v>41929</v>
      </c>
      <c r="F830" s="22">
        <f>IF(COUNTIFS('All NCFAS Results'!$A$6:$A$169,$A830)&gt;0,1,0)</f>
        <v>1</v>
      </c>
      <c r="G830" s="6" t="s">
        <v>45</v>
      </c>
      <c r="H830" s="6" t="s">
        <v>55</v>
      </c>
      <c r="I830" s="6" t="s">
        <v>29</v>
      </c>
      <c r="J830" s="6" t="s">
        <v>29</v>
      </c>
      <c r="K830" s="6" t="s">
        <v>29</v>
      </c>
      <c r="L830" s="6" t="s">
        <v>29</v>
      </c>
      <c r="M830" s="6" t="s">
        <v>29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s="1" customFormat="1" ht="18" customHeight="1" x14ac:dyDescent="0.2">
      <c r="A831" s="4">
        <v>4751</v>
      </c>
      <c r="B831" s="4">
        <v>373</v>
      </c>
      <c r="C831" s="2" t="s">
        <v>26</v>
      </c>
      <c r="D831" s="2" t="s">
        <v>298</v>
      </c>
      <c r="E831" s="5">
        <v>41775</v>
      </c>
      <c r="F831" s="22">
        <f>IF(COUNTIFS('All NCFAS Results'!$A$6:$A$169,$A831)&gt;0,1,0)</f>
        <v>1</v>
      </c>
      <c r="G831" s="6" t="s">
        <v>27</v>
      </c>
      <c r="H831" s="6" t="s">
        <v>42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 t="s">
        <v>29</v>
      </c>
      <c r="AA831" s="6"/>
      <c r="AB831" s="6"/>
    </row>
    <row r="832" spans="1:28" s="1" customFormat="1" ht="18" customHeight="1" x14ac:dyDescent="0.2">
      <c r="A832" s="4">
        <v>4751</v>
      </c>
      <c r="B832" s="4">
        <v>374</v>
      </c>
      <c r="C832" s="2" t="s">
        <v>26</v>
      </c>
      <c r="D832" s="2" t="s">
        <v>298</v>
      </c>
      <c r="E832" s="5">
        <v>41920</v>
      </c>
      <c r="F832" s="22">
        <f>IF(COUNTIFS('All NCFAS Results'!$A$6:$A$169,$A832)&gt;0,1,0)</f>
        <v>1</v>
      </c>
      <c r="G832" s="6" t="s">
        <v>54</v>
      </c>
      <c r="H832" s="6" t="s">
        <v>42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 t="s">
        <v>29</v>
      </c>
      <c r="AA832" s="6"/>
      <c r="AB832" s="6"/>
    </row>
    <row r="833" spans="1:28" s="1" customFormat="1" ht="18" customHeight="1" x14ac:dyDescent="0.2">
      <c r="A833" s="4">
        <v>9478</v>
      </c>
      <c r="B833" s="4">
        <v>374</v>
      </c>
      <c r="C833" s="2" t="s">
        <v>44</v>
      </c>
      <c r="D833" s="2" t="s">
        <v>298</v>
      </c>
      <c r="E833" s="5">
        <v>41932</v>
      </c>
      <c r="F833" s="22">
        <f>IF(COUNTIFS('All NCFAS Results'!$A$6:$A$169,$A833)&gt;0,1,0)</f>
        <v>1</v>
      </c>
      <c r="G833" s="6" t="s">
        <v>27</v>
      </c>
      <c r="H833" s="6" t="s">
        <v>42</v>
      </c>
      <c r="I833" s="6" t="s">
        <v>41</v>
      </c>
      <c r="J833" s="6" t="s">
        <v>41</v>
      </c>
      <c r="K833" s="6" t="s">
        <v>29</v>
      </c>
      <c r="L833" s="6" t="s">
        <v>41</v>
      </c>
      <c r="M833" s="6" t="s">
        <v>41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s="1" customFormat="1" ht="18" customHeight="1" x14ac:dyDescent="0.2">
      <c r="A834" s="4">
        <v>4751</v>
      </c>
      <c r="B834" s="4">
        <v>375</v>
      </c>
      <c r="C834" s="2" t="s">
        <v>26</v>
      </c>
      <c r="D834" s="2" t="s">
        <v>298</v>
      </c>
      <c r="E834" s="5">
        <v>41927</v>
      </c>
      <c r="F834" s="22">
        <f>IF(COUNTIFS('All NCFAS Results'!$A$6:$A$169,$A834)&gt;0,1,0)</f>
        <v>1</v>
      </c>
      <c r="G834" s="6" t="s">
        <v>54</v>
      </c>
      <c r="H834" s="6" t="s">
        <v>28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 t="s">
        <v>29</v>
      </c>
      <c r="AA834" s="6"/>
      <c r="AB834" s="6"/>
    </row>
    <row r="835" spans="1:28" s="1" customFormat="1" ht="18" customHeight="1" x14ac:dyDescent="0.2">
      <c r="A835" s="4">
        <v>9405</v>
      </c>
      <c r="B835" s="4">
        <v>375</v>
      </c>
      <c r="C835" s="2" t="s">
        <v>44</v>
      </c>
      <c r="D835" s="2" t="s">
        <v>298</v>
      </c>
      <c r="E835" s="5">
        <v>41933</v>
      </c>
      <c r="F835" s="22">
        <f>IF(COUNTIFS('All NCFAS Results'!$A$6:$A$169,$A835)&gt;0,1,0)</f>
        <v>1</v>
      </c>
      <c r="G835" s="6" t="s">
        <v>31</v>
      </c>
      <c r="H835" s="6" t="s">
        <v>28</v>
      </c>
      <c r="I835" s="6" t="s">
        <v>29</v>
      </c>
      <c r="J835" s="6" t="s">
        <v>29</v>
      </c>
      <c r="K835" s="6" t="s">
        <v>29</v>
      </c>
      <c r="L835" s="6" t="s">
        <v>29</v>
      </c>
      <c r="M835" s="6" t="s">
        <v>29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s="1" customFormat="1" ht="18" customHeight="1" x14ac:dyDescent="0.2">
      <c r="A836" s="4">
        <v>4751</v>
      </c>
      <c r="B836" s="4">
        <v>376</v>
      </c>
      <c r="C836" s="2" t="s">
        <v>26</v>
      </c>
      <c r="D836" s="2" t="s">
        <v>298</v>
      </c>
      <c r="E836" s="5">
        <v>41941</v>
      </c>
      <c r="F836" s="22">
        <f>IF(COUNTIFS('All NCFAS Results'!$A$6:$A$169,$A836)&gt;0,1,0)</f>
        <v>1</v>
      </c>
      <c r="G836" s="6" t="s">
        <v>54</v>
      </c>
      <c r="H836" s="6" t="s">
        <v>49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 t="s">
        <v>29</v>
      </c>
      <c r="AA836" s="6"/>
      <c r="AB836" s="6"/>
    </row>
    <row r="837" spans="1:28" s="1" customFormat="1" ht="18" customHeight="1" x14ac:dyDescent="0.2">
      <c r="A837" s="4">
        <v>11401</v>
      </c>
      <c r="B837" s="4">
        <v>376</v>
      </c>
      <c r="C837" s="2" t="s">
        <v>44</v>
      </c>
      <c r="D837" s="2" t="s">
        <v>298</v>
      </c>
      <c r="E837" s="5">
        <v>41933</v>
      </c>
      <c r="F837" s="22">
        <f>IF(COUNTIFS('All NCFAS Results'!$A$6:$A$169,$A837)&gt;0,1,0)</f>
        <v>1</v>
      </c>
      <c r="G837" s="6" t="s">
        <v>31</v>
      </c>
      <c r="H837" s="6" t="s">
        <v>28</v>
      </c>
      <c r="I837" s="6" t="s">
        <v>29</v>
      </c>
      <c r="J837" s="6" t="s">
        <v>29</v>
      </c>
      <c r="K837" s="6" t="s">
        <v>29</v>
      </c>
      <c r="L837" s="6" t="s">
        <v>29</v>
      </c>
      <c r="M837" s="6" t="s">
        <v>29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s="1" customFormat="1" ht="18" customHeight="1" x14ac:dyDescent="0.2">
      <c r="A838" s="4">
        <v>1221</v>
      </c>
      <c r="B838" s="4">
        <v>377</v>
      </c>
      <c r="C838" s="2" t="s">
        <v>44</v>
      </c>
      <c r="D838" s="2" t="s">
        <v>298</v>
      </c>
      <c r="E838" s="5">
        <v>41933</v>
      </c>
      <c r="F838" s="22">
        <f>IF(COUNTIFS('All NCFAS Results'!$A$6:$A$169,$A838)&gt;0,1,0)</f>
        <v>1</v>
      </c>
      <c r="G838" s="6" t="s">
        <v>27</v>
      </c>
      <c r="H838" s="6" t="s">
        <v>47</v>
      </c>
      <c r="I838" s="6" t="s">
        <v>29</v>
      </c>
      <c r="J838" s="6" t="s">
        <v>29</v>
      </c>
      <c r="K838" s="6" t="s">
        <v>29</v>
      </c>
      <c r="L838" s="6" t="s">
        <v>29</v>
      </c>
      <c r="M838" s="6" t="s">
        <v>29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s="1" customFormat="1" ht="18" customHeight="1" x14ac:dyDescent="0.2">
      <c r="A839" s="4">
        <v>4751</v>
      </c>
      <c r="B839" s="4">
        <v>377</v>
      </c>
      <c r="C839" s="2" t="s">
        <v>26</v>
      </c>
      <c r="D839" s="2" t="s">
        <v>298</v>
      </c>
      <c r="E839" s="5">
        <v>41950</v>
      </c>
      <c r="F839" s="22">
        <f>IF(COUNTIFS('All NCFAS Results'!$A$6:$A$169,$A839)&gt;0,1,0)</f>
        <v>1</v>
      </c>
      <c r="G839" s="6" t="s">
        <v>27</v>
      </c>
      <c r="H839" s="6" t="s">
        <v>53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 t="s">
        <v>29</v>
      </c>
      <c r="AA839" s="6"/>
      <c r="AB839" s="6"/>
    </row>
    <row r="840" spans="1:28" s="1" customFormat="1" ht="18" customHeight="1" x14ac:dyDescent="0.2">
      <c r="A840" s="4">
        <v>5153</v>
      </c>
      <c r="B840" s="4">
        <v>378</v>
      </c>
      <c r="C840" s="2" t="s">
        <v>26</v>
      </c>
      <c r="D840" s="2" t="s">
        <v>298</v>
      </c>
      <c r="E840" s="5">
        <v>41932</v>
      </c>
      <c r="F840" s="22">
        <f>IF(COUNTIFS('All NCFAS Results'!$A$6:$A$169,$A840)&gt;0,1,0)</f>
        <v>1</v>
      </c>
      <c r="G840" s="6" t="s">
        <v>27</v>
      </c>
      <c r="H840" s="6" t="s">
        <v>42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 t="s">
        <v>41</v>
      </c>
      <c r="AA840" s="6"/>
      <c r="AB840" s="6"/>
    </row>
    <row r="841" spans="1:28" s="1" customFormat="1" ht="18" customHeight="1" x14ac:dyDescent="0.2">
      <c r="A841" s="4">
        <v>748</v>
      </c>
      <c r="B841" s="4">
        <v>379</v>
      </c>
      <c r="C841" s="2" t="s">
        <v>44</v>
      </c>
      <c r="D841" s="2" t="s">
        <v>298</v>
      </c>
      <c r="E841" s="5">
        <v>41934</v>
      </c>
      <c r="F841" s="22">
        <f>IF(COUNTIFS('All NCFAS Results'!$A$6:$A$169,$A841)&gt;0,1,0)</f>
        <v>1</v>
      </c>
      <c r="G841" s="6" t="s">
        <v>27</v>
      </c>
      <c r="H841" s="6" t="s">
        <v>47</v>
      </c>
      <c r="I841" s="6" t="s">
        <v>29</v>
      </c>
      <c r="J841" s="6" t="s">
        <v>29</v>
      </c>
      <c r="K841" s="6" t="s">
        <v>29</v>
      </c>
      <c r="L841" s="6" t="s">
        <v>29</v>
      </c>
      <c r="M841" s="6" t="s">
        <v>29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s="1" customFormat="1" ht="18" customHeight="1" x14ac:dyDescent="0.2">
      <c r="A842" s="4">
        <v>5153</v>
      </c>
      <c r="B842" s="4">
        <v>379</v>
      </c>
      <c r="C842" s="2" t="s">
        <v>26</v>
      </c>
      <c r="D842" s="2" t="s">
        <v>298</v>
      </c>
      <c r="E842" s="5">
        <v>41941</v>
      </c>
      <c r="F842" s="22">
        <f>IF(COUNTIFS('All NCFAS Results'!$A$6:$A$169,$A842)&gt;0,1,0)</f>
        <v>1</v>
      </c>
      <c r="G842" s="6" t="s">
        <v>54</v>
      </c>
      <c r="H842" s="6" t="s">
        <v>52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 t="s">
        <v>41</v>
      </c>
      <c r="AA842" s="6"/>
      <c r="AB842" s="6"/>
    </row>
    <row r="843" spans="1:28" s="1" customFormat="1" ht="18" customHeight="1" x14ac:dyDescent="0.2">
      <c r="A843" s="4">
        <v>5153</v>
      </c>
      <c r="B843" s="4">
        <v>380</v>
      </c>
      <c r="C843" s="2" t="s">
        <v>26</v>
      </c>
      <c r="D843" s="2" t="s">
        <v>298</v>
      </c>
      <c r="E843" s="5">
        <v>42012</v>
      </c>
      <c r="F843" s="22">
        <f>IF(COUNTIFS('All NCFAS Results'!$A$6:$A$169,$A843)&gt;0,1,0)</f>
        <v>1</v>
      </c>
      <c r="G843" s="6" t="s">
        <v>27</v>
      </c>
      <c r="H843" s="6" t="s">
        <v>53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 t="s">
        <v>41</v>
      </c>
      <c r="AA843" s="6"/>
      <c r="AB843" s="6"/>
    </row>
    <row r="844" spans="1:28" s="1" customFormat="1" ht="18" customHeight="1" x14ac:dyDescent="0.2">
      <c r="A844" s="4">
        <v>3875</v>
      </c>
      <c r="B844" s="4">
        <v>381</v>
      </c>
      <c r="C844" s="2" t="s">
        <v>44</v>
      </c>
      <c r="D844" s="2" t="s">
        <v>298</v>
      </c>
      <c r="E844" s="5">
        <v>41935</v>
      </c>
      <c r="F844" s="22">
        <f>IF(COUNTIFS('All NCFAS Results'!$A$6:$A$169,$A844)&gt;0,1,0)</f>
        <v>1</v>
      </c>
      <c r="G844" s="6" t="s">
        <v>27</v>
      </c>
      <c r="H844" s="6" t="s">
        <v>42</v>
      </c>
      <c r="I844" s="6" t="s">
        <v>41</v>
      </c>
      <c r="J844" s="6" t="s">
        <v>29</v>
      </c>
      <c r="K844" s="6" t="s">
        <v>29</v>
      </c>
      <c r="L844" s="6" t="s">
        <v>41</v>
      </c>
      <c r="M844" s="6" t="s">
        <v>29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s="1" customFormat="1" ht="18" customHeight="1" x14ac:dyDescent="0.2">
      <c r="A845" s="4">
        <v>5696</v>
      </c>
      <c r="B845" s="4">
        <v>381</v>
      </c>
      <c r="C845" s="2" t="s">
        <v>26</v>
      </c>
      <c r="D845" s="2" t="s">
        <v>298</v>
      </c>
      <c r="E845" s="5">
        <v>41820</v>
      </c>
      <c r="F845" s="22">
        <f>IF(COUNTIFS('All NCFAS Results'!$A$6:$A$169,$A845)&gt;0,1,0)</f>
        <v>1</v>
      </c>
      <c r="G845" s="6" t="s">
        <v>54</v>
      </c>
      <c r="H845" s="6" t="s">
        <v>28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 t="s">
        <v>29</v>
      </c>
      <c r="AA845" s="6"/>
      <c r="AB845" s="6"/>
    </row>
    <row r="846" spans="1:28" s="1" customFormat="1" ht="18" customHeight="1" x14ac:dyDescent="0.2">
      <c r="A846" s="4">
        <v>4751</v>
      </c>
      <c r="B846" s="4">
        <v>382</v>
      </c>
      <c r="C846" s="2" t="s">
        <v>44</v>
      </c>
      <c r="D846" s="2" t="s">
        <v>298</v>
      </c>
      <c r="E846" s="5">
        <v>41936</v>
      </c>
      <c r="F846" s="22">
        <f>IF(COUNTIFS('All NCFAS Results'!$A$6:$A$169,$A846)&gt;0,1,0)</f>
        <v>1</v>
      </c>
      <c r="G846" s="6" t="s">
        <v>27</v>
      </c>
      <c r="H846" s="6" t="s">
        <v>51</v>
      </c>
      <c r="I846" s="6" t="s">
        <v>41</v>
      </c>
      <c r="J846" s="6" t="s">
        <v>29</v>
      </c>
      <c r="K846" s="6" t="s">
        <v>29</v>
      </c>
      <c r="L846" s="6" t="s">
        <v>41</v>
      </c>
      <c r="M846" s="6" t="s">
        <v>29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s="1" customFormat="1" ht="18" customHeight="1" x14ac:dyDescent="0.2">
      <c r="A847" s="4">
        <v>5696</v>
      </c>
      <c r="B847" s="4">
        <v>382</v>
      </c>
      <c r="C847" s="2" t="s">
        <v>26</v>
      </c>
      <c r="D847" s="2" t="s">
        <v>298</v>
      </c>
      <c r="E847" s="5">
        <v>41823</v>
      </c>
      <c r="F847" s="22">
        <f>IF(COUNTIFS('All NCFAS Results'!$A$6:$A$169,$A847)&gt;0,1,0)</f>
        <v>1</v>
      </c>
      <c r="G847" s="6" t="s">
        <v>50</v>
      </c>
      <c r="H847" s="6" t="s">
        <v>28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 t="s">
        <v>29</v>
      </c>
      <c r="AA847" s="6"/>
      <c r="AB847" s="6"/>
    </row>
    <row r="848" spans="1:28" s="1" customFormat="1" ht="18" customHeight="1" x14ac:dyDescent="0.2">
      <c r="A848" s="4">
        <v>5696</v>
      </c>
      <c r="B848" s="4">
        <v>383</v>
      </c>
      <c r="C848" s="2" t="s">
        <v>26</v>
      </c>
      <c r="D848" s="2" t="s">
        <v>298</v>
      </c>
      <c r="E848" s="5">
        <v>41851</v>
      </c>
      <c r="F848" s="22">
        <f>IF(COUNTIFS('All NCFAS Results'!$A$6:$A$169,$A848)&gt;0,1,0)</f>
        <v>1</v>
      </c>
      <c r="G848" s="6" t="s">
        <v>54</v>
      </c>
      <c r="H848" s="6" t="s">
        <v>28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 t="s">
        <v>29</v>
      </c>
      <c r="AA848" s="6"/>
      <c r="AB848" s="6"/>
    </row>
    <row r="849" spans="1:28" s="1" customFormat="1" ht="18" customHeight="1" x14ac:dyDescent="0.2">
      <c r="A849" s="4">
        <v>9979</v>
      </c>
      <c r="B849" s="4">
        <v>383</v>
      </c>
      <c r="C849" s="2" t="s">
        <v>44</v>
      </c>
      <c r="D849" s="2" t="s">
        <v>298</v>
      </c>
      <c r="E849" s="5">
        <v>41936</v>
      </c>
      <c r="F849" s="22">
        <f>IF(COUNTIFS('All NCFAS Results'!$A$6:$A$169,$A849)&gt;0,1,0)</f>
        <v>1</v>
      </c>
      <c r="G849" s="6" t="s">
        <v>27</v>
      </c>
      <c r="H849" s="6" t="s">
        <v>47</v>
      </c>
      <c r="I849" s="6" t="s">
        <v>29</v>
      </c>
      <c r="J849" s="6" t="s">
        <v>29</v>
      </c>
      <c r="K849" s="6" t="s">
        <v>38</v>
      </c>
      <c r="L849" s="6" t="s">
        <v>29</v>
      </c>
      <c r="M849" s="6" t="s">
        <v>29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s="1" customFormat="1" ht="18" customHeight="1" x14ac:dyDescent="0.2">
      <c r="A850" s="4">
        <v>4645</v>
      </c>
      <c r="B850" s="4">
        <v>384</v>
      </c>
      <c r="C850" s="2" t="s">
        <v>44</v>
      </c>
      <c r="D850" s="2" t="s">
        <v>298</v>
      </c>
      <c r="E850" s="5">
        <v>41935</v>
      </c>
      <c r="F850" s="22">
        <f>IF(COUNTIFS('All NCFAS Results'!$A$6:$A$169,$A850)&gt;0,1,0)</f>
        <v>1</v>
      </c>
      <c r="G850" s="6" t="s">
        <v>27</v>
      </c>
      <c r="H850" s="6" t="s">
        <v>47</v>
      </c>
      <c r="I850" s="6" t="s">
        <v>29</v>
      </c>
      <c r="J850" s="6" t="s">
        <v>29</v>
      </c>
      <c r="K850" s="6" t="s">
        <v>29</v>
      </c>
      <c r="L850" s="6" t="s">
        <v>41</v>
      </c>
      <c r="M850" s="6" t="s">
        <v>29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s="1" customFormat="1" ht="18" customHeight="1" x14ac:dyDescent="0.2">
      <c r="A851" s="4">
        <v>5696</v>
      </c>
      <c r="B851" s="4">
        <v>384</v>
      </c>
      <c r="C851" s="2" t="s">
        <v>26</v>
      </c>
      <c r="D851" s="2" t="s">
        <v>298</v>
      </c>
      <c r="E851" s="5">
        <v>41913</v>
      </c>
      <c r="F851" s="22">
        <f>IF(COUNTIFS('All NCFAS Results'!$A$6:$A$169,$A851)&gt;0,1,0)</f>
        <v>1</v>
      </c>
      <c r="G851" s="6" t="s">
        <v>54</v>
      </c>
      <c r="H851" s="6" t="s">
        <v>59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 t="s">
        <v>29</v>
      </c>
      <c r="AA851" s="6"/>
      <c r="AB851" s="6"/>
    </row>
    <row r="852" spans="1:28" s="1" customFormat="1" ht="18" customHeight="1" x14ac:dyDescent="0.2">
      <c r="A852" s="4">
        <v>5696</v>
      </c>
      <c r="B852" s="4">
        <v>385</v>
      </c>
      <c r="C852" s="2" t="s">
        <v>26</v>
      </c>
      <c r="D852" s="2" t="s">
        <v>298</v>
      </c>
      <c r="E852" s="5">
        <v>41934</v>
      </c>
      <c r="F852" s="22">
        <f>IF(COUNTIFS('All NCFAS Results'!$A$6:$A$169,$A852)&gt;0,1,0)</f>
        <v>1</v>
      </c>
      <c r="G852" s="6" t="s">
        <v>54</v>
      </c>
      <c r="H852" s="6" t="s">
        <v>53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 t="s">
        <v>29</v>
      </c>
      <c r="AA852" s="6"/>
      <c r="AB852" s="6"/>
    </row>
    <row r="853" spans="1:28" s="1" customFormat="1" ht="18" customHeight="1" x14ac:dyDescent="0.2">
      <c r="A853" s="4">
        <v>9553</v>
      </c>
      <c r="B853" s="4">
        <v>385</v>
      </c>
      <c r="C853" s="2" t="s">
        <v>44</v>
      </c>
      <c r="D853" s="2" t="s">
        <v>298</v>
      </c>
      <c r="E853" s="5">
        <v>41936</v>
      </c>
      <c r="F853" s="22">
        <f>IF(COUNTIFS('All NCFAS Results'!$A$6:$A$169,$A853)&gt;0,1,0)</f>
        <v>1</v>
      </c>
      <c r="G853" s="6" t="s">
        <v>27</v>
      </c>
      <c r="H853" s="6" t="s">
        <v>42</v>
      </c>
      <c r="I853" s="6" t="s">
        <v>41</v>
      </c>
      <c r="J853" s="6" t="s">
        <v>29</v>
      </c>
      <c r="K853" s="6" t="s">
        <v>29</v>
      </c>
      <c r="L853" s="6" t="s">
        <v>41</v>
      </c>
      <c r="M853" s="6" t="s">
        <v>41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s="1" customFormat="1" ht="18" customHeight="1" x14ac:dyDescent="0.2">
      <c r="A854" s="4">
        <v>5696</v>
      </c>
      <c r="B854" s="4">
        <v>386</v>
      </c>
      <c r="C854" s="2" t="s">
        <v>26</v>
      </c>
      <c r="D854" s="2" t="s">
        <v>298</v>
      </c>
      <c r="E854" s="5">
        <v>41855</v>
      </c>
      <c r="F854" s="22">
        <f>IF(COUNTIFS('All NCFAS Results'!$A$6:$A$169,$A854)&gt;0,1,0)</f>
        <v>1</v>
      </c>
      <c r="G854" s="6" t="s">
        <v>27</v>
      </c>
      <c r="H854" s="6" t="s">
        <v>65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 t="s">
        <v>29</v>
      </c>
      <c r="AA854" s="6"/>
      <c r="AB854" s="6"/>
    </row>
    <row r="855" spans="1:28" s="1" customFormat="1" ht="18" customHeight="1" x14ac:dyDescent="0.2">
      <c r="A855" s="4">
        <v>7372</v>
      </c>
      <c r="B855" s="4">
        <v>386</v>
      </c>
      <c r="C855" s="2" t="s">
        <v>44</v>
      </c>
      <c r="D855" s="2" t="s">
        <v>298</v>
      </c>
      <c r="E855" s="5">
        <v>41936</v>
      </c>
      <c r="F855" s="22">
        <f>IF(COUNTIFS('All NCFAS Results'!$A$6:$A$169,$A855)&gt;0,1,0)</f>
        <v>1</v>
      </c>
      <c r="G855" s="6" t="s">
        <v>45</v>
      </c>
      <c r="H855" s="6" t="s">
        <v>28</v>
      </c>
      <c r="I855" s="6" t="s">
        <v>41</v>
      </c>
      <c r="J855" s="6" t="s">
        <v>29</v>
      </c>
      <c r="K855" s="6" t="s">
        <v>41</v>
      </c>
      <c r="L855" s="6" t="s">
        <v>41</v>
      </c>
      <c r="M855" s="6" t="s">
        <v>29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s="1" customFormat="1" ht="18" customHeight="1" x14ac:dyDescent="0.2">
      <c r="A856" s="4">
        <v>5696</v>
      </c>
      <c r="B856" s="4">
        <v>387</v>
      </c>
      <c r="C856" s="2" t="s">
        <v>26</v>
      </c>
      <c r="D856" s="2" t="s">
        <v>298</v>
      </c>
      <c r="E856" s="5">
        <v>41857</v>
      </c>
      <c r="F856" s="22">
        <f>IF(COUNTIFS('All NCFAS Results'!$A$6:$A$169,$A856)&gt;0,1,0)</f>
        <v>1</v>
      </c>
      <c r="G856" s="6" t="s">
        <v>54</v>
      </c>
      <c r="H856" s="6" t="s">
        <v>52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 t="s">
        <v>29</v>
      </c>
      <c r="AA856" s="6"/>
      <c r="AB856" s="6"/>
    </row>
    <row r="857" spans="1:28" s="1" customFormat="1" ht="18" customHeight="1" x14ac:dyDescent="0.2">
      <c r="A857" s="4">
        <v>9478</v>
      </c>
      <c r="B857" s="4">
        <v>387</v>
      </c>
      <c r="C857" s="2" t="s">
        <v>44</v>
      </c>
      <c r="D857" s="2" t="s">
        <v>298</v>
      </c>
      <c r="E857" s="5">
        <v>41939</v>
      </c>
      <c r="F857" s="22">
        <f>IF(COUNTIFS('All NCFAS Results'!$A$6:$A$169,$A857)&gt;0,1,0)</f>
        <v>1</v>
      </c>
      <c r="G857" s="6" t="s">
        <v>27</v>
      </c>
      <c r="H857" s="6" t="s">
        <v>42</v>
      </c>
      <c r="I857" s="6" t="s">
        <v>41</v>
      </c>
      <c r="J857" s="6" t="s">
        <v>41</v>
      </c>
      <c r="K857" s="6" t="s">
        <v>29</v>
      </c>
      <c r="L857" s="6" t="s">
        <v>41</v>
      </c>
      <c r="M857" s="6" t="s">
        <v>41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s="1" customFormat="1" ht="18" customHeight="1" x14ac:dyDescent="0.2">
      <c r="A858" s="4">
        <v>5696</v>
      </c>
      <c r="B858" s="4">
        <v>388</v>
      </c>
      <c r="C858" s="2" t="s">
        <v>26</v>
      </c>
      <c r="D858" s="2" t="s">
        <v>298</v>
      </c>
      <c r="E858" s="5">
        <v>41866</v>
      </c>
      <c r="F858" s="22">
        <f>IF(COUNTIFS('All NCFAS Results'!$A$6:$A$169,$A858)&gt;0,1,0)</f>
        <v>1</v>
      </c>
      <c r="G858" s="6" t="s">
        <v>54</v>
      </c>
      <c r="H858" s="6" t="s">
        <v>28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 t="s">
        <v>29</v>
      </c>
      <c r="AA858" s="6"/>
      <c r="AB858" s="6"/>
    </row>
    <row r="859" spans="1:28" s="1" customFormat="1" ht="18" customHeight="1" x14ac:dyDescent="0.2">
      <c r="A859" s="4">
        <v>10674</v>
      </c>
      <c r="B859" s="4">
        <v>388</v>
      </c>
      <c r="C859" s="2" t="s">
        <v>44</v>
      </c>
      <c r="D859" s="2" t="s">
        <v>298</v>
      </c>
      <c r="E859" s="5">
        <v>41912</v>
      </c>
      <c r="F859" s="22">
        <f>IF(COUNTIFS('All NCFAS Results'!$A$6:$A$169,$A859)&gt;0,1,0)</f>
        <v>1</v>
      </c>
      <c r="G859" s="6" t="s">
        <v>27</v>
      </c>
      <c r="H859" s="6" t="s">
        <v>47</v>
      </c>
      <c r="I859" s="6" t="s">
        <v>29</v>
      </c>
      <c r="J859" s="6" t="s">
        <v>29</v>
      </c>
      <c r="K859" s="6" t="s">
        <v>29</v>
      </c>
      <c r="L859" s="6" t="s">
        <v>29</v>
      </c>
      <c r="M859" s="6" t="s">
        <v>29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s="1" customFormat="1" ht="18" customHeight="1" x14ac:dyDescent="0.2">
      <c r="A860" s="4">
        <v>5696</v>
      </c>
      <c r="B860" s="4">
        <v>389</v>
      </c>
      <c r="C860" s="2" t="s">
        <v>26</v>
      </c>
      <c r="D860" s="2" t="s">
        <v>298</v>
      </c>
      <c r="E860" s="5">
        <v>41884</v>
      </c>
      <c r="F860" s="22">
        <f>IF(COUNTIFS('All NCFAS Results'!$A$6:$A$169,$A860)&gt;0,1,0)</f>
        <v>1</v>
      </c>
      <c r="G860" s="6" t="s">
        <v>54</v>
      </c>
      <c r="H860" s="6" t="s">
        <v>28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 t="s">
        <v>29</v>
      </c>
      <c r="AA860" s="6"/>
      <c r="AB860" s="6"/>
    </row>
    <row r="861" spans="1:28" s="1" customFormat="1" ht="18" customHeight="1" x14ac:dyDescent="0.2">
      <c r="A861" s="4">
        <v>10674</v>
      </c>
      <c r="B861" s="4">
        <v>389</v>
      </c>
      <c r="C861" s="2" t="s">
        <v>44</v>
      </c>
      <c r="D861" s="2" t="s">
        <v>298</v>
      </c>
      <c r="E861" s="5">
        <v>41905</v>
      </c>
      <c r="F861" s="22">
        <f>IF(COUNTIFS('All NCFAS Results'!$A$6:$A$169,$A861)&gt;0,1,0)</f>
        <v>1</v>
      </c>
      <c r="G861" s="6" t="s">
        <v>31</v>
      </c>
      <c r="H861" s="6" t="s">
        <v>85</v>
      </c>
      <c r="I861" s="6" t="s">
        <v>33</v>
      </c>
      <c r="J861" s="6" t="s">
        <v>33</v>
      </c>
      <c r="K861" s="6" t="s">
        <v>33</v>
      </c>
      <c r="L861" s="6" t="s">
        <v>33</v>
      </c>
      <c r="M861" s="6" t="s">
        <v>33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s="1" customFormat="1" ht="18" customHeight="1" x14ac:dyDescent="0.2">
      <c r="A862" s="4">
        <v>5696</v>
      </c>
      <c r="B862" s="4">
        <v>390</v>
      </c>
      <c r="C862" s="2" t="s">
        <v>26</v>
      </c>
      <c r="D862" s="2" t="s">
        <v>298</v>
      </c>
      <c r="E862" s="5">
        <v>41887</v>
      </c>
      <c r="F862" s="22">
        <f>IF(COUNTIFS('All NCFAS Results'!$A$6:$A$169,$A862)&gt;0,1,0)</f>
        <v>1</v>
      </c>
      <c r="G862" s="6" t="s">
        <v>54</v>
      </c>
      <c r="H862" s="6" t="s">
        <v>49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 t="s">
        <v>29</v>
      </c>
      <c r="AA862" s="6"/>
      <c r="AB862" s="6"/>
    </row>
    <row r="863" spans="1:28" s="1" customFormat="1" ht="18" customHeight="1" x14ac:dyDescent="0.2">
      <c r="A863" s="4">
        <v>10674</v>
      </c>
      <c r="B863" s="4">
        <v>390</v>
      </c>
      <c r="C863" s="2" t="s">
        <v>44</v>
      </c>
      <c r="D863" s="2" t="s">
        <v>298</v>
      </c>
      <c r="E863" s="5">
        <v>41912</v>
      </c>
      <c r="F863" s="22">
        <f>IF(COUNTIFS('All NCFAS Results'!$A$6:$A$169,$A863)&gt;0,1,0)</f>
        <v>1</v>
      </c>
      <c r="G863" s="6" t="s">
        <v>27</v>
      </c>
      <c r="H863" s="6" t="s">
        <v>47</v>
      </c>
      <c r="I863" s="6" t="s">
        <v>29</v>
      </c>
      <c r="J863" s="6" t="s">
        <v>29</v>
      </c>
      <c r="K863" s="6" t="s">
        <v>29</v>
      </c>
      <c r="L863" s="6" t="s">
        <v>29</v>
      </c>
      <c r="M863" s="6" t="s">
        <v>29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s="1" customFormat="1" ht="18" customHeight="1" x14ac:dyDescent="0.2">
      <c r="A864" s="4">
        <v>5696</v>
      </c>
      <c r="B864" s="4">
        <v>391</v>
      </c>
      <c r="C864" s="2" t="s">
        <v>26</v>
      </c>
      <c r="D864" s="2" t="s">
        <v>298</v>
      </c>
      <c r="E864" s="5">
        <v>41892</v>
      </c>
      <c r="F864" s="22">
        <f>IF(COUNTIFS('All NCFAS Results'!$A$6:$A$169,$A864)&gt;0,1,0)</f>
        <v>1</v>
      </c>
      <c r="G864" s="6" t="s">
        <v>50</v>
      </c>
      <c r="H864" s="6" t="s">
        <v>46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 t="s">
        <v>29</v>
      </c>
      <c r="AA864" s="6"/>
      <c r="AB864" s="6"/>
    </row>
    <row r="865" spans="1:28" s="1" customFormat="1" ht="18" customHeight="1" x14ac:dyDescent="0.2">
      <c r="A865" s="4">
        <v>10674</v>
      </c>
      <c r="B865" s="4">
        <v>391</v>
      </c>
      <c r="C865" s="2" t="s">
        <v>44</v>
      </c>
      <c r="D865" s="2" t="s">
        <v>298</v>
      </c>
      <c r="E865" s="5">
        <v>41919</v>
      </c>
      <c r="F865" s="22">
        <f>IF(COUNTIFS('All NCFAS Results'!$A$6:$A$169,$A865)&gt;0,1,0)</f>
        <v>1</v>
      </c>
      <c r="G865" s="6" t="s">
        <v>27</v>
      </c>
      <c r="H865" s="6" t="s">
        <v>35</v>
      </c>
      <c r="I865" s="6" t="s">
        <v>29</v>
      </c>
      <c r="J865" s="6" t="s">
        <v>29</v>
      </c>
      <c r="K865" s="6" t="s">
        <v>29</v>
      </c>
      <c r="L865" s="6" t="s">
        <v>29</v>
      </c>
      <c r="M865" s="6" t="s">
        <v>29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s="1" customFormat="1" ht="18" customHeight="1" x14ac:dyDescent="0.2">
      <c r="A866" s="4">
        <v>5696</v>
      </c>
      <c r="B866" s="4">
        <v>392</v>
      </c>
      <c r="C866" s="2" t="s">
        <v>26</v>
      </c>
      <c r="D866" s="2" t="s">
        <v>298</v>
      </c>
      <c r="E866" s="5">
        <v>41892</v>
      </c>
      <c r="F866" s="22">
        <f>IF(COUNTIFS('All NCFAS Results'!$A$6:$A$169,$A866)&gt;0,1,0)</f>
        <v>1</v>
      </c>
      <c r="G866" s="6" t="s">
        <v>54</v>
      </c>
      <c r="H866" s="6" t="s">
        <v>28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 t="s">
        <v>29</v>
      </c>
      <c r="AA866" s="6"/>
      <c r="AB866" s="6"/>
    </row>
    <row r="867" spans="1:28" s="1" customFormat="1" ht="18" customHeight="1" x14ac:dyDescent="0.2">
      <c r="A867" s="4">
        <v>10674</v>
      </c>
      <c r="B867" s="4">
        <v>392</v>
      </c>
      <c r="C867" s="2" t="s">
        <v>44</v>
      </c>
      <c r="D867" s="2" t="s">
        <v>298</v>
      </c>
      <c r="E867" s="5">
        <v>41926</v>
      </c>
      <c r="F867" s="22">
        <f>IF(COUNTIFS('All NCFAS Results'!$A$6:$A$169,$A867)&gt;0,1,0)</f>
        <v>1</v>
      </c>
      <c r="G867" s="6" t="s">
        <v>31</v>
      </c>
      <c r="H867" s="6" t="s">
        <v>52</v>
      </c>
      <c r="I867" s="6" t="s">
        <v>33</v>
      </c>
      <c r="J867" s="6" t="s">
        <v>33</v>
      </c>
      <c r="K867" s="6" t="s">
        <v>33</v>
      </c>
      <c r="L867" s="6" t="s">
        <v>33</v>
      </c>
      <c r="M867" s="6" t="s">
        <v>33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s="1" customFormat="1" ht="18" customHeight="1" x14ac:dyDescent="0.2">
      <c r="A868" s="4">
        <v>5696</v>
      </c>
      <c r="B868" s="4">
        <v>393</v>
      </c>
      <c r="C868" s="2" t="s">
        <v>26</v>
      </c>
      <c r="D868" s="2" t="s">
        <v>298</v>
      </c>
      <c r="E868" s="5">
        <v>41897</v>
      </c>
      <c r="F868" s="22">
        <f>IF(COUNTIFS('All NCFAS Results'!$A$6:$A$169,$A868)&gt;0,1,0)</f>
        <v>1</v>
      </c>
      <c r="G868" s="6" t="s">
        <v>54</v>
      </c>
      <c r="H868" s="6" t="s">
        <v>52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 t="s">
        <v>29</v>
      </c>
      <c r="AA868" s="6"/>
      <c r="AB868" s="6"/>
    </row>
    <row r="869" spans="1:28" s="1" customFormat="1" ht="18" customHeight="1" x14ac:dyDescent="0.2">
      <c r="A869" s="4">
        <v>10674</v>
      </c>
      <c r="B869" s="4">
        <v>393</v>
      </c>
      <c r="C869" s="2" t="s">
        <v>44</v>
      </c>
      <c r="D869" s="2" t="s">
        <v>298</v>
      </c>
      <c r="E869" s="5">
        <v>41933</v>
      </c>
      <c r="F869" s="22">
        <f>IF(COUNTIFS('All NCFAS Results'!$A$6:$A$169,$A869)&gt;0,1,0)</f>
        <v>1</v>
      </c>
      <c r="G869" s="6" t="s">
        <v>31</v>
      </c>
      <c r="H869" s="6" t="s">
        <v>63</v>
      </c>
      <c r="I869" s="6" t="s">
        <v>33</v>
      </c>
      <c r="J869" s="6" t="s">
        <v>33</v>
      </c>
      <c r="K869" s="6" t="s">
        <v>33</v>
      </c>
      <c r="L869" s="6" t="s">
        <v>33</v>
      </c>
      <c r="M869" s="6" t="s">
        <v>33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s="1" customFormat="1" ht="18" customHeight="1" x14ac:dyDescent="0.2">
      <c r="A870" s="4">
        <v>5696</v>
      </c>
      <c r="B870" s="4">
        <v>394</v>
      </c>
      <c r="C870" s="2" t="s">
        <v>26</v>
      </c>
      <c r="D870" s="2" t="s">
        <v>298</v>
      </c>
      <c r="E870" s="5">
        <v>41900</v>
      </c>
      <c r="F870" s="22">
        <f>IF(COUNTIFS('All NCFAS Results'!$A$6:$A$169,$A870)&gt;0,1,0)</f>
        <v>1</v>
      </c>
      <c r="G870" s="6" t="s">
        <v>54</v>
      </c>
      <c r="H870" s="6" t="s">
        <v>52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 t="s">
        <v>29</v>
      </c>
      <c r="AA870" s="6"/>
      <c r="AB870" s="6"/>
    </row>
    <row r="871" spans="1:28" s="1" customFormat="1" ht="18" customHeight="1" x14ac:dyDescent="0.2">
      <c r="A871" s="4">
        <v>11401</v>
      </c>
      <c r="B871" s="4">
        <v>394</v>
      </c>
      <c r="C871" s="2" t="s">
        <v>44</v>
      </c>
      <c r="D871" s="2" t="s">
        <v>298</v>
      </c>
      <c r="E871" s="5">
        <v>41940</v>
      </c>
      <c r="F871" s="22">
        <f>IF(COUNTIFS('All NCFAS Results'!$A$6:$A$169,$A871)&gt;0,1,0)</f>
        <v>1</v>
      </c>
      <c r="G871" s="6" t="s">
        <v>50</v>
      </c>
      <c r="H871" s="6" t="s">
        <v>39</v>
      </c>
      <c r="I871" s="6" t="s">
        <v>29</v>
      </c>
      <c r="J871" s="6" t="s">
        <v>29</v>
      </c>
      <c r="K871" s="6" t="s">
        <v>29</v>
      </c>
      <c r="L871" s="6" t="s">
        <v>29</v>
      </c>
      <c r="M871" s="6" t="s">
        <v>29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s="1" customFormat="1" ht="18" customHeight="1" x14ac:dyDescent="0.2">
      <c r="A872" s="4">
        <v>1221</v>
      </c>
      <c r="B872" s="4">
        <v>395</v>
      </c>
      <c r="C872" s="2" t="s">
        <v>44</v>
      </c>
      <c r="D872" s="2" t="s">
        <v>298</v>
      </c>
      <c r="E872" s="5">
        <v>41940</v>
      </c>
      <c r="F872" s="22">
        <f>IF(COUNTIFS('All NCFAS Results'!$A$6:$A$169,$A872)&gt;0,1,0)</f>
        <v>1</v>
      </c>
      <c r="G872" s="6" t="s">
        <v>27</v>
      </c>
      <c r="H872" s="6" t="s">
        <v>47</v>
      </c>
      <c r="I872" s="6" t="s">
        <v>29</v>
      </c>
      <c r="J872" s="6" t="s">
        <v>29</v>
      </c>
      <c r="K872" s="6" t="s">
        <v>29</v>
      </c>
      <c r="L872" s="6" t="s">
        <v>29</v>
      </c>
      <c r="M872" s="6" t="s">
        <v>29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s="1" customFormat="1" ht="18" customHeight="1" x14ac:dyDescent="0.2">
      <c r="A873" s="4">
        <v>5696</v>
      </c>
      <c r="B873" s="4">
        <v>395</v>
      </c>
      <c r="C873" s="2" t="s">
        <v>26</v>
      </c>
      <c r="D873" s="2" t="s">
        <v>298</v>
      </c>
      <c r="E873" s="5">
        <v>41904</v>
      </c>
      <c r="F873" s="22">
        <f>IF(COUNTIFS('All NCFAS Results'!$A$6:$A$169,$A873)&gt;0,1,0)</f>
        <v>1</v>
      </c>
      <c r="G873" s="6" t="s">
        <v>54</v>
      </c>
      <c r="H873" s="6" t="s">
        <v>52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 t="s">
        <v>29</v>
      </c>
      <c r="AA873" s="6"/>
      <c r="AB873" s="6"/>
    </row>
    <row r="874" spans="1:28" s="1" customFormat="1" ht="18" customHeight="1" x14ac:dyDescent="0.2">
      <c r="A874" s="4">
        <v>5696</v>
      </c>
      <c r="B874" s="4">
        <v>396</v>
      </c>
      <c r="C874" s="2" t="s">
        <v>26</v>
      </c>
      <c r="D874" s="2" t="s">
        <v>298</v>
      </c>
      <c r="E874" s="5">
        <v>41996</v>
      </c>
      <c r="F874" s="22">
        <f>IF(COUNTIFS('All NCFAS Results'!$A$6:$A$169,$A874)&gt;0,1,0)</f>
        <v>1</v>
      </c>
      <c r="G874" s="6" t="s">
        <v>54</v>
      </c>
      <c r="H874" s="6" t="s">
        <v>53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 t="s">
        <v>29</v>
      </c>
      <c r="AA874" s="6"/>
      <c r="AB874" s="6"/>
    </row>
    <row r="875" spans="1:28" s="1" customFormat="1" ht="18" customHeight="1" x14ac:dyDescent="0.2">
      <c r="A875" s="4">
        <v>5938</v>
      </c>
      <c r="B875" s="4">
        <v>397</v>
      </c>
      <c r="C875" s="2" t="s">
        <v>26</v>
      </c>
      <c r="D875" s="2" t="s">
        <v>298</v>
      </c>
      <c r="E875" s="5">
        <v>41771</v>
      </c>
      <c r="F875" s="22">
        <f>IF(COUNTIFS('All NCFAS Results'!$A$6:$A$169,$A875)&gt;0,1,0)</f>
        <v>1</v>
      </c>
      <c r="G875" s="6" t="s">
        <v>54</v>
      </c>
      <c r="H875" s="6" t="s">
        <v>52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 t="s">
        <v>29</v>
      </c>
      <c r="AA875" s="6"/>
      <c r="AB875" s="6"/>
    </row>
    <row r="876" spans="1:28" s="1" customFormat="1" ht="18" customHeight="1" x14ac:dyDescent="0.2">
      <c r="A876" s="4">
        <v>7372</v>
      </c>
      <c r="B876" s="4">
        <v>397</v>
      </c>
      <c r="C876" s="2" t="s">
        <v>44</v>
      </c>
      <c r="D876" s="2" t="s">
        <v>298</v>
      </c>
      <c r="E876" s="5">
        <v>41939</v>
      </c>
      <c r="F876" s="22">
        <f>IF(COUNTIFS('All NCFAS Results'!$A$6:$A$169,$A876)&gt;0,1,0)</f>
        <v>1</v>
      </c>
      <c r="G876" s="6" t="s">
        <v>27</v>
      </c>
      <c r="H876" s="6" t="s">
        <v>42</v>
      </c>
      <c r="I876" s="6" t="s">
        <v>29</v>
      </c>
      <c r="J876" s="6" t="s">
        <v>29</v>
      </c>
      <c r="K876" s="6" t="s">
        <v>38</v>
      </c>
      <c r="L876" s="6" t="s">
        <v>41</v>
      </c>
      <c r="M876" s="6" t="s">
        <v>29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s="1" customFormat="1" ht="18" customHeight="1" x14ac:dyDescent="0.2">
      <c r="A877" s="4">
        <v>5696</v>
      </c>
      <c r="B877" s="4">
        <v>398</v>
      </c>
      <c r="C877" s="2" t="s">
        <v>26</v>
      </c>
      <c r="D877" s="2" t="s">
        <v>298</v>
      </c>
      <c r="E877" s="5">
        <v>41964</v>
      </c>
      <c r="F877" s="22">
        <f>IF(COUNTIFS('All NCFAS Results'!$A$6:$A$169,$A877)&gt;0,1,0)</f>
        <v>1</v>
      </c>
      <c r="G877" s="6" t="s">
        <v>54</v>
      </c>
      <c r="H877" s="6" t="s">
        <v>53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 t="s">
        <v>29</v>
      </c>
      <c r="AA877" s="6"/>
      <c r="AB877" s="6"/>
    </row>
    <row r="878" spans="1:28" s="1" customFormat="1" ht="18" customHeight="1" x14ac:dyDescent="0.2">
      <c r="A878" s="4">
        <v>7372</v>
      </c>
      <c r="B878" s="4">
        <v>398</v>
      </c>
      <c r="C878" s="2" t="s">
        <v>44</v>
      </c>
      <c r="D878" s="2" t="s">
        <v>298</v>
      </c>
      <c r="E878" s="5">
        <v>41932</v>
      </c>
      <c r="F878" s="22">
        <f>IF(COUNTIFS('All NCFAS Results'!$A$6:$A$169,$A878)&gt;0,1,0)</f>
        <v>1</v>
      </c>
      <c r="G878" s="6" t="s">
        <v>27</v>
      </c>
      <c r="H878" s="6" t="s">
        <v>42</v>
      </c>
      <c r="I878" s="6" t="s">
        <v>29</v>
      </c>
      <c r="J878" s="6" t="s">
        <v>29</v>
      </c>
      <c r="K878" s="6" t="s">
        <v>38</v>
      </c>
      <c r="L878" s="6" t="s">
        <v>29</v>
      </c>
      <c r="M878" s="6" t="s">
        <v>38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s="1" customFormat="1" ht="18" customHeight="1" x14ac:dyDescent="0.2">
      <c r="A879" s="4">
        <v>5696</v>
      </c>
      <c r="B879" s="4">
        <v>399</v>
      </c>
      <c r="C879" s="2" t="s">
        <v>26</v>
      </c>
      <c r="D879" s="2" t="s">
        <v>298</v>
      </c>
      <c r="E879" s="5">
        <v>41985</v>
      </c>
      <c r="F879" s="22">
        <f>IF(COUNTIFS('All NCFAS Results'!$A$6:$A$169,$A879)&gt;0,1,0)</f>
        <v>1</v>
      </c>
      <c r="G879" s="6" t="s">
        <v>54</v>
      </c>
      <c r="H879" s="6" t="s">
        <v>28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 t="s">
        <v>29</v>
      </c>
      <c r="AA879" s="6"/>
      <c r="AB879" s="6"/>
    </row>
    <row r="880" spans="1:28" s="1" customFormat="1" ht="18" customHeight="1" x14ac:dyDescent="0.2">
      <c r="A880" s="4">
        <v>3875</v>
      </c>
      <c r="B880" s="4">
        <v>400</v>
      </c>
      <c r="C880" s="2" t="s">
        <v>44</v>
      </c>
      <c r="D880" s="2" t="s">
        <v>298</v>
      </c>
      <c r="E880" s="5">
        <v>41942</v>
      </c>
      <c r="F880" s="22">
        <f>IF(COUNTIFS('All NCFAS Results'!$A$6:$A$169,$A880)&gt;0,1,0)</f>
        <v>1</v>
      </c>
      <c r="G880" s="6" t="s">
        <v>27</v>
      </c>
      <c r="H880" s="6" t="s">
        <v>42</v>
      </c>
      <c r="I880" s="6" t="s">
        <v>41</v>
      </c>
      <c r="J880" s="6" t="s">
        <v>29</v>
      </c>
      <c r="K880" s="6" t="s">
        <v>29</v>
      </c>
      <c r="L880" s="6" t="s">
        <v>41</v>
      </c>
      <c r="M880" s="6" t="s">
        <v>29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s="1" customFormat="1" ht="18" customHeight="1" x14ac:dyDescent="0.2">
      <c r="A881" s="4">
        <v>5938</v>
      </c>
      <c r="B881" s="4">
        <v>400</v>
      </c>
      <c r="C881" s="2" t="s">
        <v>26</v>
      </c>
      <c r="D881" s="2" t="s">
        <v>298</v>
      </c>
      <c r="E881" s="5">
        <v>41765</v>
      </c>
      <c r="F881" s="22">
        <f>IF(COUNTIFS('All NCFAS Results'!$A$6:$A$169,$A881)&gt;0,1,0)</f>
        <v>1</v>
      </c>
      <c r="G881" s="6" t="s">
        <v>27</v>
      </c>
      <c r="H881" s="6" t="s">
        <v>37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 t="s">
        <v>29</v>
      </c>
      <c r="AA881" s="6"/>
      <c r="AB881" s="6"/>
    </row>
    <row r="882" spans="1:28" s="1" customFormat="1" ht="18" customHeight="1" x14ac:dyDescent="0.2">
      <c r="A882" s="4">
        <v>5938</v>
      </c>
      <c r="B882" s="4">
        <v>401</v>
      </c>
      <c r="C882" s="2" t="s">
        <v>26</v>
      </c>
      <c r="D882" s="2" t="s">
        <v>298</v>
      </c>
      <c r="E882" s="5">
        <v>41801</v>
      </c>
      <c r="F882" s="22">
        <f>IF(COUNTIFS('All NCFAS Results'!$A$6:$A$169,$A882)&gt;0,1,0)</f>
        <v>1</v>
      </c>
      <c r="G882" s="6" t="s">
        <v>27</v>
      </c>
      <c r="H882" s="6" t="s">
        <v>37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 t="s">
        <v>29</v>
      </c>
      <c r="AA882" s="6"/>
      <c r="AB882" s="6"/>
    </row>
    <row r="883" spans="1:28" s="1" customFormat="1" ht="18" customHeight="1" x14ac:dyDescent="0.2">
      <c r="A883" s="4">
        <v>10593</v>
      </c>
      <c r="B883" s="4">
        <v>401</v>
      </c>
      <c r="C883" s="2" t="s">
        <v>44</v>
      </c>
      <c r="D883" s="2" t="s">
        <v>298</v>
      </c>
      <c r="E883" s="5">
        <v>41943</v>
      </c>
      <c r="F883" s="22">
        <f>IF(COUNTIFS('All NCFAS Results'!$A$6:$A$169,$A883)&gt;0,1,0)</f>
        <v>1</v>
      </c>
      <c r="G883" s="6" t="s">
        <v>27</v>
      </c>
      <c r="H883" s="6" t="s">
        <v>42</v>
      </c>
      <c r="I883" s="6" t="s">
        <v>29</v>
      </c>
      <c r="J883" s="6" t="s">
        <v>29</v>
      </c>
      <c r="K883" s="6" t="s">
        <v>29</v>
      </c>
      <c r="L883" s="6" t="s">
        <v>41</v>
      </c>
      <c r="M883" s="6" t="s">
        <v>29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s="1" customFormat="1" ht="18" customHeight="1" x14ac:dyDescent="0.2">
      <c r="A884" s="4">
        <v>5938</v>
      </c>
      <c r="B884" s="4">
        <v>402</v>
      </c>
      <c r="C884" s="2" t="s">
        <v>26</v>
      </c>
      <c r="D884" s="2" t="s">
        <v>298</v>
      </c>
      <c r="E884" s="5">
        <v>41817</v>
      </c>
      <c r="F884" s="22">
        <f>IF(COUNTIFS('All NCFAS Results'!$A$6:$A$169,$A884)&gt;0,1,0)</f>
        <v>1</v>
      </c>
      <c r="G884" s="6" t="s">
        <v>27</v>
      </c>
      <c r="H884" s="6" t="s">
        <v>53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 t="s">
        <v>29</v>
      </c>
      <c r="AA884" s="6"/>
      <c r="AB884" s="6"/>
    </row>
    <row r="885" spans="1:28" s="1" customFormat="1" ht="18" customHeight="1" x14ac:dyDescent="0.2">
      <c r="A885" s="4">
        <v>9553</v>
      </c>
      <c r="B885" s="4">
        <v>402</v>
      </c>
      <c r="C885" s="2" t="s">
        <v>44</v>
      </c>
      <c r="D885" s="2" t="s">
        <v>298</v>
      </c>
      <c r="E885" s="5">
        <v>41943</v>
      </c>
      <c r="F885" s="22">
        <f>IF(COUNTIFS('All NCFAS Results'!$A$6:$A$169,$A885)&gt;0,1,0)</f>
        <v>1</v>
      </c>
      <c r="G885" s="6" t="s">
        <v>27</v>
      </c>
      <c r="H885" s="6" t="s">
        <v>42</v>
      </c>
      <c r="I885" s="6" t="s">
        <v>41</v>
      </c>
      <c r="J885" s="6" t="s">
        <v>29</v>
      </c>
      <c r="K885" s="6" t="s">
        <v>29</v>
      </c>
      <c r="L885" s="6" t="s">
        <v>41</v>
      </c>
      <c r="M885" s="6" t="s">
        <v>41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s="1" customFormat="1" ht="18" customHeight="1" x14ac:dyDescent="0.2">
      <c r="A886" s="4">
        <v>11179</v>
      </c>
      <c r="B886" s="4">
        <v>403</v>
      </c>
      <c r="C886" s="2" t="s">
        <v>44</v>
      </c>
      <c r="D886" s="2" t="s">
        <v>298</v>
      </c>
      <c r="E886" s="5">
        <v>41943</v>
      </c>
      <c r="F886" s="22">
        <f>IF(COUNTIFS('All NCFAS Results'!$A$6:$A$169,$A886)&gt;0,1,0)</f>
        <v>1</v>
      </c>
      <c r="G886" s="6" t="s">
        <v>27</v>
      </c>
      <c r="H886" s="6" t="s">
        <v>42</v>
      </c>
      <c r="I886" s="6" t="s">
        <v>41</v>
      </c>
      <c r="J886" s="6" t="s">
        <v>41</v>
      </c>
      <c r="K886" s="6" t="s">
        <v>29</v>
      </c>
      <c r="L886" s="6" t="s">
        <v>41</v>
      </c>
      <c r="M886" s="6" t="s">
        <v>41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s="1" customFormat="1" ht="18" customHeight="1" x14ac:dyDescent="0.2">
      <c r="A887" s="4">
        <v>11401</v>
      </c>
      <c r="B887" s="4">
        <v>404</v>
      </c>
      <c r="C887" s="2" t="s">
        <v>44</v>
      </c>
      <c r="D887" s="2" t="s">
        <v>298</v>
      </c>
      <c r="E887" s="5">
        <v>41943</v>
      </c>
      <c r="F887" s="22">
        <f>IF(COUNTIFS('All NCFAS Results'!$A$6:$A$169,$A887)&gt;0,1,0)</f>
        <v>1</v>
      </c>
      <c r="G887" s="6" t="s">
        <v>27</v>
      </c>
      <c r="H887" s="6" t="s">
        <v>53</v>
      </c>
      <c r="I887" s="6" t="s">
        <v>29</v>
      </c>
      <c r="J887" s="6" t="s">
        <v>29</v>
      </c>
      <c r="K887" s="6" t="s">
        <v>29</v>
      </c>
      <c r="L887" s="6" t="s">
        <v>29</v>
      </c>
      <c r="M887" s="6" t="s">
        <v>29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s="1" customFormat="1" ht="18" customHeight="1" x14ac:dyDescent="0.2">
      <c r="A888" s="4">
        <v>3393</v>
      </c>
      <c r="B888" s="4">
        <v>405</v>
      </c>
      <c r="C888" s="2" t="s">
        <v>44</v>
      </c>
      <c r="D888" s="2" t="s">
        <v>298</v>
      </c>
      <c r="E888" s="5">
        <v>41943</v>
      </c>
      <c r="F888" s="22">
        <f>IF(COUNTIFS('All NCFAS Results'!$A$6:$A$169,$A888)&gt;0,1,0)</f>
        <v>1</v>
      </c>
      <c r="G888" s="6" t="s">
        <v>27</v>
      </c>
      <c r="H888" s="6" t="s">
        <v>47</v>
      </c>
      <c r="I888" s="6" t="s">
        <v>29</v>
      </c>
      <c r="J888" s="6" t="s">
        <v>29</v>
      </c>
      <c r="K888" s="6" t="s">
        <v>41</v>
      </c>
      <c r="L888" s="6" t="s">
        <v>41</v>
      </c>
      <c r="M888" s="6" t="s">
        <v>29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s="1" customFormat="1" ht="18" customHeight="1" x14ac:dyDescent="0.2">
      <c r="A889" s="4">
        <v>5938</v>
      </c>
      <c r="B889" s="4">
        <v>405</v>
      </c>
      <c r="C889" s="2" t="s">
        <v>26</v>
      </c>
      <c r="D889" s="2" t="s">
        <v>298</v>
      </c>
      <c r="E889" s="5">
        <v>41744</v>
      </c>
      <c r="F889" s="22">
        <f>IF(COUNTIFS('All NCFAS Results'!$A$6:$A$169,$A889)&gt;0,1,0)</f>
        <v>1</v>
      </c>
      <c r="G889" s="6" t="s">
        <v>27</v>
      </c>
      <c r="H889" s="6" t="s">
        <v>37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 t="s">
        <v>29</v>
      </c>
      <c r="AA889" s="6"/>
      <c r="AB889" s="6"/>
    </row>
    <row r="890" spans="1:28" s="1" customFormat="1" ht="18" customHeight="1" x14ac:dyDescent="0.2">
      <c r="A890" s="4">
        <v>5938</v>
      </c>
      <c r="B890" s="4">
        <v>406</v>
      </c>
      <c r="C890" s="2" t="s">
        <v>26</v>
      </c>
      <c r="D890" s="2" t="s">
        <v>298</v>
      </c>
      <c r="E890" s="5">
        <v>41820</v>
      </c>
      <c r="F890" s="22">
        <f>IF(COUNTIFS('All NCFAS Results'!$A$6:$A$169,$A890)&gt;0,1,0)</f>
        <v>1</v>
      </c>
      <c r="G890" s="6" t="s">
        <v>50</v>
      </c>
      <c r="H890" s="6" t="s">
        <v>46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 t="s">
        <v>29</v>
      </c>
      <c r="AA890" s="6"/>
      <c r="AB890" s="6"/>
    </row>
    <row r="891" spans="1:28" s="1" customFormat="1" ht="18" customHeight="1" x14ac:dyDescent="0.2">
      <c r="A891" s="4">
        <v>9405</v>
      </c>
      <c r="B891" s="4">
        <v>406</v>
      </c>
      <c r="C891" s="2" t="s">
        <v>44</v>
      </c>
      <c r="D891" s="2" t="s">
        <v>298</v>
      </c>
      <c r="E891" s="5">
        <v>41940</v>
      </c>
      <c r="F891" s="22">
        <f>IF(COUNTIFS('All NCFAS Results'!$A$6:$A$169,$A891)&gt;0,1,0)</f>
        <v>1</v>
      </c>
      <c r="G891" s="6" t="s">
        <v>27</v>
      </c>
      <c r="H891" s="6" t="s">
        <v>47</v>
      </c>
      <c r="I891" s="6" t="s">
        <v>29</v>
      </c>
      <c r="J891" s="6" t="s">
        <v>29</v>
      </c>
      <c r="K891" s="6" t="s">
        <v>38</v>
      </c>
      <c r="L891" s="6" t="s">
        <v>29</v>
      </c>
      <c r="M891" s="6" t="s">
        <v>29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s="1" customFormat="1" ht="18" customHeight="1" x14ac:dyDescent="0.2">
      <c r="A892" s="4">
        <v>5938</v>
      </c>
      <c r="B892" s="4">
        <v>407</v>
      </c>
      <c r="C892" s="2" t="s">
        <v>26</v>
      </c>
      <c r="D892" s="2" t="s">
        <v>298</v>
      </c>
      <c r="E892" s="5">
        <v>41864</v>
      </c>
      <c r="F892" s="22">
        <f>IF(COUNTIFS('All NCFAS Results'!$A$6:$A$169,$A892)&gt;0,1,0)</f>
        <v>1</v>
      </c>
      <c r="G892" s="6" t="s">
        <v>27</v>
      </c>
      <c r="H892" s="6" t="s">
        <v>53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 t="s">
        <v>29</v>
      </c>
      <c r="AA892" s="6"/>
      <c r="AB892" s="6"/>
    </row>
    <row r="893" spans="1:28" s="1" customFormat="1" ht="18" customHeight="1" x14ac:dyDescent="0.2">
      <c r="A893" s="4">
        <v>9405</v>
      </c>
      <c r="B893" s="4">
        <v>407</v>
      </c>
      <c r="C893" s="2" t="s">
        <v>44</v>
      </c>
      <c r="D893" s="2" t="s">
        <v>298</v>
      </c>
      <c r="E893" s="5">
        <v>41946</v>
      </c>
      <c r="F893" s="22">
        <f>IF(COUNTIFS('All NCFAS Results'!$A$6:$A$169,$A893)&gt;0,1,0)</f>
        <v>1</v>
      </c>
      <c r="G893" s="6" t="s">
        <v>45</v>
      </c>
      <c r="H893" s="6" t="s">
        <v>46</v>
      </c>
      <c r="I893" s="6" t="s">
        <v>29</v>
      </c>
      <c r="J893" s="6" t="s">
        <v>29</v>
      </c>
      <c r="K893" s="6" t="s">
        <v>38</v>
      </c>
      <c r="L893" s="6" t="s">
        <v>29</v>
      </c>
      <c r="M893" s="6" t="s">
        <v>29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s="1" customFormat="1" ht="18" customHeight="1" x14ac:dyDescent="0.2">
      <c r="A894" s="4">
        <v>9979</v>
      </c>
      <c r="B894" s="4">
        <v>408</v>
      </c>
      <c r="C894" s="2" t="s">
        <v>26</v>
      </c>
      <c r="D894" s="2" t="s">
        <v>298</v>
      </c>
      <c r="E894" s="5">
        <v>41941</v>
      </c>
      <c r="F894" s="22">
        <f>IF(COUNTIFS('All NCFAS Results'!$A$6:$A$169,$A894)&gt;0,1,0)</f>
        <v>1</v>
      </c>
      <c r="G894" s="6" t="s">
        <v>27</v>
      </c>
      <c r="H894" s="6" t="s">
        <v>47</v>
      </c>
      <c r="I894" s="6" t="s">
        <v>29</v>
      </c>
      <c r="J894" s="6" t="s">
        <v>29</v>
      </c>
      <c r="K894" s="6" t="s">
        <v>38</v>
      </c>
      <c r="L894" s="6" t="s">
        <v>29</v>
      </c>
      <c r="M894" s="6" t="s">
        <v>29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 t="s">
        <v>29</v>
      </c>
      <c r="AA894" s="6"/>
      <c r="AB894" s="6"/>
    </row>
    <row r="895" spans="1:28" s="1" customFormat="1" ht="18" customHeight="1" x14ac:dyDescent="0.2">
      <c r="A895" s="4">
        <v>9979</v>
      </c>
      <c r="B895" s="4">
        <v>408</v>
      </c>
      <c r="C895" s="2" t="s">
        <v>44</v>
      </c>
      <c r="D895" s="2" t="s">
        <v>298</v>
      </c>
      <c r="E895" s="5">
        <v>41946</v>
      </c>
      <c r="F895" s="22">
        <f>IF(COUNTIFS('All NCFAS Results'!$A$6:$A$169,$A895)&gt;0,1,0)</f>
        <v>1</v>
      </c>
      <c r="G895" s="6" t="s">
        <v>27</v>
      </c>
      <c r="H895" s="6" t="s">
        <v>47</v>
      </c>
      <c r="I895" s="6" t="s">
        <v>29</v>
      </c>
      <c r="J895" s="6" t="s">
        <v>29</v>
      </c>
      <c r="K895" s="6" t="s">
        <v>38</v>
      </c>
      <c r="L895" s="6" t="s">
        <v>29</v>
      </c>
      <c r="M895" s="6" t="s">
        <v>29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 t="s">
        <v>29</v>
      </c>
      <c r="AA895" s="6"/>
      <c r="AB895" s="6"/>
    </row>
    <row r="896" spans="1:28" s="1" customFormat="1" ht="18" customHeight="1" x14ac:dyDescent="0.2">
      <c r="A896" s="4">
        <v>4645</v>
      </c>
      <c r="B896" s="4">
        <v>409</v>
      </c>
      <c r="C896" s="2" t="s">
        <v>44</v>
      </c>
      <c r="D896" s="2" t="s">
        <v>298</v>
      </c>
      <c r="E896" s="5">
        <v>41942</v>
      </c>
      <c r="F896" s="22">
        <f>IF(COUNTIFS('All NCFAS Results'!$A$6:$A$169,$A896)&gt;0,1,0)</f>
        <v>1</v>
      </c>
      <c r="G896" s="6" t="s">
        <v>27</v>
      </c>
      <c r="H896" s="6" t="s">
        <v>47</v>
      </c>
      <c r="I896" s="6" t="s">
        <v>29</v>
      </c>
      <c r="J896" s="6" t="s">
        <v>29</v>
      </c>
      <c r="K896" s="6" t="s">
        <v>29</v>
      </c>
      <c r="L896" s="6" t="s">
        <v>41</v>
      </c>
      <c r="M896" s="6" t="s">
        <v>29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s="1" customFormat="1" ht="18" customHeight="1" x14ac:dyDescent="0.2">
      <c r="A897" s="4">
        <v>9979</v>
      </c>
      <c r="B897" s="4">
        <v>409</v>
      </c>
      <c r="C897" s="2" t="s">
        <v>26</v>
      </c>
      <c r="D897" s="2" t="s">
        <v>298</v>
      </c>
      <c r="E897" s="5">
        <v>41943</v>
      </c>
      <c r="F897" s="22">
        <f>IF(COUNTIFS('All NCFAS Results'!$A$6:$A$169,$A897)&gt;0,1,0)</f>
        <v>1</v>
      </c>
      <c r="G897" s="6" t="s">
        <v>40</v>
      </c>
      <c r="H897" s="6" t="s">
        <v>46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 t="s">
        <v>29</v>
      </c>
      <c r="AA897" s="6"/>
      <c r="AB897" s="6"/>
    </row>
    <row r="898" spans="1:28" s="1" customFormat="1" ht="18" customHeight="1" x14ac:dyDescent="0.2">
      <c r="A898" s="4">
        <v>9478</v>
      </c>
      <c r="B898" s="4">
        <v>410</v>
      </c>
      <c r="C898" s="2" t="s">
        <v>44</v>
      </c>
      <c r="D898" s="2" t="s">
        <v>298</v>
      </c>
      <c r="E898" s="5">
        <v>41946</v>
      </c>
      <c r="F898" s="22">
        <f>IF(COUNTIFS('All NCFAS Results'!$A$6:$A$169,$A898)&gt;0,1,0)</f>
        <v>1</v>
      </c>
      <c r="G898" s="6" t="s">
        <v>27</v>
      </c>
      <c r="H898" s="6" t="s">
        <v>42</v>
      </c>
      <c r="I898" s="6" t="s">
        <v>41</v>
      </c>
      <c r="J898" s="6" t="s">
        <v>41</v>
      </c>
      <c r="K898" s="6" t="s">
        <v>29</v>
      </c>
      <c r="L898" s="6" t="s">
        <v>41</v>
      </c>
      <c r="M898" s="6" t="s">
        <v>41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s="1" customFormat="1" ht="18" customHeight="1" x14ac:dyDescent="0.2">
      <c r="A899" s="4">
        <v>9979</v>
      </c>
      <c r="B899" s="4">
        <v>410</v>
      </c>
      <c r="C899" s="2" t="s">
        <v>26</v>
      </c>
      <c r="D899" s="2" t="s">
        <v>298</v>
      </c>
      <c r="E899" s="5">
        <v>41948</v>
      </c>
      <c r="F899" s="22">
        <f>IF(COUNTIFS('All NCFAS Results'!$A$6:$A$169,$A899)&gt;0,1,0)</f>
        <v>1</v>
      </c>
      <c r="G899" s="6" t="s">
        <v>54</v>
      </c>
      <c r="H899" s="6" t="s">
        <v>53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 t="s">
        <v>29</v>
      </c>
      <c r="AA899" s="6"/>
      <c r="AB899" s="6"/>
    </row>
    <row r="900" spans="1:28" s="1" customFormat="1" ht="18" customHeight="1" x14ac:dyDescent="0.2">
      <c r="A900" s="4">
        <v>759</v>
      </c>
      <c r="B900" s="4">
        <v>411</v>
      </c>
      <c r="C900" s="2" t="s">
        <v>44</v>
      </c>
      <c r="D900" s="2" t="s">
        <v>298</v>
      </c>
      <c r="E900" s="5">
        <v>41933</v>
      </c>
      <c r="F900" s="22">
        <f>IF(COUNTIFS('All NCFAS Results'!$A$6:$A$169,$A900)&gt;0,1,0)</f>
        <v>1</v>
      </c>
      <c r="G900" s="6" t="s">
        <v>27</v>
      </c>
      <c r="H900" s="6" t="s">
        <v>47</v>
      </c>
      <c r="I900" s="6" t="s">
        <v>29</v>
      </c>
      <c r="J900" s="6" t="s">
        <v>29</v>
      </c>
      <c r="K900" s="6" t="s">
        <v>29</v>
      </c>
      <c r="L900" s="6" t="s">
        <v>29</v>
      </c>
      <c r="M900" s="6" t="s">
        <v>29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s="1" customFormat="1" ht="18" customHeight="1" x14ac:dyDescent="0.2">
      <c r="A901" s="4">
        <v>759</v>
      </c>
      <c r="B901" s="4">
        <v>412</v>
      </c>
      <c r="C901" s="2" t="s">
        <v>44</v>
      </c>
      <c r="D901" s="2" t="s">
        <v>298</v>
      </c>
      <c r="E901" s="5">
        <v>41940</v>
      </c>
      <c r="F901" s="22">
        <f>IF(COUNTIFS('All NCFAS Results'!$A$6:$A$169,$A901)&gt;0,1,0)</f>
        <v>1</v>
      </c>
      <c r="G901" s="6" t="s">
        <v>27</v>
      </c>
      <c r="H901" s="6" t="s">
        <v>47</v>
      </c>
      <c r="I901" s="6" t="s">
        <v>29</v>
      </c>
      <c r="J901" s="6" t="s">
        <v>29</v>
      </c>
      <c r="K901" s="6" t="s">
        <v>29</v>
      </c>
      <c r="L901" s="6" t="s">
        <v>29</v>
      </c>
      <c r="M901" s="6" t="s">
        <v>29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s="1" customFormat="1" ht="18" customHeight="1" x14ac:dyDescent="0.2">
      <c r="A902" s="4">
        <v>5938</v>
      </c>
      <c r="B902" s="4">
        <v>412</v>
      </c>
      <c r="C902" s="2" t="s">
        <v>26</v>
      </c>
      <c r="D902" s="2" t="s">
        <v>298</v>
      </c>
      <c r="E902" s="5">
        <v>41752</v>
      </c>
      <c r="F902" s="22">
        <f>IF(COUNTIFS('All NCFAS Results'!$A$6:$A$169,$A902)&gt;0,1,0)</f>
        <v>1</v>
      </c>
      <c r="G902" s="6" t="s">
        <v>54</v>
      </c>
      <c r="H902" s="6" t="s">
        <v>53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 t="s">
        <v>29</v>
      </c>
      <c r="AA902" s="6"/>
      <c r="AB902" s="6"/>
    </row>
    <row r="903" spans="1:28" s="1" customFormat="1" ht="18" customHeight="1" x14ac:dyDescent="0.2">
      <c r="A903" s="4">
        <v>192</v>
      </c>
      <c r="B903" s="4">
        <v>413</v>
      </c>
      <c r="C903" s="2" t="s">
        <v>44</v>
      </c>
      <c r="D903" s="2" t="s">
        <v>298</v>
      </c>
      <c r="E903" s="5">
        <v>41936</v>
      </c>
      <c r="F903" s="22">
        <f>IF(COUNTIFS('All NCFAS Results'!$A$6:$A$169,$A903)&gt;0,1,0)</f>
        <v>1</v>
      </c>
      <c r="G903" s="6" t="s">
        <v>45</v>
      </c>
      <c r="H903" s="6" t="s">
        <v>55</v>
      </c>
      <c r="I903" s="6" t="s">
        <v>29</v>
      </c>
      <c r="J903" s="6" t="s">
        <v>29</v>
      </c>
      <c r="K903" s="6" t="s">
        <v>29</v>
      </c>
      <c r="L903" s="6" t="s">
        <v>29</v>
      </c>
      <c r="M903" s="6" t="s">
        <v>29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s="1" customFormat="1" ht="18" customHeight="1" x14ac:dyDescent="0.2">
      <c r="A904" s="4">
        <v>5938</v>
      </c>
      <c r="B904" s="4">
        <v>413</v>
      </c>
      <c r="C904" s="2" t="s">
        <v>26</v>
      </c>
      <c r="D904" s="2" t="s">
        <v>298</v>
      </c>
      <c r="E904" s="5">
        <v>41878</v>
      </c>
      <c r="F904" s="22">
        <f>IF(COUNTIFS('All NCFAS Results'!$A$6:$A$169,$A904)&gt;0,1,0)</f>
        <v>1</v>
      </c>
      <c r="G904" s="6" t="s">
        <v>54</v>
      </c>
      <c r="H904" s="6" t="s">
        <v>59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 t="s">
        <v>29</v>
      </c>
      <c r="AA904" s="6"/>
      <c r="AB904" s="6"/>
    </row>
    <row r="905" spans="1:28" s="1" customFormat="1" ht="18" customHeight="1" x14ac:dyDescent="0.2">
      <c r="A905" s="4">
        <v>192</v>
      </c>
      <c r="B905" s="4">
        <v>414</v>
      </c>
      <c r="C905" s="2" t="s">
        <v>44</v>
      </c>
      <c r="D905" s="2" t="s">
        <v>298</v>
      </c>
      <c r="E905" s="5">
        <v>41943</v>
      </c>
      <c r="F905" s="22">
        <f>IF(COUNTIFS('All NCFAS Results'!$A$6:$A$169,$A905)&gt;0,1,0)</f>
        <v>1</v>
      </c>
      <c r="G905" s="6" t="s">
        <v>45</v>
      </c>
      <c r="H905" s="6" t="s">
        <v>47</v>
      </c>
      <c r="I905" s="6" t="s">
        <v>29</v>
      </c>
      <c r="J905" s="6" t="s">
        <v>29</v>
      </c>
      <c r="K905" s="6" t="s">
        <v>29</v>
      </c>
      <c r="L905" s="6" t="s">
        <v>29</v>
      </c>
      <c r="M905" s="6" t="s">
        <v>29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s="1" customFormat="1" ht="18" customHeight="1" x14ac:dyDescent="0.2">
      <c r="A906" s="4">
        <v>5938</v>
      </c>
      <c r="B906" s="4">
        <v>414</v>
      </c>
      <c r="C906" s="2" t="s">
        <v>26</v>
      </c>
      <c r="D906" s="2" t="s">
        <v>298</v>
      </c>
      <c r="E906" s="5">
        <v>41892</v>
      </c>
      <c r="F906" s="22">
        <f>IF(COUNTIFS('All NCFAS Results'!$A$6:$A$169,$A906)&gt;0,1,0)</f>
        <v>1</v>
      </c>
      <c r="G906" s="6" t="s">
        <v>54</v>
      </c>
      <c r="H906" s="6" t="s">
        <v>52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 t="s">
        <v>29</v>
      </c>
      <c r="AA906" s="6"/>
      <c r="AB906" s="6"/>
    </row>
    <row r="907" spans="1:28" s="1" customFormat="1" ht="18" customHeight="1" x14ac:dyDescent="0.2">
      <c r="A907" s="4">
        <v>5938</v>
      </c>
      <c r="B907" s="4">
        <v>415</v>
      </c>
      <c r="C907" s="2" t="s">
        <v>26</v>
      </c>
      <c r="D907" s="2" t="s">
        <v>298</v>
      </c>
      <c r="E907" s="5">
        <v>41898</v>
      </c>
      <c r="F907" s="22">
        <f>IF(COUNTIFS('All NCFAS Results'!$A$6:$A$169,$A907)&gt;0,1,0)</f>
        <v>1</v>
      </c>
      <c r="G907" s="6" t="s">
        <v>40</v>
      </c>
      <c r="H907" s="6" t="s">
        <v>42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 t="s">
        <v>29</v>
      </c>
      <c r="AA907" s="6"/>
      <c r="AB907" s="6"/>
    </row>
    <row r="908" spans="1:28" s="1" customFormat="1" ht="18" customHeight="1" x14ac:dyDescent="0.2">
      <c r="A908" s="4">
        <v>9405</v>
      </c>
      <c r="B908" s="4">
        <v>415</v>
      </c>
      <c r="C908" s="2" t="s">
        <v>44</v>
      </c>
      <c r="D908" s="2" t="s">
        <v>298</v>
      </c>
      <c r="E908" s="5">
        <v>41947</v>
      </c>
      <c r="F908" s="22">
        <f>IF(COUNTIFS('All NCFAS Results'!$A$6:$A$169,$A908)&gt;0,1,0)</f>
        <v>1</v>
      </c>
      <c r="G908" s="6" t="s">
        <v>31</v>
      </c>
      <c r="H908" s="6" t="s">
        <v>46</v>
      </c>
      <c r="I908" s="6" t="s">
        <v>29</v>
      </c>
      <c r="J908" s="6" t="s">
        <v>29</v>
      </c>
      <c r="K908" s="6" t="s">
        <v>38</v>
      </c>
      <c r="L908" s="6" t="s">
        <v>29</v>
      </c>
      <c r="M908" s="6" t="s">
        <v>29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s="1" customFormat="1" ht="18" customHeight="1" x14ac:dyDescent="0.2">
      <c r="A909" s="4">
        <v>748</v>
      </c>
      <c r="B909" s="4">
        <v>416</v>
      </c>
      <c r="C909" s="2" t="s">
        <v>44</v>
      </c>
      <c r="D909" s="2" t="s">
        <v>298</v>
      </c>
      <c r="E909" s="5">
        <v>41948</v>
      </c>
      <c r="F909" s="22">
        <f>IF(COUNTIFS('All NCFAS Results'!$A$6:$A$169,$A909)&gt;0,1,0)</f>
        <v>1</v>
      </c>
      <c r="G909" s="6" t="s">
        <v>27</v>
      </c>
      <c r="H909" s="6" t="s">
        <v>47</v>
      </c>
      <c r="I909" s="6" t="s">
        <v>29</v>
      </c>
      <c r="J909" s="6" t="s">
        <v>29</v>
      </c>
      <c r="K909" s="6" t="s">
        <v>29</v>
      </c>
      <c r="L909" s="6" t="s">
        <v>41</v>
      </c>
      <c r="M909" s="6" t="s">
        <v>41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s="1" customFormat="1" ht="18" customHeight="1" x14ac:dyDescent="0.2">
      <c r="A910" s="4">
        <v>5938</v>
      </c>
      <c r="B910" s="4">
        <v>416</v>
      </c>
      <c r="C910" s="2" t="s">
        <v>26</v>
      </c>
      <c r="D910" s="2" t="s">
        <v>298</v>
      </c>
      <c r="E910" s="5">
        <v>41908</v>
      </c>
      <c r="F910" s="22">
        <f>IF(COUNTIFS('All NCFAS Results'!$A$6:$A$169,$A910)&gt;0,1,0)</f>
        <v>1</v>
      </c>
      <c r="G910" s="6" t="s">
        <v>54</v>
      </c>
      <c r="H910" s="6" t="s">
        <v>49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 t="s">
        <v>29</v>
      </c>
      <c r="AA910" s="6"/>
      <c r="AB910" s="6"/>
    </row>
    <row r="911" spans="1:28" s="1" customFormat="1" ht="18" customHeight="1" x14ac:dyDescent="0.2">
      <c r="A911" s="4">
        <v>10674</v>
      </c>
      <c r="B911" s="4">
        <v>417</v>
      </c>
      <c r="C911" s="2" t="s">
        <v>26</v>
      </c>
      <c r="D911" s="2" t="s">
        <v>298</v>
      </c>
      <c r="E911" s="5">
        <v>41866</v>
      </c>
      <c r="F911" s="22">
        <f>IF(COUNTIFS('All NCFAS Results'!$A$6:$A$169,$A911)&gt;0,1,0)</f>
        <v>1</v>
      </c>
      <c r="G911" s="6" t="s">
        <v>50</v>
      </c>
      <c r="H911" s="6" t="s">
        <v>53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 t="s">
        <v>29</v>
      </c>
      <c r="AA911" s="6"/>
      <c r="AB911" s="6"/>
    </row>
    <row r="912" spans="1:28" s="1" customFormat="1" ht="18" customHeight="1" x14ac:dyDescent="0.2">
      <c r="A912" s="4">
        <v>10674</v>
      </c>
      <c r="B912" s="4">
        <v>418</v>
      </c>
      <c r="C912" s="2" t="s">
        <v>26</v>
      </c>
      <c r="D912" s="2" t="s">
        <v>298</v>
      </c>
      <c r="E912" s="5">
        <v>41954</v>
      </c>
      <c r="F912" s="22">
        <f>IF(COUNTIFS('All NCFAS Results'!$A$6:$A$169,$A912)&gt;0,1,0)</f>
        <v>1</v>
      </c>
      <c r="G912" s="6" t="s">
        <v>54</v>
      </c>
      <c r="H912" s="6" t="s">
        <v>52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 t="s">
        <v>29</v>
      </c>
      <c r="AA912" s="6"/>
      <c r="AB912" s="6"/>
    </row>
    <row r="913" spans="1:28" s="1" customFormat="1" ht="18" customHeight="1" x14ac:dyDescent="0.2">
      <c r="A913" s="4">
        <v>11179</v>
      </c>
      <c r="B913" s="4">
        <v>418</v>
      </c>
      <c r="C913" s="2" t="s">
        <v>44</v>
      </c>
      <c r="D913" s="2" t="s">
        <v>298</v>
      </c>
      <c r="E913" s="5">
        <v>41948</v>
      </c>
      <c r="F913" s="22">
        <f>IF(COUNTIFS('All NCFAS Results'!$A$6:$A$169,$A913)&gt;0,1,0)</f>
        <v>1</v>
      </c>
      <c r="G913" s="6" t="s">
        <v>27</v>
      </c>
      <c r="H913" s="6" t="s">
        <v>42</v>
      </c>
      <c r="I913" s="6" t="s">
        <v>41</v>
      </c>
      <c r="J913" s="6" t="s">
        <v>41</v>
      </c>
      <c r="K913" s="6" t="s">
        <v>29</v>
      </c>
      <c r="L913" s="6" t="s">
        <v>41</v>
      </c>
      <c r="M913" s="6" t="s">
        <v>41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s="1" customFormat="1" ht="18" customHeight="1" x14ac:dyDescent="0.2">
      <c r="A914" s="4">
        <v>5938</v>
      </c>
      <c r="B914" s="4">
        <v>419</v>
      </c>
      <c r="C914" s="2" t="s">
        <v>26</v>
      </c>
      <c r="D914" s="2" t="s">
        <v>298</v>
      </c>
      <c r="E914" s="5">
        <v>41936</v>
      </c>
      <c r="F914" s="22">
        <f>IF(COUNTIFS('All NCFAS Results'!$A$6:$A$169,$A914)&gt;0,1,0)</f>
        <v>1</v>
      </c>
      <c r="G914" s="6" t="s">
        <v>54</v>
      </c>
      <c r="H914" s="6" t="s">
        <v>46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 t="s">
        <v>29</v>
      </c>
      <c r="AA914" s="6"/>
      <c r="AB914" s="6"/>
    </row>
    <row r="915" spans="1:28" s="1" customFormat="1" ht="18" customHeight="1" x14ac:dyDescent="0.2">
      <c r="A915" s="4">
        <v>3875</v>
      </c>
      <c r="B915" s="4">
        <v>420</v>
      </c>
      <c r="C915" s="2" t="s">
        <v>44</v>
      </c>
      <c r="D915" s="2" t="s">
        <v>298</v>
      </c>
      <c r="E915" s="5">
        <v>41949</v>
      </c>
      <c r="F915" s="22">
        <f>IF(COUNTIFS('All NCFAS Results'!$A$6:$A$169,$A915)&gt;0,1,0)</f>
        <v>1</v>
      </c>
      <c r="G915" s="6" t="s">
        <v>27</v>
      </c>
      <c r="H915" s="6" t="s">
        <v>42</v>
      </c>
      <c r="I915" s="6" t="s">
        <v>41</v>
      </c>
      <c r="J915" s="6" t="s">
        <v>29</v>
      </c>
      <c r="K915" s="6" t="s">
        <v>29</v>
      </c>
      <c r="L915" s="6" t="s">
        <v>41</v>
      </c>
      <c r="M915" s="6" t="s">
        <v>29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s="1" customFormat="1" ht="18" customHeight="1" x14ac:dyDescent="0.2">
      <c r="A916" s="4">
        <v>5938</v>
      </c>
      <c r="B916" s="4">
        <v>420</v>
      </c>
      <c r="C916" s="2" t="s">
        <v>26</v>
      </c>
      <c r="D916" s="2" t="s">
        <v>298</v>
      </c>
      <c r="E916" s="5">
        <v>41967</v>
      </c>
      <c r="F916" s="22">
        <f>IF(COUNTIFS('All NCFAS Results'!$A$6:$A$169,$A916)&gt;0,1,0)</f>
        <v>1</v>
      </c>
      <c r="G916" s="6" t="s">
        <v>54</v>
      </c>
      <c r="H916" s="6" t="s">
        <v>49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 t="s">
        <v>29</v>
      </c>
      <c r="AA916" s="6"/>
      <c r="AB916" s="6"/>
    </row>
    <row r="917" spans="1:28" s="1" customFormat="1" ht="18" customHeight="1" x14ac:dyDescent="0.2">
      <c r="A917" s="4">
        <v>6218</v>
      </c>
      <c r="B917" s="4">
        <v>421</v>
      </c>
      <c r="C917" s="2" t="s">
        <v>26</v>
      </c>
      <c r="D917" s="2" t="s">
        <v>298</v>
      </c>
      <c r="E917" s="5">
        <v>41941</v>
      </c>
      <c r="F917" s="22">
        <f>IF(COUNTIFS('All NCFAS Results'!$A$6:$A$169,$A917)&gt;0,1,0)</f>
        <v>1</v>
      </c>
      <c r="G917" s="6" t="s">
        <v>54</v>
      </c>
      <c r="H917" s="6" t="s">
        <v>46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 t="s">
        <v>29</v>
      </c>
      <c r="AA917" s="6"/>
      <c r="AB917" s="6"/>
    </row>
    <row r="918" spans="1:28" s="1" customFormat="1" ht="18" customHeight="1" x14ac:dyDescent="0.2">
      <c r="A918" s="4">
        <v>10593</v>
      </c>
      <c r="B918" s="4">
        <v>421</v>
      </c>
      <c r="C918" s="2" t="s">
        <v>44</v>
      </c>
      <c r="D918" s="2" t="s">
        <v>298</v>
      </c>
      <c r="E918" s="5">
        <v>41949</v>
      </c>
      <c r="F918" s="22">
        <f>IF(COUNTIFS('All NCFAS Results'!$A$6:$A$169,$A918)&gt;0,1,0)</f>
        <v>1</v>
      </c>
      <c r="G918" s="6" t="s">
        <v>27</v>
      </c>
      <c r="H918" s="6" t="s">
        <v>42</v>
      </c>
      <c r="I918" s="6" t="s">
        <v>29</v>
      </c>
      <c r="J918" s="6" t="s">
        <v>29</v>
      </c>
      <c r="K918" s="6" t="s">
        <v>29</v>
      </c>
      <c r="L918" s="6" t="s">
        <v>41</v>
      </c>
      <c r="M918" s="6" t="s">
        <v>29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s="1" customFormat="1" ht="18" customHeight="1" x14ac:dyDescent="0.2">
      <c r="A919" s="4">
        <v>6218</v>
      </c>
      <c r="B919" s="4">
        <v>422</v>
      </c>
      <c r="C919" s="2" t="s">
        <v>26</v>
      </c>
      <c r="D919" s="2" t="s">
        <v>298</v>
      </c>
      <c r="E919" s="5">
        <v>41957</v>
      </c>
      <c r="F919" s="22">
        <f>IF(COUNTIFS('All NCFAS Results'!$A$6:$A$169,$A919)&gt;0,1,0)</f>
        <v>1</v>
      </c>
      <c r="G919" s="6" t="s">
        <v>54</v>
      </c>
      <c r="H919" s="6" t="s">
        <v>52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 t="s">
        <v>38</v>
      </c>
      <c r="AA919" s="6"/>
      <c r="AB919" s="6"/>
    </row>
    <row r="920" spans="1:28" s="1" customFormat="1" ht="18" customHeight="1" x14ac:dyDescent="0.2">
      <c r="A920" s="4">
        <v>11401</v>
      </c>
      <c r="B920" s="4">
        <v>422</v>
      </c>
      <c r="C920" s="2" t="s">
        <v>44</v>
      </c>
      <c r="D920" s="2" t="s">
        <v>298</v>
      </c>
      <c r="E920" s="5">
        <v>41947</v>
      </c>
      <c r="F920" s="22">
        <f>IF(COUNTIFS('All NCFAS Results'!$A$6:$A$169,$A920)&gt;0,1,0)</f>
        <v>1</v>
      </c>
      <c r="G920" s="6" t="s">
        <v>27</v>
      </c>
      <c r="H920" s="6" t="s">
        <v>47</v>
      </c>
      <c r="I920" s="6" t="s">
        <v>29</v>
      </c>
      <c r="J920" s="6" t="s">
        <v>29</v>
      </c>
      <c r="K920" s="6" t="s">
        <v>29</v>
      </c>
      <c r="L920" s="6" t="s">
        <v>29</v>
      </c>
      <c r="M920" s="6" t="s">
        <v>29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s="1" customFormat="1" ht="18" customHeight="1" x14ac:dyDescent="0.2">
      <c r="A921" s="4">
        <v>4751</v>
      </c>
      <c r="B921" s="4">
        <v>423</v>
      </c>
      <c r="C921" s="2" t="s">
        <v>44</v>
      </c>
      <c r="D921" s="2" t="s">
        <v>298</v>
      </c>
      <c r="E921" s="5">
        <v>41950</v>
      </c>
      <c r="F921" s="22">
        <f>IF(COUNTIFS('All NCFAS Results'!$A$6:$A$169,$A921)&gt;0,1,0)</f>
        <v>1</v>
      </c>
      <c r="G921" s="6" t="s">
        <v>27</v>
      </c>
      <c r="H921" s="6" t="s">
        <v>64</v>
      </c>
      <c r="I921" s="6" t="s">
        <v>41</v>
      </c>
      <c r="J921" s="6" t="s">
        <v>29</v>
      </c>
      <c r="K921" s="6" t="s">
        <v>29</v>
      </c>
      <c r="L921" s="6" t="s">
        <v>41</v>
      </c>
      <c r="M921" s="6" t="s">
        <v>29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s="1" customFormat="1" ht="18" customHeight="1" x14ac:dyDescent="0.2">
      <c r="A922" s="4">
        <v>6218</v>
      </c>
      <c r="B922" s="4">
        <v>423</v>
      </c>
      <c r="C922" s="2" t="s">
        <v>26</v>
      </c>
      <c r="D922" s="2" t="s">
        <v>298</v>
      </c>
      <c r="E922" s="5">
        <v>41960</v>
      </c>
      <c r="F922" s="22">
        <f>IF(COUNTIFS('All NCFAS Results'!$A$6:$A$169,$A922)&gt;0,1,0)</f>
        <v>1</v>
      </c>
      <c r="G922" s="6" t="s">
        <v>54</v>
      </c>
      <c r="H922" s="6" t="s">
        <v>52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 t="s">
        <v>29</v>
      </c>
      <c r="AA922" s="6"/>
      <c r="AB922" s="6"/>
    </row>
    <row r="923" spans="1:28" s="1" customFormat="1" ht="18" customHeight="1" x14ac:dyDescent="0.2">
      <c r="A923" s="4">
        <v>6341</v>
      </c>
      <c r="B923" s="4">
        <v>424</v>
      </c>
      <c r="C923" s="2" t="s">
        <v>26</v>
      </c>
      <c r="D923" s="2" t="s">
        <v>298</v>
      </c>
      <c r="E923" s="5">
        <v>41830</v>
      </c>
      <c r="F923" s="22">
        <f>IF(COUNTIFS('All NCFAS Results'!$A$6:$A$169,$A923)&gt;0,1,0)</f>
        <v>1</v>
      </c>
      <c r="G923" s="6" t="s">
        <v>54</v>
      </c>
      <c r="H923" s="6" t="s">
        <v>59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 t="s">
        <v>29</v>
      </c>
      <c r="AA923" s="6"/>
      <c r="AB923" s="6"/>
    </row>
    <row r="924" spans="1:28" s="1" customFormat="1" ht="18" customHeight="1" x14ac:dyDescent="0.2">
      <c r="A924" s="4">
        <v>9553</v>
      </c>
      <c r="B924" s="4">
        <v>424</v>
      </c>
      <c r="C924" s="2" t="s">
        <v>44</v>
      </c>
      <c r="D924" s="2" t="s">
        <v>298</v>
      </c>
      <c r="E924" s="5">
        <v>41950</v>
      </c>
      <c r="F924" s="22">
        <f>IF(COUNTIFS('All NCFAS Results'!$A$6:$A$169,$A924)&gt;0,1,0)</f>
        <v>1</v>
      </c>
      <c r="G924" s="6" t="s">
        <v>27</v>
      </c>
      <c r="H924" s="6" t="s">
        <v>42</v>
      </c>
      <c r="I924" s="6" t="s">
        <v>41</v>
      </c>
      <c r="J924" s="6" t="s">
        <v>29</v>
      </c>
      <c r="K924" s="6" t="s">
        <v>29</v>
      </c>
      <c r="L924" s="6" t="s">
        <v>41</v>
      </c>
      <c r="M924" s="6" t="s">
        <v>41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s="1" customFormat="1" ht="18" customHeight="1" x14ac:dyDescent="0.2">
      <c r="A925" s="4">
        <v>6341</v>
      </c>
      <c r="B925" s="4">
        <v>425</v>
      </c>
      <c r="C925" s="2" t="s">
        <v>26</v>
      </c>
      <c r="D925" s="2" t="s">
        <v>298</v>
      </c>
      <c r="E925" s="5">
        <v>41834</v>
      </c>
      <c r="F925" s="22">
        <f>IF(COUNTIFS('All NCFAS Results'!$A$6:$A$169,$A925)&gt;0,1,0)</f>
        <v>1</v>
      </c>
      <c r="G925" s="6" t="s">
        <v>27</v>
      </c>
      <c r="H925" s="6" t="s">
        <v>42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 t="s">
        <v>29</v>
      </c>
      <c r="AA925" s="6"/>
      <c r="AB925" s="6"/>
    </row>
    <row r="926" spans="1:28" s="1" customFormat="1" ht="18" customHeight="1" x14ac:dyDescent="0.2">
      <c r="A926" s="4">
        <v>6341</v>
      </c>
      <c r="B926" s="4">
        <v>426</v>
      </c>
      <c r="C926" s="2" t="s">
        <v>26</v>
      </c>
      <c r="D926" s="2" t="s">
        <v>298</v>
      </c>
      <c r="E926" s="5">
        <v>41848</v>
      </c>
      <c r="F926" s="22">
        <f>IF(COUNTIFS('All NCFAS Results'!$A$6:$A$169,$A926)&gt;0,1,0)</f>
        <v>1</v>
      </c>
      <c r="G926" s="6" t="s">
        <v>27</v>
      </c>
      <c r="H926" s="6" t="s">
        <v>49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 t="s">
        <v>29</v>
      </c>
      <c r="AA926" s="6"/>
      <c r="AB926" s="6"/>
    </row>
    <row r="927" spans="1:28" s="1" customFormat="1" ht="18" customHeight="1" x14ac:dyDescent="0.2">
      <c r="A927" s="4">
        <v>6341</v>
      </c>
      <c r="B927" s="4">
        <v>427</v>
      </c>
      <c r="C927" s="2" t="s">
        <v>26</v>
      </c>
      <c r="D927" s="2" t="s">
        <v>298</v>
      </c>
      <c r="E927" s="5">
        <v>41863</v>
      </c>
      <c r="F927" s="22">
        <f>IF(COUNTIFS('All NCFAS Results'!$A$6:$A$169,$A927)&gt;0,1,0)</f>
        <v>1</v>
      </c>
      <c r="G927" s="6" t="s">
        <v>27</v>
      </c>
      <c r="H927" s="6" t="s">
        <v>28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 t="s">
        <v>29</v>
      </c>
      <c r="AA927" s="6"/>
      <c r="AB927" s="6"/>
    </row>
    <row r="928" spans="1:28" s="1" customFormat="1" ht="18" customHeight="1" x14ac:dyDescent="0.2">
      <c r="A928" s="4">
        <v>6341</v>
      </c>
      <c r="B928" s="4">
        <v>428</v>
      </c>
      <c r="C928" s="2" t="s">
        <v>26</v>
      </c>
      <c r="D928" s="2" t="s">
        <v>298</v>
      </c>
      <c r="E928" s="5">
        <v>41870</v>
      </c>
      <c r="F928" s="22">
        <f>IF(COUNTIFS('All NCFAS Results'!$A$6:$A$169,$A928)&gt;0,1,0)</f>
        <v>1</v>
      </c>
      <c r="G928" s="6" t="s">
        <v>27</v>
      </c>
      <c r="H928" s="6" t="s">
        <v>53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 t="s">
        <v>29</v>
      </c>
      <c r="AA928" s="6"/>
      <c r="AB928" s="6"/>
    </row>
    <row r="929" spans="1:28" s="1" customFormat="1" ht="18" customHeight="1" x14ac:dyDescent="0.2">
      <c r="A929" s="4">
        <v>9979</v>
      </c>
      <c r="B929" s="4">
        <v>428</v>
      </c>
      <c r="C929" s="2" t="s">
        <v>44</v>
      </c>
      <c r="D929" s="2" t="s">
        <v>298</v>
      </c>
      <c r="E929" s="5">
        <v>41954</v>
      </c>
      <c r="F929" s="22">
        <f>IF(COUNTIFS('All NCFAS Results'!$A$6:$A$169,$A929)&gt;0,1,0)</f>
        <v>1</v>
      </c>
      <c r="G929" s="6" t="s">
        <v>27</v>
      </c>
      <c r="H929" s="6" t="s">
        <v>47</v>
      </c>
      <c r="I929" s="6" t="s">
        <v>41</v>
      </c>
      <c r="J929" s="6" t="s">
        <v>29</v>
      </c>
      <c r="K929" s="6" t="s">
        <v>29</v>
      </c>
      <c r="L929" s="6" t="s">
        <v>41</v>
      </c>
      <c r="M929" s="6" t="s">
        <v>29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s="1" customFormat="1" ht="18" customHeight="1" x14ac:dyDescent="0.2">
      <c r="A930" s="4">
        <v>6341</v>
      </c>
      <c r="B930" s="4">
        <v>429</v>
      </c>
      <c r="C930" s="2" t="s">
        <v>26</v>
      </c>
      <c r="D930" s="2" t="s">
        <v>298</v>
      </c>
      <c r="E930" s="5">
        <v>41892</v>
      </c>
      <c r="F930" s="22">
        <f>IF(COUNTIFS('All NCFAS Results'!$A$6:$A$169,$A930)&gt;0,1,0)</f>
        <v>1</v>
      </c>
      <c r="G930" s="6" t="s">
        <v>54</v>
      </c>
      <c r="H930" s="6" t="s">
        <v>52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 t="s">
        <v>29</v>
      </c>
      <c r="AA930" s="6"/>
      <c r="AB930" s="6"/>
    </row>
    <row r="931" spans="1:28" s="1" customFormat="1" ht="18" customHeight="1" x14ac:dyDescent="0.2">
      <c r="A931" s="4">
        <v>6341</v>
      </c>
      <c r="B931" s="4">
        <v>430</v>
      </c>
      <c r="C931" s="2" t="s">
        <v>26</v>
      </c>
      <c r="D931" s="2" t="s">
        <v>298</v>
      </c>
      <c r="E931" s="5">
        <v>41901</v>
      </c>
      <c r="F931" s="22">
        <f>IF(COUNTIFS('All NCFAS Results'!$A$6:$A$169,$A931)&gt;0,1,0)</f>
        <v>1</v>
      </c>
      <c r="G931" s="6" t="s">
        <v>54</v>
      </c>
      <c r="H931" s="6" t="s">
        <v>28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 t="s">
        <v>29</v>
      </c>
      <c r="AA931" s="6"/>
      <c r="AB931" s="6"/>
    </row>
    <row r="932" spans="1:28" s="1" customFormat="1" ht="18" customHeight="1" x14ac:dyDescent="0.2">
      <c r="A932" s="4">
        <v>11179</v>
      </c>
      <c r="B932" s="4">
        <v>430</v>
      </c>
      <c r="C932" s="2" t="s">
        <v>44</v>
      </c>
      <c r="D932" s="2" t="s">
        <v>298</v>
      </c>
      <c r="E932" s="5">
        <v>41955</v>
      </c>
      <c r="F932" s="22">
        <f>IF(COUNTIFS('All NCFAS Results'!$A$6:$A$169,$A932)&gt;0,1,0)</f>
        <v>1</v>
      </c>
      <c r="G932" s="6" t="s">
        <v>27</v>
      </c>
      <c r="H932" s="6" t="s">
        <v>47</v>
      </c>
      <c r="I932" s="6" t="s">
        <v>41</v>
      </c>
      <c r="J932" s="6" t="s">
        <v>41</v>
      </c>
      <c r="K932" s="6" t="s">
        <v>29</v>
      </c>
      <c r="L932" s="6" t="s">
        <v>41</v>
      </c>
      <c r="M932" s="6" t="s">
        <v>41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s="1" customFormat="1" ht="18" customHeight="1" x14ac:dyDescent="0.2">
      <c r="A933" s="4">
        <v>748</v>
      </c>
      <c r="B933" s="4">
        <v>431</v>
      </c>
      <c r="C933" s="2" t="s">
        <v>44</v>
      </c>
      <c r="D933" s="2" t="s">
        <v>298</v>
      </c>
      <c r="E933" s="5">
        <v>41955</v>
      </c>
      <c r="F933" s="22">
        <f>IF(COUNTIFS('All NCFAS Results'!$A$6:$A$169,$A933)&gt;0,1,0)</f>
        <v>1</v>
      </c>
      <c r="G933" s="6" t="s">
        <v>31</v>
      </c>
      <c r="H933" s="6" t="s">
        <v>46</v>
      </c>
      <c r="I933" s="6" t="s">
        <v>29</v>
      </c>
      <c r="J933" s="6" t="s">
        <v>29</v>
      </c>
      <c r="K933" s="6" t="s">
        <v>29</v>
      </c>
      <c r="L933" s="6" t="s">
        <v>41</v>
      </c>
      <c r="M933" s="6" t="s">
        <v>41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s="1" customFormat="1" ht="18" customHeight="1" x14ac:dyDescent="0.2">
      <c r="A934" s="4">
        <v>6341</v>
      </c>
      <c r="B934" s="4">
        <v>431</v>
      </c>
      <c r="C934" s="2" t="s">
        <v>26</v>
      </c>
      <c r="D934" s="2" t="s">
        <v>298</v>
      </c>
      <c r="E934" s="5">
        <v>41911</v>
      </c>
      <c r="F934" s="22">
        <f>IF(COUNTIFS('All NCFAS Results'!$A$6:$A$169,$A934)&gt;0,1,0)</f>
        <v>1</v>
      </c>
      <c r="G934" s="6" t="s">
        <v>54</v>
      </c>
      <c r="H934" s="6" t="s">
        <v>46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 t="s">
        <v>29</v>
      </c>
      <c r="AA934" s="6"/>
      <c r="AB934" s="6"/>
    </row>
    <row r="935" spans="1:28" s="1" customFormat="1" ht="18" customHeight="1" x14ac:dyDescent="0.2">
      <c r="A935" s="4">
        <v>6341</v>
      </c>
      <c r="B935" s="4">
        <v>432</v>
      </c>
      <c r="C935" s="2" t="s">
        <v>26</v>
      </c>
      <c r="D935" s="2" t="s">
        <v>298</v>
      </c>
      <c r="E935" s="5">
        <v>41921</v>
      </c>
      <c r="F935" s="22">
        <f>IF(COUNTIFS('All NCFAS Results'!$A$6:$A$169,$A935)&gt;0,1,0)</f>
        <v>1</v>
      </c>
      <c r="G935" s="6" t="s">
        <v>54</v>
      </c>
      <c r="H935" s="6" t="s">
        <v>28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 t="s">
        <v>29</v>
      </c>
      <c r="AA935" s="6"/>
      <c r="AB935" s="6"/>
    </row>
    <row r="936" spans="1:28" s="1" customFormat="1" ht="18" customHeight="1" x14ac:dyDescent="0.2">
      <c r="A936" s="4">
        <v>11401</v>
      </c>
      <c r="B936" s="4">
        <v>432</v>
      </c>
      <c r="C936" s="2" t="s">
        <v>44</v>
      </c>
      <c r="D936" s="2" t="s">
        <v>298</v>
      </c>
      <c r="E936" s="5">
        <v>41953</v>
      </c>
      <c r="F936" s="22">
        <f>IF(COUNTIFS('All NCFAS Results'!$A$6:$A$169,$A936)&gt;0,1,0)</f>
        <v>1</v>
      </c>
      <c r="G936" s="6" t="s">
        <v>40</v>
      </c>
      <c r="H936" s="6" t="s">
        <v>46</v>
      </c>
      <c r="I936" s="6" t="s">
        <v>29</v>
      </c>
      <c r="J936" s="6" t="s">
        <v>29</v>
      </c>
      <c r="K936" s="6" t="s">
        <v>38</v>
      </c>
      <c r="L936" s="6" t="s">
        <v>29</v>
      </c>
      <c r="M936" s="6" t="s">
        <v>29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s="1" customFormat="1" ht="18" customHeight="1" x14ac:dyDescent="0.2">
      <c r="A937" s="4">
        <v>6341</v>
      </c>
      <c r="B937" s="4">
        <v>433</v>
      </c>
      <c r="C937" s="2" t="s">
        <v>26</v>
      </c>
      <c r="D937" s="2" t="s">
        <v>298</v>
      </c>
      <c r="E937" s="5">
        <v>41974</v>
      </c>
      <c r="F937" s="22">
        <f>IF(COUNTIFS('All NCFAS Results'!$A$6:$A$169,$A937)&gt;0,1,0)</f>
        <v>1</v>
      </c>
      <c r="G937" s="6" t="s">
        <v>54</v>
      </c>
      <c r="H937" s="6" t="s">
        <v>68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 t="s">
        <v>29</v>
      </c>
      <c r="AA937" s="6"/>
      <c r="AB937" s="6"/>
    </row>
    <row r="938" spans="1:28" s="1" customFormat="1" ht="18" customHeight="1" x14ac:dyDescent="0.2">
      <c r="A938" s="4">
        <v>6341</v>
      </c>
      <c r="B938" s="4">
        <v>434</v>
      </c>
      <c r="C938" s="2" t="s">
        <v>26</v>
      </c>
      <c r="D938" s="2" t="s">
        <v>298</v>
      </c>
      <c r="E938" s="5">
        <v>42010</v>
      </c>
      <c r="F938" s="22">
        <f>IF(COUNTIFS('All NCFAS Results'!$A$6:$A$169,$A938)&gt;0,1,0)</f>
        <v>1</v>
      </c>
      <c r="G938" s="6" t="s">
        <v>54</v>
      </c>
      <c r="H938" s="6" t="s">
        <v>46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 t="s">
        <v>38</v>
      </c>
      <c r="AA938" s="6"/>
      <c r="AB938" s="6"/>
    </row>
    <row r="939" spans="1:28" s="1" customFormat="1" ht="18" customHeight="1" x14ac:dyDescent="0.2">
      <c r="A939" s="4">
        <v>9979</v>
      </c>
      <c r="B939" s="4">
        <v>434</v>
      </c>
      <c r="C939" s="2" t="s">
        <v>44</v>
      </c>
      <c r="D939" s="2" t="s">
        <v>298</v>
      </c>
      <c r="E939" s="5">
        <v>41955</v>
      </c>
      <c r="F939" s="22">
        <f>IF(COUNTIFS('All NCFAS Results'!$A$6:$A$169,$A939)&gt;0,1,0)</f>
        <v>1</v>
      </c>
      <c r="G939" s="6" t="s">
        <v>27</v>
      </c>
      <c r="H939" s="6" t="s">
        <v>47</v>
      </c>
      <c r="I939" s="6" t="s">
        <v>29</v>
      </c>
      <c r="J939" s="6" t="s">
        <v>29</v>
      </c>
      <c r="K939" s="6" t="s">
        <v>38</v>
      </c>
      <c r="L939" s="6" t="s">
        <v>29</v>
      </c>
      <c r="M939" s="6" t="s">
        <v>29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s="1" customFormat="1" ht="18" customHeight="1" x14ac:dyDescent="0.2">
      <c r="A940" s="4">
        <v>800</v>
      </c>
      <c r="B940" s="4">
        <v>435</v>
      </c>
      <c r="C940" s="2" t="s">
        <v>44</v>
      </c>
      <c r="D940" s="2" t="s">
        <v>298</v>
      </c>
      <c r="E940" s="5">
        <v>41955</v>
      </c>
      <c r="F940" s="22">
        <f>IF(COUNTIFS('All NCFAS Results'!$A$6:$A$169,$A940)&gt;0,1,0)</f>
        <v>1</v>
      </c>
      <c r="G940" s="6" t="s">
        <v>27</v>
      </c>
      <c r="H940" s="6" t="s">
        <v>47</v>
      </c>
      <c r="I940" s="6" t="s">
        <v>29</v>
      </c>
      <c r="J940" s="6" t="s">
        <v>29</v>
      </c>
      <c r="K940" s="6" t="s">
        <v>29</v>
      </c>
      <c r="L940" s="6" t="s">
        <v>29</v>
      </c>
      <c r="M940" s="6" t="s">
        <v>29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s="1" customFormat="1" ht="18" customHeight="1" x14ac:dyDescent="0.2">
      <c r="A941" s="4">
        <v>6341</v>
      </c>
      <c r="B941" s="4">
        <v>435</v>
      </c>
      <c r="C941" s="2" t="s">
        <v>26</v>
      </c>
      <c r="D941" s="2" t="s">
        <v>298</v>
      </c>
      <c r="E941" s="5">
        <v>41912</v>
      </c>
      <c r="F941" s="22">
        <f>IF(COUNTIFS('All NCFAS Results'!$A$6:$A$169,$A941)&gt;0,1,0)</f>
        <v>1</v>
      </c>
      <c r="G941" s="6" t="s">
        <v>27</v>
      </c>
      <c r="H941" s="6" t="s">
        <v>39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 t="s">
        <v>29</v>
      </c>
      <c r="AA941" s="6"/>
      <c r="AB941" s="6"/>
    </row>
    <row r="942" spans="1:28" s="1" customFormat="1" ht="18" customHeight="1" x14ac:dyDescent="0.2">
      <c r="A942" s="4">
        <v>6341</v>
      </c>
      <c r="B942" s="4">
        <v>436</v>
      </c>
      <c r="C942" s="2" t="s">
        <v>26</v>
      </c>
      <c r="D942" s="2" t="s">
        <v>298</v>
      </c>
      <c r="E942" s="5">
        <v>41926</v>
      </c>
      <c r="F942" s="22">
        <f>IF(COUNTIFS('All NCFAS Results'!$A$6:$A$169,$A942)&gt;0,1,0)</f>
        <v>1</v>
      </c>
      <c r="G942" s="6" t="s">
        <v>54</v>
      </c>
      <c r="H942" s="6" t="s">
        <v>46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 t="s">
        <v>29</v>
      </c>
      <c r="AA942" s="6"/>
      <c r="AB942" s="6"/>
    </row>
    <row r="943" spans="1:28" s="1" customFormat="1" ht="18" customHeight="1" x14ac:dyDescent="0.2">
      <c r="A943" s="4">
        <v>7372</v>
      </c>
      <c r="B943" s="4">
        <v>436</v>
      </c>
      <c r="C943" s="2" t="s">
        <v>44</v>
      </c>
      <c r="D943" s="2" t="s">
        <v>298</v>
      </c>
      <c r="E943" s="5">
        <v>41946</v>
      </c>
      <c r="F943" s="22">
        <f>IF(COUNTIFS('All NCFAS Results'!$A$6:$A$169,$A943)&gt;0,1,0)</f>
        <v>1</v>
      </c>
      <c r="G943" s="6" t="s">
        <v>27</v>
      </c>
      <c r="H943" s="6" t="s">
        <v>42</v>
      </c>
      <c r="I943" s="6" t="s">
        <v>29</v>
      </c>
      <c r="J943" s="6" t="s">
        <v>29</v>
      </c>
      <c r="K943" s="6" t="s">
        <v>29</v>
      </c>
      <c r="L943" s="6" t="s">
        <v>41</v>
      </c>
      <c r="M943" s="6" t="s">
        <v>29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s="1" customFormat="1" ht="18" customHeight="1" x14ac:dyDescent="0.2">
      <c r="A944" s="4">
        <v>6341</v>
      </c>
      <c r="B944" s="4">
        <v>437</v>
      </c>
      <c r="C944" s="2" t="s">
        <v>26</v>
      </c>
      <c r="D944" s="2" t="s">
        <v>298</v>
      </c>
      <c r="E944" s="5">
        <v>41933</v>
      </c>
      <c r="F944" s="22">
        <f>IF(COUNTIFS('All NCFAS Results'!$A$6:$A$169,$A944)&gt;0,1,0)</f>
        <v>1</v>
      </c>
      <c r="G944" s="6" t="s">
        <v>27</v>
      </c>
      <c r="H944" s="6" t="s">
        <v>28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 t="s">
        <v>29</v>
      </c>
      <c r="AA944" s="6"/>
      <c r="AB944" s="6"/>
    </row>
    <row r="945" spans="1:28" s="1" customFormat="1" ht="18" customHeight="1" x14ac:dyDescent="0.2">
      <c r="A945" s="4">
        <v>7372</v>
      </c>
      <c r="B945" s="4">
        <v>437</v>
      </c>
      <c r="C945" s="2" t="s">
        <v>44</v>
      </c>
      <c r="D945" s="2" t="s">
        <v>298</v>
      </c>
      <c r="E945" s="5">
        <v>41953</v>
      </c>
      <c r="F945" s="22">
        <f>IF(COUNTIFS('All NCFAS Results'!$A$6:$A$169,$A945)&gt;0,1,0)</f>
        <v>1</v>
      </c>
      <c r="G945" s="6" t="s">
        <v>27</v>
      </c>
      <c r="H945" s="6" t="s">
        <v>42</v>
      </c>
      <c r="I945" s="6" t="s">
        <v>29</v>
      </c>
      <c r="J945" s="6" t="s">
        <v>29</v>
      </c>
      <c r="K945" s="6" t="s">
        <v>29</v>
      </c>
      <c r="L945" s="6" t="s">
        <v>29</v>
      </c>
      <c r="M945" s="6" t="s">
        <v>29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s="1" customFormat="1" ht="18" customHeight="1" x14ac:dyDescent="0.2">
      <c r="A946" s="4">
        <v>6341</v>
      </c>
      <c r="B946" s="4">
        <v>438</v>
      </c>
      <c r="C946" s="2" t="s">
        <v>26</v>
      </c>
      <c r="D946" s="2" t="s">
        <v>298</v>
      </c>
      <c r="E946" s="5">
        <v>41940</v>
      </c>
      <c r="F946" s="22">
        <f>IF(COUNTIFS('All NCFAS Results'!$A$6:$A$169,$A946)&gt;0,1,0)</f>
        <v>1</v>
      </c>
      <c r="G946" s="6" t="s">
        <v>27</v>
      </c>
      <c r="H946" s="6" t="s">
        <v>28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 t="s">
        <v>29</v>
      </c>
      <c r="AA946" s="6"/>
      <c r="AB946" s="6"/>
    </row>
    <row r="947" spans="1:28" s="1" customFormat="1" ht="18" customHeight="1" x14ac:dyDescent="0.2">
      <c r="A947" s="4">
        <v>10593</v>
      </c>
      <c r="B947" s="4">
        <v>438</v>
      </c>
      <c r="C947" s="2" t="s">
        <v>44</v>
      </c>
      <c r="D947" s="2" t="s">
        <v>298</v>
      </c>
      <c r="E947" s="5">
        <v>41956</v>
      </c>
      <c r="F947" s="22">
        <f>IF(COUNTIFS('All NCFAS Results'!$A$6:$A$169,$A947)&gt;0,1,0)</f>
        <v>1</v>
      </c>
      <c r="G947" s="6" t="s">
        <v>27</v>
      </c>
      <c r="H947" s="6" t="s">
        <v>64</v>
      </c>
      <c r="I947" s="6" t="s">
        <v>29</v>
      </c>
      <c r="J947" s="6" t="s">
        <v>29</v>
      </c>
      <c r="K947" s="6" t="s">
        <v>29</v>
      </c>
      <c r="L947" s="6" t="s">
        <v>41</v>
      </c>
      <c r="M947" s="6" t="s">
        <v>29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s="1" customFormat="1" ht="18" customHeight="1" x14ac:dyDescent="0.2">
      <c r="A948" s="4">
        <v>6341</v>
      </c>
      <c r="B948" s="4">
        <v>439</v>
      </c>
      <c r="C948" s="2" t="s">
        <v>26</v>
      </c>
      <c r="D948" s="2" t="s">
        <v>298</v>
      </c>
      <c r="E948" s="5">
        <v>41954</v>
      </c>
      <c r="F948" s="22">
        <f>IF(COUNTIFS('All NCFAS Results'!$A$6:$A$169,$A948)&gt;0,1,0)</f>
        <v>1</v>
      </c>
      <c r="G948" s="6" t="s">
        <v>27</v>
      </c>
      <c r="H948" s="6" t="s">
        <v>28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 t="s">
        <v>29</v>
      </c>
      <c r="AA948" s="6"/>
      <c r="AB948" s="6"/>
    </row>
    <row r="949" spans="1:28" s="1" customFormat="1" ht="18" customHeight="1" x14ac:dyDescent="0.2">
      <c r="A949" s="4">
        <v>3875</v>
      </c>
      <c r="B949" s="4">
        <v>440</v>
      </c>
      <c r="C949" s="2" t="s">
        <v>44</v>
      </c>
      <c r="D949" s="2" t="s">
        <v>298</v>
      </c>
      <c r="E949" s="5">
        <v>41956</v>
      </c>
      <c r="F949" s="22">
        <f>IF(COUNTIFS('All NCFAS Results'!$A$6:$A$169,$A949)&gt;0,1,0)</f>
        <v>1</v>
      </c>
      <c r="G949" s="6" t="s">
        <v>27</v>
      </c>
      <c r="H949" s="6" t="s">
        <v>64</v>
      </c>
      <c r="I949" s="6" t="s">
        <v>41</v>
      </c>
      <c r="J949" s="6" t="s">
        <v>29</v>
      </c>
      <c r="K949" s="6" t="s">
        <v>29</v>
      </c>
      <c r="L949" s="6" t="s">
        <v>41</v>
      </c>
      <c r="M949" s="6" t="s">
        <v>29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s="1" customFormat="1" ht="18" customHeight="1" x14ac:dyDescent="0.2">
      <c r="A950" s="4">
        <v>6341</v>
      </c>
      <c r="B950" s="4">
        <v>440</v>
      </c>
      <c r="C950" s="2" t="s">
        <v>26</v>
      </c>
      <c r="D950" s="2" t="s">
        <v>298</v>
      </c>
      <c r="E950" s="5">
        <v>41961</v>
      </c>
      <c r="F950" s="22">
        <f>IF(COUNTIFS('All NCFAS Results'!$A$6:$A$169,$A950)&gt;0,1,0)</f>
        <v>1</v>
      </c>
      <c r="G950" s="6" t="s">
        <v>27</v>
      </c>
      <c r="H950" s="6" t="s">
        <v>46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 t="s">
        <v>29</v>
      </c>
      <c r="AA950" s="6"/>
      <c r="AB950" s="6"/>
    </row>
    <row r="951" spans="1:28" s="1" customFormat="1" ht="18" customHeight="1" x14ac:dyDescent="0.2">
      <c r="A951" s="4">
        <v>6341</v>
      </c>
      <c r="B951" s="4">
        <v>441</v>
      </c>
      <c r="C951" s="2" t="s">
        <v>26</v>
      </c>
      <c r="D951" s="2" t="s">
        <v>298</v>
      </c>
      <c r="E951" s="5">
        <v>41962</v>
      </c>
      <c r="F951" s="22">
        <f>IF(COUNTIFS('All NCFAS Results'!$A$6:$A$169,$A951)&gt;0,1,0)</f>
        <v>1</v>
      </c>
      <c r="G951" s="6" t="s">
        <v>27</v>
      </c>
      <c r="H951" s="6" t="s">
        <v>42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 t="s">
        <v>29</v>
      </c>
      <c r="AA951" s="6"/>
      <c r="AB951" s="6"/>
    </row>
    <row r="952" spans="1:28" s="1" customFormat="1" ht="18" customHeight="1" x14ac:dyDescent="0.2">
      <c r="A952" s="4">
        <v>6341</v>
      </c>
      <c r="B952" s="4">
        <v>442</v>
      </c>
      <c r="C952" s="2" t="s">
        <v>26</v>
      </c>
      <c r="D952" s="2" t="s">
        <v>298</v>
      </c>
      <c r="E952" s="5">
        <v>41968</v>
      </c>
      <c r="F952" s="22">
        <f>IF(COUNTIFS('All NCFAS Results'!$A$6:$A$169,$A952)&gt;0,1,0)</f>
        <v>1</v>
      </c>
      <c r="G952" s="6" t="s">
        <v>27</v>
      </c>
      <c r="H952" s="6" t="s">
        <v>39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 t="s">
        <v>29</v>
      </c>
      <c r="AA952" s="6"/>
      <c r="AB952" s="6"/>
    </row>
    <row r="953" spans="1:28" s="1" customFormat="1" ht="18" customHeight="1" x14ac:dyDescent="0.2">
      <c r="A953" s="4">
        <v>6341</v>
      </c>
      <c r="B953" s="4">
        <v>443</v>
      </c>
      <c r="C953" s="2" t="s">
        <v>26</v>
      </c>
      <c r="D953" s="2" t="s">
        <v>298</v>
      </c>
      <c r="E953" s="5">
        <v>41975</v>
      </c>
      <c r="F953" s="22">
        <f>IF(COUNTIFS('All NCFAS Results'!$A$6:$A$169,$A953)&gt;0,1,0)</f>
        <v>1</v>
      </c>
      <c r="G953" s="6" t="s">
        <v>27</v>
      </c>
      <c r="H953" s="6" t="s">
        <v>59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 t="s">
        <v>29</v>
      </c>
      <c r="AA953" s="6"/>
      <c r="AB953" s="6"/>
    </row>
    <row r="954" spans="1:28" s="1" customFormat="1" ht="18" customHeight="1" x14ac:dyDescent="0.2">
      <c r="A954" s="4">
        <v>4751</v>
      </c>
      <c r="B954" s="4">
        <v>444</v>
      </c>
      <c r="C954" s="2" t="s">
        <v>44</v>
      </c>
      <c r="D954" s="2" t="s">
        <v>298</v>
      </c>
      <c r="E954" s="5">
        <v>41957</v>
      </c>
      <c r="F954" s="22">
        <f>IF(COUNTIFS('All NCFAS Results'!$A$6:$A$169,$A954)&gt;0,1,0)</f>
        <v>1</v>
      </c>
      <c r="G954" s="6" t="s">
        <v>31</v>
      </c>
      <c r="H954" s="6" t="s">
        <v>32</v>
      </c>
      <c r="I954" s="6" t="s">
        <v>41</v>
      </c>
      <c r="J954" s="6" t="s">
        <v>29</v>
      </c>
      <c r="K954" s="6" t="s">
        <v>29</v>
      </c>
      <c r="L954" s="6" t="s">
        <v>41</v>
      </c>
      <c r="M954" s="6" t="s">
        <v>29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s="1" customFormat="1" ht="18" customHeight="1" x14ac:dyDescent="0.2">
      <c r="A955" s="4">
        <v>6341</v>
      </c>
      <c r="B955" s="4">
        <v>444</v>
      </c>
      <c r="C955" s="2" t="s">
        <v>26</v>
      </c>
      <c r="D955" s="2" t="s">
        <v>298</v>
      </c>
      <c r="E955" s="5">
        <v>41986</v>
      </c>
      <c r="F955" s="22">
        <f>IF(COUNTIFS('All NCFAS Results'!$A$6:$A$169,$A955)&gt;0,1,0)</f>
        <v>1</v>
      </c>
      <c r="G955" s="6" t="s">
        <v>27</v>
      </c>
      <c r="H955" s="6" t="s">
        <v>59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 t="s">
        <v>29</v>
      </c>
      <c r="AA955" s="6"/>
      <c r="AB955" s="6"/>
    </row>
    <row r="956" spans="1:28" s="1" customFormat="1" ht="18" customHeight="1" x14ac:dyDescent="0.2">
      <c r="A956" s="4">
        <v>10674</v>
      </c>
      <c r="B956" s="4">
        <v>445</v>
      </c>
      <c r="C956" s="2" t="s">
        <v>26</v>
      </c>
      <c r="D956" s="2" t="s">
        <v>298</v>
      </c>
      <c r="E956" s="5">
        <v>41955</v>
      </c>
      <c r="F956" s="22">
        <f>IF(COUNTIFS('All NCFAS Results'!$A$6:$A$169,$A956)&gt;0,1,0)</f>
        <v>1</v>
      </c>
      <c r="G956" s="6" t="s">
        <v>54</v>
      </c>
      <c r="H956" s="6" t="s">
        <v>52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 t="s">
        <v>29</v>
      </c>
      <c r="AA956" s="6"/>
      <c r="AB956" s="6"/>
    </row>
    <row r="957" spans="1:28" s="1" customFormat="1" ht="18" customHeight="1" x14ac:dyDescent="0.2">
      <c r="A957" s="4">
        <v>10674</v>
      </c>
      <c r="B957" s="4">
        <v>446</v>
      </c>
      <c r="C957" s="2" t="s">
        <v>26</v>
      </c>
      <c r="D957" s="2" t="s">
        <v>298</v>
      </c>
      <c r="E957" s="5">
        <v>41957</v>
      </c>
      <c r="F957" s="22">
        <f>IF(COUNTIFS('All NCFAS Results'!$A$6:$A$169,$A957)&gt;0,1,0)</f>
        <v>1</v>
      </c>
      <c r="G957" s="6" t="s">
        <v>40</v>
      </c>
      <c r="H957" s="6" t="s">
        <v>28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 t="s">
        <v>29</v>
      </c>
      <c r="AA957" s="6"/>
      <c r="AB957" s="6"/>
    </row>
    <row r="958" spans="1:28" s="1" customFormat="1" ht="18" customHeight="1" x14ac:dyDescent="0.2">
      <c r="A958" s="4">
        <v>9405</v>
      </c>
      <c r="B958" s="4">
        <v>447</v>
      </c>
      <c r="C958" s="2" t="s">
        <v>44</v>
      </c>
      <c r="D958" s="2" t="s">
        <v>298</v>
      </c>
      <c r="E958" s="5">
        <v>41957</v>
      </c>
      <c r="F958" s="22">
        <f>IF(COUNTIFS('All NCFAS Results'!$A$6:$A$169,$A958)&gt;0,1,0)</f>
        <v>1</v>
      </c>
      <c r="G958" s="6" t="s">
        <v>27</v>
      </c>
      <c r="H958" s="6" t="s">
        <v>47</v>
      </c>
      <c r="I958" s="6" t="s">
        <v>29</v>
      </c>
      <c r="J958" s="6" t="s">
        <v>29</v>
      </c>
      <c r="K958" s="6" t="s">
        <v>38</v>
      </c>
      <c r="L958" s="6" t="s">
        <v>29</v>
      </c>
      <c r="M958" s="6" t="s">
        <v>29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s="1" customFormat="1" ht="18" customHeight="1" x14ac:dyDescent="0.2">
      <c r="A959" s="4">
        <v>10819</v>
      </c>
      <c r="B959" s="4">
        <v>447</v>
      </c>
      <c r="C959" s="2" t="s">
        <v>26</v>
      </c>
      <c r="D959" s="2" t="s">
        <v>298</v>
      </c>
      <c r="E959" s="5">
        <v>41845</v>
      </c>
      <c r="F959" s="22">
        <f>IF(COUNTIFS('All NCFAS Results'!$A$6:$A$169,$A959)&gt;0,1,0)</f>
        <v>1</v>
      </c>
      <c r="G959" s="6" t="s">
        <v>27</v>
      </c>
      <c r="H959" s="6" t="s">
        <v>64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 t="s">
        <v>33</v>
      </c>
      <c r="AA959" s="6"/>
      <c r="AB959" s="6"/>
    </row>
    <row r="960" spans="1:28" s="1" customFormat="1" ht="18" customHeight="1" x14ac:dyDescent="0.2">
      <c r="A960" s="4">
        <v>10857</v>
      </c>
      <c r="B960" s="4">
        <v>448</v>
      </c>
      <c r="C960" s="2" t="s">
        <v>26</v>
      </c>
      <c r="D960" s="2" t="s">
        <v>298</v>
      </c>
      <c r="E960" s="5">
        <v>41904</v>
      </c>
      <c r="F960" s="22">
        <f>IF(COUNTIFS('All NCFAS Results'!$A$6:$A$169,$A960)&gt;0,1,0)</f>
        <v>1</v>
      </c>
      <c r="G960" s="6" t="s">
        <v>54</v>
      </c>
      <c r="H960" s="6" t="s">
        <v>58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 t="s">
        <v>33</v>
      </c>
      <c r="AA960" s="6"/>
      <c r="AB960" s="6"/>
    </row>
    <row r="961" spans="1:28" s="1" customFormat="1" ht="18" customHeight="1" x14ac:dyDescent="0.2">
      <c r="A961" s="4">
        <v>9478</v>
      </c>
      <c r="B961" s="4">
        <v>449</v>
      </c>
      <c r="C961" s="2" t="s">
        <v>44</v>
      </c>
      <c r="D961" s="2" t="s">
        <v>298</v>
      </c>
      <c r="E961" s="5">
        <v>41960</v>
      </c>
      <c r="F961" s="22">
        <f>IF(COUNTIFS('All NCFAS Results'!$A$6:$A$169,$A961)&gt;0,1,0)</f>
        <v>1</v>
      </c>
      <c r="G961" s="6" t="s">
        <v>27</v>
      </c>
      <c r="H961" s="6" t="s">
        <v>42</v>
      </c>
      <c r="I961" s="6" t="s">
        <v>41</v>
      </c>
      <c r="J961" s="6" t="s">
        <v>41</v>
      </c>
      <c r="K961" s="6" t="s">
        <v>29</v>
      </c>
      <c r="L961" s="6" t="s">
        <v>41</v>
      </c>
      <c r="M961" s="6" t="s">
        <v>41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s="1" customFormat="1" ht="18" customHeight="1" x14ac:dyDescent="0.2">
      <c r="A962" s="4">
        <v>10857</v>
      </c>
      <c r="B962" s="4">
        <v>449</v>
      </c>
      <c r="C962" s="2" t="s">
        <v>26</v>
      </c>
      <c r="D962" s="2" t="s">
        <v>298</v>
      </c>
      <c r="E962" s="5">
        <v>41905</v>
      </c>
      <c r="F962" s="22">
        <f>IF(COUNTIFS('All NCFAS Results'!$A$6:$A$169,$A962)&gt;0,1,0)</f>
        <v>1</v>
      </c>
      <c r="G962" s="6" t="s">
        <v>54</v>
      </c>
      <c r="H962" s="6" t="s">
        <v>58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 t="s">
        <v>33</v>
      </c>
      <c r="AA962" s="6"/>
      <c r="AB962" s="6"/>
    </row>
    <row r="963" spans="1:28" s="1" customFormat="1" ht="18" customHeight="1" x14ac:dyDescent="0.2">
      <c r="A963" s="4">
        <v>6341</v>
      </c>
      <c r="B963" s="4">
        <v>450</v>
      </c>
      <c r="C963" s="2" t="s">
        <v>26</v>
      </c>
      <c r="D963" s="2" t="s">
        <v>298</v>
      </c>
      <c r="E963" s="5">
        <v>41988</v>
      </c>
      <c r="F963" s="22">
        <f>IF(COUNTIFS('All NCFAS Results'!$A$6:$A$169,$A963)&gt;0,1,0)</f>
        <v>1</v>
      </c>
      <c r="G963" s="6" t="s">
        <v>54</v>
      </c>
      <c r="H963" s="6" t="s">
        <v>28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 t="s">
        <v>29</v>
      </c>
      <c r="AA963" s="6"/>
      <c r="AB963" s="6"/>
    </row>
    <row r="964" spans="1:28" s="1" customFormat="1" ht="18" customHeight="1" x14ac:dyDescent="0.2">
      <c r="A964" s="4">
        <v>7372</v>
      </c>
      <c r="B964" s="4">
        <v>450</v>
      </c>
      <c r="C964" s="2" t="s">
        <v>44</v>
      </c>
      <c r="D964" s="2" t="s">
        <v>298</v>
      </c>
      <c r="E964" s="5">
        <v>41960</v>
      </c>
      <c r="F964" s="22">
        <f>IF(COUNTIFS('All NCFAS Results'!$A$6:$A$169,$A964)&gt;0,1,0)</f>
        <v>1</v>
      </c>
      <c r="G964" s="6" t="s">
        <v>27</v>
      </c>
      <c r="H964" s="6" t="s">
        <v>42</v>
      </c>
      <c r="I964" s="6" t="s">
        <v>41</v>
      </c>
      <c r="J964" s="6" t="s">
        <v>29</v>
      </c>
      <c r="K964" s="6" t="s">
        <v>29</v>
      </c>
      <c r="L964" s="6" t="s">
        <v>41</v>
      </c>
      <c r="M964" s="6" t="s">
        <v>29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s="1" customFormat="1" ht="18" customHeight="1" x14ac:dyDescent="0.2">
      <c r="A965" s="4">
        <v>1221</v>
      </c>
      <c r="B965" s="4">
        <v>451</v>
      </c>
      <c r="C965" s="2" t="s">
        <v>44</v>
      </c>
      <c r="D965" s="2" t="s">
        <v>298</v>
      </c>
      <c r="E965" s="5">
        <v>41961</v>
      </c>
      <c r="F965" s="22">
        <f>IF(COUNTIFS('All NCFAS Results'!$A$6:$A$169,$A965)&gt;0,1,0)</f>
        <v>1</v>
      </c>
      <c r="G965" s="6" t="s">
        <v>27</v>
      </c>
      <c r="H965" s="6" t="s">
        <v>47</v>
      </c>
      <c r="I965" s="6" t="s">
        <v>29</v>
      </c>
      <c r="J965" s="6" t="s">
        <v>29</v>
      </c>
      <c r="K965" s="6" t="s">
        <v>29</v>
      </c>
      <c r="L965" s="6" t="s">
        <v>29</v>
      </c>
      <c r="M965" s="6" t="s">
        <v>29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s="1" customFormat="1" ht="18" customHeight="1" x14ac:dyDescent="0.2">
      <c r="A966" s="4">
        <v>6341</v>
      </c>
      <c r="B966" s="4">
        <v>451</v>
      </c>
      <c r="C966" s="2" t="s">
        <v>26</v>
      </c>
      <c r="D966" s="2" t="s">
        <v>298</v>
      </c>
      <c r="E966" s="5">
        <v>42006</v>
      </c>
      <c r="F966" s="22">
        <f>IF(COUNTIFS('All NCFAS Results'!$A$6:$A$169,$A966)&gt;0,1,0)</f>
        <v>1</v>
      </c>
      <c r="G966" s="6" t="s">
        <v>54</v>
      </c>
      <c r="H966" s="6" t="s">
        <v>56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 t="s">
        <v>33</v>
      </c>
      <c r="AA966" s="6"/>
      <c r="AB966" s="6"/>
    </row>
    <row r="967" spans="1:28" s="1" customFormat="1" ht="18" customHeight="1" x14ac:dyDescent="0.2">
      <c r="A967" s="4">
        <v>748</v>
      </c>
      <c r="B967" s="4">
        <v>452</v>
      </c>
      <c r="C967" s="2" t="s">
        <v>44</v>
      </c>
      <c r="D967" s="2" t="s">
        <v>298</v>
      </c>
      <c r="E967" s="5">
        <v>41962</v>
      </c>
      <c r="F967" s="22">
        <f>IF(COUNTIFS('All NCFAS Results'!$A$6:$A$169,$A967)&gt;0,1,0)</f>
        <v>1</v>
      </c>
      <c r="G967" s="6" t="s">
        <v>27</v>
      </c>
      <c r="H967" s="6" t="s">
        <v>55</v>
      </c>
      <c r="I967" s="6" t="s">
        <v>29</v>
      </c>
      <c r="J967" s="6" t="s">
        <v>41</v>
      </c>
      <c r="K967" s="6" t="s">
        <v>29</v>
      </c>
      <c r="L967" s="6" t="s">
        <v>41</v>
      </c>
      <c r="M967" s="6" t="s">
        <v>41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s="1" customFormat="1" ht="18" customHeight="1" x14ac:dyDescent="0.2">
      <c r="A968" s="4">
        <v>6341</v>
      </c>
      <c r="B968" s="4">
        <v>452</v>
      </c>
      <c r="C968" s="2" t="s">
        <v>26</v>
      </c>
      <c r="D968" s="2" t="s">
        <v>298</v>
      </c>
      <c r="E968" s="5">
        <v>42009</v>
      </c>
      <c r="F968" s="22">
        <f>IF(COUNTIFS('All NCFAS Results'!$A$6:$A$169,$A968)&gt;0,1,0)</f>
        <v>1</v>
      </c>
      <c r="G968" s="6" t="s">
        <v>54</v>
      </c>
      <c r="H968" s="6" t="s">
        <v>39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 t="s">
        <v>29</v>
      </c>
      <c r="AA968" s="6"/>
      <c r="AB968" s="6"/>
    </row>
    <row r="969" spans="1:28" s="1" customFormat="1" ht="18" customHeight="1" x14ac:dyDescent="0.2">
      <c r="A969" s="4">
        <v>6341</v>
      </c>
      <c r="B969" s="4">
        <v>453</v>
      </c>
      <c r="C969" s="2" t="s">
        <v>26</v>
      </c>
      <c r="D969" s="2" t="s">
        <v>298</v>
      </c>
      <c r="E969" s="5">
        <v>42012</v>
      </c>
      <c r="F969" s="22">
        <f>IF(COUNTIFS('All NCFAS Results'!$A$6:$A$169,$A969)&gt;0,1,0)</f>
        <v>1</v>
      </c>
      <c r="G969" s="6" t="s">
        <v>27</v>
      </c>
      <c r="H969" s="6" t="s">
        <v>64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 t="s">
        <v>29</v>
      </c>
      <c r="AA969" s="6"/>
      <c r="AB969" s="6"/>
    </row>
    <row r="970" spans="1:28" s="1" customFormat="1" ht="18" customHeight="1" x14ac:dyDescent="0.2">
      <c r="A970" s="4">
        <v>11179</v>
      </c>
      <c r="B970" s="4">
        <v>453</v>
      </c>
      <c r="C970" s="2" t="s">
        <v>44</v>
      </c>
      <c r="D970" s="2" t="s">
        <v>298</v>
      </c>
      <c r="E970" s="5">
        <v>41962</v>
      </c>
      <c r="F970" s="22">
        <f>IF(COUNTIFS('All NCFAS Results'!$A$6:$A$169,$A970)&gt;0,1,0)</f>
        <v>1</v>
      </c>
      <c r="G970" s="6" t="s">
        <v>27</v>
      </c>
      <c r="H970" s="6" t="s">
        <v>47</v>
      </c>
      <c r="I970" s="6" t="s">
        <v>41</v>
      </c>
      <c r="J970" s="6" t="s">
        <v>41</v>
      </c>
      <c r="K970" s="6" t="s">
        <v>29</v>
      </c>
      <c r="L970" s="6" t="s">
        <v>41</v>
      </c>
      <c r="M970" s="6" t="s">
        <v>41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s="1" customFormat="1" ht="18" customHeight="1" x14ac:dyDescent="0.2">
      <c r="A971" s="4">
        <v>800</v>
      </c>
      <c r="B971" s="4">
        <v>454</v>
      </c>
      <c r="C971" s="2" t="s">
        <v>44</v>
      </c>
      <c r="D971" s="2" t="s">
        <v>298</v>
      </c>
      <c r="E971" s="5">
        <v>41962</v>
      </c>
      <c r="F971" s="22">
        <f>IF(COUNTIFS('All NCFAS Results'!$A$6:$A$169,$A971)&gt;0,1,0)</f>
        <v>1</v>
      </c>
      <c r="G971" s="6" t="s">
        <v>27</v>
      </c>
      <c r="H971" s="6" t="s">
        <v>47</v>
      </c>
      <c r="I971" s="6" t="s">
        <v>29</v>
      </c>
      <c r="J971" s="6" t="s">
        <v>29</v>
      </c>
      <c r="K971" s="6" t="s">
        <v>29</v>
      </c>
      <c r="L971" s="6" t="s">
        <v>29</v>
      </c>
      <c r="M971" s="6" t="s">
        <v>29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s="1" customFormat="1" ht="18" customHeight="1" x14ac:dyDescent="0.2">
      <c r="A972" s="4">
        <v>6341</v>
      </c>
      <c r="B972" s="4">
        <v>454</v>
      </c>
      <c r="C972" s="2" t="s">
        <v>26</v>
      </c>
      <c r="D972" s="2" t="s">
        <v>298</v>
      </c>
      <c r="E972" s="5">
        <v>42016</v>
      </c>
      <c r="F972" s="22">
        <f>IF(COUNTIFS('All NCFAS Results'!$A$6:$A$169,$A972)&gt;0,1,0)</f>
        <v>1</v>
      </c>
      <c r="G972" s="6" t="s">
        <v>54</v>
      </c>
      <c r="H972" s="6" t="s">
        <v>49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 t="s">
        <v>29</v>
      </c>
      <c r="AA972" s="6"/>
      <c r="AB972" s="6"/>
    </row>
    <row r="973" spans="1:28" s="1" customFormat="1" ht="18" customHeight="1" x14ac:dyDescent="0.2">
      <c r="A973" s="4">
        <v>6341</v>
      </c>
      <c r="B973" s="4">
        <v>455</v>
      </c>
      <c r="C973" s="2" t="s">
        <v>26</v>
      </c>
      <c r="D973" s="2" t="s">
        <v>298</v>
      </c>
      <c r="E973" s="5">
        <v>42017</v>
      </c>
      <c r="F973" s="22">
        <f>IF(COUNTIFS('All NCFAS Results'!$A$6:$A$169,$A973)&gt;0,1,0)</f>
        <v>1</v>
      </c>
      <c r="G973" s="6" t="s">
        <v>27</v>
      </c>
      <c r="H973" s="6" t="s">
        <v>48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 t="s">
        <v>29</v>
      </c>
      <c r="AA973" s="6"/>
      <c r="AB973" s="6"/>
    </row>
    <row r="974" spans="1:28" s="1" customFormat="1" ht="18" customHeight="1" x14ac:dyDescent="0.2">
      <c r="A974" s="4">
        <v>6341</v>
      </c>
      <c r="B974" s="4">
        <v>456</v>
      </c>
      <c r="C974" s="2" t="s">
        <v>26</v>
      </c>
      <c r="D974" s="2" t="s">
        <v>298</v>
      </c>
      <c r="E974" s="5">
        <v>42020</v>
      </c>
      <c r="F974" s="22">
        <f>IF(COUNTIFS('All NCFAS Results'!$A$6:$A$169,$A974)&gt;0,1,0)</f>
        <v>1</v>
      </c>
      <c r="G974" s="6" t="s">
        <v>54</v>
      </c>
      <c r="H974" s="6" t="s">
        <v>28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 t="s">
        <v>29</v>
      </c>
      <c r="AA974" s="6"/>
      <c r="AB974" s="6"/>
    </row>
    <row r="975" spans="1:28" s="1" customFormat="1" ht="18" customHeight="1" x14ac:dyDescent="0.2">
      <c r="A975" s="4">
        <v>3875</v>
      </c>
      <c r="B975" s="4">
        <v>457</v>
      </c>
      <c r="C975" s="2" t="s">
        <v>44</v>
      </c>
      <c r="D975" s="2" t="s">
        <v>298</v>
      </c>
      <c r="E975" s="5">
        <v>41963</v>
      </c>
      <c r="F975" s="22">
        <f>IF(COUNTIFS('All NCFAS Results'!$A$6:$A$169,$A975)&gt;0,1,0)</f>
        <v>1</v>
      </c>
      <c r="G975" s="6" t="s">
        <v>27</v>
      </c>
      <c r="H975" s="6" t="s">
        <v>64</v>
      </c>
      <c r="I975" s="6" t="s">
        <v>41</v>
      </c>
      <c r="J975" s="6" t="s">
        <v>29</v>
      </c>
      <c r="K975" s="6" t="s">
        <v>29</v>
      </c>
      <c r="L975" s="6" t="s">
        <v>41</v>
      </c>
      <c r="M975" s="6" t="s">
        <v>29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s="1" customFormat="1" ht="18" customHeight="1" x14ac:dyDescent="0.2">
      <c r="A976" s="4">
        <v>10857</v>
      </c>
      <c r="B976" s="4">
        <v>457</v>
      </c>
      <c r="C976" s="2" t="s">
        <v>26</v>
      </c>
      <c r="D976" s="2" t="s">
        <v>298</v>
      </c>
      <c r="E976" s="5">
        <v>41911</v>
      </c>
      <c r="F976" s="22">
        <f>IF(COUNTIFS('All NCFAS Results'!$A$6:$A$169,$A976)&gt;0,1,0)</f>
        <v>1</v>
      </c>
      <c r="G976" s="6" t="s">
        <v>31</v>
      </c>
      <c r="H976" s="6" t="s">
        <v>85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 t="s">
        <v>33</v>
      </c>
      <c r="AA976" s="6"/>
      <c r="AB976" s="6"/>
    </row>
    <row r="977" spans="1:28" s="1" customFormat="1" ht="18" customHeight="1" x14ac:dyDescent="0.2">
      <c r="A977" s="4">
        <v>10593</v>
      </c>
      <c r="B977" s="4">
        <v>458</v>
      </c>
      <c r="C977" s="2" t="s">
        <v>44</v>
      </c>
      <c r="D977" s="2" t="s">
        <v>298</v>
      </c>
      <c r="E977" s="5">
        <v>41963</v>
      </c>
      <c r="F977" s="22">
        <f>IF(COUNTIFS('All NCFAS Results'!$A$6:$A$169,$A977)&gt;0,1,0)</f>
        <v>1</v>
      </c>
      <c r="G977" s="6" t="s">
        <v>27</v>
      </c>
      <c r="H977" s="6" t="s">
        <v>64</v>
      </c>
      <c r="I977" s="6" t="s">
        <v>41</v>
      </c>
      <c r="J977" s="6" t="s">
        <v>29</v>
      </c>
      <c r="K977" s="6" t="s">
        <v>29</v>
      </c>
      <c r="L977" s="6" t="s">
        <v>41</v>
      </c>
      <c r="M977" s="6" t="s">
        <v>29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s="1" customFormat="1" ht="18" customHeight="1" x14ac:dyDescent="0.2">
      <c r="A978" s="4">
        <v>10857</v>
      </c>
      <c r="B978" s="4">
        <v>458</v>
      </c>
      <c r="C978" s="2" t="s">
        <v>26</v>
      </c>
      <c r="D978" s="2" t="s">
        <v>298</v>
      </c>
      <c r="E978" s="5">
        <v>41918</v>
      </c>
      <c r="F978" s="22">
        <f>IF(COUNTIFS('All NCFAS Results'!$A$6:$A$169,$A978)&gt;0,1,0)</f>
        <v>1</v>
      </c>
      <c r="G978" s="6" t="s">
        <v>54</v>
      </c>
      <c r="H978" s="6" t="s">
        <v>58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 t="s">
        <v>33</v>
      </c>
      <c r="AA978" s="6"/>
      <c r="AB978" s="6"/>
    </row>
    <row r="979" spans="1:28" s="1" customFormat="1" ht="18" customHeight="1" x14ac:dyDescent="0.2">
      <c r="A979" s="4">
        <v>10857</v>
      </c>
      <c r="B979" s="4">
        <v>459</v>
      </c>
      <c r="C979" s="2" t="s">
        <v>26</v>
      </c>
      <c r="D979" s="2" t="s">
        <v>298</v>
      </c>
      <c r="E979" s="5">
        <v>41932</v>
      </c>
      <c r="F979" s="22">
        <f>IF(COUNTIFS('All NCFAS Results'!$A$6:$A$169,$A979)&gt;0,1,0)</f>
        <v>1</v>
      </c>
      <c r="G979" s="6" t="s">
        <v>31</v>
      </c>
      <c r="H979" s="6" t="s">
        <v>32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 t="s">
        <v>33</v>
      </c>
      <c r="AA979" s="6"/>
      <c r="AB979" s="6"/>
    </row>
    <row r="980" spans="1:28" s="1" customFormat="1" ht="18" customHeight="1" x14ac:dyDescent="0.2">
      <c r="A980" s="4">
        <v>10857</v>
      </c>
      <c r="B980" s="4">
        <v>460</v>
      </c>
      <c r="C980" s="2" t="s">
        <v>26</v>
      </c>
      <c r="D980" s="2" t="s">
        <v>298</v>
      </c>
      <c r="E980" s="5">
        <v>41932</v>
      </c>
      <c r="F980" s="22">
        <f>IF(COUNTIFS('All NCFAS Results'!$A$6:$A$169,$A980)&gt;0,1,0)</f>
        <v>1</v>
      </c>
      <c r="G980" s="6" t="s">
        <v>54</v>
      </c>
      <c r="H980" s="6" t="s">
        <v>85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 t="s">
        <v>33</v>
      </c>
      <c r="AA980" s="6"/>
      <c r="AB980" s="6"/>
    </row>
    <row r="981" spans="1:28" s="1" customFormat="1" ht="18" customHeight="1" x14ac:dyDescent="0.2">
      <c r="A981" s="4">
        <v>11401</v>
      </c>
      <c r="B981" s="4">
        <v>460</v>
      </c>
      <c r="C981" s="2" t="s">
        <v>44</v>
      </c>
      <c r="D981" s="2" t="s">
        <v>298</v>
      </c>
      <c r="E981" s="5">
        <v>41961</v>
      </c>
      <c r="F981" s="22">
        <f>IF(COUNTIFS('All NCFAS Results'!$A$6:$A$169,$A981)&gt;0,1,0)</f>
        <v>1</v>
      </c>
      <c r="G981" s="6" t="s">
        <v>27</v>
      </c>
      <c r="H981" s="6" t="s">
        <v>47</v>
      </c>
      <c r="I981" s="6" t="s">
        <v>29</v>
      </c>
      <c r="J981" s="6" t="s">
        <v>29</v>
      </c>
      <c r="K981" s="6" t="s">
        <v>29</v>
      </c>
      <c r="L981" s="6" t="s">
        <v>29</v>
      </c>
      <c r="M981" s="6" t="s">
        <v>29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s="1" customFormat="1" ht="18" customHeight="1" x14ac:dyDescent="0.2">
      <c r="A982" s="4">
        <v>4751</v>
      </c>
      <c r="B982" s="4">
        <v>461</v>
      </c>
      <c r="C982" s="2" t="s">
        <v>44</v>
      </c>
      <c r="D982" s="2" t="s">
        <v>298</v>
      </c>
      <c r="E982" s="5">
        <v>41964</v>
      </c>
      <c r="F982" s="22">
        <f>IF(COUNTIFS('All NCFAS Results'!$A$6:$A$169,$A982)&gt;0,1,0)</f>
        <v>1</v>
      </c>
      <c r="G982" s="6" t="s">
        <v>27</v>
      </c>
      <c r="H982" s="6" t="s">
        <v>64</v>
      </c>
      <c r="I982" s="6" t="s">
        <v>41</v>
      </c>
      <c r="J982" s="6" t="s">
        <v>29</v>
      </c>
      <c r="K982" s="6" t="s">
        <v>29</v>
      </c>
      <c r="L982" s="6" t="s">
        <v>41</v>
      </c>
      <c r="M982" s="6" t="s">
        <v>41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s="1" customFormat="1" ht="18" customHeight="1" x14ac:dyDescent="0.2">
      <c r="A983" s="4">
        <v>10857</v>
      </c>
      <c r="B983" s="4">
        <v>461</v>
      </c>
      <c r="C983" s="2" t="s">
        <v>26</v>
      </c>
      <c r="D983" s="2" t="s">
        <v>298</v>
      </c>
      <c r="E983" s="5">
        <v>41934</v>
      </c>
      <c r="F983" s="22">
        <f>IF(COUNTIFS('All NCFAS Results'!$A$6:$A$169,$A983)&gt;0,1,0)</f>
        <v>1</v>
      </c>
      <c r="G983" s="6" t="s">
        <v>54</v>
      </c>
      <c r="H983" s="6" t="s">
        <v>32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 t="s">
        <v>33</v>
      </c>
      <c r="AA983" s="6"/>
      <c r="AB983" s="6"/>
    </row>
    <row r="984" spans="1:28" s="1" customFormat="1" ht="18" customHeight="1" x14ac:dyDescent="0.2">
      <c r="A984" s="4">
        <v>6341</v>
      </c>
      <c r="B984" s="4">
        <v>462</v>
      </c>
      <c r="C984" s="2" t="s">
        <v>26</v>
      </c>
      <c r="D984" s="2" t="s">
        <v>298</v>
      </c>
      <c r="E984" s="5">
        <v>42024</v>
      </c>
      <c r="F984" s="22">
        <f>IF(COUNTIFS('All NCFAS Results'!$A$6:$A$169,$A984)&gt;0,1,0)</f>
        <v>1</v>
      </c>
      <c r="G984" s="6" t="s">
        <v>27</v>
      </c>
      <c r="H984" s="6" t="s">
        <v>53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 t="s">
        <v>29</v>
      </c>
      <c r="AA984" s="6"/>
      <c r="AB984" s="6"/>
    </row>
    <row r="985" spans="1:28" s="1" customFormat="1" ht="18" customHeight="1" x14ac:dyDescent="0.2">
      <c r="A985" s="4">
        <v>9553</v>
      </c>
      <c r="B985" s="4">
        <v>462</v>
      </c>
      <c r="C985" s="2" t="s">
        <v>44</v>
      </c>
      <c r="D985" s="2" t="s">
        <v>298</v>
      </c>
      <c r="E985" s="5">
        <v>41964</v>
      </c>
      <c r="F985" s="22">
        <f>IF(COUNTIFS('All NCFAS Results'!$A$6:$A$169,$A985)&gt;0,1,0)</f>
        <v>1</v>
      </c>
      <c r="G985" s="6" t="s">
        <v>27</v>
      </c>
      <c r="H985" s="6" t="s">
        <v>42</v>
      </c>
      <c r="I985" s="6" t="s">
        <v>41</v>
      </c>
      <c r="J985" s="6" t="s">
        <v>29</v>
      </c>
      <c r="K985" s="6" t="s">
        <v>29</v>
      </c>
      <c r="L985" s="6" t="s">
        <v>41</v>
      </c>
      <c r="M985" s="6" t="s">
        <v>29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s="1" customFormat="1" ht="18" customHeight="1" x14ac:dyDescent="0.2">
      <c r="A986" s="4">
        <v>6341</v>
      </c>
      <c r="B986" s="4">
        <v>463</v>
      </c>
      <c r="C986" s="2" t="s">
        <v>26</v>
      </c>
      <c r="D986" s="2" t="s">
        <v>298</v>
      </c>
      <c r="E986" s="5">
        <v>42030</v>
      </c>
      <c r="F986" s="22">
        <f>IF(COUNTIFS('All NCFAS Results'!$A$6:$A$169,$A986)&gt;0,1,0)</f>
        <v>1</v>
      </c>
      <c r="G986" s="6" t="s">
        <v>54</v>
      </c>
      <c r="H986" s="6" t="s">
        <v>39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 t="s">
        <v>29</v>
      </c>
      <c r="AA986" s="6"/>
      <c r="AB986" s="6"/>
    </row>
    <row r="987" spans="1:28" s="1" customFormat="1" ht="18" customHeight="1" x14ac:dyDescent="0.2">
      <c r="A987" s="4">
        <v>9979</v>
      </c>
      <c r="B987" s="4">
        <v>463</v>
      </c>
      <c r="C987" s="2" t="s">
        <v>44</v>
      </c>
      <c r="D987" s="2" t="s">
        <v>298</v>
      </c>
      <c r="E987" s="5">
        <v>41962</v>
      </c>
      <c r="F987" s="22">
        <f>IF(COUNTIFS('All NCFAS Results'!$A$6:$A$169,$A987)&gt;0,1,0)</f>
        <v>1</v>
      </c>
      <c r="G987" s="6" t="s">
        <v>27</v>
      </c>
      <c r="H987" s="6" t="s">
        <v>47</v>
      </c>
      <c r="I987" s="6" t="s">
        <v>29</v>
      </c>
      <c r="J987" s="6" t="s">
        <v>29</v>
      </c>
      <c r="K987" s="6" t="s">
        <v>38</v>
      </c>
      <c r="L987" s="6" t="s">
        <v>29</v>
      </c>
      <c r="M987" s="6" t="s">
        <v>29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s="1" customFormat="1" ht="18" customHeight="1" x14ac:dyDescent="0.2">
      <c r="A988" s="4">
        <v>6341</v>
      </c>
      <c r="B988" s="4">
        <v>464</v>
      </c>
      <c r="C988" s="2" t="s">
        <v>26</v>
      </c>
      <c r="D988" s="2" t="s">
        <v>298</v>
      </c>
      <c r="E988" s="5">
        <v>42031</v>
      </c>
      <c r="F988" s="22">
        <f>IF(COUNTIFS('All NCFAS Results'!$A$6:$A$169,$A988)&gt;0,1,0)</f>
        <v>1</v>
      </c>
      <c r="G988" s="6" t="s">
        <v>27</v>
      </c>
      <c r="H988" s="6" t="s">
        <v>37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 t="s">
        <v>29</v>
      </c>
      <c r="AA988" s="6"/>
      <c r="AB988" s="6"/>
    </row>
    <row r="989" spans="1:28" s="1" customFormat="1" ht="18" customHeight="1" x14ac:dyDescent="0.2">
      <c r="A989" s="4">
        <v>9478</v>
      </c>
      <c r="B989" s="4">
        <v>464</v>
      </c>
      <c r="C989" s="2" t="s">
        <v>44</v>
      </c>
      <c r="D989" s="2" t="s">
        <v>298</v>
      </c>
      <c r="E989" s="5">
        <v>41967</v>
      </c>
      <c r="F989" s="22">
        <f>IF(COUNTIFS('All NCFAS Results'!$A$6:$A$169,$A989)&gt;0,1,0)</f>
        <v>1</v>
      </c>
      <c r="G989" s="6" t="s">
        <v>27</v>
      </c>
      <c r="H989" s="6" t="s">
        <v>64</v>
      </c>
      <c r="I989" s="6" t="s">
        <v>41</v>
      </c>
      <c r="J989" s="6" t="s">
        <v>41</v>
      </c>
      <c r="K989" s="6" t="s">
        <v>29</v>
      </c>
      <c r="L989" s="6" t="s">
        <v>41</v>
      </c>
      <c r="M989" s="6" t="s">
        <v>41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s="1" customFormat="1" ht="18" customHeight="1" x14ac:dyDescent="0.2">
      <c r="A990" s="4">
        <v>6341</v>
      </c>
      <c r="B990" s="4">
        <v>465</v>
      </c>
      <c r="C990" s="2" t="s">
        <v>26</v>
      </c>
      <c r="D990" s="2" t="s">
        <v>298</v>
      </c>
      <c r="E990" s="5">
        <v>42038</v>
      </c>
      <c r="F990" s="22">
        <f>IF(COUNTIFS('All NCFAS Results'!$A$6:$A$169,$A990)&gt;0,1,0)</f>
        <v>1</v>
      </c>
      <c r="G990" s="6" t="s">
        <v>27</v>
      </c>
      <c r="H990" s="6" t="s">
        <v>55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 t="s">
        <v>29</v>
      </c>
      <c r="AA990" s="6"/>
      <c r="AB990" s="6"/>
    </row>
    <row r="991" spans="1:28" s="1" customFormat="1" ht="18" customHeight="1" x14ac:dyDescent="0.2">
      <c r="A991" s="4">
        <v>7372</v>
      </c>
      <c r="B991" s="4">
        <v>465</v>
      </c>
      <c r="C991" s="2" t="s">
        <v>44</v>
      </c>
      <c r="D991" s="2" t="s">
        <v>298</v>
      </c>
      <c r="E991" s="5">
        <v>41967</v>
      </c>
      <c r="F991" s="22">
        <f>IF(COUNTIFS('All NCFAS Results'!$A$6:$A$169,$A991)&gt;0,1,0)</f>
        <v>1</v>
      </c>
      <c r="G991" s="6" t="s">
        <v>27</v>
      </c>
      <c r="H991" s="6" t="s">
        <v>42</v>
      </c>
      <c r="I991" s="6" t="s">
        <v>41</v>
      </c>
      <c r="J991" s="6" t="s">
        <v>41</v>
      </c>
      <c r="K991" s="6" t="s">
        <v>29</v>
      </c>
      <c r="L991" s="6" t="s">
        <v>41</v>
      </c>
      <c r="M991" s="6" t="s">
        <v>29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s="1" customFormat="1" ht="18" customHeight="1" x14ac:dyDescent="0.2">
      <c r="A992" s="4">
        <v>2648</v>
      </c>
      <c r="B992" s="4">
        <v>466</v>
      </c>
      <c r="C992" s="2" t="s">
        <v>44</v>
      </c>
      <c r="D992" s="2" t="s">
        <v>298</v>
      </c>
      <c r="E992" s="5">
        <v>41963</v>
      </c>
      <c r="F992" s="22">
        <f>IF(COUNTIFS('All NCFAS Results'!$A$6:$A$169,$A992)&gt;0,1,0)</f>
        <v>1</v>
      </c>
      <c r="G992" s="6" t="s">
        <v>27</v>
      </c>
      <c r="H992" s="6" t="s">
        <v>42</v>
      </c>
      <c r="I992" s="6" t="s">
        <v>29</v>
      </c>
      <c r="J992" s="6" t="s">
        <v>29</v>
      </c>
      <c r="K992" s="6" t="s">
        <v>38</v>
      </c>
      <c r="L992" s="6" t="s">
        <v>29</v>
      </c>
      <c r="M992" s="6" t="s">
        <v>29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s="1" customFormat="1" ht="18" customHeight="1" x14ac:dyDescent="0.2">
      <c r="A993" s="4">
        <v>6341</v>
      </c>
      <c r="B993" s="4">
        <v>466</v>
      </c>
      <c r="C993" s="2" t="s">
        <v>26</v>
      </c>
      <c r="D993" s="2" t="s">
        <v>298</v>
      </c>
      <c r="E993" s="5">
        <v>42038</v>
      </c>
      <c r="F993" s="22">
        <f>IF(COUNTIFS('All NCFAS Results'!$A$6:$A$169,$A993)&gt;0,1,0)</f>
        <v>1</v>
      </c>
      <c r="G993" s="6" t="s">
        <v>50</v>
      </c>
      <c r="H993" s="6" t="s">
        <v>49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 t="s">
        <v>29</v>
      </c>
      <c r="AA993" s="6"/>
      <c r="AB993" s="6"/>
    </row>
    <row r="994" spans="1:28" s="1" customFormat="1" ht="18" customHeight="1" x14ac:dyDescent="0.2">
      <c r="A994" s="4">
        <v>2648</v>
      </c>
      <c r="B994" s="4">
        <v>467</v>
      </c>
      <c r="C994" s="2" t="s">
        <v>44</v>
      </c>
      <c r="D994" s="2" t="s">
        <v>298</v>
      </c>
      <c r="E994" s="5">
        <v>41956</v>
      </c>
      <c r="F994" s="22">
        <f>IF(COUNTIFS('All NCFAS Results'!$A$6:$A$169,$A994)&gt;0,1,0)</f>
        <v>1</v>
      </c>
      <c r="G994" s="6" t="s">
        <v>27</v>
      </c>
      <c r="H994" s="6" t="s">
        <v>42</v>
      </c>
      <c r="I994" s="6" t="s">
        <v>29</v>
      </c>
      <c r="J994" s="6" t="s">
        <v>29</v>
      </c>
      <c r="K994" s="6" t="s">
        <v>38</v>
      </c>
      <c r="L994" s="6" t="s">
        <v>29</v>
      </c>
      <c r="M994" s="6" t="s">
        <v>29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s="1" customFormat="1" ht="18" customHeight="1" x14ac:dyDescent="0.2">
      <c r="A995" s="4">
        <v>6341</v>
      </c>
      <c r="B995" s="4">
        <v>467</v>
      </c>
      <c r="C995" s="2" t="s">
        <v>26</v>
      </c>
      <c r="D995" s="2" t="s">
        <v>298</v>
      </c>
      <c r="E995" s="5">
        <v>42039</v>
      </c>
      <c r="F995" s="22">
        <f>IF(COUNTIFS('All NCFAS Results'!$A$6:$A$169,$A995)&gt;0,1,0)</f>
        <v>1</v>
      </c>
      <c r="G995" s="6" t="s">
        <v>50</v>
      </c>
      <c r="H995" s="6" t="s">
        <v>49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 t="s">
        <v>29</v>
      </c>
      <c r="AA995" s="6"/>
      <c r="AB995" s="6"/>
    </row>
    <row r="996" spans="1:28" s="1" customFormat="1" ht="18" customHeight="1" x14ac:dyDescent="0.2">
      <c r="A996" s="4">
        <v>2648</v>
      </c>
      <c r="B996" s="4">
        <v>468</v>
      </c>
      <c r="C996" s="2" t="s">
        <v>44</v>
      </c>
      <c r="D996" s="2" t="s">
        <v>298</v>
      </c>
      <c r="E996" s="5">
        <v>41949</v>
      </c>
      <c r="F996" s="22">
        <f>IF(COUNTIFS('All NCFAS Results'!$A$6:$A$169,$A996)&gt;0,1,0)</f>
        <v>1</v>
      </c>
      <c r="G996" s="6" t="s">
        <v>27</v>
      </c>
      <c r="H996" s="6" t="s">
        <v>42</v>
      </c>
      <c r="I996" s="6" t="s">
        <v>29</v>
      </c>
      <c r="J996" s="6" t="s">
        <v>29</v>
      </c>
      <c r="K996" s="6" t="s">
        <v>38</v>
      </c>
      <c r="L996" s="6" t="s">
        <v>29</v>
      </c>
      <c r="M996" s="6" t="s">
        <v>29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s="1" customFormat="1" ht="18" customHeight="1" x14ac:dyDescent="0.2">
      <c r="A997" s="4">
        <v>6341</v>
      </c>
      <c r="B997" s="4">
        <v>468</v>
      </c>
      <c r="C997" s="2" t="s">
        <v>26</v>
      </c>
      <c r="D997" s="2" t="s">
        <v>298</v>
      </c>
      <c r="E997" s="5">
        <v>42041</v>
      </c>
      <c r="F997" s="22">
        <f>IF(COUNTIFS('All NCFAS Results'!$A$6:$A$169,$A997)&gt;0,1,0)</f>
        <v>1</v>
      </c>
      <c r="G997" s="6" t="s">
        <v>54</v>
      </c>
      <c r="H997" s="6" t="s">
        <v>52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 t="s">
        <v>29</v>
      </c>
      <c r="AA997" s="6"/>
      <c r="AB997" s="6"/>
    </row>
    <row r="998" spans="1:28" s="1" customFormat="1" ht="18" customHeight="1" x14ac:dyDescent="0.2">
      <c r="A998" s="4">
        <v>3360</v>
      </c>
      <c r="B998" s="4">
        <v>471</v>
      </c>
      <c r="C998" s="2" t="s">
        <v>44</v>
      </c>
      <c r="D998" s="2" t="s">
        <v>298</v>
      </c>
      <c r="E998" s="5">
        <v>41905</v>
      </c>
      <c r="F998" s="22">
        <f>IF(COUNTIFS('All NCFAS Results'!$A$6:$A$169,$A998)&gt;0,1,0)</f>
        <v>1</v>
      </c>
      <c r="G998" s="6" t="s">
        <v>27</v>
      </c>
      <c r="H998" s="6" t="s">
        <v>47</v>
      </c>
      <c r="I998" s="6" t="s">
        <v>29</v>
      </c>
      <c r="J998" s="6" t="s">
        <v>29</v>
      </c>
      <c r="K998" s="6" t="s">
        <v>29</v>
      </c>
      <c r="L998" s="6" t="s">
        <v>29</v>
      </c>
      <c r="M998" s="6" t="s">
        <v>29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s="1" customFormat="1" ht="18" customHeight="1" x14ac:dyDescent="0.2">
      <c r="A999" s="4">
        <v>7372</v>
      </c>
      <c r="B999" s="4">
        <v>471</v>
      </c>
      <c r="C999" s="2" t="s">
        <v>26</v>
      </c>
      <c r="D999" s="2" t="s">
        <v>298</v>
      </c>
      <c r="E999" s="5">
        <v>41834</v>
      </c>
      <c r="F999" s="22">
        <f>IF(COUNTIFS('All NCFAS Results'!$A$6:$A$169,$A999)&gt;0,1,0)</f>
        <v>1</v>
      </c>
      <c r="G999" s="6" t="s">
        <v>27</v>
      </c>
      <c r="H999" s="6" t="s">
        <v>37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 t="s">
        <v>29</v>
      </c>
      <c r="AA999" s="6"/>
      <c r="AB999" s="6"/>
    </row>
    <row r="1000" spans="1:28" s="1" customFormat="1" ht="18" customHeight="1" x14ac:dyDescent="0.2">
      <c r="A1000" s="4">
        <v>3360</v>
      </c>
      <c r="B1000" s="4">
        <v>472</v>
      </c>
      <c r="C1000" s="2" t="s">
        <v>44</v>
      </c>
      <c r="D1000" s="2" t="s">
        <v>298</v>
      </c>
      <c r="E1000" s="5">
        <v>41907</v>
      </c>
      <c r="F1000" s="22">
        <f>IF(COUNTIFS('All NCFAS Results'!$A$6:$A$169,$A1000)&gt;0,1,0)</f>
        <v>1</v>
      </c>
      <c r="G1000" s="6" t="s">
        <v>45</v>
      </c>
      <c r="H1000" s="6" t="s">
        <v>46</v>
      </c>
      <c r="I1000" s="6" t="s">
        <v>29</v>
      </c>
      <c r="J1000" s="6" t="s">
        <v>29</v>
      </c>
      <c r="K1000" s="6" t="s">
        <v>29</v>
      </c>
      <c r="L1000" s="6" t="s">
        <v>29</v>
      </c>
      <c r="M1000" s="6" t="s">
        <v>29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s="1" customFormat="1" ht="18" customHeight="1" x14ac:dyDescent="0.2">
      <c r="A1001" s="4">
        <v>7372</v>
      </c>
      <c r="B1001" s="4">
        <v>472</v>
      </c>
      <c r="C1001" s="2" t="s">
        <v>26</v>
      </c>
      <c r="D1001" s="2" t="s">
        <v>298</v>
      </c>
      <c r="E1001" s="5">
        <v>41887</v>
      </c>
      <c r="F1001" s="22">
        <f>IF(COUNTIFS('All NCFAS Results'!$A$6:$A$169,$A1001)&gt;0,1,0)</f>
        <v>1</v>
      </c>
      <c r="G1001" s="6" t="s">
        <v>50</v>
      </c>
      <c r="H1001" s="6" t="s">
        <v>46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 t="s">
        <v>29</v>
      </c>
      <c r="AA1001" s="6"/>
      <c r="AB1001" s="6"/>
    </row>
    <row r="1002" spans="1:28" s="1" customFormat="1" ht="18" customHeight="1" x14ac:dyDescent="0.2">
      <c r="A1002" s="4">
        <v>3360</v>
      </c>
      <c r="B1002" s="4">
        <v>473</v>
      </c>
      <c r="C1002" s="2" t="s">
        <v>44</v>
      </c>
      <c r="D1002" s="2" t="s">
        <v>298</v>
      </c>
      <c r="E1002" s="5">
        <v>41913</v>
      </c>
      <c r="F1002" s="22">
        <f>IF(COUNTIFS('All NCFAS Results'!$A$6:$A$169,$A1002)&gt;0,1,0)</f>
        <v>1</v>
      </c>
      <c r="G1002" s="6" t="s">
        <v>27</v>
      </c>
      <c r="H1002" s="6" t="s">
        <v>47</v>
      </c>
      <c r="I1002" s="6" t="s">
        <v>29</v>
      </c>
      <c r="J1002" s="6" t="s">
        <v>29</v>
      </c>
      <c r="K1002" s="6" t="s">
        <v>29</v>
      </c>
      <c r="L1002" s="6" t="s">
        <v>29</v>
      </c>
      <c r="M1002" s="6" t="s">
        <v>29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s="1" customFormat="1" ht="18" customHeight="1" x14ac:dyDescent="0.2">
      <c r="A1003" s="4">
        <v>7372</v>
      </c>
      <c r="B1003" s="4">
        <v>473</v>
      </c>
      <c r="C1003" s="2" t="s">
        <v>26</v>
      </c>
      <c r="D1003" s="2" t="s">
        <v>298</v>
      </c>
      <c r="E1003" s="5">
        <v>41912</v>
      </c>
      <c r="F1003" s="22">
        <f>IF(COUNTIFS('All NCFAS Results'!$A$6:$A$169,$A1003)&gt;0,1,0)</f>
        <v>1</v>
      </c>
      <c r="G1003" s="6" t="s">
        <v>27</v>
      </c>
      <c r="H1003" s="6" t="s">
        <v>42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 t="s">
        <v>29</v>
      </c>
      <c r="AA1003" s="6"/>
      <c r="AB1003" s="6"/>
    </row>
    <row r="1004" spans="1:28" s="1" customFormat="1" ht="18" customHeight="1" x14ac:dyDescent="0.2">
      <c r="A1004" s="4">
        <v>3360</v>
      </c>
      <c r="B1004" s="4">
        <v>474</v>
      </c>
      <c r="C1004" s="2" t="s">
        <v>44</v>
      </c>
      <c r="D1004" s="2" t="s">
        <v>298</v>
      </c>
      <c r="E1004" s="5">
        <v>41915</v>
      </c>
      <c r="F1004" s="22">
        <f>IF(COUNTIFS('All NCFAS Results'!$A$6:$A$169,$A1004)&gt;0,1,0)</f>
        <v>1</v>
      </c>
      <c r="G1004" s="6" t="s">
        <v>45</v>
      </c>
      <c r="H1004" s="6" t="s">
        <v>49</v>
      </c>
      <c r="I1004" s="6" t="s">
        <v>29</v>
      </c>
      <c r="J1004" s="6" t="s">
        <v>29</v>
      </c>
      <c r="K1004" s="6" t="s">
        <v>29</v>
      </c>
      <c r="L1004" s="6" t="s">
        <v>29</v>
      </c>
      <c r="M1004" s="6" t="s">
        <v>29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s="1" customFormat="1" ht="18" customHeight="1" x14ac:dyDescent="0.2">
      <c r="A1005" s="4">
        <v>3360</v>
      </c>
      <c r="B1005" s="4">
        <v>475</v>
      </c>
      <c r="C1005" s="2" t="s">
        <v>44</v>
      </c>
      <c r="D1005" s="2" t="s">
        <v>298</v>
      </c>
      <c r="E1005" s="5">
        <v>41920</v>
      </c>
      <c r="F1005" s="22">
        <f>IF(COUNTIFS('All NCFAS Results'!$A$6:$A$169,$A1005)&gt;0,1,0)</f>
        <v>1</v>
      </c>
      <c r="G1005" s="6" t="s">
        <v>27</v>
      </c>
      <c r="H1005" s="6" t="s">
        <v>47</v>
      </c>
      <c r="I1005" s="6" t="s">
        <v>29</v>
      </c>
      <c r="J1005" s="6" t="s">
        <v>29</v>
      </c>
      <c r="K1005" s="6" t="s">
        <v>29</v>
      </c>
      <c r="L1005" s="6" t="s">
        <v>29</v>
      </c>
      <c r="M1005" s="6" t="s">
        <v>29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s="1" customFormat="1" ht="18" customHeight="1" x14ac:dyDescent="0.2">
      <c r="A1006" s="4">
        <v>7372</v>
      </c>
      <c r="B1006" s="4">
        <v>475</v>
      </c>
      <c r="C1006" s="2" t="s">
        <v>26</v>
      </c>
      <c r="D1006" s="2" t="s">
        <v>298</v>
      </c>
      <c r="E1006" s="5">
        <v>41898</v>
      </c>
      <c r="F1006" s="22">
        <f>IF(COUNTIFS('All NCFAS Results'!$A$6:$A$169,$A1006)&gt;0,1,0)</f>
        <v>1</v>
      </c>
      <c r="G1006" s="6" t="s">
        <v>27</v>
      </c>
      <c r="H1006" s="6" t="s">
        <v>46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 t="s">
        <v>41</v>
      </c>
      <c r="AA1006" s="6"/>
      <c r="AB1006" s="6"/>
    </row>
    <row r="1007" spans="1:28" s="1" customFormat="1" ht="18" customHeight="1" x14ac:dyDescent="0.2">
      <c r="A1007" s="4">
        <v>3360</v>
      </c>
      <c r="B1007" s="4">
        <v>476</v>
      </c>
      <c r="C1007" s="2" t="s">
        <v>44</v>
      </c>
      <c r="D1007" s="2" t="s">
        <v>298</v>
      </c>
      <c r="E1007" s="5">
        <v>41928</v>
      </c>
      <c r="F1007" s="22">
        <f>IF(COUNTIFS('All NCFAS Results'!$A$6:$A$169,$A1007)&gt;0,1,0)</f>
        <v>1</v>
      </c>
      <c r="G1007" s="6" t="s">
        <v>50</v>
      </c>
      <c r="H1007" s="6" t="s">
        <v>53</v>
      </c>
      <c r="I1007" s="6" t="s">
        <v>29</v>
      </c>
      <c r="J1007" s="6" t="s">
        <v>29</v>
      </c>
      <c r="K1007" s="6" t="s">
        <v>29</v>
      </c>
      <c r="L1007" s="6" t="s">
        <v>29</v>
      </c>
      <c r="M1007" s="6" t="s">
        <v>29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s="1" customFormat="1" ht="18" customHeight="1" x14ac:dyDescent="0.2">
      <c r="A1008" s="4">
        <v>7372</v>
      </c>
      <c r="B1008" s="4">
        <v>476</v>
      </c>
      <c r="C1008" s="2" t="s">
        <v>26</v>
      </c>
      <c r="D1008" s="2" t="s">
        <v>298</v>
      </c>
      <c r="E1008" s="5">
        <v>41915</v>
      </c>
      <c r="F1008" s="22">
        <f>IF(COUNTIFS('All NCFAS Results'!$A$6:$A$169,$A1008)&gt;0,1,0)</f>
        <v>1</v>
      </c>
      <c r="G1008" s="6" t="s">
        <v>54</v>
      </c>
      <c r="H1008" s="6" t="s">
        <v>28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 t="s">
        <v>29</v>
      </c>
      <c r="AA1008" s="6"/>
      <c r="AB1008" s="6"/>
    </row>
    <row r="1009" spans="1:28" s="1" customFormat="1" ht="18" customHeight="1" x14ac:dyDescent="0.2">
      <c r="A1009" s="4">
        <v>3360</v>
      </c>
      <c r="B1009" s="4">
        <v>477</v>
      </c>
      <c r="C1009" s="2" t="s">
        <v>44</v>
      </c>
      <c r="D1009" s="2" t="s">
        <v>298</v>
      </c>
      <c r="E1009" s="5">
        <v>41928</v>
      </c>
      <c r="F1009" s="22">
        <f>IF(COUNTIFS('All NCFAS Results'!$A$6:$A$169,$A1009)&gt;0,1,0)</f>
        <v>1</v>
      </c>
      <c r="G1009" s="6" t="s">
        <v>45</v>
      </c>
      <c r="H1009" s="6" t="s">
        <v>49</v>
      </c>
      <c r="I1009" s="6" t="s">
        <v>29</v>
      </c>
      <c r="J1009" s="6" t="s">
        <v>29</v>
      </c>
      <c r="K1009" s="6" t="s">
        <v>29</v>
      </c>
      <c r="L1009" s="6" t="s">
        <v>29</v>
      </c>
      <c r="M1009" s="6" t="s">
        <v>29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s="1" customFormat="1" ht="18" customHeight="1" x14ac:dyDescent="0.2">
      <c r="A1010" s="4">
        <v>3360</v>
      </c>
      <c r="B1010" s="4">
        <v>478</v>
      </c>
      <c r="C1010" s="2" t="s">
        <v>44</v>
      </c>
      <c r="D1010" s="2" t="s">
        <v>298</v>
      </c>
      <c r="E1010" s="5">
        <v>41929</v>
      </c>
      <c r="F1010" s="22">
        <f>IF(COUNTIFS('All NCFAS Results'!$A$6:$A$169,$A1010)&gt;0,1,0)</f>
        <v>1</v>
      </c>
      <c r="G1010" s="6" t="s">
        <v>27</v>
      </c>
      <c r="H1010" s="6" t="s">
        <v>51</v>
      </c>
      <c r="I1010" s="6" t="s">
        <v>29</v>
      </c>
      <c r="J1010" s="6" t="s">
        <v>29</v>
      </c>
      <c r="K1010" s="6" t="s">
        <v>29</v>
      </c>
      <c r="L1010" s="6" t="s">
        <v>29</v>
      </c>
      <c r="M1010" s="6" t="s">
        <v>29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s="1" customFormat="1" ht="18" customHeight="1" x14ac:dyDescent="0.2">
      <c r="A1011" s="4">
        <v>3360</v>
      </c>
      <c r="B1011" s="4">
        <v>479</v>
      </c>
      <c r="C1011" s="2" t="s">
        <v>44</v>
      </c>
      <c r="D1011" s="2" t="s">
        <v>298</v>
      </c>
      <c r="E1011" s="5">
        <v>41936</v>
      </c>
      <c r="F1011" s="22">
        <f>IF(COUNTIFS('All NCFAS Results'!$A$6:$A$169,$A1011)&gt;0,1,0)</f>
        <v>1</v>
      </c>
      <c r="G1011" s="6" t="s">
        <v>45</v>
      </c>
      <c r="H1011" s="6" t="s">
        <v>49</v>
      </c>
      <c r="I1011" s="6" t="s">
        <v>29</v>
      </c>
      <c r="J1011" s="6" t="s">
        <v>29</v>
      </c>
      <c r="K1011" s="6" t="s">
        <v>29</v>
      </c>
      <c r="L1011" s="6" t="s">
        <v>29</v>
      </c>
      <c r="M1011" s="6" t="s">
        <v>29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s="1" customFormat="1" ht="18" customHeight="1" x14ac:dyDescent="0.2">
      <c r="A1012" s="4">
        <v>8888</v>
      </c>
      <c r="B1012" s="4">
        <v>479</v>
      </c>
      <c r="C1012" s="2" t="s">
        <v>26</v>
      </c>
      <c r="D1012" s="2" t="s">
        <v>298</v>
      </c>
      <c r="E1012" s="5">
        <v>41536</v>
      </c>
      <c r="F1012" s="22">
        <f>IF(COUNTIFS('All NCFAS Results'!$A$6:$A$169,$A1012)&gt;0,1,0)</f>
        <v>1</v>
      </c>
      <c r="G1012" s="6" t="s">
        <v>27</v>
      </c>
      <c r="H1012" s="6" t="s">
        <v>47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 t="s">
        <v>29</v>
      </c>
      <c r="AA1012" s="6"/>
      <c r="AB1012" s="6"/>
    </row>
    <row r="1013" spans="1:28" s="1" customFormat="1" ht="18" customHeight="1" x14ac:dyDescent="0.2">
      <c r="A1013" s="4">
        <v>3360</v>
      </c>
      <c r="B1013" s="4">
        <v>480</v>
      </c>
      <c r="C1013" s="2" t="s">
        <v>44</v>
      </c>
      <c r="D1013" s="2" t="s">
        <v>298</v>
      </c>
      <c r="E1013" s="5">
        <v>41939</v>
      </c>
      <c r="F1013" s="22">
        <f>IF(COUNTIFS('All NCFAS Results'!$A$6:$A$169,$A1013)&gt;0,1,0)</f>
        <v>1</v>
      </c>
      <c r="G1013" s="6" t="s">
        <v>27</v>
      </c>
      <c r="H1013" s="6" t="s">
        <v>51</v>
      </c>
      <c r="I1013" s="6" t="s">
        <v>29</v>
      </c>
      <c r="J1013" s="6" t="s">
        <v>29</v>
      </c>
      <c r="K1013" s="6" t="s">
        <v>29</v>
      </c>
      <c r="L1013" s="6" t="s">
        <v>29</v>
      </c>
      <c r="M1013" s="6" t="s">
        <v>29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s="1" customFormat="1" ht="18" customHeight="1" x14ac:dyDescent="0.2">
      <c r="A1014" s="4">
        <v>8888</v>
      </c>
      <c r="B1014" s="4">
        <v>480</v>
      </c>
      <c r="C1014" s="2" t="s">
        <v>26</v>
      </c>
      <c r="D1014" s="2" t="s">
        <v>298</v>
      </c>
      <c r="E1014" s="5">
        <v>41543</v>
      </c>
      <c r="F1014" s="22">
        <f>IF(COUNTIFS('All NCFAS Results'!$A$6:$A$169,$A1014)&gt;0,1,0)</f>
        <v>1</v>
      </c>
      <c r="G1014" s="6" t="s">
        <v>27</v>
      </c>
      <c r="H1014" s="6" t="s">
        <v>47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 t="s">
        <v>29</v>
      </c>
      <c r="AA1014" s="6"/>
      <c r="AB1014" s="6"/>
    </row>
    <row r="1015" spans="1:28" s="1" customFormat="1" ht="18" customHeight="1" x14ac:dyDescent="0.2">
      <c r="A1015" s="4">
        <v>3360</v>
      </c>
      <c r="B1015" s="4">
        <v>481</v>
      </c>
      <c r="C1015" s="2" t="s">
        <v>44</v>
      </c>
      <c r="D1015" s="2" t="s">
        <v>298</v>
      </c>
      <c r="E1015" s="5">
        <v>41943</v>
      </c>
      <c r="F1015" s="22">
        <f>IF(COUNTIFS('All NCFAS Results'!$A$6:$A$169,$A1015)&gt;0,1,0)</f>
        <v>1</v>
      </c>
      <c r="G1015" s="6" t="s">
        <v>45</v>
      </c>
      <c r="H1015" s="6" t="s">
        <v>49</v>
      </c>
      <c r="I1015" s="6" t="s">
        <v>29</v>
      </c>
      <c r="J1015" s="6" t="s">
        <v>29</v>
      </c>
      <c r="K1015" s="6" t="s">
        <v>29</v>
      </c>
      <c r="L1015" s="6" t="s">
        <v>29</v>
      </c>
      <c r="M1015" s="6" t="s">
        <v>29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s="1" customFormat="1" ht="18" customHeight="1" x14ac:dyDescent="0.2">
      <c r="A1016" s="4">
        <v>8888</v>
      </c>
      <c r="B1016" s="4">
        <v>481</v>
      </c>
      <c r="C1016" s="2" t="s">
        <v>26</v>
      </c>
      <c r="D1016" s="2" t="s">
        <v>298</v>
      </c>
      <c r="E1016" s="5">
        <v>41548</v>
      </c>
      <c r="F1016" s="22">
        <f>IF(COUNTIFS('All NCFAS Results'!$A$6:$A$169,$A1016)&gt;0,1,0)</f>
        <v>1</v>
      </c>
      <c r="G1016" s="6" t="s">
        <v>54</v>
      </c>
      <c r="H1016" s="6" t="s">
        <v>49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 t="s">
        <v>29</v>
      </c>
      <c r="AA1016" s="6"/>
      <c r="AB1016" s="6"/>
    </row>
    <row r="1017" spans="1:28" s="1" customFormat="1" ht="18" customHeight="1" x14ac:dyDescent="0.2">
      <c r="A1017" s="4">
        <v>3360</v>
      </c>
      <c r="B1017" s="4">
        <v>482</v>
      </c>
      <c r="C1017" s="2" t="s">
        <v>44</v>
      </c>
      <c r="D1017" s="2" t="s">
        <v>298</v>
      </c>
      <c r="E1017" s="5">
        <v>41948</v>
      </c>
      <c r="F1017" s="22">
        <f>IF(COUNTIFS('All NCFAS Results'!$A$6:$A$169,$A1017)&gt;0,1,0)</f>
        <v>1</v>
      </c>
      <c r="G1017" s="6" t="s">
        <v>45</v>
      </c>
      <c r="H1017" s="6" t="s">
        <v>49</v>
      </c>
      <c r="I1017" s="6" t="s">
        <v>29</v>
      </c>
      <c r="J1017" s="6" t="s">
        <v>29</v>
      </c>
      <c r="K1017" s="6" t="s">
        <v>29</v>
      </c>
      <c r="L1017" s="6" t="s">
        <v>29</v>
      </c>
      <c r="M1017" s="6" t="s">
        <v>29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s="1" customFormat="1" ht="18" customHeight="1" x14ac:dyDescent="0.2">
      <c r="A1018" s="4">
        <v>8888</v>
      </c>
      <c r="B1018" s="4">
        <v>482</v>
      </c>
      <c r="C1018" s="2" t="s">
        <v>26</v>
      </c>
      <c r="D1018" s="2" t="s">
        <v>298</v>
      </c>
      <c r="E1018" s="5">
        <v>41816</v>
      </c>
      <c r="F1018" s="22">
        <f>IF(COUNTIFS('All NCFAS Results'!$A$6:$A$169,$A1018)&gt;0,1,0)</f>
        <v>1</v>
      </c>
      <c r="G1018" s="6" t="s">
        <v>27</v>
      </c>
      <c r="H1018" s="6" t="s">
        <v>59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 t="s">
        <v>29</v>
      </c>
      <c r="AA1018" s="6"/>
      <c r="AB1018" s="6"/>
    </row>
    <row r="1019" spans="1:28" s="1" customFormat="1" ht="18" customHeight="1" x14ac:dyDescent="0.2">
      <c r="A1019" s="4">
        <v>3360</v>
      </c>
      <c r="B1019" s="4">
        <v>483</v>
      </c>
      <c r="C1019" s="2" t="s">
        <v>44</v>
      </c>
      <c r="D1019" s="2" t="s">
        <v>298</v>
      </c>
      <c r="E1019" s="5">
        <v>41950</v>
      </c>
      <c r="F1019" s="22">
        <f>IF(COUNTIFS('All NCFAS Results'!$A$6:$A$169,$A1019)&gt;0,1,0)</f>
        <v>1</v>
      </c>
      <c r="G1019" s="6" t="s">
        <v>45</v>
      </c>
      <c r="H1019" s="6" t="s">
        <v>49</v>
      </c>
      <c r="I1019" s="6" t="s">
        <v>29</v>
      </c>
      <c r="J1019" s="6" t="s">
        <v>29</v>
      </c>
      <c r="K1019" s="6" t="s">
        <v>29</v>
      </c>
      <c r="L1019" s="6" t="s">
        <v>29</v>
      </c>
      <c r="M1019" s="6" t="s">
        <v>29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s="1" customFormat="1" ht="18" customHeight="1" x14ac:dyDescent="0.2">
      <c r="A1020" s="4">
        <v>8888</v>
      </c>
      <c r="B1020" s="4">
        <v>483</v>
      </c>
      <c r="C1020" s="2" t="s">
        <v>26</v>
      </c>
      <c r="D1020" s="2" t="s">
        <v>298</v>
      </c>
      <c r="E1020" s="5">
        <v>41823</v>
      </c>
      <c r="F1020" s="22">
        <f>IF(COUNTIFS('All NCFAS Results'!$A$6:$A$169,$A1020)&gt;0,1,0)</f>
        <v>1</v>
      </c>
      <c r="G1020" s="6" t="s">
        <v>27</v>
      </c>
      <c r="H1020" s="6" t="s">
        <v>47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 t="s">
        <v>29</v>
      </c>
      <c r="AA1020" s="6"/>
      <c r="AB1020" s="6"/>
    </row>
    <row r="1021" spans="1:28" s="1" customFormat="1" ht="18" customHeight="1" x14ac:dyDescent="0.2">
      <c r="A1021" s="4">
        <v>3360</v>
      </c>
      <c r="B1021" s="4">
        <v>484</v>
      </c>
      <c r="C1021" s="2" t="s">
        <v>44</v>
      </c>
      <c r="D1021" s="2" t="s">
        <v>298</v>
      </c>
      <c r="E1021" s="5">
        <v>41954</v>
      </c>
      <c r="F1021" s="22">
        <f>IF(COUNTIFS('All NCFAS Results'!$A$6:$A$169,$A1021)&gt;0,1,0)</f>
        <v>1</v>
      </c>
      <c r="G1021" s="6" t="s">
        <v>45</v>
      </c>
      <c r="H1021" s="6" t="s">
        <v>53</v>
      </c>
      <c r="I1021" s="6" t="s">
        <v>29</v>
      </c>
      <c r="J1021" s="6" t="s">
        <v>29</v>
      </c>
      <c r="K1021" s="6" t="s">
        <v>29</v>
      </c>
      <c r="L1021" s="6" t="s">
        <v>29</v>
      </c>
      <c r="M1021" s="6" t="s">
        <v>29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s="1" customFormat="1" ht="18" customHeight="1" x14ac:dyDescent="0.2">
      <c r="A1022" s="4">
        <v>8888</v>
      </c>
      <c r="B1022" s="4">
        <v>484</v>
      </c>
      <c r="C1022" s="2" t="s">
        <v>26</v>
      </c>
      <c r="D1022" s="2" t="s">
        <v>298</v>
      </c>
      <c r="E1022" s="5">
        <v>41830</v>
      </c>
      <c r="F1022" s="22">
        <f>IF(COUNTIFS('All NCFAS Results'!$A$6:$A$169,$A1022)&gt;0,1,0)</f>
        <v>1</v>
      </c>
      <c r="G1022" s="6" t="s">
        <v>27</v>
      </c>
      <c r="H1022" s="6" t="s">
        <v>52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 t="s">
        <v>29</v>
      </c>
      <c r="AA1022" s="6"/>
      <c r="AB1022" s="6"/>
    </row>
    <row r="1023" spans="1:28" s="1" customFormat="1" ht="18" customHeight="1" x14ac:dyDescent="0.2">
      <c r="A1023" s="4">
        <v>3360</v>
      </c>
      <c r="B1023" s="4">
        <v>485</v>
      </c>
      <c r="C1023" s="2" t="s">
        <v>44</v>
      </c>
      <c r="D1023" s="2" t="s">
        <v>298</v>
      </c>
      <c r="E1023" s="5">
        <v>41957</v>
      </c>
      <c r="F1023" s="22">
        <f>IF(COUNTIFS('All NCFAS Results'!$A$6:$A$169,$A1023)&gt;0,1,0)</f>
        <v>1</v>
      </c>
      <c r="G1023" s="6" t="s">
        <v>45</v>
      </c>
      <c r="H1023" s="6" t="s">
        <v>28</v>
      </c>
      <c r="I1023" s="6" t="s">
        <v>29</v>
      </c>
      <c r="J1023" s="6" t="s">
        <v>29</v>
      </c>
      <c r="K1023" s="6" t="s">
        <v>29</v>
      </c>
      <c r="L1023" s="6" t="s">
        <v>29</v>
      </c>
      <c r="M1023" s="6" t="s">
        <v>29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s="1" customFormat="1" ht="18" customHeight="1" x14ac:dyDescent="0.2">
      <c r="A1024" s="4">
        <v>8888</v>
      </c>
      <c r="B1024" s="4">
        <v>485</v>
      </c>
      <c r="C1024" s="2" t="s">
        <v>26</v>
      </c>
      <c r="D1024" s="2" t="s">
        <v>298</v>
      </c>
      <c r="E1024" s="5">
        <v>41842</v>
      </c>
      <c r="F1024" s="22">
        <f>IF(COUNTIFS('All NCFAS Results'!$A$6:$A$169,$A1024)&gt;0,1,0)</f>
        <v>1</v>
      </c>
      <c r="G1024" s="6" t="s">
        <v>54</v>
      </c>
      <c r="H1024" s="6" t="s">
        <v>49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 t="s">
        <v>29</v>
      </c>
      <c r="AA1024" s="6"/>
      <c r="AB1024" s="6"/>
    </row>
    <row r="1025" spans="1:28" s="1" customFormat="1" ht="18" customHeight="1" x14ac:dyDescent="0.2">
      <c r="A1025" s="4">
        <v>3360</v>
      </c>
      <c r="B1025" s="4">
        <v>486</v>
      </c>
      <c r="C1025" s="2" t="s">
        <v>44</v>
      </c>
      <c r="D1025" s="2" t="s">
        <v>298</v>
      </c>
      <c r="E1025" s="5">
        <v>41962</v>
      </c>
      <c r="F1025" s="22">
        <f>IF(COUNTIFS('All NCFAS Results'!$A$6:$A$169,$A1025)&gt;0,1,0)</f>
        <v>1</v>
      </c>
      <c r="G1025" s="6" t="s">
        <v>45</v>
      </c>
      <c r="H1025" s="6" t="s">
        <v>49</v>
      </c>
      <c r="I1025" s="6" t="s">
        <v>29</v>
      </c>
      <c r="J1025" s="6" t="s">
        <v>29</v>
      </c>
      <c r="K1025" s="6" t="s">
        <v>29</v>
      </c>
      <c r="L1025" s="6" t="s">
        <v>29</v>
      </c>
      <c r="M1025" s="6" t="s">
        <v>29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s="1" customFormat="1" ht="18" customHeight="1" x14ac:dyDescent="0.2">
      <c r="A1026" s="4">
        <v>8888</v>
      </c>
      <c r="B1026" s="4">
        <v>486</v>
      </c>
      <c r="C1026" s="2" t="s">
        <v>26</v>
      </c>
      <c r="D1026" s="2" t="s">
        <v>298</v>
      </c>
      <c r="E1026" s="5">
        <v>41845</v>
      </c>
      <c r="F1026" s="22">
        <f>IF(COUNTIFS('All NCFAS Results'!$A$6:$A$169,$A1026)&gt;0,1,0)</f>
        <v>1</v>
      </c>
      <c r="G1026" s="6" t="s">
        <v>54</v>
      </c>
      <c r="H1026" s="6" t="s">
        <v>56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 t="s">
        <v>29</v>
      </c>
      <c r="AA1026" s="6"/>
      <c r="AB1026" s="6"/>
    </row>
    <row r="1027" spans="1:28" s="1" customFormat="1" ht="18" customHeight="1" x14ac:dyDescent="0.2">
      <c r="A1027" s="4">
        <v>3360</v>
      </c>
      <c r="B1027" s="4">
        <v>487</v>
      </c>
      <c r="C1027" s="2" t="s">
        <v>44</v>
      </c>
      <c r="D1027" s="2" t="s">
        <v>298</v>
      </c>
      <c r="E1027" s="5">
        <v>41964</v>
      </c>
      <c r="F1027" s="22">
        <f>IF(COUNTIFS('All NCFAS Results'!$A$6:$A$169,$A1027)&gt;0,1,0)</f>
        <v>1</v>
      </c>
      <c r="G1027" s="6" t="s">
        <v>45</v>
      </c>
      <c r="H1027" s="6" t="s">
        <v>49</v>
      </c>
      <c r="I1027" s="6" t="s">
        <v>29</v>
      </c>
      <c r="J1027" s="6" t="s">
        <v>29</v>
      </c>
      <c r="K1027" s="6" t="s">
        <v>29</v>
      </c>
      <c r="L1027" s="6" t="s">
        <v>29</v>
      </c>
      <c r="M1027" s="6" t="s">
        <v>29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s="1" customFormat="1" ht="18" customHeight="1" x14ac:dyDescent="0.2">
      <c r="A1028" s="4">
        <v>8888</v>
      </c>
      <c r="B1028" s="4">
        <v>487</v>
      </c>
      <c r="C1028" s="2" t="s">
        <v>26</v>
      </c>
      <c r="D1028" s="2" t="s">
        <v>298</v>
      </c>
      <c r="E1028" s="5">
        <v>41864</v>
      </c>
      <c r="F1028" s="22">
        <f>IF(COUNTIFS('All NCFAS Results'!$A$6:$A$169,$A1028)&gt;0,1,0)</f>
        <v>1</v>
      </c>
      <c r="G1028" s="6" t="s">
        <v>54</v>
      </c>
      <c r="H1028" s="6" t="s">
        <v>46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 t="s">
        <v>29</v>
      </c>
      <c r="AA1028" s="6"/>
      <c r="AB1028" s="6"/>
    </row>
    <row r="1029" spans="1:28" s="1" customFormat="1" ht="18" customHeight="1" x14ac:dyDescent="0.2">
      <c r="A1029" s="4">
        <v>3360</v>
      </c>
      <c r="B1029" s="4">
        <v>488</v>
      </c>
      <c r="C1029" s="2" t="s">
        <v>44</v>
      </c>
      <c r="D1029" s="2" t="s">
        <v>298</v>
      </c>
      <c r="E1029" s="5">
        <v>41967</v>
      </c>
      <c r="F1029" s="22">
        <f>IF(COUNTIFS('All NCFAS Results'!$A$6:$A$169,$A1029)&gt;0,1,0)</f>
        <v>1</v>
      </c>
      <c r="G1029" s="6" t="s">
        <v>27</v>
      </c>
      <c r="H1029" s="6" t="s">
        <v>51</v>
      </c>
      <c r="I1029" s="6" t="s">
        <v>29</v>
      </c>
      <c r="J1029" s="6" t="s">
        <v>29</v>
      </c>
      <c r="K1029" s="6" t="s">
        <v>29</v>
      </c>
      <c r="L1029" s="6" t="s">
        <v>29</v>
      </c>
      <c r="M1029" s="6" t="s">
        <v>29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s="1" customFormat="1" ht="18" customHeight="1" x14ac:dyDescent="0.2">
      <c r="A1030" s="4">
        <v>8888</v>
      </c>
      <c r="B1030" s="4">
        <v>488</v>
      </c>
      <c r="C1030" s="2" t="s">
        <v>26</v>
      </c>
      <c r="D1030" s="2" t="s">
        <v>298</v>
      </c>
      <c r="E1030" s="5">
        <v>41873</v>
      </c>
      <c r="F1030" s="22">
        <f>IF(COUNTIFS('All NCFAS Results'!$A$6:$A$169,$A1030)&gt;0,1,0)</f>
        <v>1</v>
      </c>
      <c r="G1030" s="6" t="s">
        <v>54</v>
      </c>
      <c r="H1030" s="6" t="s">
        <v>28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 t="s">
        <v>29</v>
      </c>
      <c r="AA1030" s="6"/>
      <c r="AB1030" s="6"/>
    </row>
    <row r="1031" spans="1:28" s="1" customFormat="1" ht="18" customHeight="1" x14ac:dyDescent="0.2">
      <c r="A1031" s="4">
        <v>87</v>
      </c>
      <c r="B1031" s="4">
        <v>489</v>
      </c>
      <c r="C1031" s="2" t="s">
        <v>44</v>
      </c>
      <c r="D1031" s="2" t="s">
        <v>298</v>
      </c>
      <c r="E1031" s="5">
        <v>41912</v>
      </c>
      <c r="F1031" s="22">
        <f>IF(COUNTIFS('All NCFAS Results'!$A$6:$A$169,$A1031)&gt;0,1,0)</f>
        <v>1</v>
      </c>
      <c r="G1031" s="6" t="s">
        <v>40</v>
      </c>
      <c r="H1031" s="6" t="s">
        <v>32</v>
      </c>
      <c r="I1031" s="6" t="s">
        <v>29</v>
      </c>
      <c r="J1031" s="6" t="s">
        <v>29</v>
      </c>
      <c r="K1031" s="6" t="s">
        <v>29</v>
      </c>
      <c r="L1031" s="6" t="s">
        <v>29</v>
      </c>
      <c r="M1031" s="6" t="s">
        <v>29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s="1" customFormat="1" ht="18" customHeight="1" x14ac:dyDescent="0.2">
      <c r="A1032" s="4">
        <v>8888</v>
      </c>
      <c r="B1032" s="4">
        <v>489</v>
      </c>
      <c r="C1032" s="2" t="s">
        <v>26</v>
      </c>
      <c r="D1032" s="2" t="s">
        <v>298</v>
      </c>
      <c r="E1032" s="5">
        <v>41892</v>
      </c>
      <c r="F1032" s="22">
        <f>IF(COUNTIFS('All NCFAS Results'!$A$6:$A$169,$A1032)&gt;0,1,0)</f>
        <v>1</v>
      </c>
      <c r="G1032" s="6" t="s">
        <v>27</v>
      </c>
      <c r="H1032" s="6" t="s">
        <v>49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 t="s">
        <v>29</v>
      </c>
      <c r="AA1032" s="6"/>
      <c r="AB1032" s="6"/>
    </row>
    <row r="1033" spans="1:28" s="1" customFormat="1" ht="18" customHeight="1" x14ac:dyDescent="0.2">
      <c r="A1033" s="4">
        <v>87</v>
      </c>
      <c r="B1033" s="4">
        <v>490</v>
      </c>
      <c r="C1033" s="2" t="s">
        <v>44</v>
      </c>
      <c r="D1033" s="2" t="s">
        <v>298</v>
      </c>
      <c r="E1033" s="5">
        <v>41914</v>
      </c>
      <c r="F1033" s="22">
        <f>IF(COUNTIFS('All NCFAS Results'!$A$6:$A$169,$A1033)&gt;0,1,0)</f>
        <v>1</v>
      </c>
      <c r="G1033" s="6" t="s">
        <v>45</v>
      </c>
      <c r="H1033" s="6" t="s">
        <v>28</v>
      </c>
      <c r="I1033" s="6" t="s">
        <v>29</v>
      </c>
      <c r="J1033" s="6" t="s">
        <v>29</v>
      </c>
      <c r="K1033" s="6" t="s">
        <v>29</v>
      </c>
      <c r="L1033" s="6" t="s">
        <v>29</v>
      </c>
      <c r="M1033" s="6" t="s">
        <v>29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s="1" customFormat="1" ht="18" customHeight="1" x14ac:dyDescent="0.2">
      <c r="A1034" s="4">
        <v>9405</v>
      </c>
      <c r="B1034" s="4">
        <v>490</v>
      </c>
      <c r="C1034" s="2" t="s">
        <v>26</v>
      </c>
      <c r="D1034" s="2" t="s">
        <v>298</v>
      </c>
      <c r="E1034" s="5">
        <v>41878</v>
      </c>
      <c r="F1034" s="22">
        <f>IF(COUNTIFS('All NCFAS Results'!$A$6:$A$169,$A1034)&gt;0,1,0)</f>
        <v>1</v>
      </c>
      <c r="G1034" s="6" t="s">
        <v>40</v>
      </c>
      <c r="H1034" s="6" t="s">
        <v>52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 t="s">
        <v>29</v>
      </c>
      <c r="AA1034" s="6"/>
      <c r="AB1034" s="6"/>
    </row>
    <row r="1035" spans="1:28" s="1" customFormat="1" ht="18" customHeight="1" x14ac:dyDescent="0.2">
      <c r="A1035" s="4">
        <v>87</v>
      </c>
      <c r="B1035" s="4">
        <v>491</v>
      </c>
      <c r="C1035" s="2" t="s">
        <v>44</v>
      </c>
      <c r="D1035" s="2" t="s">
        <v>298</v>
      </c>
      <c r="E1035" s="5">
        <v>41918</v>
      </c>
      <c r="F1035" s="22">
        <f>IF(COUNTIFS('All NCFAS Results'!$A$6:$A$169,$A1035)&gt;0,1,0)</f>
        <v>1</v>
      </c>
      <c r="G1035" s="6" t="s">
        <v>40</v>
      </c>
      <c r="H1035" s="6" t="s">
        <v>32</v>
      </c>
      <c r="I1035" s="6" t="s">
        <v>29</v>
      </c>
      <c r="J1035" s="6" t="s">
        <v>29</v>
      </c>
      <c r="K1035" s="6" t="s">
        <v>29</v>
      </c>
      <c r="L1035" s="6" t="s">
        <v>29</v>
      </c>
      <c r="M1035" s="6" t="s">
        <v>29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s="1" customFormat="1" ht="18" customHeight="1" x14ac:dyDescent="0.2">
      <c r="A1036" s="4">
        <v>9405</v>
      </c>
      <c r="B1036" s="4">
        <v>491</v>
      </c>
      <c r="C1036" s="2" t="s">
        <v>26</v>
      </c>
      <c r="D1036" s="2" t="s">
        <v>298</v>
      </c>
      <c r="E1036" s="5">
        <v>41885</v>
      </c>
      <c r="F1036" s="22">
        <f>IF(COUNTIFS('All NCFAS Results'!$A$6:$A$169,$A1036)&gt;0,1,0)</f>
        <v>1</v>
      </c>
      <c r="G1036" s="6" t="s">
        <v>54</v>
      </c>
      <c r="H1036" s="6" t="s">
        <v>56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 t="s">
        <v>29</v>
      </c>
      <c r="AA1036" s="6"/>
      <c r="AB1036" s="6"/>
    </row>
    <row r="1037" spans="1:28" s="1" customFormat="1" ht="18" customHeight="1" x14ac:dyDescent="0.2">
      <c r="A1037" s="4">
        <v>87</v>
      </c>
      <c r="B1037" s="4">
        <v>492</v>
      </c>
      <c r="C1037" s="2" t="s">
        <v>44</v>
      </c>
      <c r="D1037" s="2" t="s">
        <v>298</v>
      </c>
      <c r="E1037" s="5">
        <v>41921</v>
      </c>
      <c r="F1037" s="22">
        <f>IF(COUNTIFS('All NCFAS Results'!$A$6:$A$169,$A1037)&gt;0,1,0)</f>
        <v>1</v>
      </c>
      <c r="G1037" s="6" t="s">
        <v>27</v>
      </c>
      <c r="H1037" s="6" t="s">
        <v>47</v>
      </c>
      <c r="I1037" s="6" t="s">
        <v>29</v>
      </c>
      <c r="J1037" s="6" t="s">
        <v>29</v>
      </c>
      <c r="K1037" s="6" t="s">
        <v>29</v>
      </c>
      <c r="L1037" s="6" t="s">
        <v>29</v>
      </c>
      <c r="M1037" s="6" t="s">
        <v>29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s="1" customFormat="1" ht="18" customHeight="1" x14ac:dyDescent="0.2">
      <c r="A1038" s="4">
        <v>9405</v>
      </c>
      <c r="B1038" s="4">
        <v>492</v>
      </c>
      <c r="C1038" s="2" t="s">
        <v>26</v>
      </c>
      <c r="D1038" s="2" t="s">
        <v>298</v>
      </c>
      <c r="E1038" s="5">
        <v>41900</v>
      </c>
      <c r="F1038" s="22">
        <f>IF(COUNTIFS('All NCFAS Results'!$A$6:$A$169,$A1038)&gt;0,1,0)</f>
        <v>1</v>
      </c>
      <c r="G1038" s="6" t="s">
        <v>54</v>
      </c>
      <c r="H1038" s="6" t="s">
        <v>52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 t="s">
        <v>29</v>
      </c>
      <c r="AA1038" s="6"/>
      <c r="AB1038" s="6"/>
    </row>
    <row r="1039" spans="1:28" s="1" customFormat="1" ht="18" customHeight="1" x14ac:dyDescent="0.2">
      <c r="A1039" s="4">
        <v>87</v>
      </c>
      <c r="B1039" s="4">
        <v>493</v>
      </c>
      <c r="C1039" s="2" t="s">
        <v>44</v>
      </c>
      <c r="D1039" s="2" t="s">
        <v>298</v>
      </c>
      <c r="E1039" s="5">
        <v>41927</v>
      </c>
      <c r="F1039" s="22">
        <f>IF(COUNTIFS('All NCFAS Results'!$A$6:$A$169,$A1039)&gt;0,1,0)</f>
        <v>1</v>
      </c>
      <c r="G1039" s="6" t="s">
        <v>27</v>
      </c>
      <c r="H1039" s="6" t="s">
        <v>47</v>
      </c>
      <c r="I1039" s="6" t="s">
        <v>29</v>
      </c>
      <c r="J1039" s="6" t="s">
        <v>29</v>
      </c>
      <c r="K1039" s="6" t="s">
        <v>29</v>
      </c>
      <c r="L1039" s="6" t="s">
        <v>29</v>
      </c>
      <c r="M1039" s="6" t="s">
        <v>29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s="1" customFormat="1" ht="18" customHeight="1" x14ac:dyDescent="0.2">
      <c r="A1040" s="4">
        <v>8888</v>
      </c>
      <c r="B1040" s="4">
        <v>493</v>
      </c>
      <c r="C1040" s="2" t="s">
        <v>26</v>
      </c>
      <c r="D1040" s="2" t="s">
        <v>298</v>
      </c>
      <c r="E1040" s="5">
        <v>41906</v>
      </c>
      <c r="F1040" s="22">
        <f>IF(COUNTIFS('All NCFAS Results'!$A$6:$A$169,$A1040)&gt;0,1,0)</f>
        <v>1</v>
      </c>
      <c r="G1040" s="6" t="s">
        <v>27</v>
      </c>
      <c r="H1040" s="6" t="s">
        <v>46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 t="s">
        <v>29</v>
      </c>
      <c r="AA1040" s="6"/>
      <c r="AB1040" s="6"/>
    </row>
    <row r="1041" spans="1:28" s="1" customFormat="1" ht="18" customHeight="1" x14ac:dyDescent="0.2">
      <c r="A1041" s="4">
        <v>87</v>
      </c>
      <c r="B1041" s="4">
        <v>494</v>
      </c>
      <c r="C1041" s="2" t="s">
        <v>44</v>
      </c>
      <c r="D1041" s="2" t="s">
        <v>298</v>
      </c>
      <c r="E1041" s="5">
        <v>41934</v>
      </c>
      <c r="F1041" s="22">
        <f>IF(COUNTIFS('All NCFAS Results'!$A$6:$A$169,$A1041)&gt;0,1,0)</f>
        <v>1</v>
      </c>
      <c r="G1041" s="6" t="s">
        <v>27</v>
      </c>
      <c r="H1041" s="6" t="s">
        <v>47</v>
      </c>
      <c r="I1041" s="6" t="s">
        <v>29</v>
      </c>
      <c r="J1041" s="6" t="s">
        <v>29</v>
      </c>
      <c r="K1041" s="6" t="s">
        <v>29</v>
      </c>
      <c r="L1041" s="6" t="s">
        <v>29</v>
      </c>
      <c r="M1041" s="6" t="s">
        <v>29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s="1" customFormat="1" ht="18" customHeight="1" x14ac:dyDescent="0.2">
      <c r="A1042" s="4">
        <v>8888</v>
      </c>
      <c r="B1042" s="4">
        <v>494</v>
      </c>
      <c r="C1042" s="2" t="s">
        <v>26</v>
      </c>
      <c r="D1042" s="2" t="s">
        <v>298</v>
      </c>
      <c r="E1042" s="5">
        <v>41913</v>
      </c>
      <c r="F1042" s="22">
        <f>IF(COUNTIFS('All NCFAS Results'!$A$6:$A$169,$A1042)&gt;0,1,0)</f>
        <v>1</v>
      </c>
      <c r="G1042" s="6" t="s">
        <v>27</v>
      </c>
      <c r="H1042" s="6" t="s">
        <v>52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 t="s">
        <v>29</v>
      </c>
      <c r="AA1042" s="6"/>
      <c r="AB1042" s="6"/>
    </row>
    <row r="1043" spans="1:28" s="1" customFormat="1" ht="18" customHeight="1" x14ac:dyDescent="0.2">
      <c r="A1043" s="4">
        <v>87</v>
      </c>
      <c r="B1043" s="4">
        <v>495</v>
      </c>
      <c r="C1043" s="2" t="s">
        <v>44</v>
      </c>
      <c r="D1043" s="2" t="s">
        <v>298</v>
      </c>
      <c r="E1043" s="5">
        <v>41941</v>
      </c>
      <c r="F1043" s="22">
        <f>IF(COUNTIFS('All NCFAS Results'!$A$6:$A$169,$A1043)&gt;0,1,0)</f>
        <v>1</v>
      </c>
      <c r="G1043" s="6" t="s">
        <v>27</v>
      </c>
      <c r="H1043" s="6" t="s">
        <v>47</v>
      </c>
      <c r="I1043" s="6" t="s">
        <v>29</v>
      </c>
      <c r="J1043" s="6" t="s">
        <v>29</v>
      </c>
      <c r="K1043" s="6" t="s">
        <v>29</v>
      </c>
      <c r="L1043" s="6" t="s">
        <v>29</v>
      </c>
      <c r="M1043" s="6" t="s">
        <v>29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s="1" customFormat="1" ht="18" customHeight="1" x14ac:dyDescent="0.2">
      <c r="A1044" s="4">
        <v>8888</v>
      </c>
      <c r="B1044" s="4">
        <v>495</v>
      </c>
      <c r="C1044" s="2" t="s">
        <v>26</v>
      </c>
      <c r="D1044" s="2" t="s">
        <v>298</v>
      </c>
      <c r="E1044" s="5">
        <v>41962</v>
      </c>
      <c r="F1044" s="22">
        <f>IF(COUNTIFS('All NCFAS Results'!$A$6:$A$169,$A1044)&gt;0,1,0)</f>
        <v>1</v>
      </c>
      <c r="G1044" s="6" t="s">
        <v>27</v>
      </c>
      <c r="H1044" s="6" t="s">
        <v>55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 t="s">
        <v>29</v>
      </c>
      <c r="AA1044" s="6"/>
      <c r="AB1044" s="6"/>
    </row>
    <row r="1045" spans="1:28" s="1" customFormat="1" ht="18" customHeight="1" x14ac:dyDescent="0.2">
      <c r="A1045" s="4">
        <v>87</v>
      </c>
      <c r="B1045" s="4">
        <v>496</v>
      </c>
      <c r="C1045" s="2" t="s">
        <v>44</v>
      </c>
      <c r="D1045" s="2" t="s">
        <v>298</v>
      </c>
      <c r="E1045" s="5">
        <v>41948</v>
      </c>
      <c r="F1045" s="22">
        <f>IF(COUNTIFS('All NCFAS Results'!$A$6:$A$169,$A1045)&gt;0,1,0)</f>
        <v>1</v>
      </c>
      <c r="G1045" s="6" t="s">
        <v>27</v>
      </c>
      <c r="H1045" s="6" t="s">
        <v>47</v>
      </c>
      <c r="I1045" s="6" t="s">
        <v>29</v>
      </c>
      <c r="J1045" s="6" t="s">
        <v>29</v>
      </c>
      <c r="K1045" s="6" t="s">
        <v>29</v>
      </c>
      <c r="L1045" s="6" t="s">
        <v>29</v>
      </c>
      <c r="M1045" s="6" t="s">
        <v>29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s="1" customFormat="1" ht="18" customHeight="1" x14ac:dyDescent="0.2">
      <c r="A1046" s="4">
        <v>8888</v>
      </c>
      <c r="B1046" s="4">
        <v>496</v>
      </c>
      <c r="C1046" s="2" t="s">
        <v>26</v>
      </c>
      <c r="D1046" s="2" t="s">
        <v>298</v>
      </c>
      <c r="E1046" s="5">
        <v>41990</v>
      </c>
      <c r="F1046" s="22">
        <f>IF(COUNTIFS('All NCFAS Results'!$A$6:$A$169,$A1046)&gt;0,1,0)</f>
        <v>1</v>
      </c>
      <c r="G1046" s="6" t="s">
        <v>27</v>
      </c>
      <c r="H1046" s="6" t="s">
        <v>59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 t="s">
        <v>29</v>
      </c>
      <c r="AA1046" s="6"/>
      <c r="AB1046" s="6"/>
    </row>
    <row r="1047" spans="1:28" s="1" customFormat="1" ht="18" customHeight="1" x14ac:dyDescent="0.2">
      <c r="A1047" s="4">
        <v>87</v>
      </c>
      <c r="B1047" s="4">
        <v>497</v>
      </c>
      <c r="C1047" s="2" t="s">
        <v>44</v>
      </c>
      <c r="D1047" s="2" t="s">
        <v>298</v>
      </c>
      <c r="E1047" s="5">
        <v>41955</v>
      </c>
      <c r="F1047" s="22">
        <f>IF(COUNTIFS('All NCFAS Results'!$A$6:$A$169,$A1047)&gt;0,1,0)</f>
        <v>1</v>
      </c>
      <c r="G1047" s="6" t="s">
        <v>27</v>
      </c>
      <c r="H1047" s="6" t="s">
        <v>47</v>
      </c>
      <c r="I1047" s="6" t="s">
        <v>29</v>
      </c>
      <c r="J1047" s="6" t="s">
        <v>29</v>
      </c>
      <c r="K1047" s="6" t="s">
        <v>29</v>
      </c>
      <c r="L1047" s="6" t="s">
        <v>29</v>
      </c>
      <c r="M1047" s="6" t="s">
        <v>29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s="1" customFormat="1" ht="18" customHeight="1" x14ac:dyDescent="0.2">
      <c r="A1048" s="4">
        <v>8888</v>
      </c>
      <c r="B1048" s="4">
        <v>497</v>
      </c>
      <c r="C1048" s="2" t="s">
        <v>26</v>
      </c>
      <c r="D1048" s="2" t="s">
        <v>298</v>
      </c>
      <c r="E1048" s="5">
        <v>42018</v>
      </c>
      <c r="F1048" s="22">
        <f>IF(COUNTIFS('All NCFAS Results'!$A$6:$A$169,$A1048)&gt;0,1,0)</f>
        <v>1</v>
      </c>
      <c r="G1048" s="6" t="s">
        <v>50</v>
      </c>
      <c r="H1048" s="6" t="s">
        <v>88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 t="s">
        <v>29</v>
      </c>
      <c r="AA1048" s="6"/>
      <c r="AB1048" s="6"/>
    </row>
    <row r="1049" spans="1:28" s="1" customFormat="1" ht="18" customHeight="1" x14ac:dyDescent="0.2">
      <c r="A1049" s="4">
        <v>87</v>
      </c>
      <c r="B1049" s="4">
        <v>498</v>
      </c>
      <c r="C1049" s="2" t="s">
        <v>44</v>
      </c>
      <c r="D1049" s="2" t="s">
        <v>298</v>
      </c>
      <c r="E1049" s="5">
        <v>41957</v>
      </c>
      <c r="F1049" s="22">
        <f>IF(COUNTIFS('All NCFAS Results'!$A$6:$A$169,$A1049)&gt;0,1,0)</f>
        <v>1</v>
      </c>
      <c r="G1049" s="6" t="s">
        <v>50</v>
      </c>
      <c r="H1049" s="6" t="s">
        <v>51</v>
      </c>
      <c r="I1049" s="6" t="s">
        <v>29</v>
      </c>
      <c r="J1049" s="6" t="s">
        <v>29</v>
      </c>
      <c r="K1049" s="6" t="s">
        <v>29</v>
      </c>
      <c r="L1049" s="6" t="s">
        <v>29</v>
      </c>
      <c r="M1049" s="6" t="s">
        <v>29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s="1" customFormat="1" ht="18" customHeight="1" x14ac:dyDescent="0.2">
      <c r="A1050" s="4">
        <v>8888</v>
      </c>
      <c r="B1050" s="4">
        <v>498</v>
      </c>
      <c r="C1050" s="2" t="s">
        <v>26</v>
      </c>
      <c r="D1050" s="2" t="s">
        <v>298</v>
      </c>
      <c r="E1050" s="5">
        <v>42034</v>
      </c>
      <c r="F1050" s="22">
        <f>IF(COUNTIFS('All NCFAS Results'!$A$6:$A$169,$A1050)&gt;0,1,0)</f>
        <v>1</v>
      </c>
      <c r="G1050" s="6" t="s">
        <v>50</v>
      </c>
      <c r="H1050" s="6" t="s">
        <v>46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 t="s">
        <v>29</v>
      </c>
      <c r="AA1050" s="6"/>
      <c r="AB1050" s="6"/>
    </row>
    <row r="1051" spans="1:28" s="1" customFormat="1" ht="18" customHeight="1" x14ac:dyDescent="0.2">
      <c r="A1051" s="4">
        <v>87</v>
      </c>
      <c r="B1051" s="4">
        <v>499</v>
      </c>
      <c r="C1051" s="2" t="s">
        <v>44</v>
      </c>
      <c r="D1051" s="2" t="s">
        <v>298</v>
      </c>
      <c r="E1051" s="5">
        <v>41962</v>
      </c>
      <c r="F1051" s="22">
        <f>IF(COUNTIFS('All NCFAS Results'!$A$6:$A$169,$A1051)&gt;0,1,0)</f>
        <v>1</v>
      </c>
      <c r="G1051" s="6" t="s">
        <v>27</v>
      </c>
      <c r="H1051" s="6" t="s">
        <v>47</v>
      </c>
      <c r="I1051" s="6" t="s">
        <v>29</v>
      </c>
      <c r="J1051" s="6" t="s">
        <v>29</v>
      </c>
      <c r="K1051" s="6" t="s">
        <v>29</v>
      </c>
      <c r="L1051" s="6" t="s">
        <v>29</v>
      </c>
      <c r="M1051" s="6" t="s">
        <v>29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s="1" customFormat="1" ht="18" customHeight="1" x14ac:dyDescent="0.2">
      <c r="A1052" s="4">
        <v>9405</v>
      </c>
      <c r="B1052" s="4">
        <v>499</v>
      </c>
      <c r="C1052" s="2" t="s">
        <v>26</v>
      </c>
      <c r="D1052" s="2" t="s">
        <v>298</v>
      </c>
      <c r="E1052" s="5">
        <v>41851</v>
      </c>
      <c r="F1052" s="22">
        <f>IF(COUNTIFS('All NCFAS Results'!$A$6:$A$169,$A1052)&gt;0,1,0)</f>
        <v>1</v>
      </c>
      <c r="G1052" s="6" t="s">
        <v>27</v>
      </c>
      <c r="H1052" s="6" t="s">
        <v>28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 t="s">
        <v>29</v>
      </c>
      <c r="AA1052" s="6"/>
      <c r="AB1052" s="6"/>
    </row>
    <row r="1053" spans="1:28" s="1" customFormat="1" ht="18" customHeight="1" x14ac:dyDescent="0.2">
      <c r="A1053" s="4">
        <v>629</v>
      </c>
      <c r="B1053" s="4">
        <v>500</v>
      </c>
      <c r="C1053" s="2" t="s">
        <v>44</v>
      </c>
      <c r="D1053" s="2" t="s">
        <v>298</v>
      </c>
      <c r="E1053" s="5">
        <v>41913</v>
      </c>
      <c r="F1053" s="22">
        <f>IF(COUNTIFS('All NCFAS Results'!$A$6:$A$169,$A1053)&gt;0,1,0)</f>
        <v>1</v>
      </c>
      <c r="G1053" s="6" t="s">
        <v>27</v>
      </c>
      <c r="H1053" s="6" t="s">
        <v>47</v>
      </c>
      <c r="I1053" s="6" t="s">
        <v>29</v>
      </c>
      <c r="J1053" s="6" t="s">
        <v>29</v>
      </c>
      <c r="K1053" s="6" t="s">
        <v>29</v>
      </c>
      <c r="L1053" s="6" t="s">
        <v>29</v>
      </c>
      <c r="M1053" s="6" t="s">
        <v>29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s="1" customFormat="1" ht="18" customHeight="1" x14ac:dyDescent="0.2">
      <c r="A1054" s="4">
        <v>9405</v>
      </c>
      <c r="B1054" s="4">
        <v>500</v>
      </c>
      <c r="C1054" s="2" t="s">
        <v>26</v>
      </c>
      <c r="D1054" s="2" t="s">
        <v>298</v>
      </c>
      <c r="E1054" s="5">
        <v>41870</v>
      </c>
      <c r="F1054" s="22">
        <f>IF(COUNTIFS('All NCFAS Results'!$A$6:$A$169,$A1054)&gt;0,1,0)</f>
        <v>1</v>
      </c>
      <c r="G1054" s="6" t="s">
        <v>27</v>
      </c>
      <c r="H1054" s="6" t="s">
        <v>46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 t="s">
        <v>29</v>
      </c>
      <c r="AA1054" s="6"/>
      <c r="AB1054" s="6"/>
    </row>
    <row r="1055" spans="1:28" s="1" customFormat="1" ht="18" customHeight="1" x14ac:dyDescent="0.2">
      <c r="A1055" s="4">
        <v>629</v>
      </c>
      <c r="B1055" s="4">
        <v>501</v>
      </c>
      <c r="C1055" s="2" t="s">
        <v>44</v>
      </c>
      <c r="D1055" s="2" t="s">
        <v>298</v>
      </c>
      <c r="E1055" s="5">
        <v>41920</v>
      </c>
      <c r="F1055" s="22">
        <f>IF(COUNTIFS('All NCFAS Results'!$A$6:$A$169,$A1055)&gt;0,1,0)</f>
        <v>1</v>
      </c>
      <c r="G1055" s="6" t="s">
        <v>27</v>
      </c>
      <c r="H1055" s="6" t="s">
        <v>47</v>
      </c>
      <c r="I1055" s="6" t="s">
        <v>29</v>
      </c>
      <c r="J1055" s="6" t="s">
        <v>29</v>
      </c>
      <c r="K1055" s="6" t="s">
        <v>29</v>
      </c>
      <c r="L1055" s="6" t="s">
        <v>29</v>
      </c>
      <c r="M1055" s="6" t="s">
        <v>29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s="1" customFormat="1" ht="18" customHeight="1" x14ac:dyDescent="0.2">
      <c r="A1056" s="4">
        <v>9405</v>
      </c>
      <c r="B1056" s="4">
        <v>501</v>
      </c>
      <c r="C1056" s="2" t="s">
        <v>26</v>
      </c>
      <c r="D1056" s="2" t="s">
        <v>298</v>
      </c>
      <c r="E1056" s="5">
        <v>41886</v>
      </c>
      <c r="F1056" s="22">
        <f>IF(COUNTIFS('All NCFAS Results'!$A$6:$A$169,$A1056)&gt;0,1,0)</f>
        <v>1</v>
      </c>
      <c r="G1056" s="6" t="s">
        <v>54</v>
      </c>
      <c r="H1056" s="6" t="s">
        <v>46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 t="s">
        <v>29</v>
      </c>
      <c r="AA1056" s="6"/>
      <c r="AB1056" s="6"/>
    </row>
    <row r="1057" spans="1:28" s="1" customFormat="1" ht="18" customHeight="1" x14ac:dyDescent="0.2">
      <c r="A1057" s="4">
        <v>629</v>
      </c>
      <c r="B1057" s="4">
        <v>502</v>
      </c>
      <c r="C1057" s="2" t="s">
        <v>44</v>
      </c>
      <c r="D1057" s="2" t="s">
        <v>298</v>
      </c>
      <c r="E1057" s="5">
        <v>41927</v>
      </c>
      <c r="F1057" s="22">
        <f>IF(COUNTIFS('All NCFAS Results'!$A$6:$A$169,$A1057)&gt;0,1,0)</f>
        <v>1</v>
      </c>
      <c r="G1057" s="6" t="s">
        <v>27</v>
      </c>
      <c r="H1057" s="6" t="s">
        <v>47</v>
      </c>
      <c r="I1057" s="6" t="s">
        <v>29</v>
      </c>
      <c r="J1057" s="6" t="s">
        <v>29</v>
      </c>
      <c r="K1057" s="6" t="s">
        <v>29</v>
      </c>
      <c r="L1057" s="6" t="s">
        <v>29</v>
      </c>
      <c r="M1057" s="6" t="s">
        <v>29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s="1" customFormat="1" ht="18" customHeight="1" x14ac:dyDescent="0.2">
      <c r="A1058" s="4">
        <v>9405</v>
      </c>
      <c r="B1058" s="4">
        <v>502</v>
      </c>
      <c r="C1058" s="2" t="s">
        <v>26</v>
      </c>
      <c r="D1058" s="2" t="s">
        <v>298</v>
      </c>
      <c r="E1058" s="5">
        <v>41906</v>
      </c>
      <c r="F1058" s="22">
        <f>IF(COUNTIFS('All NCFAS Results'!$A$6:$A$169,$A1058)&gt;0,1,0)</f>
        <v>1</v>
      </c>
      <c r="G1058" s="6" t="s">
        <v>54</v>
      </c>
      <c r="H1058" s="6" t="s">
        <v>46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 t="s">
        <v>29</v>
      </c>
      <c r="AA1058" s="6"/>
      <c r="AB1058" s="6"/>
    </row>
    <row r="1059" spans="1:28" s="1" customFormat="1" ht="18" customHeight="1" x14ac:dyDescent="0.2">
      <c r="A1059" s="4">
        <v>629</v>
      </c>
      <c r="B1059" s="4">
        <v>503</v>
      </c>
      <c r="C1059" s="2" t="s">
        <v>44</v>
      </c>
      <c r="D1059" s="2" t="s">
        <v>298</v>
      </c>
      <c r="E1059" s="5">
        <v>41934</v>
      </c>
      <c r="F1059" s="22">
        <f>IF(COUNTIFS('All NCFAS Results'!$A$6:$A$169,$A1059)&gt;0,1,0)</f>
        <v>1</v>
      </c>
      <c r="G1059" s="6" t="s">
        <v>27</v>
      </c>
      <c r="H1059" s="6" t="s">
        <v>47</v>
      </c>
      <c r="I1059" s="6" t="s">
        <v>29</v>
      </c>
      <c r="J1059" s="6" t="s">
        <v>29</v>
      </c>
      <c r="K1059" s="6" t="s">
        <v>29</v>
      </c>
      <c r="L1059" s="6" t="s">
        <v>29</v>
      </c>
      <c r="M1059" s="6" t="s">
        <v>29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s="1" customFormat="1" ht="18" customHeight="1" x14ac:dyDescent="0.2">
      <c r="A1060" s="4">
        <v>9405</v>
      </c>
      <c r="B1060" s="4">
        <v>503</v>
      </c>
      <c r="C1060" s="2" t="s">
        <v>26</v>
      </c>
      <c r="D1060" s="2" t="s">
        <v>298</v>
      </c>
      <c r="E1060" s="5">
        <v>41929</v>
      </c>
      <c r="F1060" s="22">
        <f>IF(COUNTIFS('All NCFAS Results'!$A$6:$A$169,$A1060)&gt;0,1,0)</f>
        <v>1</v>
      </c>
      <c r="G1060" s="6" t="s">
        <v>54</v>
      </c>
      <c r="H1060" s="6" t="s">
        <v>52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 t="s">
        <v>29</v>
      </c>
      <c r="AA1060" s="6"/>
      <c r="AB1060" s="6"/>
    </row>
    <row r="1061" spans="1:28" s="1" customFormat="1" ht="18" customHeight="1" x14ac:dyDescent="0.2">
      <c r="A1061" s="4">
        <v>629</v>
      </c>
      <c r="B1061" s="4">
        <v>504</v>
      </c>
      <c r="C1061" s="2" t="s">
        <v>44</v>
      </c>
      <c r="D1061" s="2" t="s">
        <v>298</v>
      </c>
      <c r="E1061" s="5">
        <v>41941</v>
      </c>
      <c r="F1061" s="22">
        <f>IF(COUNTIFS('All NCFAS Results'!$A$6:$A$169,$A1061)&gt;0,1,0)</f>
        <v>1</v>
      </c>
      <c r="G1061" s="6" t="s">
        <v>27</v>
      </c>
      <c r="H1061" s="6" t="s">
        <v>47</v>
      </c>
      <c r="I1061" s="6" t="s">
        <v>29</v>
      </c>
      <c r="J1061" s="6" t="s">
        <v>29</v>
      </c>
      <c r="K1061" s="6" t="s">
        <v>29</v>
      </c>
      <c r="L1061" s="6" t="s">
        <v>29</v>
      </c>
      <c r="M1061" s="6" t="s">
        <v>29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s="1" customFormat="1" ht="18" customHeight="1" x14ac:dyDescent="0.2">
      <c r="A1062" s="4">
        <v>9405</v>
      </c>
      <c r="B1062" s="4">
        <v>504</v>
      </c>
      <c r="C1062" s="2" t="s">
        <v>26</v>
      </c>
      <c r="D1062" s="2" t="s">
        <v>298</v>
      </c>
      <c r="E1062" s="5">
        <v>41934</v>
      </c>
      <c r="F1062" s="22">
        <f>IF(COUNTIFS('All NCFAS Results'!$A$6:$A$169,$A1062)&gt;0,1,0)</f>
        <v>1</v>
      </c>
      <c r="G1062" s="6" t="s">
        <v>54</v>
      </c>
      <c r="H1062" s="6" t="s">
        <v>46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 t="s">
        <v>29</v>
      </c>
      <c r="AA1062" s="6"/>
      <c r="AB1062" s="6"/>
    </row>
    <row r="1063" spans="1:28" s="1" customFormat="1" ht="18" customHeight="1" x14ac:dyDescent="0.2">
      <c r="A1063" s="4">
        <v>629</v>
      </c>
      <c r="B1063" s="4">
        <v>505</v>
      </c>
      <c r="C1063" s="2" t="s">
        <v>44</v>
      </c>
      <c r="D1063" s="2" t="s">
        <v>298</v>
      </c>
      <c r="E1063" s="5">
        <v>41948</v>
      </c>
      <c r="F1063" s="22">
        <f>IF(COUNTIFS('All NCFAS Results'!$A$6:$A$169,$A1063)&gt;0,1,0)</f>
        <v>1</v>
      </c>
      <c r="G1063" s="6" t="s">
        <v>27</v>
      </c>
      <c r="H1063" s="6" t="s">
        <v>47</v>
      </c>
      <c r="I1063" s="6" t="s">
        <v>29</v>
      </c>
      <c r="J1063" s="6" t="s">
        <v>29</v>
      </c>
      <c r="K1063" s="6" t="s">
        <v>29</v>
      </c>
      <c r="L1063" s="6" t="s">
        <v>29</v>
      </c>
      <c r="M1063" s="6" t="s">
        <v>29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s="1" customFormat="1" ht="18" customHeight="1" x14ac:dyDescent="0.2">
      <c r="A1064" s="4">
        <v>9970</v>
      </c>
      <c r="B1064" s="4">
        <v>505</v>
      </c>
      <c r="C1064" s="2" t="s">
        <v>26</v>
      </c>
      <c r="D1064" s="2" t="s">
        <v>298</v>
      </c>
      <c r="E1064" s="5">
        <v>42009</v>
      </c>
      <c r="F1064" s="22">
        <f>IF(COUNTIFS('All NCFAS Results'!$A$6:$A$169,$A1064)&gt;0,1,0)</f>
        <v>1</v>
      </c>
      <c r="G1064" s="6" t="s">
        <v>54</v>
      </c>
      <c r="H1064" s="6" t="s">
        <v>46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 t="s">
        <v>41</v>
      </c>
      <c r="AA1064" s="6"/>
      <c r="AB1064" s="6"/>
    </row>
    <row r="1065" spans="1:28" s="1" customFormat="1" ht="18" customHeight="1" x14ac:dyDescent="0.2">
      <c r="A1065" s="4">
        <v>629</v>
      </c>
      <c r="B1065" s="4">
        <v>506</v>
      </c>
      <c r="C1065" s="2" t="s">
        <v>44</v>
      </c>
      <c r="D1065" s="2" t="s">
        <v>298</v>
      </c>
      <c r="E1065" s="5">
        <v>41955</v>
      </c>
      <c r="F1065" s="22">
        <f>IF(COUNTIFS('All NCFAS Results'!$A$6:$A$169,$A1065)&gt;0,1,0)</f>
        <v>1</v>
      </c>
      <c r="G1065" s="6" t="s">
        <v>45</v>
      </c>
      <c r="H1065" s="6" t="s">
        <v>55</v>
      </c>
      <c r="I1065" s="6" t="s">
        <v>29</v>
      </c>
      <c r="J1065" s="6" t="s">
        <v>29</v>
      </c>
      <c r="K1065" s="6" t="s">
        <v>29</v>
      </c>
      <c r="L1065" s="6" t="s">
        <v>29</v>
      </c>
      <c r="M1065" s="6" t="s">
        <v>29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s="1" customFormat="1" ht="18" customHeight="1" x14ac:dyDescent="0.2">
      <c r="A1066" s="4">
        <v>9970</v>
      </c>
      <c r="B1066" s="4">
        <v>506</v>
      </c>
      <c r="C1066" s="2" t="s">
        <v>26</v>
      </c>
      <c r="D1066" s="2" t="s">
        <v>298</v>
      </c>
      <c r="E1066" s="5">
        <v>42038</v>
      </c>
      <c r="F1066" s="22">
        <f>IF(COUNTIFS('All NCFAS Results'!$A$6:$A$169,$A1066)&gt;0,1,0)</f>
        <v>1</v>
      </c>
      <c r="G1066" s="6" t="s">
        <v>50</v>
      </c>
      <c r="H1066" s="6" t="s">
        <v>52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 t="s">
        <v>29</v>
      </c>
      <c r="AA1066" s="6"/>
      <c r="AB1066" s="6"/>
    </row>
    <row r="1067" spans="1:28" s="1" customFormat="1" ht="18" customHeight="1" x14ac:dyDescent="0.2">
      <c r="A1067" s="4">
        <v>629</v>
      </c>
      <c r="B1067" s="4">
        <v>507</v>
      </c>
      <c r="C1067" s="2" t="s">
        <v>44</v>
      </c>
      <c r="D1067" s="2" t="s">
        <v>298</v>
      </c>
      <c r="E1067" s="5">
        <v>41963</v>
      </c>
      <c r="F1067" s="22">
        <f>IF(COUNTIFS('All NCFAS Results'!$A$6:$A$169,$A1067)&gt;0,1,0)</f>
        <v>1</v>
      </c>
      <c r="G1067" s="6" t="s">
        <v>45</v>
      </c>
      <c r="H1067" s="6" t="s">
        <v>47</v>
      </c>
      <c r="I1067" s="6" t="s">
        <v>29</v>
      </c>
      <c r="J1067" s="6" t="s">
        <v>29</v>
      </c>
      <c r="K1067" s="6" t="s">
        <v>29</v>
      </c>
      <c r="L1067" s="6" t="s">
        <v>29</v>
      </c>
      <c r="M1067" s="6" t="s">
        <v>29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s="1" customFormat="1" ht="18" customHeight="1" x14ac:dyDescent="0.2">
      <c r="A1068" s="4">
        <v>9970</v>
      </c>
      <c r="B1068" s="4">
        <v>507</v>
      </c>
      <c r="C1068" s="2" t="s">
        <v>26</v>
      </c>
      <c r="D1068" s="2" t="s">
        <v>298</v>
      </c>
      <c r="E1068" s="5">
        <v>42041</v>
      </c>
      <c r="F1068" s="22">
        <f>IF(COUNTIFS('All NCFAS Results'!$A$6:$A$169,$A1068)&gt;0,1,0)</f>
        <v>1</v>
      </c>
      <c r="G1068" s="6" t="s">
        <v>54</v>
      </c>
      <c r="H1068" s="6" t="s">
        <v>28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 t="s">
        <v>41</v>
      </c>
      <c r="AA1068" s="6"/>
      <c r="AB1068" s="6"/>
    </row>
    <row r="1069" spans="1:28" s="1" customFormat="1" ht="18" customHeight="1" x14ac:dyDescent="0.2">
      <c r="A1069" s="4">
        <v>629</v>
      </c>
      <c r="B1069" s="4">
        <v>508</v>
      </c>
      <c r="C1069" s="2" t="s">
        <v>44</v>
      </c>
      <c r="D1069" s="2" t="s">
        <v>298</v>
      </c>
      <c r="E1069" s="5">
        <v>41967</v>
      </c>
      <c r="F1069" s="22">
        <f>IF(COUNTIFS('All NCFAS Results'!$A$6:$A$169,$A1069)&gt;0,1,0)</f>
        <v>1</v>
      </c>
      <c r="G1069" s="6" t="s">
        <v>27</v>
      </c>
      <c r="H1069" s="6" t="s">
        <v>47</v>
      </c>
      <c r="I1069" s="6" t="s">
        <v>29</v>
      </c>
      <c r="J1069" s="6" t="s">
        <v>29</v>
      </c>
      <c r="K1069" s="6" t="s">
        <v>29</v>
      </c>
      <c r="L1069" s="6" t="s">
        <v>29</v>
      </c>
      <c r="M1069" s="6" t="s">
        <v>29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s="1" customFormat="1" ht="18" customHeight="1" x14ac:dyDescent="0.2">
      <c r="A1070" s="4">
        <v>9979</v>
      </c>
      <c r="B1070" s="4">
        <v>508</v>
      </c>
      <c r="C1070" s="2" t="s">
        <v>26</v>
      </c>
      <c r="D1070" s="2" t="s">
        <v>298</v>
      </c>
      <c r="E1070" s="5">
        <v>41857</v>
      </c>
      <c r="F1070" s="22">
        <f>IF(COUNTIFS('All NCFAS Results'!$A$6:$A$169,$A1070)&gt;0,1,0)</f>
        <v>1</v>
      </c>
      <c r="G1070" s="6" t="s">
        <v>27</v>
      </c>
      <c r="H1070" s="6" t="s">
        <v>37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 t="s">
        <v>29</v>
      </c>
      <c r="AA1070" s="6"/>
      <c r="AB1070" s="6"/>
    </row>
    <row r="1071" spans="1:28" s="1" customFormat="1" ht="18" customHeight="1" x14ac:dyDescent="0.2">
      <c r="A1071" s="4">
        <v>629</v>
      </c>
      <c r="B1071" s="4">
        <v>509</v>
      </c>
      <c r="C1071" s="2" t="s">
        <v>44</v>
      </c>
      <c r="D1071" s="2" t="s">
        <v>298</v>
      </c>
      <c r="E1071" s="5">
        <v>41969</v>
      </c>
      <c r="F1071" s="22">
        <f>IF(COUNTIFS('All NCFAS Results'!$A$6:$A$169,$A1071)&gt;0,1,0)</f>
        <v>1</v>
      </c>
      <c r="G1071" s="6" t="s">
        <v>45</v>
      </c>
      <c r="H1071" s="6" t="s">
        <v>46</v>
      </c>
      <c r="I1071" s="6" t="s">
        <v>29</v>
      </c>
      <c r="J1071" s="6" t="s">
        <v>29</v>
      </c>
      <c r="K1071" s="6" t="s">
        <v>29</v>
      </c>
      <c r="L1071" s="6" t="s">
        <v>29</v>
      </c>
      <c r="M1071" s="6" t="s">
        <v>29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s="1" customFormat="1" ht="18" customHeight="1" x14ac:dyDescent="0.2">
      <c r="A1072" s="4">
        <v>9405</v>
      </c>
      <c r="B1072" s="4">
        <v>509</v>
      </c>
      <c r="C1072" s="2" t="s">
        <v>26</v>
      </c>
      <c r="D1072" s="2" t="s">
        <v>298</v>
      </c>
      <c r="E1072" s="5">
        <v>41940</v>
      </c>
      <c r="F1072" s="22">
        <f>IF(COUNTIFS('All NCFAS Results'!$A$6:$A$169,$A1072)&gt;0,1,0)</f>
        <v>1</v>
      </c>
      <c r="G1072" s="6" t="s">
        <v>27</v>
      </c>
      <c r="H1072" s="6" t="s">
        <v>53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 t="s">
        <v>29</v>
      </c>
      <c r="AA1072" s="6"/>
      <c r="AB1072" s="6"/>
    </row>
    <row r="1073" spans="1:28" s="1" customFormat="1" ht="18" customHeight="1" x14ac:dyDescent="0.2">
      <c r="A1073" s="4">
        <v>748</v>
      </c>
      <c r="B1073" s="4">
        <v>510</v>
      </c>
      <c r="C1073" s="2" t="s">
        <v>44</v>
      </c>
      <c r="D1073" s="2" t="s">
        <v>298</v>
      </c>
      <c r="E1073" s="5">
        <v>41969</v>
      </c>
      <c r="F1073" s="22">
        <f>IF(COUNTIFS('All NCFAS Results'!$A$6:$A$169,$A1073)&gt;0,1,0)</f>
        <v>1</v>
      </c>
      <c r="G1073" s="6" t="s">
        <v>27</v>
      </c>
      <c r="H1073" s="6" t="s">
        <v>47</v>
      </c>
      <c r="I1073" s="6" t="s">
        <v>29</v>
      </c>
      <c r="J1073" s="6" t="s">
        <v>29</v>
      </c>
      <c r="K1073" s="6" t="s">
        <v>29</v>
      </c>
      <c r="L1073" s="6" t="s">
        <v>41</v>
      </c>
      <c r="M1073" s="6" t="s">
        <v>41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s="1" customFormat="1" ht="18" customHeight="1" x14ac:dyDescent="0.2">
      <c r="A1074" s="4">
        <v>9405</v>
      </c>
      <c r="B1074" s="4">
        <v>510</v>
      </c>
      <c r="C1074" s="2" t="s">
        <v>26</v>
      </c>
      <c r="D1074" s="2" t="s">
        <v>298</v>
      </c>
      <c r="E1074" s="5">
        <v>41940</v>
      </c>
      <c r="F1074" s="22">
        <f>IF(COUNTIFS('All NCFAS Results'!$A$6:$A$169,$A1074)&gt;0,1,0)</f>
        <v>1</v>
      </c>
      <c r="G1074" s="6" t="s">
        <v>54</v>
      </c>
      <c r="H1074" s="6" t="s">
        <v>28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 t="s">
        <v>29</v>
      </c>
      <c r="AA1074" s="6"/>
      <c r="AB1074" s="6"/>
    </row>
    <row r="1075" spans="1:28" s="1" customFormat="1" ht="18" customHeight="1" x14ac:dyDescent="0.2">
      <c r="A1075" s="4">
        <v>87</v>
      </c>
      <c r="B1075" s="4">
        <v>511</v>
      </c>
      <c r="C1075" s="2" t="s">
        <v>44</v>
      </c>
      <c r="D1075" s="2" t="s">
        <v>298</v>
      </c>
      <c r="E1075" s="5">
        <v>41969</v>
      </c>
      <c r="F1075" s="22">
        <f>IF(COUNTIFS('All NCFAS Results'!$A$6:$A$169,$A1075)&gt;0,1,0)</f>
        <v>1</v>
      </c>
      <c r="G1075" s="6" t="s">
        <v>27</v>
      </c>
      <c r="H1075" s="6" t="s">
        <v>47</v>
      </c>
      <c r="I1075" s="6" t="s">
        <v>29</v>
      </c>
      <c r="J1075" s="6" t="s">
        <v>29</v>
      </c>
      <c r="K1075" s="6" t="s">
        <v>29</v>
      </c>
      <c r="L1075" s="6" t="s">
        <v>29</v>
      </c>
      <c r="M1075" s="6" t="s">
        <v>29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s="1" customFormat="1" ht="18" customHeight="1" x14ac:dyDescent="0.2">
      <c r="A1076" s="4">
        <v>9405</v>
      </c>
      <c r="B1076" s="4">
        <v>511</v>
      </c>
      <c r="C1076" s="2" t="s">
        <v>26</v>
      </c>
      <c r="D1076" s="2" t="s">
        <v>298</v>
      </c>
      <c r="E1076" s="5">
        <v>41947</v>
      </c>
      <c r="F1076" s="22">
        <f>IF(COUNTIFS('All NCFAS Results'!$A$6:$A$169,$A1076)&gt;0,1,0)</f>
        <v>1</v>
      </c>
      <c r="G1076" s="6" t="s">
        <v>54</v>
      </c>
      <c r="H1076" s="6" t="s">
        <v>28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 t="s">
        <v>29</v>
      </c>
      <c r="AA1076" s="6"/>
      <c r="AB1076" s="6"/>
    </row>
    <row r="1077" spans="1:28" s="1" customFormat="1" ht="18" customHeight="1" x14ac:dyDescent="0.2">
      <c r="A1077" s="4">
        <v>800</v>
      </c>
      <c r="B1077" s="4">
        <v>512</v>
      </c>
      <c r="C1077" s="2" t="s">
        <v>44</v>
      </c>
      <c r="D1077" s="2" t="s">
        <v>298</v>
      </c>
      <c r="E1077" s="5">
        <v>41969</v>
      </c>
      <c r="F1077" s="22">
        <f>IF(COUNTIFS('All NCFAS Results'!$A$6:$A$169,$A1077)&gt;0,1,0)</f>
        <v>1</v>
      </c>
      <c r="G1077" s="6" t="s">
        <v>27</v>
      </c>
      <c r="H1077" s="6" t="s">
        <v>47</v>
      </c>
      <c r="I1077" s="6" t="s">
        <v>29</v>
      </c>
      <c r="J1077" s="6" t="s">
        <v>29</v>
      </c>
      <c r="K1077" s="6" t="s">
        <v>29</v>
      </c>
      <c r="L1077" s="6" t="s">
        <v>29</v>
      </c>
      <c r="M1077" s="6" t="s">
        <v>29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s="1" customFormat="1" ht="18" customHeight="1" x14ac:dyDescent="0.2">
      <c r="A1078" s="4">
        <v>9405</v>
      </c>
      <c r="B1078" s="4">
        <v>512</v>
      </c>
      <c r="C1078" s="2" t="s">
        <v>26</v>
      </c>
      <c r="D1078" s="2" t="s">
        <v>298</v>
      </c>
      <c r="E1078" s="5">
        <v>41948</v>
      </c>
      <c r="F1078" s="22">
        <f>IF(COUNTIFS('All NCFAS Results'!$A$6:$A$169,$A1078)&gt;0,1,0)</f>
        <v>1</v>
      </c>
      <c r="G1078" s="6" t="s">
        <v>54</v>
      </c>
      <c r="H1078" s="6" t="s">
        <v>59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 t="s">
        <v>29</v>
      </c>
      <c r="AA1078" s="6"/>
      <c r="AB1078" s="6"/>
    </row>
    <row r="1079" spans="1:28" s="1" customFormat="1" ht="18" customHeight="1" x14ac:dyDescent="0.2">
      <c r="A1079" s="4">
        <v>9405</v>
      </c>
      <c r="B1079" s="4">
        <v>513</v>
      </c>
      <c r="C1079" s="2" t="s">
        <v>26</v>
      </c>
      <c r="D1079" s="2" t="s">
        <v>298</v>
      </c>
      <c r="E1079" s="5">
        <v>41953</v>
      </c>
      <c r="F1079" s="22">
        <f>IF(COUNTIFS('All NCFAS Results'!$A$6:$A$169,$A1079)&gt;0,1,0)</f>
        <v>1</v>
      </c>
      <c r="G1079" s="6" t="s">
        <v>54</v>
      </c>
      <c r="H1079" s="6" t="s">
        <v>52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 t="s">
        <v>29</v>
      </c>
      <c r="AA1079" s="6"/>
      <c r="AB1079" s="6"/>
    </row>
    <row r="1080" spans="1:28" s="1" customFormat="1" ht="18" customHeight="1" x14ac:dyDescent="0.2">
      <c r="A1080" s="4">
        <v>9405</v>
      </c>
      <c r="B1080" s="4">
        <v>514</v>
      </c>
      <c r="C1080" s="2" t="s">
        <v>26</v>
      </c>
      <c r="D1080" s="2" t="s">
        <v>298</v>
      </c>
      <c r="E1080" s="5">
        <v>41963</v>
      </c>
      <c r="F1080" s="22">
        <f>IF(COUNTIFS('All NCFAS Results'!$A$6:$A$169,$A1080)&gt;0,1,0)</f>
        <v>1</v>
      </c>
      <c r="G1080" s="6" t="s">
        <v>54</v>
      </c>
      <c r="H1080" s="6" t="s">
        <v>52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 t="s">
        <v>29</v>
      </c>
      <c r="AA1080" s="6"/>
      <c r="AB1080" s="6"/>
    </row>
    <row r="1081" spans="1:28" s="1" customFormat="1" ht="18" customHeight="1" x14ac:dyDescent="0.2">
      <c r="A1081" s="4">
        <v>9478</v>
      </c>
      <c r="B1081" s="4">
        <v>514</v>
      </c>
      <c r="C1081" s="2" t="s">
        <v>44</v>
      </c>
      <c r="D1081" s="2" t="s">
        <v>298</v>
      </c>
      <c r="E1081" s="5">
        <v>41974</v>
      </c>
      <c r="F1081" s="22">
        <f>IF(COUNTIFS('All NCFAS Results'!$A$6:$A$169,$A1081)&gt;0,1,0)</f>
        <v>1</v>
      </c>
      <c r="G1081" s="6" t="s">
        <v>27</v>
      </c>
      <c r="H1081" s="6" t="s">
        <v>42</v>
      </c>
      <c r="I1081" s="6" t="s">
        <v>41</v>
      </c>
      <c r="J1081" s="6" t="s">
        <v>41</v>
      </c>
      <c r="K1081" s="6" t="s">
        <v>41</v>
      </c>
      <c r="L1081" s="6" t="s">
        <v>41</v>
      </c>
      <c r="M1081" s="6" t="s">
        <v>29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s="1" customFormat="1" ht="18" customHeight="1" x14ac:dyDescent="0.2">
      <c r="A1082" s="4">
        <v>7372</v>
      </c>
      <c r="B1082" s="4">
        <v>515</v>
      </c>
      <c r="C1082" s="2" t="s">
        <v>44</v>
      </c>
      <c r="D1082" s="2" t="s">
        <v>298</v>
      </c>
      <c r="E1082" s="5">
        <v>41974</v>
      </c>
      <c r="F1082" s="22">
        <f>IF(COUNTIFS('All NCFAS Results'!$A$6:$A$169,$A1082)&gt;0,1,0)</f>
        <v>1</v>
      </c>
      <c r="G1082" s="6" t="s">
        <v>27</v>
      </c>
      <c r="H1082" s="6" t="s">
        <v>42</v>
      </c>
      <c r="I1082" s="6" t="s">
        <v>41</v>
      </c>
      <c r="J1082" s="6" t="s">
        <v>41</v>
      </c>
      <c r="K1082" s="6" t="s">
        <v>41</v>
      </c>
      <c r="L1082" s="6" t="s">
        <v>41</v>
      </c>
      <c r="M1082" s="6" t="s">
        <v>41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s="1" customFormat="1" ht="18" customHeight="1" x14ac:dyDescent="0.2">
      <c r="A1083" s="4">
        <v>9405</v>
      </c>
      <c r="B1083" s="4">
        <v>515</v>
      </c>
      <c r="C1083" s="2" t="s">
        <v>26</v>
      </c>
      <c r="D1083" s="2" t="s">
        <v>298</v>
      </c>
      <c r="E1083" s="5">
        <v>41974</v>
      </c>
      <c r="F1083" s="22">
        <f>IF(COUNTIFS('All NCFAS Results'!$A$6:$A$169,$A1083)&gt;0,1,0)</f>
        <v>1</v>
      </c>
      <c r="G1083" s="6" t="s">
        <v>54</v>
      </c>
      <c r="H1083" s="6" t="s">
        <v>52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 t="s">
        <v>29</v>
      </c>
      <c r="AA1083" s="6"/>
      <c r="AB1083" s="6"/>
    </row>
    <row r="1084" spans="1:28" s="1" customFormat="1" ht="18" customHeight="1" x14ac:dyDescent="0.2">
      <c r="A1084" s="4">
        <v>4645</v>
      </c>
      <c r="B1084" s="4">
        <v>516</v>
      </c>
      <c r="C1084" s="2" t="s">
        <v>44</v>
      </c>
      <c r="D1084" s="2" t="s">
        <v>298</v>
      </c>
      <c r="E1084" s="5">
        <v>41949</v>
      </c>
      <c r="F1084" s="22">
        <f>IF(COUNTIFS('All NCFAS Results'!$A$6:$A$169,$A1084)&gt;0,1,0)</f>
        <v>1</v>
      </c>
      <c r="G1084" s="6" t="s">
        <v>27</v>
      </c>
      <c r="H1084" s="6" t="s">
        <v>47</v>
      </c>
      <c r="I1084" s="6" t="s">
        <v>29</v>
      </c>
      <c r="J1084" s="6" t="s">
        <v>29</v>
      </c>
      <c r="K1084" s="6" t="s">
        <v>29</v>
      </c>
      <c r="L1084" s="6" t="s">
        <v>29</v>
      </c>
      <c r="M1084" s="6" t="s">
        <v>29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s="1" customFormat="1" ht="18" customHeight="1" x14ac:dyDescent="0.2">
      <c r="A1085" s="4">
        <v>9405</v>
      </c>
      <c r="B1085" s="4">
        <v>516</v>
      </c>
      <c r="C1085" s="2" t="s">
        <v>26</v>
      </c>
      <c r="D1085" s="2" t="s">
        <v>298</v>
      </c>
      <c r="E1085" s="5">
        <v>41982</v>
      </c>
      <c r="F1085" s="22">
        <f>IF(COUNTIFS('All NCFAS Results'!$A$6:$A$169,$A1085)&gt;0,1,0)</f>
        <v>1</v>
      </c>
      <c r="G1085" s="6" t="s">
        <v>54</v>
      </c>
      <c r="H1085" s="6" t="s">
        <v>52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 t="s">
        <v>29</v>
      </c>
      <c r="AA1085" s="6"/>
      <c r="AB1085" s="6"/>
    </row>
    <row r="1086" spans="1:28" s="1" customFormat="1" ht="18" customHeight="1" x14ac:dyDescent="0.2">
      <c r="A1086" s="4">
        <v>4645</v>
      </c>
      <c r="B1086" s="4">
        <v>517</v>
      </c>
      <c r="C1086" s="2" t="s">
        <v>44</v>
      </c>
      <c r="D1086" s="2" t="s">
        <v>298</v>
      </c>
      <c r="E1086" s="5">
        <v>41956</v>
      </c>
      <c r="F1086" s="22">
        <f>IF(COUNTIFS('All NCFAS Results'!$A$6:$A$169,$A1086)&gt;0,1,0)</f>
        <v>1</v>
      </c>
      <c r="G1086" s="6" t="s">
        <v>27</v>
      </c>
      <c r="H1086" s="6" t="s">
        <v>47</v>
      </c>
      <c r="I1086" s="6" t="s">
        <v>29</v>
      </c>
      <c r="J1086" s="6" t="s">
        <v>29</v>
      </c>
      <c r="K1086" s="6" t="s">
        <v>29</v>
      </c>
      <c r="L1086" s="6" t="s">
        <v>29</v>
      </c>
      <c r="M1086" s="6" t="s">
        <v>29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s="1" customFormat="1" ht="18" customHeight="1" x14ac:dyDescent="0.2">
      <c r="A1087" s="4">
        <v>9405</v>
      </c>
      <c r="B1087" s="4">
        <v>517</v>
      </c>
      <c r="C1087" s="2" t="s">
        <v>26</v>
      </c>
      <c r="D1087" s="2" t="s">
        <v>298</v>
      </c>
      <c r="E1087" s="5">
        <v>41989</v>
      </c>
      <c r="F1087" s="22">
        <f>IF(COUNTIFS('All NCFAS Results'!$A$6:$A$169,$A1087)&gt;0,1,0)</f>
        <v>1</v>
      </c>
      <c r="G1087" s="6" t="s">
        <v>27</v>
      </c>
      <c r="H1087" s="6" t="s">
        <v>46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 t="s">
        <v>29</v>
      </c>
      <c r="AA1087" s="6"/>
      <c r="AB1087" s="6"/>
    </row>
    <row r="1088" spans="1:28" s="1" customFormat="1" ht="18" customHeight="1" x14ac:dyDescent="0.2">
      <c r="A1088" s="4">
        <v>4645</v>
      </c>
      <c r="B1088" s="4">
        <v>518</v>
      </c>
      <c r="C1088" s="2" t="s">
        <v>44</v>
      </c>
      <c r="D1088" s="2" t="s">
        <v>298</v>
      </c>
      <c r="E1088" s="5">
        <v>41963</v>
      </c>
      <c r="F1088" s="22">
        <f>IF(COUNTIFS('All NCFAS Results'!$A$6:$A$169,$A1088)&gt;0,1,0)</f>
        <v>1</v>
      </c>
      <c r="G1088" s="6" t="s">
        <v>27</v>
      </c>
      <c r="H1088" s="6" t="s">
        <v>47</v>
      </c>
      <c r="I1088" s="6" t="s">
        <v>29</v>
      </c>
      <c r="J1088" s="6" t="s">
        <v>29</v>
      </c>
      <c r="K1088" s="6" t="s">
        <v>29</v>
      </c>
      <c r="L1088" s="6" t="s">
        <v>29</v>
      </c>
      <c r="M1088" s="6" t="s">
        <v>29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s="1" customFormat="1" ht="18" customHeight="1" x14ac:dyDescent="0.2">
      <c r="A1089" s="4">
        <v>9405</v>
      </c>
      <c r="B1089" s="4">
        <v>518</v>
      </c>
      <c r="C1089" s="2" t="s">
        <v>26</v>
      </c>
      <c r="D1089" s="2" t="s">
        <v>298</v>
      </c>
      <c r="E1089" s="5">
        <v>42011</v>
      </c>
      <c r="F1089" s="22">
        <f>IF(COUNTIFS('All NCFAS Results'!$A$6:$A$169,$A1089)&gt;0,1,0)</f>
        <v>1</v>
      </c>
      <c r="G1089" s="6" t="s">
        <v>54</v>
      </c>
      <c r="H1089" s="6" t="s">
        <v>56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 t="s">
        <v>29</v>
      </c>
      <c r="AA1089" s="6"/>
      <c r="AB1089" s="6"/>
    </row>
    <row r="1090" spans="1:28" s="1" customFormat="1" ht="18" customHeight="1" x14ac:dyDescent="0.2">
      <c r="A1090" s="4">
        <v>192</v>
      </c>
      <c r="B1090" s="4">
        <v>519</v>
      </c>
      <c r="C1090" s="2" t="s">
        <v>44</v>
      </c>
      <c r="D1090" s="2" t="s">
        <v>298</v>
      </c>
      <c r="E1090" s="5">
        <v>41957</v>
      </c>
      <c r="F1090" s="22">
        <f>IF(COUNTIFS('All NCFAS Results'!$A$6:$A$169,$A1090)&gt;0,1,0)</f>
        <v>1</v>
      </c>
      <c r="G1090" s="6" t="s">
        <v>45</v>
      </c>
      <c r="H1090" s="6" t="s">
        <v>55</v>
      </c>
      <c r="I1090" s="6" t="s">
        <v>29</v>
      </c>
      <c r="J1090" s="6" t="s">
        <v>29</v>
      </c>
      <c r="K1090" s="6" t="s">
        <v>29</v>
      </c>
      <c r="L1090" s="6" t="s">
        <v>41</v>
      </c>
      <c r="M1090" s="6" t="s">
        <v>29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s="1" customFormat="1" ht="18" customHeight="1" x14ac:dyDescent="0.2">
      <c r="A1091" s="4">
        <v>9405</v>
      </c>
      <c r="B1091" s="4">
        <v>519</v>
      </c>
      <c r="C1091" s="2" t="s">
        <v>26</v>
      </c>
      <c r="D1091" s="2" t="s">
        <v>298</v>
      </c>
      <c r="E1091" s="5">
        <v>42017</v>
      </c>
      <c r="F1091" s="22">
        <f>IF(COUNTIFS('All NCFAS Results'!$A$6:$A$169,$A1091)&gt;0,1,0)</f>
        <v>1</v>
      </c>
      <c r="G1091" s="6" t="s">
        <v>54</v>
      </c>
      <c r="H1091" s="6" t="s">
        <v>100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 t="s">
        <v>29</v>
      </c>
      <c r="AA1091" s="6"/>
      <c r="AB1091" s="6"/>
    </row>
    <row r="1092" spans="1:28" s="1" customFormat="1" ht="18" customHeight="1" x14ac:dyDescent="0.2">
      <c r="A1092" s="4">
        <v>192</v>
      </c>
      <c r="B1092" s="4">
        <v>520</v>
      </c>
      <c r="C1092" s="2" t="s">
        <v>44</v>
      </c>
      <c r="D1092" s="2" t="s">
        <v>298</v>
      </c>
      <c r="E1092" s="5">
        <v>41964</v>
      </c>
      <c r="F1092" s="22">
        <f>IF(COUNTIFS('All NCFAS Results'!$A$6:$A$169,$A1092)&gt;0,1,0)</f>
        <v>1</v>
      </c>
      <c r="G1092" s="6" t="s">
        <v>40</v>
      </c>
      <c r="H1092" s="6" t="s">
        <v>32</v>
      </c>
      <c r="I1092" s="6" t="s">
        <v>29</v>
      </c>
      <c r="J1092" s="6" t="s">
        <v>29</v>
      </c>
      <c r="K1092" s="6" t="s">
        <v>29</v>
      </c>
      <c r="L1092" s="6" t="s">
        <v>29</v>
      </c>
      <c r="M1092" s="6" t="s">
        <v>29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s="1" customFormat="1" ht="18" customHeight="1" x14ac:dyDescent="0.2">
      <c r="A1093" s="4">
        <v>9405</v>
      </c>
      <c r="B1093" s="4">
        <v>520</v>
      </c>
      <c r="C1093" s="2" t="s">
        <v>26</v>
      </c>
      <c r="D1093" s="2" t="s">
        <v>298</v>
      </c>
      <c r="E1093" s="5">
        <v>42033</v>
      </c>
      <c r="F1093" s="22">
        <f>IF(COUNTIFS('All NCFAS Results'!$A$6:$A$169,$A1093)&gt;0,1,0)</f>
        <v>1</v>
      </c>
      <c r="G1093" s="6" t="s">
        <v>54</v>
      </c>
      <c r="H1093" s="6" t="s">
        <v>28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 t="s">
        <v>29</v>
      </c>
      <c r="AA1093" s="6"/>
      <c r="AB1093" s="6"/>
    </row>
    <row r="1094" spans="1:28" s="1" customFormat="1" ht="18" customHeight="1" x14ac:dyDescent="0.2">
      <c r="A1094" s="4">
        <v>192</v>
      </c>
      <c r="B1094" s="4">
        <v>521</v>
      </c>
      <c r="C1094" s="2" t="s">
        <v>44</v>
      </c>
      <c r="D1094" s="2" t="s">
        <v>298</v>
      </c>
      <c r="E1094" s="5">
        <v>41967</v>
      </c>
      <c r="F1094" s="22">
        <f>IF(COUNTIFS('All NCFAS Results'!$A$6:$A$169,$A1094)&gt;0,1,0)</f>
        <v>1</v>
      </c>
      <c r="G1094" s="6" t="s">
        <v>40</v>
      </c>
      <c r="H1094" s="6" t="s">
        <v>32</v>
      </c>
      <c r="I1094" s="6" t="s">
        <v>29</v>
      </c>
      <c r="J1094" s="6" t="s">
        <v>29</v>
      </c>
      <c r="K1094" s="6" t="s">
        <v>29</v>
      </c>
      <c r="L1094" s="6" t="s">
        <v>29</v>
      </c>
      <c r="M1094" s="6" t="s">
        <v>29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s="1" customFormat="1" ht="18" customHeight="1" x14ac:dyDescent="0.2">
      <c r="A1095" s="4">
        <v>9405</v>
      </c>
      <c r="B1095" s="4">
        <v>521</v>
      </c>
      <c r="C1095" s="2" t="s">
        <v>26</v>
      </c>
      <c r="D1095" s="2" t="s">
        <v>298</v>
      </c>
      <c r="E1095" s="5">
        <v>42044</v>
      </c>
      <c r="F1095" s="22">
        <f>IF(COUNTIFS('All NCFAS Results'!$A$6:$A$169,$A1095)&gt;0,1,0)</f>
        <v>1</v>
      </c>
      <c r="G1095" s="6" t="s">
        <v>54</v>
      </c>
      <c r="H1095" s="6" t="s">
        <v>46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 t="s">
        <v>29</v>
      </c>
      <c r="AA1095" s="6"/>
      <c r="AB1095" s="6"/>
    </row>
    <row r="1096" spans="1:28" s="1" customFormat="1" ht="18" customHeight="1" x14ac:dyDescent="0.2">
      <c r="A1096" s="4">
        <v>3875</v>
      </c>
      <c r="B1096" s="4">
        <v>522</v>
      </c>
      <c r="C1096" s="2" t="s">
        <v>44</v>
      </c>
      <c r="D1096" s="2" t="s">
        <v>298</v>
      </c>
      <c r="E1096" s="5">
        <v>41976</v>
      </c>
      <c r="F1096" s="22">
        <f>IF(COUNTIFS('All NCFAS Results'!$A$6:$A$169,$A1096)&gt;0,1,0)</f>
        <v>1</v>
      </c>
      <c r="G1096" s="6" t="s">
        <v>45</v>
      </c>
      <c r="H1096" s="6" t="s">
        <v>46</v>
      </c>
      <c r="I1096" s="6" t="s">
        <v>41</v>
      </c>
      <c r="J1096" s="6" t="s">
        <v>29</v>
      </c>
      <c r="K1096" s="6" t="s">
        <v>29</v>
      </c>
      <c r="L1096" s="6" t="s">
        <v>41</v>
      </c>
      <c r="M1096" s="6" t="s">
        <v>29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s="1" customFormat="1" ht="18" customHeight="1" x14ac:dyDescent="0.2">
      <c r="A1097" s="4">
        <v>9588</v>
      </c>
      <c r="B1097" s="4">
        <v>522</v>
      </c>
      <c r="C1097" s="2" t="s">
        <v>26</v>
      </c>
      <c r="D1097" s="2" t="s">
        <v>298</v>
      </c>
      <c r="E1097" s="5">
        <v>41779</v>
      </c>
      <c r="F1097" s="22">
        <f>IF(COUNTIFS('All NCFAS Results'!$A$6:$A$169,$A1097)&gt;0,1,0)</f>
        <v>1</v>
      </c>
      <c r="G1097" s="6" t="s">
        <v>54</v>
      </c>
      <c r="H1097" s="6" t="s">
        <v>52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 t="s">
        <v>29</v>
      </c>
      <c r="AA1097" s="6"/>
      <c r="AB1097" s="6"/>
    </row>
    <row r="1098" spans="1:28" s="1" customFormat="1" ht="18" customHeight="1" x14ac:dyDescent="0.2">
      <c r="A1098" s="4">
        <v>3875</v>
      </c>
      <c r="B1098" s="4">
        <v>523</v>
      </c>
      <c r="C1098" s="2" t="s">
        <v>44</v>
      </c>
      <c r="D1098" s="2" t="s">
        <v>298</v>
      </c>
      <c r="E1098" s="5">
        <v>41977</v>
      </c>
      <c r="F1098" s="22">
        <f>IF(COUNTIFS('All NCFAS Results'!$A$6:$A$169,$A1098)&gt;0,1,0)</f>
        <v>1</v>
      </c>
      <c r="G1098" s="6" t="s">
        <v>31</v>
      </c>
      <c r="H1098" s="6" t="s">
        <v>32</v>
      </c>
      <c r="I1098" s="6" t="s">
        <v>41</v>
      </c>
      <c r="J1098" s="6" t="s">
        <v>29</v>
      </c>
      <c r="K1098" s="6" t="s">
        <v>29</v>
      </c>
      <c r="L1098" s="6" t="s">
        <v>41</v>
      </c>
      <c r="M1098" s="6" t="s">
        <v>29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s="1" customFormat="1" ht="18" customHeight="1" x14ac:dyDescent="0.2">
      <c r="A1099" s="4">
        <v>9779</v>
      </c>
      <c r="B1099" s="4">
        <v>523</v>
      </c>
      <c r="C1099" s="2" t="s">
        <v>26</v>
      </c>
      <c r="D1099" s="2" t="s">
        <v>298</v>
      </c>
      <c r="E1099" s="5">
        <v>41718</v>
      </c>
      <c r="F1099" s="22">
        <f>IF(COUNTIFS('All NCFAS Results'!$A$6:$A$169,$A1099)&gt;0,1,0)</f>
        <v>1</v>
      </c>
      <c r="G1099" s="6" t="s">
        <v>27</v>
      </c>
      <c r="H1099" s="6" t="s">
        <v>46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 t="s">
        <v>29</v>
      </c>
      <c r="AA1099" s="6"/>
      <c r="AB1099" s="6"/>
    </row>
    <row r="1100" spans="1:28" s="1" customFormat="1" ht="18" customHeight="1" x14ac:dyDescent="0.2">
      <c r="A1100" s="4">
        <v>9908</v>
      </c>
      <c r="B1100" s="4">
        <v>524</v>
      </c>
      <c r="C1100" s="2" t="s">
        <v>26</v>
      </c>
      <c r="D1100" s="2" t="s">
        <v>298</v>
      </c>
      <c r="E1100" s="5">
        <v>41964</v>
      </c>
      <c r="F1100" s="22">
        <f>IF(COUNTIFS('All NCFAS Results'!$A$6:$A$169,$A1100)&gt;0,1,0)</f>
        <v>1</v>
      </c>
      <c r="G1100" s="6" t="s">
        <v>54</v>
      </c>
      <c r="H1100" s="6" t="s">
        <v>52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 t="s">
        <v>29</v>
      </c>
      <c r="AA1100" s="6"/>
      <c r="AB1100" s="6"/>
    </row>
    <row r="1101" spans="1:28" s="1" customFormat="1" ht="18" customHeight="1" x14ac:dyDescent="0.2">
      <c r="A1101" s="4">
        <v>9908</v>
      </c>
      <c r="B1101" s="4">
        <v>525</v>
      </c>
      <c r="C1101" s="2" t="s">
        <v>26</v>
      </c>
      <c r="D1101" s="2" t="s">
        <v>298</v>
      </c>
      <c r="E1101" s="5">
        <v>42034</v>
      </c>
      <c r="F1101" s="22">
        <f>IF(COUNTIFS('All NCFAS Results'!$A$6:$A$169,$A1101)&gt;0,1,0)</f>
        <v>1</v>
      </c>
      <c r="G1101" s="6" t="s">
        <v>50</v>
      </c>
      <c r="H1101" s="6" t="s">
        <v>53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 t="s">
        <v>41</v>
      </c>
      <c r="AA1101" s="6"/>
      <c r="AB1101" s="6"/>
    </row>
    <row r="1102" spans="1:28" s="1" customFormat="1" ht="18" customHeight="1" x14ac:dyDescent="0.2">
      <c r="A1102" s="4">
        <v>11179</v>
      </c>
      <c r="B1102" s="4">
        <v>525</v>
      </c>
      <c r="C1102" s="2" t="s">
        <v>44</v>
      </c>
      <c r="D1102" s="2" t="s">
        <v>298</v>
      </c>
      <c r="E1102" s="5">
        <v>41976</v>
      </c>
      <c r="F1102" s="22">
        <f>IF(COUNTIFS('All NCFAS Results'!$A$6:$A$169,$A1102)&gt;0,1,0)</f>
        <v>1</v>
      </c>
      <c r="G1102" s="6" t="s">
        <v>27</v>
      </c>
      <c r="H1102" s="6" t="s">
        <v>47</v>
      </c>
      <c r="I1102" s="6" t="s">
        <v>41</v>
      </c>
      <c r="J1102" s="6" t="s">
        <v>41</v>
      </c>
      <c r="K1102" s="6" t="s">
        <v>29</v>
      </c>
      <c r="L1102" s="6" t="s">
        <v>41</v>
      </c>
      <c r="M1102" s="6" t="s">
        <v>41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s="1" customFormat="1" ht="18" customHeight="1" x14ac:dyDescent="0.2">
      <c r="A1103" s="4">
        <v>9970</v>
      </c>
      <c r="B1103" s="4">
        <v>526</v>
      </c>
      <c r="C1103" s="2" t="s">
        <v>26</v>
      </c>
      <c r="D1103" s="2" t="s">
        <v>298</v>
      </c>
      <c r="E1103" s="5">
        <v>41962</v>
      </c>
      <c r="F1103" s="22">
        <f>IF(COUNTIFS('All NCFAS Results'!$A$6:$A$169,$A1103)&gt;0,1,0)</f>
        <v>1</v>
      </c>
      <c r="G1103" s="6" t="s">
        <v>54</v>
      </c>
      <c r="H1103" s="6" t="s">
        <v>52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 t="s">
        <v>29</v>
      </c>
      <c r="AA1103" s="6"/>
      <c r="AB1103" s="6"/>
    </row>
    <row r="1104" spans="1:28" s="1" customFormat="1" ht="18" customHeight="1" x14ac:dyDescent="0.2">
      <c r="A1104" s="4">
        <v>10674</v>
      </c>
      <c r="B1104" s="4">
        <v>526</v>
      </c>
      <c r="C1104" s="2" t="s">
        <v>44</v>
      </c>
      <c r="D1104" s="2" t="s">
        <v>298</v>
      </c>
      <c r="E1104" s="5">
        <v>41940</v>
      </c>
      <c r="F1104" s="22">
        <f>IF(COUNTIFS('All NCFAS Results'!$A$6:$A$169,$A1104)&gt;0,1,0)</f>
        <v>1</v>
      </c>
      <c r="G1104" s="6" t="s">
        <v>27</v>
      </c>
      <c r="H1104" s="6" t="s">
        <v>35</v>
      </c>
      <c r="I1104" s="6" t="s">
        <v>29</v>
      </c>
      <c r="J1104" s="6" t="s">
        <v>29</v>
      </c>
      <c r="K1104" s="6" t="s">
        <v>29</v>
      </c>
      <c r="L1104" s="6" t="s">
        <v>29</v>
      </c>
      <c r="M1104" s="6" t="s">
        <v>29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s="1" customFormat="1" ht="18" customHeight="1" x14ac:dyDescent="0.2">
      <c r="A1105" s="4">
        <v>9478</v>
      </c>
      <c r="B1105" s="4">
        <v>527</v>
      </c>
      <c r="C1105" s="2" t="s">
        <v>26</v>
      </c>
      <c r="D1105" s="2" t="s">
        <v>298</v>
      </c>
      <c r="E1105" s="5">
        <v>41775</v>
      </c>
      <c r="F1105" s="22">
        <f>IF(COUNTIFS('All NCFAS Results'!$A$6:$A$169,$A1105)&gt;0,1,0)</f>
        <v>1</v>
      </c>
      <c r="G1105" s="6" t="s">
        <v>27</v>
      </c>
      <c r="H1105" s="6" t="s">
        <v>42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 t="s">
        <v>29</v>
      </c>
      <c r="AA1105" s="6"/>
      <c r="AB1105" s="6"/>
    </row>
    <row r="1106" spans="1:28" s="1" customFormat="1" ht="18" customHeight="1" x14ac:dyDescent="0.2">
      <c r="A1106" s="4">
        <v>10674</v>
      </c>
      <c r="B1106" s="4">
        <v>527</v>
      </c>
      <c r="C1106" s="2" t="s">
        <v>44</v>
      </c>
      <c r="D1106" s="2" t="s">
        <v>298</v>
      </c>
      <c r="E1106" s="5">
        <v>41947</v>
      </c>
      <c r="F1106" s="22">
        <f>IF(COUNTIFS('All NCFAS Results'!$A$6:$A$169,$A1106)&gt;0,1,0)</f>
        <v>1</v>
      </c>
      <c r="G1106" s="6" t="s">
        <v>27</v>
      </c>
      <c r="H1106" s="6" t="s">
        <v>47</v>
      </c>
      <c r="I1106" s="6" t="s">
        <v>29</v>
      </c>
      <c r="J1106" s="6" t="s">
        <v>29</v>
      </c>
      <c r="K1106" s="6" t="s">
        <v>29</v>
      </c>
      <c r="L1106" s="6" t="s">
        <v>29</v>
      </c>
      <c r="M1106" s="6" t="s">
        <v>29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s="1" customFormat="1" ht="18" customHeight="1" x14ac:dyDescent="0.2">
      <c r="A1107" s="4">
        <v>9478</v>
      </c>
      <c r="B1107" s="4">
        <v>528</v>
      </c>
      <c r="C1107" s="2" t="s">
        <v>26</v>
      </c>
      <c r="D1107" s="2" t="s">
        <v>298</v>
      </c>
      <c r="E1107" s="5">
        <v>41933</v>
      </c>
      <c r="F1107" s="22">
        <f>IF(COUNTIFS('All NCFAS Results'!$A$6:$A$169,$A1107)&gt;0,1,0)</f>
        <v>1</v>
      </c>
      <c r="G1107" s="6" t="s">
        <v>27</v>
      </c>
      <c r="H1107" s="6" t="s">
        <v>39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 t="s">
        <v>29</v>
      </c>
      <c r="AA1107" s="6"/>
      <c r="AB1107" s="6"/>
    </row>
    <row r="1108" spans="1:28" s="1" customFormat="1" ht="18" customHeight="1" x14ac:dyDescent="0.2">
      <c r="A1108" s="4">
        <v>10674</v>
      </c>
      <c r="B1108" s="4">
        <v>528</v>
      </c>
      <c r="C1108" s="2" t="s">
        <v>44</v>
      </c>
      <c r="D1108" s="2" t="s">
        <v>298</v>
      </c>
      <c r="E1108" s="5">
        <v>41954</v>
      </c>
      <c r="F1108" s="22">
        <f>IF(COUNTIFS('All NCFAS Results'!$A$6:$A$169,$A1108)&gt;0,1,0)</f>
        <v>1</v>
      </c>
      <c r="G1108" s="6" t="s">
        <v>27</v>
      </c>
      <c r="H1108" s="6" t="s">
        <v>47</v>
      </c>
      <c r="I1108" s="6" t="s">
        <v>29</v>
      </c>
      <c r="J1108" s="6" t="s">
        <v>29</v>
      </c>
      <c r="K1108" s="6" t="s">
        <v>29</v>
      </c>
      <c r="L1108" s="6" t="s">
        <v>29</v>
      </c>
      <c r="M1108" s="6" t="s">
        <v>29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s="1" customFormat="1" ht="18" customHeight="1" x14ac:dyDescent="0.2">
      <c r="A1109" s="4">
        <v>9478</v>
      </c>
      <c r="B1109" s="4">
        <v>529</v>
      </c>
      <c r="C1109" s="2" t="s">
        <v>26</v>
      </c>
      <c r="D1109" s="2" t="s">
        <v>298</v>
      </c>
      <c r="E1109" s="5">
        <v>41962</v>
      </c>
      <c r="F1109" s="22">
        <f>IF(COUNTIFS('All NCFAS Results'!$A$6:$A$169,$A1109)&gt;0,1,0)</f>
        <v>1</v>
      </c>
      <c r="G1109" s="6" t="s">
        <v>50</v>
      </c>
      <c r="H1109" s="6" t="s">
        <v>46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 t="s">
        <v>29</v>
      </c>
      <c r="AA1109" s="6"/>
      <c r="AB1109" s="6"/>
    </row>
    <row r="1110" spans="1:28" s="1" customFormat="1" ht="18" customHeight="1" x14ac:dyDescent="0.2">
      <c r="A1110" s="4">
        <v>10674</v>
      </c>
      <c r="B1110" s="4">
        <v>529</v>
      </c>
      <c r="C1110" s="2" t="s">
        <v>44</v>
      </c>
      <c r="D1110" s="2" t="s">
        <v>298</v>
      </c>
      <c r="E1110" s="5">
        <v>41961</v>
      </c>
      <c r="F1110" s="22">
        <f>IF(COUNTIFS('All NCFAS Results'!$A$6:$A$169,$A1110)&gt;0,1,0)</f>
        <v>1</v>
      </c>
      <c r="G1110" s="6" t="s">
        <v>27</v>
      </c>
      <c r="H1110" s="6" t="s">
        <v>47</v>
      </c>
      <c r="I1110" s="6" t="s">
        <v>29</v>
      </c>
      <c r="J1110" s="6" t="s">
        <v>29</v>
      </c>
      <c r="K1110" s="6" t="s">
        <v>29</v>
      </c>
      <c r="L1110" s="6" t="s">
        <v>29</v>
      </c>
      <c r="M1110" s="6" t="s">
        <v>29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s="1" customFormat="1" ht="18" customHeight="1" x14ac:dyDescent="0.2">
      <c r="A1111" s="4">
        <v>9553</v>
      </c>
      <c r="B1111" s="4">
        <v>530</v>
      </c>
      <c r="C1111" s="2" t="s">
        <v>26</v>
      </c>
      <c r="D1111" s="2" t="s">
        <v>298</v>
      </c>
      <c r="E1111" s="5">
        <v>41775</v>
      </c>
      <c r="F1111" s="22">
        <f>IF(COUNTIFS('All NCFAS Results'!$A$6:$A$169,$A1111)&gt;0,1,0)</f>
        <v>1</v>
      </c>
      <c r="G1111" s="6" t="s">
        <v>27</v>
      </c>
      <c r="H1111" s="6" t="s">
        <v>42</v>
      </c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 t="s">
        <v>41</v>
      </c>
      <c r="AA1111" s="6"/>
      <c r="AB1111" s="6"/>
    </row>
    <row r="1112" spans="1:28" s="1" customFormat="1" ht="18" customHeight="1" x14ac:dyDescent="0.2">
      <c r="A1112" s="4">
        <v>10674</v>
      </c>
      <c r="B1112" s="4">
        <v>530</v>
      </c>
      <c r="C1112" s="2" t="s">
        <v>44</v>
      </c>
      <c r="D1112" s="2" t="s">
        <v>298</v>
      </c>
      <c r="E1112" s="5">
        <v>41968</v>
      </c>
      <c r="F1112" s="22">
        <f>IF(COUNTIFS('All NCFAS Results'!$A$6:$A$169,$A1112)&gt;0,1,0)</f>
        <v>1</v>
      </c>
      <c r="G1112" s="6" t="s">
        <v>27</v>
      </c>
      <c r="H1112" s="6" t="s">
        <v>47</v>
      </c>
      <c r="I1112" s="6" t="s">
        <v>29</v>
      </c>
      <c r="J1112" s="6" t="s">
        <v>29</v>
      </c>
      <c r="K1112" s="6" t="s">
        <v>29</v>
      </c>
      <c r="L1112" s="6" t="s">
        <v>29</v>
      </c>
      <c r="M1112" s="6" t="s">
        <v>29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s="1" customFormat="1" ht="18" customHeight="1" x14ac:dyDescent="0.2">
      <c r="A1113" s="4">
        <v>9588</v>
      </c>
      <c r="B1113" s="4">
        <v>531</v>
      </c>
      <c r="C1113" s="2" t="s">
        <v>26</v>
      </c>
      <c r="D1113" s="2" t="s">
        <v>298</v>
      </c>
      <c r="E1113" s="5">
        <v>41787</v>
      </c>
      <c r="F1113" s="22">
        <f>IF(COUNTIFS('All NCFAS Results'!$A$6:$A$169,$A1113)&gt;0,1,0)</f>
        <v>1</v>
      </c>
      <c r="G1113" s="6" t="s">
        <v>54</v>
      </c>
      <c r="H1113" s="6" t="s">
        <v>52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 t="s">
        <v>41</v>
      </c>
      <c r="AA1113" s="6"/>
      <c r="AB1113" s="6"/>
    </row>
    <row r="1114" spans="1:28" s="1" customFormat="1" ht="18" customHeight="1" x14ac:dyDescent="0.2">
      <c r="A1114" s="4">
        <v>10674</v>
      </c>
      <c r="B1114" s="4">
        <v>531</v>
      </c>
      <c r="C1114" s="2" t="s">
        <v>44</v>
      </c>
      <c r="D1114" s="2" t="s">
        <v>298</v>
      </c>
      <c r="E1114" s="5">
        <v>41975</v>
      </c>
      <c r="F1114" s="22">
        <f>IF(COUNTIFS('All NCFAS Results'!$A$6:$A$169,$A1114)&gt;0,1,0)</f>
        <v>1</v>
      </c>
      <c r="G1114" s="6" t="s">
        <v>31</v>
      </c>
      <c r="H1114" s="6" t="s">
        <v>52</v>
      </c>
      <c r="I1114" s="6" t="s">
        <v>33</v>
      </c>
      <c r="J1114" s="6" t="s">
        <v>33</v>
      </c>
      <c r="K1114" s="6" t="s">
        <v>33</v>
      </c>
      <c r="L1114" s="6" t="s">
        <v>33</v>
      </c>
      <c r="M1114" s="6" t="s">
        <v>33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s="1" customFormat="1" ht="18" customHeight="1" x14ac:dyDescent="0.2">
      <c r="A1115" s="4">
        <v>9908</v>
      </c>
      <c r="B1115" s="4">
        <v>532</v>
      </c>
      <c r="C1115" s="2" t="s">
        <v>26</v>
      </c>
      <c r="D1115" s="2" t="s">
        <v>298</v>
      </c>
      <c r="E1115" s="5">
        <v>41900</v>
      </c>
      <c r="F1115" s="22">
        <f>IF(COUNTIFS('All NCFAS Results'!$A$6:$A$169,$A1115)&gt;0,1,0)</f>
        <v>1</v>
      </c>
      <c r="G1115" s="6" t="s">
        <v>27</v>
      </c>
      <c r="H1115" s="6" t="s">
        <v>37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 t="s">
        <v>29</v>
      </c>
      <c r="AA1115" s="6"/>
      <c r="AB1115" s="6"/>
    </row>
    <row r="1116" spans="1:28" s="1" customFormat="1" ht="18" customHeight="1" x14ac:dyDescent="0.2">
      <c r="A1116" s="4">
        <v>9908</v>
      </c>
      <c r="B1116" s="4">
        <v>533</v>
      </c>
      <c r="C1116" s="2" t="s">
        <v>26</v>
      </c>
      <c r="D1116" s="2" t="s">
        <v>298</v>
      </c>
      <c r="E1116" s="5">
        <v>41907</v>
      </c>
      <c r="F1116" s="22">
        <f>IF(COUNTIFS('All NCFAS Results'!$A$6:$A$169,$A1116)&gt;0,1,0)</f>
        <v>1</v>
      </c>
      <c r="G1116" s="6" t="s">
        <v>27</v>
      </c>
      <c r="H1116" s="6" t="s">
        <v>39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 t="s">
        <v>29</v>
      </c>
      <c r="AA1116" s="6"/>
      <c r="AB1116" s="6"/>
    </row>
    <row r="1117" spans="1:28" s="1" customFormat="1" ht="18" customHeight="1" x14ac:dyDescent="0.2">
      <c r="A1117" s="4">
        <v>10593</v>
      </c>
      <c r="B1117" s="4">
        <v>533</v>
      </c>
      <c r="C1117" s="2" t="s">
        <v>44</v>
      </c>
      <c r="D1117" s="2" t="s">
        <v>298</v>
      </c>
      <c r="E1117" s="5">
        <v>41977</v>
      </c>
      <c r="F1117" s="22">
        <f>IF(COUNTIFS('All NCFAS Results'!$A$6:$A$169,$A1117)&gt;0,1,0)</f>
        <v>1</v>
      </c>
      <c r="G1117" s="6" t="s">
        <v>27</v>
      </c>
      <c r="H1117" s="6" t="s">
        <v>64</v>
      </c>
      <c r="I1117" s="6" t="s">
        <v>29</v>
      </c>
      <c r="J1117" s="6" t="s">
        <v>29</v>
      </c>
      <c r="K1117" s="6" t="s">
        <v>29</v>
      </c>
      <c r="L1117" s="6" t="s">
        <v>41</v>
      </c>
      <c r="M1117" s="6" t="s">
        <v>29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s="1" customFormat="1" ht="18" customHeight="1" x14ac:dyDescent="0.2">
      <c r="A1118" s="4">
        <v>9405</v>
      </c>
      <c r="B1118" s="4">
        <v>534</v>
      </c>
      <c r="C1118" s="2" t="s">
        <v>44</v>
      </c>
      <c r="D1118" s="2" t="s">
        <v>298</v>
      </c>
      <c r="E1118" s="5">
        <v>41974</v>
      </c>
      <c r="F1118" s="22">
        <f>IF(COUNTIFS('All NCFAS Results'!$A$6:$A$169,$A1118)&gt;0,1,0)</f>
        <v>1</v>
      </c>
      <c r="G1118" s="6" t="s">
        <v>27</v>
      </c>
      <c r="H1118" s="6" t="s">
        <v>47</v>
      </c>
      <c r="I1118" s="6" t="s">
        <v>29</v>
      </c>
      <c r="J1118" s="6" t="s">
        <v>29</v>
      </c>
      <c r="K1118" s="6" t="s">
        <v>38</v>
      </c>
      <c r="L1118" s="6" t="s">
        <v>29</v>
      </c>
      <c r="M1118" s="6" t="s">
        <v>29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s="1" customFormat="1" ht="18" customHeight="1" x14ac:dyDescent="0.2">
      <c r="A1119" s="4">
        <v>9588</v>
      </c>
      <c r="B1119" s="4">
        <v>534</v>
      </c>
      <c r="C1119" s="2" t="s">
        <v>26</v>
      </c>
      <c r="D1119" s="2" t="s">
        <v>298</v>
      </c>
      <c r="E1119" s="5">
        <v>41793</v>
      </c>
      <c r="F1119" s="22">
        <f>IF(COUNTIFS('All NCFAS Results'!$A$6:$A$169,$A1119)&gt;0,1,0)</f>
        <v>1</v>
      </c>
      <c r="G1119" s="6" t="s">
        <v>54</v>
      </c>
      <c r="H1119" s="6" t="s">
        <v>53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 t="s">
        <v>41</v>
      </c>
      <c r="AA1119" s="6"/>
      <c r="AB1119" s="6"/>
    </row>
    <row r="1120" spans="1:28" s="1" customFormat="1" ht="18" customHeight="1" x14ac:dyDescent="0.2">
      <c r="A1120" s="4">
        <v>9739</v>
      </c>
      <c r="B1120" s="4">
        <v>535</v>
      </c>
      <c r="C1120" s="2" t="s">
        <v>26</v>
      </c>
      <c r="D1120" s="2" t="s">
        <v>298</v>
      </c>
      <c r="E1120" s="5">
        <v>41733</v>
      </c>
      <c r="F1120" s="22">
        <f>IF(COUNTIFS('All NCFAS Results'!$A$6:$A$169,$A1120)&gt;0,1,0)</f>
        <v>1</v>
      </c>
      <c r="G1120" s="6" t="s">
        <v>27</v>
      </c>
      <c r="H1120" s="6" t="s">
        <v>28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 t="s">
        <v>29</v>
      </c>
      <c r="AA1120" s="6"/>
      <c r="AB1120" s="6"/>
    </row>
    <row r="1121" spans="1:28" s="1" customFormat="1" ht="18" customHeight="1" x14ac:dyDescent="0.2">
      <c r="A1121" s="4">
        <v>11401</v>
      </c>
      <c r="B1121" s="4">
        <v>535</v>
      </c>
      <c r="C1121" s="2" t="s">
        <v>44</v>
      </c>
      <c r="D1121" s="2" t="s">
        <v>298</v>
      </c>
      <c r="E1121" s="5">
        <v>41975</v>
      </c>
      <c r="F1121" s="22">
        <f>IF(COUNTIFS('All NCFAS Results'!$A$6:$A$169,$A1121)&gt;0,1,0)</f>
        <v>1</v>
      </c>
      <c r="G1121" s="6" t="s">
        <v>27</v>
      </c>
      <c r="H1121" s="6" t="s">
        <v>47</v>
      </c>
      <c r="I1121" s="6" t="s">
        <v>29</v>
      </c>
      <c r="J1121" s="6" t="s">
        <v>29</v>
      </c>
      <c r="K1121" s="6" t="s">
        <v>38</v>
      </c>
      <c r="L1121" s="6" t="s">
        <v>29</v>
      </c>
      <c r="M1121" s="6" t="s">
        <v>29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s="1" customFormat="1" ht="18" customHeight="1" x14ac:dyDescent="0.2">
      <c r="A1122" s="4">
        <v>748</v>
      </c>
      <c r="B1122" s="4">
        <v>536</v>
      </c>
      <c r="C1122" s="2" t="s">
        <v>44</v>
      </c>
      <c r="D1122" s="2" t="s">
        <v>298</v>
      </c>
      <c r="E1122" s="5">
        <v>41977</v>
      </c>
      <c r="F1122" s="22">
        <f>IF(COUNTIFS('All NCFAS Results'!$A$6:$A$169,$A1122)&gt;0,1,0)</f>
        <v>1</v>
      </c>
      <c r="G1122" s="6" t="s">
        <v>27</v>
      </c>
      <c r="H1122" s="6" t="s">
        <v>47</v>
      </c>
      <c r="I1122" s="6" t="s">
        <v>29</v>
      </c>
      <c r="J1122" s="6" t="s">
        <v>29</v>
      </c>
      <c r="K1122" s="6" t="s">
        <v>29</v>
      </c>
      <c r="L1122" s="6" t="s">
        <v>41</v>
      </c>
      <c r="M1122" s="6" t="s">
        <v>41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 s="1" customFormat="1" ht="18" customHeight="1" x14ac:dyDescent="0.2">
      <c r="A1123" s="4">
        <v>9908</v>
      </c>
      <c r="B1123" s="4">
        <v>536</v>
      </c>
      <c r="C1123" s="2" t="s">
        <v>26</v>
      </c>
      <c r="D1123" s="2" t="s">
        <v>298</v>
      </c>
      <c r="E1123" s="5">
        <v>42034</v>
      </c>
      <c r="F1123" s="22">
        <f>IF(COUNTIFS('All NCFAS Results'!$A$6:$A$169,$A1123)&gt;0,1,0)</f>
        <v>1</v>
      </c>
      <c r="G1123" s="6" t="s">
        <v>50</v>
      </c>
      <c r="H1123" s="6" t="s">
        <v>49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 t="s">
        <v>41</v>
      </c>
      <c r="AA1123" s="6"/>
      <c r="AB1123" s="6"/>
    </row>
    <row r="1124" spans="1:28" s="1" customFormat="1" ht="18" customHeight="1" x14ac:dyDescent="0.2">
      <c r="A1124" s="4">
        <v>2648</v>
      </c>
      <c r="B1124" s="4">
        <v>537</v>
      </c>
      <c r="C1124" s="2" t="s">
        <v>44</v>
      </c>
      <c r="D1124" s="2" t="s">
        <v>298</v>
      </c>
      <c r="E1124" s="5">
        <v>41977</v>
      </c>
      <c r="F1124" s="22">
        <f>IF(COUNTIFS('All NCFAS Results'!$A$6:$A$169,$A1124)&gt;0,1,0)</f>
        <v>1</v>
      </c>
      <c r="G1124" s="6" t="s">
        <v>27</v>
      </c>
      <c r="H1124" s="6" t="s">
        <v>42</v>
      </c>
      <c r="I1124" s="6" t="s">
        <v>29</v>
      </c>
      <c r="J1124" s="6" t="s">
        <v>29</v>
      </c>
      <c r="K1124" s="6" t="s">
        <v>29</v>
      </c>
      <c r="L1124" s="6" t="s">
        <v>41</v>
      </c>
      <c r="M1124" s="6" t="s">
        <v>29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 s="1" customFormat="1" ht="18" customHeight="1" x14ac:dyDescent="0.2">
      <c r="A1125" s="4">
        <v>9908</v>
      </c>
      <c r="B1125" s="4">
        <v>537</v>
      </c>
      <c r="C1125" s="2" t="s">
        <v>26</v>
      </c>
      <c r="D1125" s="2" t="s">
        <v>298</v>
      </c>
      <c r="E1125" s="5">
        <v>42019</v>
      </c>
      <c r="F1125" s="22">
        <f>IF(COUNTIFS('All NCFAS Results'!$A$6:$A$169,$A1125)&gt;0,1,0)</f>
        <v>1</v>
      </c>
      <c r="G1125" s="6" t="s">
        <v>27</v>
      </c>
      <c r="H1125" s="6" t="s">
        <v>53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 t="s">
        <v>41</v>
      </c>
      <c r="AA1125" s="6"/>
      <c r="AB1125" s="6"/>
    </row>
    <row r="1126" spans="1:28" s="1" customFormat="1" ht="18" customHeight="1" x14ac:dyDescent="0.2">
      <c r="A1126" s="4">
        <v>4751</v>
      </c>
      <c r="B1126" s="4">
        <v>538</v>
      </c>
      <c r="C1126" s="2" t="s">
        <v>44</v>
      </c>
      <c r="D1126" s="2" t="s">
        <v>298</v>
      </c>
      <c r="E1126" s="5">
        <v>41978</v>
      </c>
      <c r="F1126" s="22">
        <f>IF(COUNTIFS('All NCFAS Results'!$A$6:$A$169,$A1126)&gt;0,1,0)</f>
        <v>1</v>
      </c>
      <c r="G1126" s="6" t="s">
        <v>27</v>
      </c>
      <c r="H1126" s="6" t="s">
        <v>64</v>
      </c>
      <c r="I1126" s="6" t="s">
        <v>41</v>
      </c>
      <c r="J1126" s="6" t="s">
        <v>29</v>
      </c>
      <c r="K1126" s="6" t="s">
        <v>29</v>
      </c>
      <c r="L1126" s="6" t="s">
        <v>41</v>
      </c>
      <c r="M1126" s="6" t="s">
        <v>41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 s="1" customFormat="1" ht="18" customHeight="1" x14ac:dyDescent="0.2">
      <c r="A1127" s="4">
        <v>9908</v>
      </c>
      <c r="B1127" s="4">
        <v>538</v>
      </c>
      <c r="C1127" s="2" t="s">
        <v>26</v>
      </c>
      <c r="D1127" s="2" t="s">
        <v>298</v>
      </c>
      <c r="E1127" s="5">
        <v>42034</v>
      </c>
      <c r="F1127" s="22">
        <f>IF(COUNTIFS('All NCFAS Results'!$A$6:$A$169,$A1127)&gt;0,1,0)</f>
        <v>1</v>
      </c>
      <c r="G1127" s="6" t="s">
        <v>54</v>
      </c>
      <c r="H1127" s="6" t="s">
        <v>46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 t="s">
        <v>41</v>
      </c>
      <c r="AA1127" s="6"/>
      <c r="AB1127" s="6"/>
    </row>
    <row r="1128" spans="1:28" s="1" customFormat="1" ht="18" customHeight="1" x14ac:dyDescent="0.2">
      <c r="A1128" s="4">
        <v>9553</v>
      </c>
      <c r="B1128" s="4">
        <v>539</v>
      </c>
      <c r="C1128" s="2" t="s">
        <v>44</v>
      </c>
      <c r="D1128" s="2" t="s">
        <v>298</v>
      </c>
      <c r="E1128" s="5">
        <v>41978</v>
      </c>
      <c r="F1128" s="22">
        <f>IF(COUNTIFS('All NCFAS Results'!$A$6:$A$169,$A1128)&gt;0,1,0)</f>
        <v>1</v>
      </c>
      <c r="G1128" s="6" t="s">
        <v>27</v>
      </c>
      <c r="H1128" s="6" t="s">
        <v>42</v>
      </c>
      <c r="I1128" s="6" t="s">
        <v>41</v>
      </c>
      <c r="J1128" s="6" t="s">
        <v>29</v>
      </c>
      <c r="K1128" s="6" t="s">
        <v>41</v>
      </c>
      <c r="L1128" s="6" t="s">
        <v>41</v>
      </c>
      <c r="M1128" s="6" t="s">
        <v>41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 s="1" customFormat="1" ht="18" customHeight="1" x14ac:dyDescent="0.2">
      <c r="A1129" s="4">
        <v>9970</v>
      </c>
      <c r="B1129" s="4">
        <v>539</v>
      </c>
      <c r="C1129" s="2" t="s">
        <v>26</v>
      </c>
      <c r="D1129" s="2" t="s">
        <v>298</v>
      </c>
      <c r="E1129" s="5">
        <v>41961</v>
      </c>
      <c r="F1129" s="22">
        <f>IF(COUNTIFS('All NCFAS Results'!$A$6:$A$169,$A1129)&gt;0,1,0)</f>
        <v>1</v>
      </c>
      <c r="G1129" s="6" t="s">
        <v>27</v>
      </c>
      <c r="H1129" s="6" t="s">
        <v>28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 t="s">
        <v>29</v>
      </c>
      <c r="AA1129" s="6"/>
      <c r="AB1129" s="6"/>
    </row>
    <row r="1130" spans="1:28" s="1" customFormat="1" ht="18" customHeight="1" x14ac:dyDescent="0.2">
      <c r="A1130" s="4">
        <v>9970</v>
      </c>
      <c r="B1130" s="4">
        <v>540</v>
      </c>
      <c r="C1130" s="2" t="s">
        <v>26</v>
      </c>
      <c r="D1130" s="2" t="s">
        <v>298</v>
      </c>
      <c r="E1130" s="5">
        <v>42016</v>
      </c>
      <c r="F1130" s="22">
        <f>IF(COUNTIFS('All NCFAS Results'!$A$6:$A$169,$A1130)&gt;0,1,0)</f>
        <v>1</v>
      </c>
      <c r="G1130" s="6" t="s">
        <v>27</v>
      </c>
      <c r="H1130" s="6" t="s">
        <v>28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 t="s">
        <v>41</v>
      </c>
      <c r="AA1130" s="6"/>
      <c r="AB1130" s="6"/>
    </row>
    <row r="1131" spans="1:28" s="1" customFormat="1" ht="18" customHeight="1" x14ac:dyDescent="0.2">
      <c r="A1131" s="4">
        <v>9979</v>
      </c>
      <c r="B1131" s="4">
        <v>540</v>
      </c>
      <c r="C1131" s="2" t="s">
        <v>44</v>
      </c>
      <c r="D1131" s="2" t="s">
        <v>298</v>
      </c>
      <c r="E1131" s="5">
        <v>41976</v>
      </c>
      <c r="F1131" s="22">
        <f>IF(COUNTIFS('All NCFAS Results'!$A$6:$A$169,$A1131)&gt;0,1,0)</f>
        <v>1</v>
      </c>
      <c r="G1131" s="6" t="s">
        <v>27</v>
      </c>
      <c r="H1131" s="6" t="s">
        <v>47</v>
      </c>
      <c r="I1131" s="6" t="s">
        <v>29</v>
      </c>
      <c r="J1131" s="6" t="s">
        <v>38</v>
      </c>
      <c r="K1131" s="6" t="s">
        <v>38</v>
      </c>
      <c r="L1131" s="6" t="s">
        <v>29</v>
      </c>
      <c r="M1131" s="6" t="s">
        <v>29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 s="1" customFormat="1" ht="18" customHeight="1" x14ac:dyDescent="0.2">
      <c r="A1132" s="4">
        <v>9478</v>
      </c>
      <c r="B1132" s="4">
        <v>541</v>
      </c>
      <c r="C1132" s="2" t="s">
        <v>44</v>
      </c>
      <c r="D1132" s="2" t="s">
        <v>298</v>
      </c>
      <c r="E1132" s="5">
        <v>41982</v>
      </c>
      <c r="F1132" s="22">
        <f>IF(COUNTIFS('All NCFAS Results'!$A$6:$A$169,$A1132)&gt;0,1,0)</f>
        <v>1</v>
      </c>
      <c r="G1132" s="6" t="s">
        <v>27</v>
      </c>
      <c r="H1132" s="6" t="s">
        <v>51</v>
      </c>
      <c r="I1132" s="6" t="s">
        <v>41</v>
      </c>
      <c r="J1132" s="6" t="s">
        <v>41</v>
      </c>
      <c r="K1132" s="6" t="s">
        <v>29</v>
      </c>
      <c r="L1132" s="6" t="s">
        <v>41</v>
      </c>
      <c r="M1132" s="6" t="s">
        <v>41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 s="1" customFormat="1" ht="18" customHeight="1" x14ac:dyDescent="0.2">
      <c r="A1133" s="4">
        <v>9979</v>
      </c>
      <c r="B1133" s="4">
        <v>541</v>
      </c>
      <c r="C1133" s="2" t="s">
        <v>26</v>
      </c>
      <c r="D1133" s="2" t="s">
        <v>298</v>
      </c>
      <c r="E1133" s="5">
        <v>41892</v>
      </c>
      <c r="F1133" s="22">
        <f>IF(COUNTIFS('All NCFAS Results'!$A$6:$A$169,$A1133)&gt;0,1,0)</f>
        <v>1</v>
      </c>
      <c r="G1133" s="6" t="s">
        <v>54</v>
      </c>
      <c r="H1133" s="6" t="s">
        <v>52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 t="s">
        <v>29</v>
      </c>
      <c r="AA1133" s="6"/>
      <c r="AB1133" s="6"/>
    </row>
    <row r="1134" spans="1:28" s="1" customFormat="1" ht="18" customHeight="1" x14ac:dyDescent="0.2">
      <c r="A1134" s="4">
        <v>9979</v>
      </c>
      <c r="B1134" s="4">
        <v>542</v>
      </c>
      <c r="C1134" s="2" t="s">
        <v>26</v>
      </c>
      <c r="D1134" s="2" t="s">
        <v>298</v>
      </c>
      <c r="E1134" s="5">
        <v>41948</v>
      </c>
      <c r="F1134" s="22">
        <f>IF(COUNTIFS('All NCFAS Results'!$A$6:$A$169,$A1134)&gt;0,1,0)</f>
        <v>1</v>
      </c>
      <c r="G1134" s="6" t="s">
        <v>50</v>
      </c>
      <c r="H1134" s="6" t="s">
        <v>59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 t="s">
        <v>29</v>
      </c>
      <c r="AA1134" s="6"/>
      <c r="AB1134" s="6"/>
    </row>
    <row r="1135" spans="1:28" s="1" customFormat="1" ht="18" customHeight="1" x14ac:dyDescent="0.2">
      <c r="A1135" s="4">
        <v>10674</v>
      </c>
      <c r="B1135" s="4">
        <v>542</v>
      </c>
      <c r="C1135" s="2" t="s">
        <v>44</v>
      </c>
      <c r="D1135" s="2" t="s">
        <v>298</v>
      </c>
      <c r="E1135" s="5">
        <v>41982</v>
      </c>
      <c r="F1135" s="22">
        <f>IF(COUNTIFS('All NCFAS Results'!$A$6:$A$169,$A1135)&gt;0,1,0)</f>
        <v>1</v>
      </c>
      <c r="G1135" s="6" t="s">
        <v>27</v>
      </c>
      <c r="H1135" s="6" t="s">
        <v>47</v>
      </c>
      <c r="I1135" s="6" t="s">
        <v>29</v>
      </c>
      <c r="J1135" s="6" t="s">
        <v>29</v>
      </c>
      <c r="K1135" s="6" t="s">
        <v>29</v>
      </c>
      <c r="L1135" s="6" t="s">
        <v>29</v>
      </c>
      <c r="M1135" s="6" t="s">
        <v>29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 s="1" customFormat="1" ht="18" customHeight="1" x14ac:dyDescent="0.2">
      <c r="A1136" s="4">
        <v>9979</v>
      </c>
      <c r="B1136" s="4">
        <v>543</v>
      </c>
      <c r="C1136" s="2" t="s">
        <v>26</v>
      </c>
      <c r="D1136" s="2" t="s">
        <v>298</v>
      </c>
      <c r="E1136" s="5">
        <v>42032</v>
      </c>
      <c r="F1136" s="22">
        <f>IF(COUNTIFS('All NCFAS Results'!$A$6:$A$169,$A1136)&gt;0,1,0)</f>
        <v>1</v>
      </c>
      <c r="G1136" s="6" t="s">
        <v>27</v>
      </c>
      <c r="H1136" s="6" t="s">
        <v>64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 t="s">
        <v>29</v>
      </c>
      <c r="AA1136" s="6"/>
      <c r="AB1136" s="6"/>
    </row>
    <row r="1137" spans="1:28" s="1" customFormat="1" ht="18" customHeight="1" x14ac:dyDescent="0.2">
      <c r="A1137" s="4">
        <v>11401</v>
      </c>
      <c r="B1137" s="4">
        <v>543</v>
      </c>
      <c r="C1137" s="2" t="s">
        <v>44</v>
      </c>
      <c r="D1137" s="2" t="s">
        <v>298</v>
      </c>
      <c r="E1137" s="5">
        <v>41982</v>
      </c>
      <c r="F1137" s="22">
        <f>IF(COUNTIFS('All NCFAS Results'!$A$6:$A$169,$A1137)&gt;0,1,0)</f>
        <v>1</v>
      </c>
      <c r="G1137" s="6" t="s">
        <v>31</v>
      </c>
      <c r="H1137" s="6" t="s">
        <v>47</v>
      </c>
      <c r="I1137" s="6" t="s">
        <v>29</v>
      </c>
      <c r="J1137" s="6" t="s">
        <v>29</v>
      </c>
      <c r="K1137" s="6" t="s">
        <v>29</v>
      </c>
      <c r="L1137" s="6" t="s">
        <v>29</v>
      </c>
      <c r="M1137" s="6" t="s">
        <v>29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 s="1" customFormat="1" ht="18" customHeight="1" x14ac:dyDescent="0.2">
      <c r="A1138" s="4">
        <v>7372</v>
      </c>
      <c r="B1138" s="4">
        <v>544</v>
      </c>
      <c r="C1138" s="2" t="s">
        <v>44</v>
      </c>
      <c r="D1138" s="2" t="s">
        <v>298</v>
      </c>
      <c r="E1138" s="5">
        <v>41981</v>
      </c>
      <c r="F1138" s="22">
        <f>IF(COUNTIFS('All NCFAS Results'!$A$6:$A$169,$A1138)&gt;0,1,0)</f>
        <v>1</v>
      </c>
      <c r="G1138" s="6" t="s">
        <v>27</v>
      </c>
      <c r="H1138" s="6" t="s">
        <v>42</v>
      </c>
      <c r="I1138" s="6" t="s">
        <v>41</v>
      </c>
      <c r="J1138" s="6" t="s">
        <v>29</v>
      </c>
      <c r="K1138" s="6" t="s">
        <v>29</v>
      </c>
      <c r="L1138" s="6" t="s">
        <v>41</v>
      </c>
      <c r="M1138" s="6" t="s">
        <v>29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 s="1" customFormat="1" ht="18" customHeight="1" x14ac:dyDescent="0.2">
      <c r="A1139" s="4">
        <v>9979</v>
      </c>
      <c r="B1139" s="4">
        <v>544</v>
      </c>
      <c r="C1139" s="2" t="s">
        <v>26</v>
      </c>
      <c r="D1139" s="2" t="s">
        <v>298</v>
      </c>
      <c r="E1139" s="5">
        <v>42032</v>
      </c>
      <c r="F1139" s="22">
        <f>IF(COUNTIFS('All NCFAS Results'!$A$6:$A$169,$A1139)&gt;0,1,0)</f>
        <v>1</v>
      </c>
      <c r="G1139" s="6" t="s">
        <v>54</v>
      </c>
      <c r="H1139" s="6" t="s">
        <v>46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 t="s">
        <v>29</v>
      </c>
      <c r="AA1139" s="6"/>
      <c r="AB1139" s="6"/>
    </row>
    <row r="1140" spans="1:28" s="1" customFormat="1" ht="18" customHeight="1" x14ac:dyDescent="0.2">
      <c r="A1140" s="4">
        <v>9405</v>
      </c>
      <c r="B1140" s="4">
        <v>545</v>
      </c>
      <c r="C1140" s="2" t="s">
        <v>44</v>
      </c>
      <c r="D1140" s="2" t="s">
        <v>298</v>
      </c>
      <c r="E1140" s="5">
        <v>41982</v>
      </c>
      <c r="F1140" s="22">
        <f>IF(COUNTIFS('All NCFAS Results'!$A$6:$A$169,$A1140)&gt;0,1,0)</f>
        <v>1</v>
      </c>
      <c r="G1140" s="6" t="s">
        <v>31</v>
      </c>
      <c r="H1140" s="6" t="s">
        <v>52</v>
      </c>
      <c r="I1140" s="6" t="s">
        <v>29</v>
      </c>
      <c r="J1140" s="6" t="s">
        <v>29</v>
      </c>
      <c r="K1140" s="6" t="s">
        <v>38</v>
      </c>
      <c r="L1140" s="6" t="s">
        <v>38</v>
      </c>
      <c r="M1140" s="6" t="s">
        <v>41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 s="1" customFormat="1" ht="18" customHeight="1" x14ac:dyDescent="0.2">
      <c r="A1141" s="4">
        <v>10857</v>
      </c>
      <c r="B1141" s="4">
        <v>545</v>
      </c>
      <c r="C1141" s="2" t="s">
        <v>26</v>
      </c>
      <c r="D1141" s="2" t="s">
        <v>298</v>
      </c>
      <c r="E1141" s="5">
        <v>41936</v>
      </c>
      <c r="F1141" s="22">
        <f>IF(COUNTIFS('All NCFAS Results'!$A$6:$A$169,$A1141)&gt;0,1,0)</f>
        <v>1</v>
      </c>
      <c r="G1141" s="6" t="s">
        <v>54</v>
      </c>
      <c r="H1141" s="6" t="s">
        <v>46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 t="s">
        <v>33</v>
      </c>
      <c r="AA1141" s="6"/>
      <c r="AB1141" s="6"/>
    </row>
    <row r="1142" spans="1:28" s="1" customFormat="1" ht="18" customHeight="1" x14ac:dyDescent="0.2">
      <c r="A1142" s="4">
        <v>1221</v>
      </c>
      <c r="B1142" s="4">
        <v>546</v>
      </c>
      <c r="C1142" s="2" t="s">
        <v>44</v>
      </c>
      <c r="D1142" s="2" t="s">
        <v>298</v>
      </c>
      <c r="E1142" s="5">
        <v>41983</v>
      </c>
      <c r="F1142" s="22">
        <f>IF(COUNTIFS('All NCFAS Results'!$A$6:$A$169,$A1142)&gt;0,1,0)</f>
        <v>1</v>
      </c>
      <c r="G1142" s="6" t="s">
        <v>27</v>
      </c>
      <c r="H1142" s="6" t="s">
        <v>47</v>
      </c>
      <c r="I1142" s="6" t="s">
        <v>29</v>
      </c>
      <c r="J1142" s="6" t="s">
        <v>29</v>
      </c>
      <c r="K1142" s="6" t="s">
        <v>29</v>
      </c>
      <c r="L1142" s="6" t="s">
        <v>29</v>
      </c>
      <c r="M1142" s="6" t="s">
        <v>29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 s="1" customFormat="1" ht="18" customHeight="1" x14ac:dyDescent="0.2">
      <c r="A1143" s="4">
        <v>10857</v>
      </c>
      <c r="B1143" s="4">
        <v>546</v>
      </c>
      <c r="C1143" s="2" t="s">
        <v>26</v>
      </c>
      <c r="D1143" s="2" t="s">
        <v>298</v>
      </c>
      <c r="E1143" s="5">
        <v>41942</v>
      </c>
      <c r="F1143" s="22">
        <f>IF(COUNTIFS('All NCFAS Results'!$A$6:$A$169,$A1143)&gt;0,1,0)</f>
        <v>1</v>
      </c>
      <c r="G1143" s="6" t="s">
        <v>54</v>
      </c>
      <c r="H1143" s="6" t="s">
        <v>85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 t="s">
        <v>33</v>
      </c>
      <c r="AA1143" s="6"/>
      <c r="AB1143" s="6"/>
    </row>
    <row r="1144" spans="1:28" s="1" customFormat="1" ht="18" customHeight="1" x14ac:dyDescent="0.2">
      <c r="A1144" s="4">
        <v>10857</v>
      </c>
      <c r="B1144" s="4">
        <v>547</v>
      </c>
      <c r="C1144" s="2" t="s">
        <v>26</v>
      </c>
      <c r="D1144" s="2" t="s">
        <v>298</v>
      </c>
      <c r="E1144" s="5">
        <v>41950</v>
      </c>
      <c r="F1144" s="22">
        <f>IF(COUNTIFS('All NCFAS Results'!$A$6:$A$169,$A1144)&gt;0,1,0)</f>
        <v>1</v>
      </c>
      <c r="G1144" s="6" t="s">
        <v>54</v>
      </c>
      <c r="H1144" s="6" t="s">
        <v>46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 t="s">
        <v>33</v>
      </c>
      <c r="AA1144" s="6"/>
      <c r="AB1144" s="6"/>
    </row>
    <row r="1145" spans="1:28" s="1" customFormat="1" ht="18" customHeight="1" x14ac:dyDescent="0.2">
      <c r="A1145" s="4">
        <v>10857</v>
      </c>
      <c r="B1145" s="4">
        <v>548</v>
      </c>
      <c r="C1145" s="2" t="s">
        <v>26</v>
      </c>
      <c r="D1145" s="2" t="s">
        <v>298</v>
      </c>
      <c r="E1145" s="5">
        <v>41960</v>
      </c>
      <c r="F1145" s="22">
        <f>IF(COUNTIFS('All NCFAS Results'!$A$6:$A$169,$A1145)&gt;0,1,0)</f>
        <v>1</v>
      </c>
      <c r="G1145" s="6" t="s">
        <v>54</v>
      </c>
      <c r="H1145" s="6" t="s">
        <v>58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 t="s">
        <v>33</v>
      </c>
      <c r="AA1145" s="6"/>
      <c r="AB1145" s="6"/>
    </row>
    <row r="1146" spans="1:28" s="1" customFormat="1" ht="18" customHeight="1" x14ac:dyDescent="0.2">
      <c r="A1146" s="4">
        <v>3875</v>
      </c>
      <c r="B1146" s="4">
        <v>549</v>
      </c>
      <c r="C1146" s="2" t="s">
        <v>44</v>
      </c>
      <c r="D1146" s="2" t="s">
        <v>298</v>
      </c>
      <c r="E1146" s="5">
        <v>41984</v>
      </c>
      <c r="F1146" s="22">
        <f>IF(COUNTIFS('All NCFAS Results'!$A$6:$A$169,$A1146)&gt;0,1,0)</f>
        <v>1</v>
      </c>
      <c r="G1146" s="6" t="s">
        <v>27</v>
      </c>
      <c r="H1146" s="6" t="s">
        <v>64</v>
      </c>
      <c r="I1146" s="6" t="s">
        <v>41</v>
      </c>
      <c r="J1146" s="6" t="s">
        <v>29</v>
      </c>
      <c r="K1146" s="6" t="s">
        <v>29</v>
      </c>
      <c r="L1146" s="6" t="s">
        <v>41</v>
      </c>
      <c r="M1146" s="6" t="s">
        <v>29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 s="1" customFormat="1" ht="18" customHeight="1" x14ac:dyDescent="0.2">
      <c r="A1147" s="4">
        <v>10857</v>
      </c>
      <c r="B1147" s="4">
        <v>549</v>
      </c>
      <c r="C1147" s="2" t="s">
        <v>26</v>
      </c>
      <c r="D1147" s="2" t="s">
        <v>298</v>
      </c>
      <c r="E1147" s="5">
        <v>41967</v>
      </c>
      <c r="F1147" s="22">
        <f>IF(COUNTIFS('All NCFAS Results'!$A$6:$A$169,$A1147)&gt;0,1,0)</f>
        <v>1</v>
      </c>
      <c r="G1147" s="6" t="s">
        <v>54</v>
      </c>
      <c r="H1147" s="6" t="s">
        <v>52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 t="s">
        <v>33</v>
      </c>
      <c r="AA1147" s="6"/>
      <c r="AB1147" s="6"/>
    </row>
    <row r="1148" spans="1:28" s="1" customFormat="1" ht="18" customHeight="1" x14ac:dyDescent="0.2">
      <c r="A1148" s="4">
        <v>10593</v>
      </c>
      <c r="B1148" s="4">
        <v>550</v>
      </c>
      <c r="C1148" s="2" t="s">
        <v>44</v>
      </c>
      <c r="D1148" s="2" t="s">
        <v>298</v>
      </c>
      <c r="E1148" s="5">
        <v>41984</v>
      </c>
      <c r="F1148" s="22">
        <f>IF(COUNTIFS('All NCFAS Results'!$A$6:$A$169,$A1148)&gt;0,1,0)</f>
        <v>1</v>
      </c>
      <c r="G1148" s="6" t="s">
        <v>27</v>
      </c>
      <c r="H1148" s="6" t="s">
        <v>42</v>
      </c>
      <c r="I1148" s="6" t="s">
        <v>29</v>
      </c>
      <c r="J1148" s="6" t="s">
        <v>29</v>
      </c>
      <c r="K1148" s="6" t="s">
        <v>29</v>
      </c>
      <c r="L1148" s="6" t="s">
        <v>41</v>
      </c>
      <c r="M1148" s="6" t="s">
        <v>29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 s="1" customFormat="1" ht="18" customHeight="1" x14ac:dyDescent="0.2">
      <c r="A1149" s="4">
        <v>10857</v>
      </c>
      <c r="B1149" s="4">
        <v>550</v>
      </c>
      <c r="C1149" s="2" t="s">
        <v>26</v>
      </c>
      <c r="D1149" s="2" t="s">
        <v>298</v>
      </c>
      <c r="E1149" s="5">
        <v>42010</v>
      </c>
      <c r="F1149" s="22">
        <f>IF(COUNTIFS('All NCFAS Results'!$A$6:$A$169,$A1149)&gt;0,1,0)</f>
        <v>1</v>
      </c>
      <c r="G1149" s="6" t="s">
        <v>54</v>
      </c>
      <c r="H1149" s="6" t="s">
        <v>58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 t="s">
        <v>29</v>
      </c>
      <c r="AA1149" s="6"/>
      <c r="AB1149" s="6"/>
    </row>
    <row r="1150" spans="1:28" s="1" customFormat="1" ht="18" customHeight="1" x14ac:dyDescent="0.2">
      <c r="A1150" s="4">
        <v>9979</v>
      </c>
      <c r="B1150" s="4">
        <v>551</v>
      </c>
      <c r="C1150" s="2" t="s">
        <v>44</v>
      </c>
      <c r="D1150" s="2" t="s">
        <v>298</v>
      </c>
      <c r="E1150" s="5">
        <v>41983</v>
      </c>
      <c r="F1150" s="22">
        <f>IF(COUNTIFS('All NCFAS Results'!$A$6:$A$169,$A1150)&gt;0,1,0)</f>
        <v>1</v>
      </c>
      <c r="G1150" s="6" t="s">
        <v>27</v>
      </c>
      <c r="H1150" s="6" t="s">
        <v>47</v>
      </c>
      <c r="I1150" s="6" t="s">
        <v>29</v>
      </c>
      <c r="J1150" s="6" t="s">
        <v>29</v>
      </c>
      <c r="K1150" s="6" t="s">
        <v>29</v>
      </c>
      <c r="L1150" s="6" t="s">
        <v>29</v>
      </c>
      <c r="M1150" s="6" t="s">
        <v>29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 s="1" customFormat="1" ht="18" customHeight="1" x14ac:dyDescent="0.2">
      <c r="A1151" s="4">
        <v>10857</v>
      </c>
      <c r="B1151" s="4">
        <v>551</v>
      </c>
      <c r="C1151" s="2" t="s">
        <v>26</v>
      </c>
      <c r="D1151" s="2" t="s">
        <v>298</v>
      </c>
      <c r="E1151" s="5">
        <v>42011</v>
      </c>
      <c r="F1151" s="22">
        <f>IF(COUNTIFS('All NCFAS Results'!$A$6:$A$169,$A1151)&gt;0,1,0)</f>
        <v>1</v>
      </c>
      <c r="G1151" s="6" t="s">
        <v>54</v>
      </c>
      <c r="H1151" s="6" t="s">
        <v>86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 t="s">
        <v>29</v>
      </c>
      <c r="AA1151" s="6"/>
      <c r="AB1151" s="6"/>
    </row>
    <row r="1152" spans="1:28" s="1" customFormat="1" ht="18" customHeight="1" x14ac:dyDescent="0.2">
      <c r="A1152" s="4">
        <v>10857</v>
      </c>
      <c r="B1152" s="4">
        <v>552</v>
      </c>
      <c r="C1152" s="2" t="s">
        <v>26</v>
      </c>
      <c r="D1152" s="2" t="s">
        <v>298</v>
      </c>
      <c r="E1152" s="5">
        <v>42017</v>
      </c>
      <c r="F1152" s="22">
        <f>IF(COUNTIFS('All NCFAS Results'!$A$6:$A$169,$A1152)&gt;0,1,0)</f>
        <v>1</v>
      </c>
      <c r="G1152" s="6" t="s">
        <v>54</v>
      </c>
      <c r="H1152" s="6" t="s">
        <v>86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 t="s">
        <v>29</v>
      </c>
      <c r="AA1152" s="6"/>
      <c r="AB1152" s="6"/>
    </row>
    <row r="1153" spans="1:28" s="1" customFormat="1" ht="18" customHeight="1" x14ac:dyDescent="0.2">
      <c r="A1153" s="4">
        <v>748</v>
      </c>
      <c r="B1153" s="4">
        <v>553</v>
      </c>
      <c r="C1153" s="2" t="s">
        <v>44</v>
      </c>
      <c r="D1153" s="2" t="s">
        <v>298</v>
      </c>
      <c r="E1153" s="5">
        <v>41983</v>
      </c>
      <c r="F1153" s="22">
        <f>IF(COUNTIFS('All NCFAS Results'!$A$6:$A$169,$A1153)&gt;0,1,0)</f>
        <v>1</v>
      </c>
      <c r="G1153" s="6" t="s">
        <v>27</v>
      </c>
      <c r="H1153" s="6" t="s">
        <v>47</v>
      </c>
      <c r="I1153" s="6" t="s">
        <v>29</v>
      </c>
      <c r="J1153" s="6" t="s">
        <v>29</v>
      </c>
      <c r="K1153" s="6" t="s">
        <v>29</v>
      </c>
      <c r="L1153" s="6" t="s">
        <v>29</v>
      </c>
      <c r="M1153" s="6" t="s">
        <v>29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 s="1" customFormat="1" ht="18" customHeight="1" x14ac:dyDescent="0.2">
      <c r="A1154" s="4">
        <v>10857</v>
      </c>
      <c r="B1154" s="4">
        <v>553</v>
      </c>
      <c r="C1154" s="2" t="s">
        <v>26</v>
      </c>
      <c r="D1154" s="2" t="s">
        <v>298</v>
      </c>
      <c r="E1154" s="5">
        <v>42031</v>
      </c>
      <c r="F1154" s="22">
        <f>IF(COUNTIFS('All NCFAS Results'!$A$6:$A$169,$A1154)&gt;0,1,0)</f>
        <v>1</v>
      </c>
      <c r="G1154" s="6" t="s">
        <v>27</v>
      </c>
      <c r="H1154" s="6" t="s">
        <v>42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 t="s">
        <v>29</v>
      </c>
      <c r="AA1154" s="6"/>
      <c r="AB1154" s="6"/>
    </row>
    <row r="1155" spans="1:28" s="1" customFormat="1" ht="18" customHeight="1" x14ac:dyDescent="0.2">
      <c r="A1155" s="4">
        <v>9478</v>
      </c>
      <c r="B1155" s="4">
        <v>554</v>
      </c>
      <c r="C1155" s="2" t="s">
        <v>44</v>
      </c>
      <c r="D1155" s="2" t="s">
        <v>298</v>
      </c>
      <c r="E1155" s="5">
        <v>41988</v>
      </c>
      <c r="F1155" s="22">
        <f>IF(COUNTIFS('All NCFAS Results'!$A$6:$A$169,$A1155)&gt;0,1,0)</f>
        <v>1</v>
      </c>
      <c r="G1155" s="6" t="s">
        <v>27</v>
      </c>
      <c r="H1155" s="6" t="s">
        <v>42</v>
      </c>
      <c r="I1155" s="6" t="s">
        <v>41</v>
      </c>
      <c r="J1155" s="6" t="s">
        <v>41</v>
      </c>
      <c r="K1155" s="6" t="s">
        <v>41</v>
      </c>
      <c r="L1155" s="6" t="s">
        <v>41</v>
      </c>
      <c r="M1155" s="6" t="s">
        <v>41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 s="1" customFormat="1" ht="18" customHeight="1" x14ac:dyDescent="0.2">
      <c r="A1156" s="4">
        <v>11121</v>
      </c>
      <c r="B1156" s="4">
        <v>554</v>
      </c>
      <c r="C1156" s="2" t="s">
        <v>26</v>
      </c>
      <c r="D1156" s="2" t="s">
        <v>298</v>
      </c>
      <c r="E1156" s="5">
        <v>41808</v>
      </c>
      <c r="F1156" s="22">
        <f>IF(COUNTIFS('All NCFAS Results'!$A$6:$A$169,$A1156)&gt;0,1,0)</f>
        <v>1</v>
      </c>
      <c r="G1156" s="6" t="s">
        <v>27</v>
      </c>
      <c r="H1156" s="6" t="s">
        <v>37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 t="s">
        <v>29</v>
      </c>
      <c r="AA1156" s="6"/>
      <c r="AB1156" s="6"/>
    </row>
    <row r="1157" spans="1:28" s="1" customFormat="1" ht="18" customHeight="1" x14ac:dyDescent="0.2">
      <c r="A1157" s="4">
        <v>10593</v>
      </c>
      <c r="B1157" s="4">
        <v>555</v>
      </c>
      <c r="C1157" s="2" t="s">
        <v>44</v>
      </c>
      <c r="D1157" s="2" t="s">
        <v>298</v>
      </c>
      <c r="E1157" s="5">
        <v>41988</v>
      </c>
      <c r="F1157" s="22">
        <f>IF(COUNTIFS('All NCFAS Results'!$A$6:$A$169,$A1157)&gt;0,1,0)</f>
        <v>1</v>
      </c>
      <c r="G1157" s="6" t="s">
        <v>27</v>
      </c>
      <c r="H1157" s="6" t="s">
        <v>42</v>
      </c>
      <c r="I1157" s="6" t="s">
        <v>29</v>
      </c>
      <c r="J1157" s="6" t="s">
        <v>29</v>
      </c>
      <c r="K1157" s="6" t="s">
        <v>29</v>
      </c>
      <c r="L1157" s="6" t="s">
        <v>41</v>
      </c>
      <c r="M1157" s="6" t="s">
        <v>29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 s="1" customFormat="1" ht="18" customHeight="1" x14ac:dyDescent="0.2">
      <c r="A1158" s="4">
        <v>11121</v>
      </c>
      <c r="B1158" s="4">
        <v>555</v>
      </c>
      <c r="C1158" s="2" t="s">
        <v>26</v>
      </c>
      <c r="D1158" s="2" t="s">
        <v>298</v>
      </c>
      <c r="E1158" s="5">
        <v>41810</v>
      </c>
      <c r="F1158" s="22">
        <f>IF(COUNTIFS('All NCFAS Results'!$A$6:$A$169,$A1158)&gt;0,1,0)</f>
        <v>1</v>
      </c>
      <c r="G1158" s="6" t="s">
        <v>54</v>
      </c>
      <c r="H1158" s="6" t="s">
        <v>46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 t="s">
        <v>29</v>
      </c>
      <c r="AA1158" s="6"/>
      <c r="AB1158" s="6"/>
    </row>
    <row r="1159" spans="1:28" s="1" customFormat="1" ht="18" customHeight="1" x14ac:dyDescent="0.2">
      <c r="A1159" s="4">
        <v>11121</v>
      </c>
      <c r="B1159" s="4">
        <v>556</v>
      </c>
      <c r="C1159" s="2" t="s">
        <v>26</v>
      </c>
      <c r="D1159" s="2" t="s">
        <v>298</v>
      </c>
      <c r="E1159" s="5">
        <v>41816</v>
      </c>
      <c r="F1159" s="22">
        <f>IF(COUNTIFS('All NCFAS Results'!$A$6:$A$169,$A1159)&gt;0,1,0)</f>
        <v>1</v>
      </c>
      <c r="G1159" s="6" t="s">
        <v>27</v>
      </c>
      <c r="H1159" s="6" t="s">
        <v>53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 t="s">
        <v>29</v>
      </c>
      <c r="AA1159" s="6"/>
      <c r="AB1159" s="6"/>
    </row>
    <row r="1160" spans="1:28" s="1" customFormat="1" ht="18" customHeight="1" x14ac:dyDescent="0.2">
      <c r="A1160" s="4">
        <v>11179</v>
      </c>
      <c r="B1160" s="4">
        <v>556</v>
      </c>
      <c r="C1160" s="2" t="s">
        <v>44</v>
      </c>
      <c r="D1160" s="2" t="s">
        <v>298</v>
      </c>
      <c r="E1160" s="5">
        <v>41983</v>
      </c>
      <c r="F1160" s="22">
        <f>IF(COUNTIFS('All NCFAS Results'!$A$6:$A$169,$A1160)&gt;0,1,0)</f>
        <v>1</v>
      </c>
      <c r="G1160" s="6" t="s">
        <v>27</v>
      </c>
      <c r="H1160" s="6" t="s">
        <v>47</v>
      </c>
      <c r="I1160" s="6" t="s">
        <v>29</v>
      </c>
      <c r="J1160" s="6" t="s">
        <v>29</v>
      </c>
      <c r="K1160" s="6" t="s">
        <v>29</v>
      </c>
      <c r="L1160" s="6" t="s">
        <v>29</v>
      </c>
      <c r="M1160" s="6" t="s">
        <v>29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 s="1" customFormat="1" ht="18" customHeight="1" x14ac:dyDescent="0.2">
      <c r="A1161" s="4">
        <v>11121</v>
      </c>
      <c r="B1161" s="4">
        <v>557</v>
      </c>
      <c r="C1161" s="2" t="s">
        <v>26</v>
      </c>
      <c r="D1161" s="2" t="s">
        <v>298</v>
      </c>
      <c r="E1161" s="5">
        <v>41822</v>
      </c>
      <c r="F1161" s="22">
        <f>IF(COUNTIFS('All NCFAS Results'!$A$6:$A$169,$A1161)&gt;0,1,0)</f>
        <v>1</v>
      </c>
      <c r="G1161" s="6" t="s">
        <v>54</v>
      </c>
      <c r="H1161" s="6" t="s">
        <v>56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 t="s">
        <v>29</v>
      </c>
      <c r="AA1161" s="6"/>
      <c r="AB1161" s="6"/>
    </row>
    <row r="1162" spans="1:28" s="1" customFormat="1" ht="18" customHeight="1" x14ac:dyDescent="0.2">
      <c r="A1162" s="4">
        <v>11121</v>
      </c>
      <c r="B1162" s="4">
        <v>558</v>
      </c>
      <c r="C1162" s="2" t="s">
        <v>26</v>
      </c>
      <c r="D1162" s="2" t="s">
        <v>298</v>
      </c>
      <c r="E1162" s="5">
        <v>41828</v>
      </c>
      <c r="F1162" s="22">
        <f>IF(COUNTIFS('All NCFAS Results'!$A$6:$A$169,$A1162)&gt;0,1,0)</f>
        <v>1</v>
      </c>
      <c r="G1162" s="6" t="s">
        <v>54</v>
      </c>
      <c r="H1162" s="6" t="s">
        <v>52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 t="s">
        <v>29</v>
      </c>
      <c r="AA1162" s="6"/>
      <c r="AB1162" s="6"/>
    </row>
    <row r="1163" spans="1:28" s="1" customFormat="1" ht="18" customHeight="1" x14ac:dyDescent="0.2">
      <c r="A1163" s="4">
        <v>11121</v>
      </c>
      <c r="B1163" s="4">
        <v>559</v>
      </c>
      <c r="C1163" s="2" t="s">
        <v>26</v>
      </c>
      <c r="D1163" s="2" t="s">
        <v>298</v>
      </c>
      <c r="E1163" s="5">
        <v>41842</v>
      </c>
      <c r="F1163" s="22">
        <f>IF(COUNTIFS('All NCFAS Results'!$A$6:$A$169,$A1163)&gt;0,1,0)</f>
        <v>1</v>
      </c>
      <c r="G1163" s="6" t="s">
        <v>54</v>
      </c>
      <c r="H1163" s="6" t="s">
        <v>28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 t="s">
        <v>29</v>
      </c>
      <c r="AA1163" s="6"/>
      <c r="AB1163" s="6"/>
    </row>
    <row r="1164" spans="1:28" s="1" customFormat="1" ht="18" customHeight="1" x14ac:dyDescent="0.2">
      <c r="A1164" s="4">
        <v>11121</v>
      </c>
      <c r="B1164" s="4">
        <v>560</v>
      </c>
      <c r="C1164" s="2" t="s">
        <v>26</v>
      </c>
      <c r="D1164" s="2" t="s">
        <v>298</v>
      </c>
      <c r="E1164" s="5">
        <v>41871</v>
      </c>
      <c r="F1164" s="22">
        <f>IF(COUNTIFS('All NCFAS Results'!$A$6:$A$169,$A1164)&gt;0,1,0)</f>
        <v>1</v>
      </c>
      <c r="G1164" s="6" t="s">
        <v>54</v>
      </c>
      <c r="H1164" s="6" t="s">
        <v>58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 t="s">
        <v>29</v>
      </c>
      <c r="AA1164" s="6"/>
      <c r="AB1164" s="6"/>
    </row>
    <row r="1165" spans="1:28" s="1" customFormat="1" ht="18" customHeight="1" x14ac:dyDescent="0.2">
      <c r="A1165" s="4">
        <v>3875</v>
      </c>
      <c r="B1165" s="4">
        <v>561</v>
      </c>
      <c r="C1165" s="2" t="s">
        <v>44</v>
      </c>
      <c r="D1165" s="2" t="s">
        <v>298</v>
      </c>
      <c r="E1165" s="5">
        <v>41991</v>
      </c>
      <c r="F1165" s="22">
        <f>IF(COUNTIFS('All NCFAS Results'!$A$6:$A$169,$A1165)&gt;0,1,0)</f>
        <v>1</v>
      </c>
      <c r="G1165" s="6" t="s">
        <v>27</v>
      </c>
      <c r="H1165" s="6" t="s">
        <v>42</v>
      </c>
      <c r="I1165" s="6" t="s">
        <v>41</v>
      </c>
      <c r="J1165" s="6" t="s">
        <v>29</v>
      </c>
      <c r="K1165" s="6" t="s">
        <v>29</v>
      </c>
      <c r="L1165" s="6" t="s">
        <v>41</v>
      </c>
      <c r="M1165" s="6" t="s">
        <v>29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 s="1" customFormat="1" ht="18" customHeight="1" x14ac:dyDescent="0.2">
      <c r="A1166" s="4">
        <v>11121</v>
      </c>
      <c r="B1166" s="4">
        <v>561</v>
      </c>
      <c r="C1166" s="2" t="s">
        <v>26</v>
      </c>
      <c r="D1166" s="2" t="s">
        <v>298</v>
      </c>
      <c r="E1166" s="5">
        <v>41880</v>
      </c>
      <c r="F1166" s="22">
        <f>IF(COUNTIFS('All NCFAS Results'!$A$6:$A$169,$A1166)&gt;0,1,0)</f>
        <v>1</v>
      </c>
      <c r="G1166" s="6" t="s">
        <v>40</v>
      </c>
      <c r="H1166" s="6" t="s">
        <v>58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 t="s">
        <v>29</v>
      </c>
      <c r="AA1166" s="6"/>
      <c r="AB1166" s="6"/>
    </row>
    <row r="1167" spans="1:28" s="1" customFormat="1" ht="18" customHeight="1" x14ac:dyDescent="0.2">
      <c r="A1167" s="4">
        <v>9405</v>
      </c>
      <c r="B1167" s="4">
        <v>562</v>
      </c>
      <c r="C1167" s="2" t="s">
        <v>44</v>
      </c>
      <c r="D1167" s="2" t="s">
        <v>298</v>
      </c>
      <c r="E1167" s="5">
        <v>41982</v>
      </c>
      <c r="F1167" s="22">
        <f>IF(COUNTIFS('All NCFAS Results'!$A$6:$A$169,$A1167)&gt;0,1,0)</f>
        <v>1</v>
      </c>
      <c r="G1167" s="6" t="s">
        <v>31</v>
      </c>
      <c r="H1167" s="6" t="s">
        <v>28</v>
      </c>
      <c r="I1167" s="6" t="s">
        <v>29</v>
      </c>
      <c r="J1167" s="6" t="s">
        <v>29</v>
      </c>
      <c r="K1167" s="6" t="s">
        <v>29</v>
      </c>
      <c r="L1167" s="6" t="s">
        <v>29</v>
      </c>
      <c r="M1167" s="6" t="s">
        <v>29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 s="1" customFormat="1" ht="18" customHeight="1" x14ac:dyDescent="0.2">
      <c r="A1168" s="4">
        <v>11121</v>
      </c>
      <c r="B1168" s="4">
        <v>562</v>
      </c>
      <c r="C1168" s="2" t="s">
        <v>26</v>
      </c>
      <c r="D1168" s="2" t="s">
        <v>298</v>
      </c>
      <c r="E1168" s="5">
        <v>41894</v>
      </c>
      <c r="F1168" s="22">
        <f>IF(COUNTIFS('All NCFAS Results'!$A$6:$A$169,$A1168)&gt;0,1,0)</f>
        <v>1</v>
      </c>
      <c r="G1168" s="6" t="s">
        <v>54</v>
      </c>
      <c r="H1168" s="6" t="s">
        <v>49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 t="s">
        <v>29</v>
      </c>
      <c r="AA1168" s="6"/>
      <c r="AB1168" s="6"/>
    </row>
    <row r="1169" spans="1:28" s="1" customFormat="1" ht="18" customHeight="1" x14ac:dyDescent="0.2">
      <c r="A1169" s="4">
        <v>11159</v>
      </c>
      <c r="B1169" s="4">
        <v>563</v>
      </c>
      <c r="C1169" s="2" t="s">
        <v>26</v>
      </c>
      <c r="D1169" s="2" t="s">
        <v>298</v>
      </c>
      <c r="E1169" s="5">
        <v>41817</v>
      </c>
      <c r="F1169" s="22">
        <f>IF(COUNTIFS('All NCFAS Results'!$A$6:$A$169,$A1169)&gt;0,1,0)</f>
        <v>1</v>
      </c>
      <c r="G1169" s="6" t="s">
        <v>54</v>
      </c>
      <c r="H1169" s="6" t="s">
        <v>46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 t="s">
        <v>29</v>
      </c>
      <c r="AA1169" s="6"/>
      <c r="AB1169" s="6"/>
    </row>
    <row r="1170" spans="1:28" s="1" customFormat="1" ht="18" customHeight="1" x14ac:dyDescent="0.2">
      <c r="A1170" s="4">
        <v>11401</v>
      </c>
      <c r="B1170" s="4">
        <v>563</v>
      </c>
      <c r="C1170" s="2" t="s">
        <v>44</v>
      </c>
      <c r="D1170" s="2" t="s">
        <v>298</v>
      </c>
      <c r="E1170" s="5">
        <v>41982</v>
      </c>
      <c r="F1170" s="22">
        <f>IF(COUNTIFS('All NCFAS Results'!$A$6:$A$169,$A1170)&gt;0,1,0)</f>
        <v>1</v>
      </c>
      <c r="G1170" s="6" t="s">
        <v>31</v>
      </c>
      <c r="H1170" s="6" t="s">
        <v>52</v>
      </c>
      <c r="I1170" s="6" t="s">
        <v>29</v>
      </c>
      <c r="J1170" s="6" t="s">
        <v>29</v>
      </c>
      <c r="K1170" s="6" t="s">
        <v>38</v>
      </c>
      <c r="L1170" s="6" t="s">
        <v>29</v>
      </c>
      <c r="M1170" s="6" t="s">
        <v>29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 s="1" customFormat="1" ht="18" customHeight="1" x14ac:dyDescent="0.2">
      <c r="A1171" s="4">
        <v>9979</v>
      </c>
      <c r="B1171" s="4">
        <v>564</v>
      </c>
      <c r="C1171" s="2" t="s">
        <v>44</v>
      </c>
      <c r="D1171" s="2" t="s">
        <v>298</v>
      </c>
      <c r="E1171" s="5">
        <v>41990</v>
      </c>
      <c r="F1171" s="22">
        <f>IF(COUNTIFS('All NCFAS Results'!$A$6:$A$169,$A1171)&gt;0,1,0)</f>
        <v>1</v>
      </c>
      <c r="G1171" s="6" t="s">
        <v>31</v>
      </c>
      <c r="H1171" s="6" t="s">
        <v>52</v>
      </c>
      <c r="I1171" s="6" t="s">
        <v>29</v>
      </c>
      <c r="J1171" s="6" t="s">
        <v>29</v>
      </c>
      <c r="K1171" s="6" t="s">
        <v>29</v>
      </c>
      <c r="L1171" s="6" t="s">
        <v>29</v>
      </c>
      <c r="M1171" s="6" t="s">
        <v>29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 s="1" customFormat="1" ht="18" customHeight="1" x14ac:dyDescent="0.2">
      <c r="A1172" s="4">
        <v>11159</v>
      </c>
      <c r="B1172" s="4">
        <v>564</v>
      </c>
      <c r="C1172" s="2" t="s">
        <v>26</v>
      </c>
      <c r="D1172" s="2" t="s">
        <v>298</v>
      </c>
      <c r="E1172" s="5">
        <v>41822</v>
      </c>
      <c r="F1172" s="22">
        <f>IF(COUNTIFS('All NCFAS Results'!$A$6:$A$169,$A1172)&gt;0,1,0)</f>
        <v>1</v>
      </c>
      <c r="G1172" s="6" t="s">
        <v>27</v>
      </c>
      <c r="H1172" s="6" t="s">
        <v>102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 t="s">
        <v>29</v>
      </c>
      <c r="AA1172" s="6"/>
      <c r="AB1172" s="6"/>
    </row>
    <row r="1173" spans="1:28" s="1" customFormat="1" ht="18" customHeight="1" x14ac:dyDescent="0.2">
      <c r="A1173" s="4">
        <v>11159</v>
      </c>
      <c r="B1173" s="4">
        <v>565</v>
      </c>
      <c r="C1173" s="2" t="s">
        <v>26</v>
      </c>
      <c r="D1173" s="2" t="s">
        <v>298</v>
      </c>
      <c r="E1173" s="5">
        <v>41823</v>
      </c>
      <c r="F1173" s="22">
        <f>IF(COUNTIFS('All NCFAS Results'!$A$6:$A$169,$A1173)&gt;0,1,0)</f>
        <v>1</v>
      </c>
      <c r="G1173" s="6" t="s">
        <v>54</v>
      </c>
      <c r="H1173" s="6" t="s">
        <v>28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 t="s">
        <v>29</v>
      </c>
      <c r="AA1173" s="6"/>
      <c r="AB1173" s="6"/>
    </row>
    <row r="1174" spans="1:28" s="1" customFormat="1" ht="18" customHeight="1" x14ac:dyDescent="0.2">
      <c r="A1174" s="4">
        <v>748</v>
      </c>
      <c r="B1174" s="4">
        <v>566</v>
      </c>
      <c r="C1174" s="2" t="s">
        <v>44</v>
      </c>
      <c r="D1174" s="2" t="s">
        <v>298</v>
      </c>
      <c r="E1174" s="5">
        <v>41991</v>
      </c>
      <c r="F1174" s="22">
        <f>IF(COUNTIFS('All NCFAS Results'!$A$6:$A$169,$A1174)&gt;0,1,0)</f>
        <v>1</v>
      </c>
      <c r="G1174" s="6" t="s">
        <v>27</v>
      </c>
      <c r="H1174" s="6" t="s">
        <v>47</v>
      </c>
      <c r="I1174" s="6" t="s">
        <v>29</v>
      </c>
      <c r="J1174" s="6" t="s">
        <v>29</v>
      </c>
      <c r="K1174" s="6" t="s">
        <v>29</v>
      </c>
      <c r="L1174" s="6" t="s">
        <v>29</v>
      </c>
      <c r="M1174" s="6" t="s">
        <v>29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 s="1" customFormat="1" ht="18" customHeight="1" x14ac:dyDescent="0.2">
      <c r="A1175" s="4">
        <v>11159</v>
      </c>
      <c r="B1175" s="4">
        <v>566</v>
      </c>
      <c r="C1175" s="2" t="s">
        <v>26</v>
      </c>
      <c r="D1175" s="2" t="s">
        <v>298</v>
      </c>
      <c r="E1175" s="5">
        <v>41827</v>
      </c>
      <c r="F1175" s="22">
        <f>IF(COUNTIFS('All NCFAS Results'!$A$6:$A$169,$A1175)&gt;0,1,0)</f>
        <v>1</v>
      </c>
      <c r="G1175" s="6" t="s">
        <v>27</v>
      </c>
      <c r="H1175" s="6" t="s">
        <v>64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 t="s">
        <v>29</v>
      </c>
      <c r="AA1175" s="6"/>
      <c r="AB1175" s="6"/>
    </row>
    <row r="1176" spans="1:28" s="1" customFormat="1" ht="18" customHeight="1" x14ac:dyDescent="0.2">
      <c r="A1176" s="4">
        <v>2648</v>
      </c>
      <c r="B1176" s="4">
        <v>567</v>
      </c>
      <c r="C1176" s="2" t="s">
        <v>44</v>
      </c>
      <c r="D1176" s="2" t="s">
        <v>298</v>
      </c>
      <c r="E1176" s="5">
        <v>41991</v>
      </c>
      <c r="F1176" s="22">
        <f>IF(COUNTIFS('All NCFAS Results'!$A$6:$A$169,$A1176)&gt;0,1,0)</f>
        <v>1</v>
      </c>
      <c r="G1176" s="6" t="s">
        <v>27</v>
      </c>
      <c r="H1176" s="6" t="s">
        <v>42</v>
      </c>
      <c r="I1176" s="6" t="s">
        <v>29</v>
      </c>
      <c r="J1176" s="6" t="s">
        <v>29</v>
      </c>
      <c r="K1176" s="6" t="s">
        <v>38</v>
      </c>
      <c r="L1176" s="6" t="s">
        <v>41</v>
      </c>
      <c r="M1176" s="6" t="s">
        <v>29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 s="1" customFormat="1" ht="18" customHeight="1" x14ac:dyDescent="0.2">
      <c r="A1177" s="4">
        <v>11159</v>
      </c>
      <c r="B1177" s="4">
        <v>567</v>
      </c>
      <c r="C1177" s="2" t="s">
        <v>26</v>
      </c>
      <c r="D1177" s="2" t="s">
        <v>298</v>
      </c>
      <c r="E1177" s="5">
        <v>41830</v>
      </c>
      <c r="F1177" s="22">
        <f>IF(COUNTIFS('All NCFAS Results'!$A$6:$A$169,$A1177)&gt;0,1,0)</f>
        <v>1</v>
      </c>
      <c r="G1177" s="6" t="s">
        <v>54</v>
      </c>
      <c r="H1177" s="6" t="s">
        <v>56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 t="s">
        <v>29</v>
      </c>
      <c r="AA1177" s="6"/>
      <c r="AB1177" s="6"/>
    </row>
    <row r="1178" spans="1:28" s="1" customFormat="1" ht="18" customHeight="1" x14ac:dyDescent="0.2">
      <c r="A1178" s="4">
        <v>9553</v>
      </c>
      <c r="B1178" s="4">
        <v>568</v>
      </c>
      <c r="C1178" s="2" t="s">
        <v>44</v>
      </c>
      <c r="D1178" s="2" t="s">
        <v>298</v>
      </c>
      <c r="E1178" s="5">
        <v>41992</v>
      </c>
      <c r="F1178" s="22">
        <f>IF(COUNTIFS('All NCFAS Results'!$A$6:$A$169,$A1178)&gt;0,1,0)</f>
        <v>1</v>
      </c>
      <c r="G1178" s="6" t="s">
        <v>27</v>
      </c>
      <c r="H1178" s="6" t="s">
        <v>42</v>
      </c>
      <c r="I1178" s="6" t="s">
        <v>41</v>
      </c>
      <c r="J1178" s="6" t="s">
        <v>41</v>
      </c>
      <c r="K1178" s="6" t="s">
        <v>29</v>
      </c>
      <c r="L1178" s="6" t="s">
        <v>41</v>
      </c>
      <c r="M1178" s="6" t="s">
        <v>41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 s="1" customFormat="1" ht="18" customHeight="1" x14ac:dyDescent="0.2">
      <c r="A1179" s="4">
        <v>11159</v>
      </c>
      <c r="B1179" s="4">
        <v>568</v>
      </c>
      <c r="C1179" s="2" t="s">
        <v>26</v>
      </c>
      <c r="D1179" s="2" t="s">
        <v>298</v>
      </c>
      <c r="E1179" s="5">
        <v>41830</v>
      </c>
      <c r="F1179" s="22">
        <f>IF(COUNTIFS('All NCFAS Results'!$A$6:$A$169,$A1179)&gt;0,1,0)</f>
        <v>1</v>
      </c>
      <c r="G1179" s="6" t="s">
        <v>50</v>
      </c>
      <c r="H1179" s="6" t="s">
        <v>56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 t="s">
        <v>29</v>
      </c>
      <c r="AA1179" s="6"/>
      <c r="AB1179" s="6"/>
    </row>
    <row r="1180" spans="1:28" s="1" customFormat="1" ht="18" customHeight="1" x14ac:dyDescent="0.2">
      <c r="A1180" s="4">
        <v>4751</v>
      </c>
      <c r="B1180" s="4">
        <v>569</v>
      </c>
      <c r="C1180" s="2" t="s">
        <v>44</v>
      </c>
      <c r="D1180" s="2" t="s">
        <v>298</v>
      </c>
      <c r="E1180" s="5">
        <v>41992</v>
      </c>
      <c r="F1180" s="22">
        <f>IF(COUNTIFS('All NCFAS Results'!$A$6:$A$169,$A1180)&gt;0,1,0)</f>
        <v>1</v>
      </c>
      <c r="G1180" s="6" t="s">
        <v>27</v>
      </c>
      <c r="H1180" s="6" t="s">
        <v>64</v>
      </c>
      <c r="I1180" s="6" t="s">
        <v>41</v>
      </c>
      <c r="J1180" s="6" t="s">
        <v>29</v>
      </c>
      <c r="K1180" s="6" t="s">
        <v>29</v>
      </c>
      <c r="L1180" s="6" t="s">
        <v>41</v>
      </c>
      <c r="M1180" s="6" t="s">
        <v>29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 s="1" customFormat="1" ht="18" customHeight="1" x14ac:dyDescent="0.2">
      <c r="A1181" s="4">
        <v>11159</v>
      </c>
      <c r="B1181" s="4">
        <v>569</v>
      </c>
      <c r="C1181" s="2" t="s">
        <v>26</v>
      </c>
      <c r="D1181" s="2" t="s">
        <v>298</v>
      </c>
      <c r="E1181" s="5">
        <v>41831</v>
      </c>
      <c r="F1181" s="22">
        <f>IF(COUNTIFS('All NCFAS Results'!$A$6:$A$169,$A1181)&gt;0,1,0)</f>
        <v>1</v>
      </c>
      <c r="G1181" s="6" t="s">
        <v>54</v>
      </c>
      <c r="H1181" s="6" t="s">
        <v>46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 t="s">
        <v>29</v>
      </c>
      <c r="AA1181" s="6"/>
      <c r="AB1181" s="6"/>
    </row>
    <row r="1182" spans="1:28" s="1" customFormat="1" ht="18" customHeight="1" x14ac:dyDescent="0.2">
      <c r="A1182" s="4">
        <v>11159</v>
      </c>
      <c r="B1182" s="4">
        <v>570</v>
      </c>
      <c r="C1182" s="2" t="s">
        <v>26</v>
      </c>
      <c r="D1182" s="2" t="s">
        <v>298</v>
      </c>
      <c r="E1182" s="5">
        <v>41834</v>
      </c>
      <c r="F1182" s="22">
        <f>IF(COUNTIFS('All NCFAS Results'!$A$6:$A$169,$A1182)&gt;0,1,0)</f>
        <v>1</v>
      </c>
      <c r="G1182" s="6" t="s">
        <v>50</v>
      </c>
      <c r="H1182" s="6" t="s">
        <v>53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 t="s">
        <v>29</v>
      </c>
      <c r="AA1182" s="6"/>
      <c r="AB1182" s="6"/>
    </row>
    <row r="1183" spans="1:28" s="1" customFormat="1" ht="18" customHeight="1" x14ac:dyDescent="0.2">
      <c r="A1183" s="4">
        <v>11401</v>
      </c>
      <c r="B1183" s="4">
        <v>570</v>
      </c>
      <c r="C1183" s="2" t="s">
        <v>44</v>
      </c>
      <c r="D1183" s="2" t="s">
        <v>298</v>
      </c>
      <c r="E1183" s="5">
        <v>41989</v>
      </c>
      <c r="F1183" s="22">
        <f>IF(COUNTIFS('All NCFAS Results'!$A$6:$A$169,$A1183)&gt;0,1,0)</f>
        <v>1</v>
      </c>
      <c r="G1183" s="6" t="s">
        <v>27</v>
      </c>
      <c r="H1183" s="6" t="s">
        <v>47</v>
      </c>
      <c r="I1183" s="6" t="s">
        <v>29</v>
      </c>
      <c r="J1183" s="6" t="s">
        <v>29</v>
      </c>
      <c r="K1183" s="6" t="s">
        <v>29</v>
      </c>
      <c r="L1183" s="6" t="s">
        <v>29</v>
      </c>
      <c r="M1183" s="6" t="s">
        <v>29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 s="1" customFormat="1" ht="18" customHeight="1" x14ac:dyDescent="0.2">
      <c r="A1184" s="4">
        <v>9405</v>
      </c>
      <c r="B1184" s="4">
        <v>571</v>
      </c>
      <c r="C1184" s="2" t="s">
        <v>44</v>
      </c>
      <c r="D1184" s="2" t="s">
        <v>298</v>
      </c>
      <c r="E1184" s="5">
        <v>41989</v>
      </c>
      <c r="F1184" s="22">
        <f>IF(COUNTIFS('All NCFAS Results'!$A$6:$A$169,$A1184)&gt;0,1,0)</f>
        <v>1</v>
      </c>
      <c r="G1184" s="6" t="s">
        <v>27</v>
      </c>
      <c r="H1184" s="6" t="s">
        <v>47</v>
      </c>
      <c r="I1184" s="6" t="s">
        <v>29</v>
      </c>
      <c r="J1184" s="6" t="s">
        <v>29</v>
      </c>
      <c r="K1184" s="6" t="s">
        <v>38</v>
      </c>
      <c r="L1184" s="6" t="s">
        <v>29</v>
      </c>
      <c r="M1184" s="6" t="s">
        <v>41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 s="1" customFormat="1" ht="18" customHeight="1" x14ac:dyDescent="0.2">
      <c r="A1185" s="4">
        <v>11159</v>
      </c>
      <c r="B1185" s="4">
        <v>571</v>
      </c>
      <c r="C1185" s="2" t="s">
        <v>26</v>
      </c>
      <c r="D1185" s="2" t="s">
        <v>298</v>
      </c>
      <c r="E1185" s="5">
        <v>41836</v>
      </c>
      <c r="F1185" s="22">
        <f>IF(COUNTIFS('All NCFAS Results'!$A$6:$A$169,$A1185)&gt;0,1,0)</f>
        <v>1</v>
      </c>
      <c r="G1185" s="6" t="s">
        <v>54</v>
      </c>
      <c r="H1185" s="6" t="s">
        <v>49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 t="s">
        <v>29</v>
      </c>
      <c r="AA1185" s="6"/>
      <c r="AB1185" s="6"/>
    </row>
    <row r="1186" spans="1:28" s="1" customFormat="1" ht="18" customHeight="1" x14ac:dyDescent="0.2">
      <c r="A1186" s="4">
        <v>10674</v>
      </c>
      <c r="B1186" s="4">
        <v>572</v>
      </c>
      <c r="C1186" s="2" t="s">
        <v>44</v>
      </c>
      <c r="D1186" s="2" t="s">
        <v>298</v>
      </c>
      <c r="E1186" s="5">
        <v>41989</v>
      </c>
      <c r="F1186" s="22">
        <f>IF(COUNTIFS('All NCFAS Results'!$A$6:$A$169,$A1186)&gt;0,1,0)</f>
        <v>1</v>
      </c>
      <c r="G1186" s="6" t="s">
        <v>27</v>
      </c>
      <c r="H1186" s="6" t="s">
        <v>47</v>
      </c>
      <c r="I1186" s="6" t="s">
        <v>29</v>
      </c>
      <c r="J1186" s="6" t="s">
        <v>29</v>
      </c>
      <c r="K1186" s="6" t="s">
        <v>29</v>
      </c>
      <c r="L1186" s="6" t="s">
        <v>29</v>
      </c>
      <c r="M1186" s="6" t="s">
        <v>29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 s="1" customFormat="1" ht="18" customHeight="1" x14ac:dyDescent="0.2">
      <c r="A1187" s="4">
        <v>11159</v>
      </c>
      <c r="B1187" s="4">
        <v>572</v>
      </c>
      <c r="C1187" s="2" t="s">
        <v>26</v>
      </c>
      <c r="D1187" s="2" t="s">
        <v>298</v>
      </c>
      <c r="E1187" s="5">
        <v>41838</v>
      </c>
      <c r="F1187" s="22">
        <f>IF(COUNTIFS('All NCFAS Results'!$A$6:$A$169,$A1187)&gt;0,1,0)</f>
        <v>1</v>
      </c>
      <c r="G1187" s="6" t="s">
        <v>27</v>
      </c>
      <c r="H1187" s="6" t="s">
        <v>59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 t="s">
        <v>29</v>
      </c>
      <c r="AA1187" s="6"/>
      <c r="AB1187" s="6"/>
    </row>
    <row r="1188" spans="1:28" s="1" customFormat="1" ht="18" customHeight="1" x14ac:dyDescent="0.2">
      <c r="A1188" s="4">
        <v>10674</v>
      </c>
      <c r="B1188" s="4">
        <v>573</v>
      </c>
      <c r="C1188" s="2" t="s">
        <v>44</v>
      </c>
      <c r="D1188" s="2" t="s">
        <v>298</v>
      </c>
      <c r="E1188" s="5">
        <v>41996</v>
      </c>
      <c r="F1188" s="22">
        <f>IF(COUNTIFS('All NCFAS Results'!$A$6:$A$169,$A1188)&gt;0,1,0)</f>
        <v>1</v>
      </c>
      <c r="G1188" s="6" t="s">
        <v>31</v>
      </c>
      <c r="H1188" s="6" t="s">
        <v>58</v>
      </c>
      <c r="I1188" s="6" t="s">
        <v>33</v>
      </c>
      <c r="J1188" s="6" t="s">
        <v>33</v>
      </c>
      <c r="K1188" s="6" t="s">
        <v>33</v>
      </c>
      <c r="L1188" s="6" t="s">
        <v>33</v>
      </c>
      <c r="M1188" s="6" t="s">
        <v>33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 s="1" customFormat="1" ht="18" customHeight="1" x14ac:dyDescent="0.2">
      <c r="A1189" s="4">
        <v>11159</v>
      </c>
      <c r="B1189" s="4">
        <v>573</v>
      </c>
      <c r="C1189" s="2" t="s">
        <v>26</v>
      </c>
      <c r="D1189" s="2" t="s">
        <v>298</v>
      </c>
      <c r="E1189" s="5">
        <v>41852</v>
      </c>
      <c r="F1189" s="22">
        <f>IF(COUNTIFS('All NCFAS Results'!$A$6:$A$169,$A1189)&gt;0,1,0)</f>
        <v>1</v>
      </c>
      <c r="G1189" s="6" t="s">
        <v>54</v>
      </c>
      <c r="H1189" s="6" t="s">
        <v>46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 t="s">
        <v>29</v>
      </c>
      <c r="AA1189" s="6"/>
      <c r="AB1189" s="6"/>
    </row>
    <row r="1190" spans="1:28" s="1" customFormat="1" ht="18" customHeight="1" x14ac:dyDescent="0.2">
      <c r="A1190" s="4">
        <v>9478</v>
      </c>
      <c r="B1190" s="4">
        <v>574</v>
      </c>
      <c r="C1190" s="2" t="s">
        <v>44</v>
      </c>
      <c r="D1190" s="2" t="s">
        <v>298</v>
      </c>
      <c r="E1190" s="5">
        <v>42009</v>
      </c>
      <c r="F1190" s="22">
        <f>IF(COUNTIFS('All NCFAS Results'!$A$6:$A$169,$A1190)&gt;0,1,0)</f>
        <v>1</v>
      </c>
      <c r="G1190" s="6" t="s">
        <v>27</v>
      </c>
      <c r="H1190" s="6" t="s">
        <v>42</v>
      </c>
      <c r="I1190" s="6" t="s">
        <v>41</v>
      </c>
      <c r="J1190" s="6" t="s">
        <v>41</v>
      </c>
      <c r="K1190" s="6" t="s">
        <v>41</v>
      </c>
      <c r="L1190" s="6" t="s">
        <v>41</v>
      </c>
      <c r="M1190" s="6" t="s">
        <v>41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 s="1" customFormat="1" ht="18" customHeight="1" x14ac:dyDescent="0.2">
      <c r="A1191" s="4">
        <v>11159</v>
      </c>
      <c r="B1191" s="4">
        <v>574</v>
      </c>
      <c r="C1191" s="2" t="s">
        <v>26</v>
      </c>
      <c r="D1191" s="2" t="s">
        <v>298</v>
      </c>
      <c r="E1191" s="5">
        <v>41856</v>
      </c>
      <c r="F1191" s="22">
        <f>IF(COUNTIFS('All NCFAS Results'!$A$6:$A$169,$A1191)&gt;0,1,0)</f>
        <v>1</v>
      </c>
      <c r="G1191" s="6" t="s">
        <v>54</v>
      </c>
      <c r="H1191" s="6" t="s">
        <v>46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 t="s">
        <v>29</v>
      </c>
      <c r="AA1191" s="6"/>
      <c r="AB1191" s="6"/>
    </row>
    <row r="1192" spans="1:28" s="1" customFormat="1" ht="18" customHeight="1" x14ac:dyDescent="0.2">
      <c r="A1192" s="4">
        <v>10674</v>
      </c>
      <c r="B1192" s="4">
        <v>575</v>
      </c>
      <c r="C1192" s="2" t="s">
        <v>44</v>
      </c>
      <c r="D1192" s="2" t="s">
        <v>298</v>
      </c>
      <c r="E1192" s="5">
        <v>42010</v>
      </c>
      <c r="F1192" s="22">
        <f>IF(COUNTIFS('All NCFAS Results'!$A$6:$A$169,$A1192)&gt;0,1,0)</f>
        <v>1</v>
      </c>
      <c r="G1192" s="6" t="s">
        <v>31</v>
      </c>
      <c r="H1192" s="6" t="s">
        <v>56</v>
      </c>
      <c r="I1192" s="6" t="s">
        <v>33</v>
      </c>
      <c r="J1192" s="6" t="s">
        <v>33</v>
      </c>
      <c r="K1192" s="6" t="s">
        <v>33</v>
      </c>
      <c r="L1192" s="6" t="s">
        <v>33</v>
      </c>
      <c r="M1192" s="6" t="s">
        <v>33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 s="1" customFormat="1" ht="18" customHeight="1" x14ac:dyDescent="0.2">
      <c r="A1193" s="4">
        <v>11159</v>
      </c>
      <c r="B1193" s="4">
        <v>575</v>
      </c>
      <c r="C1193" s="2" t="s">
        <v>26</v>
      </c>
      <c r="D1193" s="2" t="s">
        <v>298</v>
      </c>
      <c r="E1193" s="5">
        <v>41858</v>
      </c>
      <c r="F1193" s="22">
        <f>IF(COUNTIFS('All NCFAS Results'!$A$6:$A$169,$A1193)&gt;0,1,0)</f>
        <v>1</v>
      </c>
      <c r="G1193" s="6" t="s">
        <v>27</v>
      </c>
      <c r="H1193" s="6" t="s">
        <v>64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 t="s">
        <v>29</v>
      </c>
      <c r="AA1193" s="6"/>
      <c r="AB1193" s="6"/>
    </row>
    <row r="1194" spans="1:28" s="1" customFormat="1" ht="18" customHeight="1" x14ac:dyDescent="0.2">
      <c r="A1194" s="4">
        <v>11159</v>
      </c>
      <c r="B1194" s="4">
        <v>576</v>
      </c>
      <c r="C1194" s="2" t="s">
        <v>26</v>
      </c>
      <c r="D1194" s="2" t="s">
        <v>298</v>
      </c>
      <c r="E1194" s="5">
        <v>41864</v>
      </c>
      <c r="F1194" s="22">
        <f>IF(COUNTIFS('All NCFAS Results'!$A$6:$A$169,$A1194)&gt;0,1,0)</f>
        <v>1</v>
      </c>
      <c r="G1194" s="6" t="s">
        <v>27</v>
      </c>
      <c r="H1194" s="6" t="s">
        <v>55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 t="s">
        <v>29</v>
      </c>
      <c r="AA1194" s="6"/>
      <c r="AB1194" s="6"/>
    </row>
    <row r="1195" spans="1:28" s="1" customFormat="1" ht="18" customHeight="1" x14ac:dyDescent="0.2">
      <c r="A1195" s="4">
        <v>4645</v>
      </c>
      <c r="B1195" s="4">
        <v>577</v>
      </c>
      <c r="C1195" s="2" t="s">
        <v>44</v>
      </c>
      <c r="D1195" s="2" t="s">
        <v>298</v>
      </c>
      <c r="E1195" s="5">
        <v>41976</v>
      </c>
      <c r="F1195" s="22">
        <f>IF(COUNTIFS('All NCFAS Results'!$A$6:$A$169,$A1195)&gt;0,1,0)</f>
        <v>1</v>
      </c>
      <c r="G1195" s="6" t="s">
        <v>27</v>
      </c>
      <c r="H1195" s="6" t="s">
        <v>47</v>
      </c>
      <c r="I1195" s="6" t="s">
        <v>29</v>
      </c>
      <c r="J1195" s="6" t="s">
        <v>29</v>
      </c>
      <c r="K1195" s="6" t="s">
        <v>29</v>
      </c>
      <c r="L1195" s="6" t="s">
        <v>41</v>
      </c>
      <c r="M1195" s="6" t="s">
        <v>29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 s="1" customFormat="1" ht="18" customHeight="1" x14ac:dyDescent="0.2">
      <c r="A1196" s="4">
        <v>11159</v>
      </c>
      <c r="B1196" s="4">
        <v>577</v>
      </c>
      <c r="C1196" s="2" t="s">
        <v>26</v>
      </c>
      <c r="D1196" s="2" t="s">
        <v>298</v>
      </c>
      <c r="E1196" s="5">
        <v>41880</v>
      </c>
      <c r="F1196" s="22">
        <f>IF(COUNTIFS('All NCFAS Results'!$A$6:$A$169,$A1196)&gt;0,1,0)</f>
        <v>1</v>
      </c>
      <c r="G1196" s="6" t="s">
        <v>54</v>
      </c>
      <c r="H1196" s="6" t="s">
        <v>56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 t="s">
        <v>29</v>
      </c>
      <c r="AA1196" s="6"/>
      <c r="AB1196" s="6"/>
    </row>
    <row r="1197" spans="1:28" s="1" customFormat="1" ht="18" customHeight="1" x14ac:dyDescent="0.2">
      <c r="A1197" s="4">
        <v>4645</v>
      </c>
      <c r="B1197" s="4">
        <v>578</v>
      </c>
      <c r="C1197" s="2" t="s">
        <v>44</v>
      </c>
      <c r="D1197" s="2" t="s">
        <v>298</v>
      </c>
      <c r="E1197" s="5">
        <v>41984</v>
      </c>
      <c r="F1197" s="22">
        <f>IF(COUNTIFS('All NCFAS Results'!$A$6:$A$169,$A1197)&gt;0,1,0)</f>
        <v>1</v>
      </c>
      <c r="G1197" s="6" t="s">
        <v>34</v>
      </c>
      <c r="H1197" s="6" t="s">
        <v>32</v>
      </c>
      <c r="I1197" s="6" t="s">
        <v>33</v>
      </c>
      <c r="J1197" s="6" t="s">
        <v>33</v>
      </c>
      <c r="K1197" s="6" t="s">
        <v>33</v>
      </c>
      <c r="L1197" s="6" t="s">
        <v>33</v>
      </c>
      <c r="M1197" s="6" t="s">
        <v>33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 s="1" customFormat="1" ht="18" customHeight="1" x14ac:dyDescent="0.2">
      <c r="A1198" s="4">
        <v>11159</v>
      </c>
      <c r="B1198" s="4">
        <v>578</v>
      </c>
      <c r="C1198" s="2" t="s">
        <v>26</v>
      </c>
      <c r="D1198" s="2" t="s">
        <v>298</v>
      </c>
      <c r="E1198" s="5">
        <v>41894</v>
      </c>
      <c r="F1198" s="22">
        <f>IF(COUNTIFS('All NCFAS Results'!$A$6:$A$169,$A1198)&gt;0,1,0)</f>
        <v>1</v>
      </c>
      <c r="G1198" s="6" t="s">
        <v>54</v>
      </c>
      <c r="H1198" s="6" t="s">
        <v>52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 t="s">
        <v>29</v>
      </c>
      <c r="AA1198" s="6"/>
      <c r="AB1198" s="6"/>
    </row>
    <row r="1199" spans="1:28" s="1" customFormat="1" ht="18" customHeight="1" x14ac:dyDescent="0.2">
      <c r="A1199" s="4">
        <v>759</v>
      </c>
      <c r="B1199" s="4">
        <v>579</v>
      </c>
      <c r="C1199" s="2" t="s">
        <v>44</v>
      </c>
      <c r="D1199" s="2" t="s">
        <v>298</v>
      </c>
      <c r="E1199" s="5">
        <v>41954</v>
      </c>
      <c r="F1199" s="22">
        <f>IF(COUNTIFS('All NCFAS Results'!$A$6:$A$169,$A1199)&gt;0,1,0)</f>
        <v>1</v>
      </c>
      <c r="G1199" s="6" t="s">
        <v>27</v>
      </c>
      <c r="H1199" s="6" t="s">
        <v>47</v>
      </c>
      <c r="I1199" s="6" t="s">
        <v>41</v>
      </c>
      <c r="J1199" s="6" t="s">
        <v>29</v>
      </c>
      <c r="K1199" s="6" t="s">
        <v>29</v>
      </c>
      <c r="L1199" s="6" t="s">
        <v>29</v>
      </c>
      <c r="M1199" s="6" t="s">
        <v>29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 s="1" customFormat="1" ht="18" customHeight="1" x14ac:dyDescent="0.2">
      <c r="A1200" s="4">
        <v>11159</v>
      </c>
      <c r="B1200" s="4">
        <v>579</v>
      </c>
      <c r="C1200" s="2" t="s">
        <v>26</v>
      </c>
      <c r="D1200" s="2" t="s">
        <v>298</v>
      </c>
      <c r="E1200" s="5">
        <v>41914</v>
      </c>
      <c r="F1200" s="22">
        <f>IF(COUNTIFS('All NCFAS Results'!$A$6:$A$169,$A1200)&gt;0,1,0)</f>
        <v>1</v>
      </c>
      <c r="G1200" s="6" t="s">
        <v>54</v>
      </c>
      <c r="H1200" s="6" t="s">
        <v>28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 t="s">
        <v>29</v>
      </c>
      <c r="AA1200" s="6"/>
      <c r="AB1200" s="6"/>
    </row>
    <row r="1201" spans="1:28" s="1" customFormat="1" ht="18" customHeight="1" x14ac:dyDescent="0.2">
      <c r="A1201" s="4">
        <v>759</v>
      </c>
      <c r="B1201" s="4">
        <v>580</v>
      </c>
      <c r="C1201" s="2" t="s">
        <v>44</v>
      </c>
      <c r="D1201" s="2" t="s">
        <v>298</v>
      </c>
      <c r="E1201" s="5">
        <v>41961</v>
      </c>
      <c r="F1201" s="22">
        <f>IF(COUNTIFS('All NCFAS Results'!$A$6:$A$169,$A1201)&gt;0,1,0)</f>
        <v>1</v>
      </c>
      <c r="G1201" s="6" t="s">
        <v>27</v>
      </c>
      <c r="H1201" s="6" t="s">
        <v>47</v>
      </c>
      <c r="I1201" s="6" t="s">
        <v>41</v>
      </c>
      <c r="J1201" s="6" t="s">
        <v>29</v>
      </c>
      <c r="K1201" s="6" t="s">
        <v>29</v>
      </c>
      <c r="L1201" s="6" t="s">
        <v>29</v>
      </c>
      <c r="M1201" s="6" t="s">
        <v>29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 s="1" customFormat="1" ht="18" customHeight="1" x14ac:dyDescent="0.2">
      <c r="A1202" s="4">
        <v>11159</v>
      </c>
      <c r="B1202" s="4">
        <v>580</v>
      </c>
      <c r="C1202" s="2" t="s">
        <v>26</v>
      </c>
      <c r="D1202" s="2" t="s">
        <v>298</v>
      </c>
      <c r="E1202" s="5">
        <v>41984</v>
      </c>
      <c r="F1202" s="22">
        <f>IF(COUNTIFS('All NCFAS Results'!$A$6:$A$169,$A1202)&gt;0,1,0)</f>
        <v>1</v>
      </c>
      <c r="G1202" s="6" t="s">
        <v>54</v>
      </c>
      <c r="H1202" s="6" t="s">
        <v>52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 t="s">
        <v>29</v>
      </c>
      <c r="AA1202" s="6"/>
      <c r="AB1202" s="6"/>
    </row>
    <row r="1203" spans="1:28" s="1" customFormat="1" ht="18" customHeight="1" x14ac:dyDescent="0.2">
      <c r="A1203" s="4">
        <v>759</v>
      </c>
      <c r="B1203" s="4">
        <v>581</v>
      </c>
      <c r="C1203" s="2" t="s">
        <v>44</v>
      </c>
      <c r="D1203" s="2" t="s">
        <v>298</v>
      </c>
      <c r="E1203" s="5">
        <v>41967</v>
      </c>
      <c r="F1203" s="22">
        <f>IF(COUNTIFS('All NCFAS Results'!$A$6:$A$169,$A1203)&gt;0,1,0)</f>
        <v>1</v>
      </c>
      <c r="G1203" s="6" t="s">
        <v>27</v>
      </c>
      <c r="H1203" s="6" t="s">
        <v>47</v>
      </c>
      <c r="I1203" s="6" t="s">
        <v>41</v>
      </c>
      <c r="J1203" s="6" t="s">
        <v>29</v>
      </c>
      <c r="K1203" s="6" t="s">
        <v>29</v>
      </c>
      <c r="L1203" s="6" t="s">
        <v>29</v>
      </c>
      <c r="M1203" s="6" t="s">
        <v>29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 s="1" customFormat="1" ht="18" customHeight="1" x14ac:dyDescent="0.2">
      <c r="A1204" s="4">
        <v>11159</v>
      </c>
      <c r="B1204" s="4">
        <v>581</v>
      </c>
      <c r="C1204" s="2" t="s">
        <v>26</v>
      </c>
      <c r="D1204" s="2" t="s">
        <v>298</v>
      </c>
      <c r="E1204" s="5">
        <v>41884</v>
      </c>
      <c r="F1204" s="22">
        <f>IF(COUNTIFS('All NCFAS Results'!$A$6:$A$169,$A1204)&gt;0,1,0)</f>
        <v>1</v>
      </c>
      <c r="G1204" s="6" t="s">
        <v>54</v>
      </c>
      <c r="H1204" s="6" t="s">
        <v>28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 t="s">
        <v>29</v>
      </c>
      <c r="AA1204" s="6"/>
      <c r="AB1204" s="6"/>
    </row>
    <row r="1205" spans="1:28" s="1" customFormat="1" ht="18" customHeight="1" x14ac:dyDescent="0.2">
      <c r="A1205" s="4">
        <v>759</v>
      </c>
      <c r="B1205" s="4">
        <v>582</v>
      </c>
      <c r="C1205" s="2" t="s">
        <v>44</v>
      </c>
      <c r="D1205" s="2" t="s">
        <v>298</v>
      </c>
      <c r="E1205" s="5">
        <v>41975</v>
      </c>
      <c r="F1205" s="22">
        <f>IF(COUNTIFS('All NCFAS Results'!$A$6:$A$169,$A1205)&gt;0,1,0)</f>
        <v>1</v>
      </c>
      <c r="G1205" s="6" t="s">
        <v>27</v>
      </c>
      <c r="H1205" s="6" t="s">
        <v>47</v>
      </c>
      <c r="I1205" s="6" t="s">
        <v>41</v>
      </c>
      <c r="J1205" s="6" t="s">
        <v>29</v>
      </c>
      <c r="K1205" s="6" t="s">
        <v>29</v>
      </c>
      <c r="L1205" s="6" t="s">
        <v>29</v>
      </c>
      <c r="M1205" s="6" t="s">
        <v>29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s="1" customFormat="1" ht="18" customHeight="1" x14ac:dyDescent="0.2">
      <c r="A1206" s="4">
        <v>11159</v>
      </c>
      <c r="B1206" s="4">
        <v>582</v>
      </c>
      <c r="C1206" s="2" t="s">
        <v>26</v>
      </c>
      <c r="D1206" s="2" t="s">
        <v>298</v>
      </c>
      <c r="E1206" s="5">
        <v>41885</v>
      </c>
      <c r="F1206" s="22">
        <f>IF(COUNTIFS('All NCFAS Results'!$A$6:$A$169,$A1206)&gt;0,1,0)</f>
        <v>1</v>
      </c>
      <c r="G1206" s="6" t="s">
        <v>54</v>
      </c>
      <c r="H1206" s="6" t="s">
        <v>59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 t="s">
        <v>29</v>
      </c>
      <c r="AA1206" s="6"/>
      <c r="AB1206" s="6"/>
    </row>
    <row r="1207" spans="1:28" s="1" customFormat="1" ht="18" customHeight="1" x14ac:dyDescent="0.2">
      <c r="A1207" s="4">
        <v>759</v>
      </c>
      <c r="B1207" s="4">
        <v>583</v>
      </c>
      <c r="C1207" s="2" t="s">
        <v>44</v>
      </c>
      <c r="D1207" s="2" t="s">
        <v>298</v>
      </c>
      <c r="E1207" s="5">
        <v>41982</v>
      </c>
      <c r="F1207" s="22">
        <f>IF(COUNTIFS('All NCFAS Results'!$A$6:$A$169,$A1207)&gt;0,1,0)</f>
        <v>1</v>
      </c>
      <c r="G1207" s="6" t="s">
        <v>34</v>
      </c>
      <c r="H1207" s="6" t="s">
        <v>32</v>
      </c>
      <c r="I1207" s="6" t="s">
        <v>33</v>
      </c>
      <c r="J1207" s="6" t="s">
        <v>33</v>
      </c>
      <c r="K1207" s="6" t="s">
        <v>33</v>
      </c>
      <c r="L1207" s="6" t="s">
        <v>33</v>
      </c>
      <c r="M1207" s="6" t="s">
        <v>33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 s="1" customFormat="1" ht="18" customHeight="1" x14ac:dyDescent="0.2">
      <c r="A1208" s="4">
        <v>11159</v>
      </c>
      <c r="B1208" s="4">
        <v>583</v>
      </c>
      <c r="C1208" s="2" t="s">
        <v>26</v>
      </c>
      <c r="D1208" s="2" t="s">
        <v>298</v>
      </c>
      <c r="E1208" s="5">
        <v>41886</v>
      </c>
      <c r="F1208" s="22">
        <f>IF(COUNTIFS('All NCFAS Results'!$A$6:$A$169,$A1208)&gt;0,1,0)</f>
        <v>1</v>
      </c>
      <c r="G1208" s="6" t="s">
        <v>54</v>
      </c>
      <c r="H1208" s="6" t="s">
        <v>49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 t="s">
        <v>29</v>
      </c>
      <c r="AA1208" s="6"/>
      <c r="AB1208" s="6"/>
    </row>
    <row r="1209" spans="1:28" s="1" customFormat="1" ht="18" customHeight="1" x14ac:dyDescent="0.2">
      <c r="A1209" s="4">
        <v>759</v>
      </c>
      <c r="B1209" s="4">
        <v>584</v>
      </c>
      <c r="C1209" s="2" t="s">
        <v>44</v>
      </c>
      <c r="D1209" s="2" t="s">
        <v>298</v>
      </c>
      <c r="E1209" s="5">
        <v>42010</v>
      </c>
      <c r="F1209" s="22">
        <f>IF(COUNTIFS('All NCFAS Results'!$A$6:$A$169,$A1209)&gt;0,1,0)</f>
        <v>1</v>
      </c>
      <c r="G1209" s="6" t="s">
        <v>27</v>
      </c>
      <c r="H1209" s="6" t="s">
        <v>32</v>
      </c>
      <c r="I1209" s="6" t="s">
        <v>41</v>
      </c>
      <c r="J1209" s="6" t="s">
        <v>29</v>
      </c>
      <c r="K1209" s="6" t="s">
        <v>29</v>
      </c>
      <c r="L1209" s="6" t="s">
        <v>29</v>
      </c>
      <c r="M1209" s="6" t="s">
        <v>29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 s="1" customFormat="1" ht="18" customHeight="1" x14ac:dyDescent="0.2">
      <c r="A1210" s="4">
        <v>11159</v>
      </c>
      <c r="B1210" s="4">
        <v>584</v>
      </c>
      <c r="C1210" s="2" t="s">
        <v>26</v>
      </c>
      <c r="D1210" s="2" t="s">
        <v>298</v>
      </c>
      <c r="E1210" s="5">
        <v>41891</v>
      </c>
      <c r="F1210" s="22">
        <f>IF(COUNTIFS('All NCFAS Results'!$A$6:$A$169,$A1210)&gt;0,1,0)</f>
        <v>1</v>
      </c>
      <c r="G1210" s="6" t="s">
        <v>54</v>
      </c>
      <c r="H1210" s="6" t="s">
        <v>46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 t="s">
        <v>29</v>
      </c>
      <c r="AA1210" s="6"/>
      <c r="AB1210" s="6"/>
    </row>
    <row r="1211" spans="1:28" s="1" customFormat="1" ht="18" customHeight="1" x14ac:dyDescent="0.2">
      <c r="A1211" s="4">
        <v>11159</v>
      </c>
      <c r="B1211" s="4">
        <v>585</v>
      </c>
      <c r="C1211" s="2" t="s">
        <v>26</v>
      </c>
      <c r="D1211" s="2" t="s">
        <v>298</v>
      </c>
      <c r="E1211" s="5">
        <v>41901</v>
      </c>
      <c r="F1211" s="22">
        <f>IF(COUNTIFS('All NCFAS Results'!$A$6:$A$169,$A1211)&gt;0,1,0)</f>
        <v>1</v>
      </c>
      <c r="G1211" s="6" t="s">
        <v>54</v>
      </c>
      <c r="H1211" s="6" t="s">
        <v>52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 t="s">
        <v>29</v>
      </c>
      <c r="AA1211" s="6"/>
      <c r="AB1211" s="6"/>
    </row>
    <row r="1212" spans="1:28" s="1" customFormat="1" ht="18" customHeight="1" x14ac:dyDescent="0.2">
      <c r="A1212" s="4">
        <v>11179</v>
      </c>
      <c r="B1212" s="4">
        <v>585</v>
      </c>
      <c r="C1212" s="2" t="s">
        <v>44</v>
      </c>
      <c r="D1212" s="2" t="s">
        <v>298</v>
      </c>
      <c r="E1212" s="5">
        <v>42011</v>
      </c>
      <c r="F1212" s="22">
        <f>IF(COUNTIFS('All NCFAS Results'!$A$6:$A$169,$A1212)&gt;0,1,0)</f>
        <v>1</v>
      </c>
      <c r="G1212" s="6" t="s">
        <v>27</v>
      </c>
      <c r="H1212" s="6" t="s">
        <v>47</v>
      </c>
      <c r="I1212" s="6" t="s">
        <v>29</v>
      </c>
      <c r="J1212" s="6" t="s">
        <v>29</v>
      </c>
      <c r="K1212" s="6" t="s">
        <v>29</v>
      </c>
      <c r="L1212" s="6" t="s">
        <v>29</v>
      </c>
      <c r="M1212" s="6" t="s">
        <v>29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s="1" customFormat="1" ht="18" customHeight="1" x14ac:dyDescent="0.2">
      <c r="A1213" s="4">
        <v>87</v>
      </c>
      <c r="B1213" s="4">
        <v>586</v>
      </c>
      <c r="C1213" s="2" t="s">
        <v>44</v>
      </c>
      <c r="D1213" s="2" t="s">
        <v>298</v>
      </c>
      <c r="E1213" s="5">
        <v>41814</v>
      </c>
      <c r="F1213" s="22">
        <f>IF(COUNTIFS('All NCFAS Results'!$A$6:$A$169,$A1213)&gt;0,1,0)</f>
        <v>1</v>
      </c>
      <c r="G1213" s="6" t="s">
        <v>40</v>
      </c>
      <c r="H1213" s="6" t="s">
        <v>32</v>
      </c>
      <c r="I1213" s="6" t="s">
        <v>29</v>
      </c>
      <c r="J1213" s="6" t="s">
        <v>29</v>
      </c>
      <c r="K1213" s="6" t="s">
        <v>29</v>
      </c>
      <c r="L1213" s="6" t="s">
        <v>29</v>
      </c>
      <c r="M1213" s="6" t="s">
        <v>29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 s="1" customFormat="1" ht="18" customHeight="1" x14ac:dyDescent="0.2">
      <c r="A1214" s="4">
        <v>11159</v>
      </c>
      <c r="B1214" s="4">
        <v>586</v>
      </c>
      <c r="C1214" s="2" t="s">
        <v>26</v>
      </c>
      <c r="D1214" s="2" t="s">
        <v>298</v>
      </c>
      <c r="E1214" s="5">
        <v>41906</v>
      </c>
      <c r="F1214" s="22">
        <f>IF(COUNTIFS('All NCFAS Results'!$A$6:$A$169,$A1214)&gt;0,1,0)</f>
        <v>1</v>
      </c>
      <c r="G1214" s="6" t="s">
        <v>27</v>
      </c>
      <c r="H1214" s="6" t="s">
        <v>64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 t="s">
        <v>29</v>
      </c>
      <c r="AA1214" s="6"/>
      <c r="AB1214" s="6"/>
    </row>
    <row r="1215" spans="1:28" s="1" customFormat="1" ht="18" customHeight="1" x14ac:dyDescent="0.2">
      <c r="A1215" s="4">
        <v>87</v>
      </c>
      <c r="B1215" s="4">
        <v>587</v>
      </c>
      <c r="C1215" s="2" t="s">
        <v>44</v>
      </c>
      <c r="D1215" s="2" t="s">
        <v>298</v>
      </c>
      <c r="E1215" s="5">
        <v>41821</v>
      </c>
      <c r="F1215" s="22">
        <f>IF(COUNTIFS('All NCFAS Results'!$A$6:$A$169,$A1215)&gt;0,1,0)</f>
        <v>1</v>
      </c>
      <c r="G1215" s="6" t="s">
        <v>40</v>
      </c>
      <c r="H1215" s="6" t="s">
        <v>32</v>
      </c>
      <c r="I1215" s="6" t="s">
        <v>29</v>
      </c>
      <c r="J1215" s="6" t="s">
        <v>29</v>
      </c>
      <c r="K1215" s="6" t="s">
        <v>29</v>
      </c>
      <c r="L1215" s="6" t="s">
        <v>29</v>
      </c>
      <c r="M1215" s="6" t="s">
        <v>29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 s="1" customFormat="1" ht="18" customHeight="1" x14ac:dyDescent="0.2">
      <c r="A1216" s="4">
        <v>11159</v>
      </c>
      <c r="B1216" s="4">
        <v>587</v>
      </c>
      <c r="C1216" s="2" t="s">
        <v>26</v>
      </c>
      <c r="D1216" s="2" t="s">
        <v>298</v>
      </c>
      <c r="E1216" s="5">
        <v>41906</v>
      </c>
      <c r="F1216" s="22">
        <f>IF(COUNTIFS('All NCFAS Results'!$A$6:$A$169,$A1216)&gt;0,1,0)</f>
        <v>1</v>
      </c>
      <c r="G1216" s="6" t="s">
        <v>27</v>
      </c>
      <c r="H1216" s="6" t="s">
        <v>53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 t="s">
        <v>29</v>
      </c>
      <c r="AA1216" s="6"/>
      <c r="AB1216" s="6"/>
    </row>
    <row r="1217" spans="1:28" s="1" customFormat="1" ht="18" customHeight="1" x14ac:dyDescent="0.2">
      <c r="A1217" s="4">
        <v>87</v>
      </c>
      <c r="B1217" s="4">
        <v>588</v>
      </c>
      <c r="C1217" s="2" t="s">
        <v>44</v>
      </c>
      <c r="D1217" s="2" t="s">
        <v>298</v>
      </c>
      <c r="E1217" s="5">
        <v>41835</v>
      </c>
      <c r="F1217" s="22">
        <f>IF(COUNTIFS('All NCFAS Results'!$A$6:$A$169,$A1217)&gt;0,1,0)</f>
        <v>1</v>
      </c>
      <c r="G1217" s="6" t="s">
        <v>45</v>
      </c>
      <c r="H1217" s="6" t="s">
        <v>28</v>
      </c>
      <c r="I1217" s="6" t="s">
        <v>29</v>
      </c>
      <c r="J1217" s="6" t="s">
        <v>29</v>
      </c>
      <c r="K1217" s="6" t="s">
        <v>29</v>
      </c>
      <c r="L1217" s="6" t="s">
        <v>29</v>
      </c>
      <c r="M1217" s="6" t="s">
        <v>29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 s="1" customFormat="1" ht="18" customHeight="1" x14ac:dyDescent="0.2">
      <c r="A1218" s="4">
        <v>11159</v>
      </c>
      <c r="B1218" s="4">
        <v>588</v>
      </c>
      <c r="C1218" s="2" t="s">
        <v>26</v>
      </c>
      <c r="D1218" s="2" t="s">
        <v>298</v>
      </c>
      <c r="E1218" s="5">
        <v>41913</v>
      </c>
      <c r="F1218" s="22">
        <f>IF(COUNTIFS('All NCFAS Results'!$A$6:$A$169,$A1218)&gt;0,1,0)</f>
        <v>1</v>
      </c>
      <c r="G1218" s="6" t="s">
        <v>27</v>
      </c>
      <c r="H1218" s="6" t="s">
        <v>49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 t="s">
        <v>29</v>
      </c>
      <c r="AA1218" s="6"/>
      <c r="AB1218" s="6"/>
    </row>
    <row r="1219" spans="1:28" s="1" customFormat="1" ht="18" customHeight="1" x14ac:dyDescent="0.2">
      <c r="A1219" s="4">
        <v>87</v>
      </c>
      <c r="B1219" s="4">
        <v>589</v>
      </c>
      <c r="C1219" s="2" t="s">
        <v>44</v>
      </c>
      <c r="D1219" s="2" t="s">
        <v>298</v>
      </c>
      <c r="E1219" s="5">
        <v>41856</v>
      </c>
      <c r="F1219" s="22">
        <f>IF(COUNTIFS('All NCFAS Results'!$A$6:$A$169,$A1219)&gt;0,1,0)</f>
        <v>1</v>
      </c>
      <c r="G1219" s="6" t="s">
        <v>40</v>
      </c>
      <c r="H1219" s="6" t="s">
        <v>32</v>
      </c>
      <c r="I1219" s="6" t="s">
        <v>29</v>
      </c>
      <c r="J1219" s="6" t="s">
        <v>29</v>
      </c>
      <c r="K1219" s="6" t="s">
        <v>29</v>
      </c>
      <c r="L1219" s="6" t="s">
        <v>29</v>
      </c>
      <c r="M1219" s="6" t="s">
        <v>29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 s="1" customFormat="1" ht="18" customHeight="1" x14ac:dyDescent="0.2">
      <c r="A1220" s="4">
        <v>11159</v>
      </c>
      <c r="B1220" s="4">
        <v>589</v>
      </c>
      <c r="C1220" s="2" t="s">
        <v>26</v>
      </c>
      <c r="D1220" s="2" t="s">
        <v>298</v>
      </c>
      <c r="E1220" s="5">
        <v>41918</v>
      </c>
      <c r="F1220" s="22">
        <f>IF(COUNTIFS('All NCFAS Results'!$A$6:$A$169,$A1220)&gt;0,1,0)</f>
        <v>1</v>
      </c>
      <c r="G1220" s="6" t="s">
        <v>54</v>
      </c>
      <c r="H1220" s="6" t="s">
        <v>46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 t="s">
        <v>29</v>
      </c>
      <c r="AA1220" s="6"/>
      <c r="AB1220" s="6"/>
    </row>
    <row r="1221" spans="1:28" s="1" customFormat="1" ht="18" customHeight="1" x14ac:dyDescent="0.2">
      <c r="A1221" s="4">
        <v>87</v>
      </c>
      <c r="B1221" s="4">
        <v>590</v>
      </c>
      <c r="C1221" s="2" t="s">
        <v>44</v>
      </c>
      <c r="D1221" s="2" t="s">
        <v>298</v>
      </c>
      <c r="E1221" s="5">
        <v>41863</v>
      </c>
      <c r="F1221" s="22">
        <f>IF(COUNTIFS('All NCFAS Results'!$A$6:$A$169,$A1221)&gt;0,1,0)</f>
        <v>1</v>
      </c>
      <c r="G1221" s="6" t="s">
        <v>27</v>
      </c>
      <c r="H1221" s="6" t="s">
        <v>47</v>
      </c>
      <c r="I1221" s="6" t="s">
        <v>29</v>
      </c>
      <c r="J1221" s="6" t="s">
        <v>29</v>
      </c>
      <c r="K1221" s="6" t="s">
        <v>29</v>
      </c>
      <c r="L1221" s="6" t="s">
        <v>29</v>
      </c>
      <c r="M1221" s="6" t="s">
        <v>29</v>
      </c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 s="1" customFormat="1" ht="18" customHeight="1" x14ac:dyDescent="0.2">
      <c r="A1222" s="4">
        <v>11159</v>
      </c>
      <c r="B1222" s="4">
        <v>590</v>
      </c>
      <c r="C1222" s="2" t="s">
        <v>26</v>
      </c>
      <c r="D1222" s="2" t="s">
        <v>298</v>
      </c>
      <c r="E1222" s="5">
        <v>41920</v>
      </c>
      <c r="F1222" s="22">
        <f>IF(COUNTIFS('All NCFAS Results'!$A$6:$A$169,$A1222)&gt;0,1,0)</f>
        <v>1</v>
      </c>
      <c r="G1222" s="6" t="s">
        <v>27</v>
      </c>
      <c r="H1222" s="6" t="s">
        <v>42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 t="s">
        <v>38</v>
      </c>
      <c r="AA1222" s="6"/>
      <c r="AB1222" s="6"/>
    </row>
    <row r="1223" spans="1:28" s="1" customFormat="1" ht="18" customHeight="1" x14ac:dyDescent="0.2">
      <c r="A1223" s="4">
        <v>87</v>
      </c>
      <c r="B1223" s="4">
        <v>591</v>
      </c>
      <c r="C1223" s="2" t="s">
        <v>44</v>
      </c>
      <c r="D1223" s="2" t="s">
        <v>298</v>
      </c>
      <c r="E1223" s="5">
        <v>41870</v>
      </c>
      <c r="F1223" s="22">
        <f>IF(COUNTIFS('All NCFAS Results'!$A$6:$A$169,$A1223)&gt;0,1,0)</f>
        <v>1</v>
      </c>
      <c r="G1223" s="6" t="s">
        <v>27</v>
      </c>
      <c r="H1223" s="6" t="s">
        <v>47</v>
      </c>
      <c r="I1223" s="6" t="s">
        <v>29</v>
      </c>
      <c r="J1223" s="6" t="s">
        <v>29</v>
      </c>
      <c r="K1223" s="6" t="s">
        <v>29</v>
      </c>
      <c r="L1223" s="6" t="s">
        <v>29</v>
      </c>
      <c r="M1223" s="6" t="s">
        <v>29</v>
      </c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 s="1" customFormat="1" ht="18" customHeight="1" x14ac:dyDescent="0.2">
      <c r="A1224" s="4">
        <v>11159</v>
      </c>
      <c r="B1224" s="4">
        <v>591</v>
      </c>
      <c r="C1224" s="2" t="s">
        <v>26</v>
      </c>
      <c r="D1224" s="2" t="s">
        <v>298</v>
      </c>
      <c r="E1224" s="5">
        <v>41922</v>
      </c>
      <c r="F1224" s="22">
        <f>IF(COUNTIFS('All NCFAS Results'!$A$6:$A$169,$A1224)&gt;0,1,0)</f>
        <v>1</v>
      </c>
      <c r="G1224" s="6" t="s">
        <v>54</v>
      </c>
      <c r="H1224" s="6" t="s">
        <v>28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 t="s">
        <v>29</v>
      </c>
      <c r="AA1224" s="6"/>
      <c r="AB1224" s="6"/>
    </row>
    <row r="1225" spans="1:28" s="1" customFormat="1" ht="18" customHeight="1" x14ac:dyDescent="0.2">
      <c r="A1225" s="4">
        <v>87</v>
      </c>
      <c r="B1225" s="4">
        <v>592</v>
      </c>
      <c r="C1225" s="2" t="s">
        <v>44</v>
      </c>
      <c r="D1225" s="2" t="s">
        <v>298</v>
      </c>
      <c r="E1225" s="5">
        <v>41872</v>
      </c>
      <c r="F1225" s="22">
        <f>IF(COUNTIFS('All NCFAS Results'!$A$6:$A$169,$A1225)&gt;0,1,0)</f>
        <v>1</v>
      </c>
      <c r="G1225" s="6" t="s">
        <v>27</v>
      </c>
      <c r="H1225" s="6" t="s">
        <v>47</v>
      </c>
      <c r="I1225" s="6" t="s">
        <v>29</v>
      </c>
      <c r="J1225" s="6" t="s">
        <v>29</v>
      </c>
      <c r="K1225" s="6" t="s">
        <v>29</v>
      </c>
      <c r="L1225" s="6" t="s">
        <v>29</v>
      </c>
      <c r="M1225" s="6" t="s">
        <v>29</v>
      </c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 s="1" customFormat="1" ht="18" customHeight="1" x14ac:dyDescent="0.2">
      <c r="A1226" s="4">
        <v>11179</v>
      </c>
      <c r="B1226" s="4">
        <v>592</v>
      </c>
      <c r="C1226" s="2" t="s">
        <v>26</v>
      </c>
      <c r="D1226" s="2" t="s">
        <v>298</v>
      </c>
      <c r="E1226" s="5">
        <v>41899</v>
      </c>
      <c r="F1226" s="22">
        <f>IF(COUNTIFS('All NCFAS Results'!$A$6:$A$169,$A1226)&gt;0,1,0)</f>
        <v>1</v>
      </c>
      <c r="G1226" s="6" t="s">
        <v>54</v>
      </c>
      <c r="H1226" s="6" t="s">
        <v>58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 t="s">
        <v>41</v>
      </c>
      <c r="AA1226" s="6"/>
      <c r="AB1226" s="6"/>
    </row>
    <row r="1227" spans="1:28" s="1" customFormat="1" ht="18" customHeight="1" x14ac:dyDescent="0.2">
      <c r="A1227" s="4">
        <v>87</v>
      </c>
      <c r="B1227" s="4">
        <v>593</v>
      </c>
      <c r="C1227" s="2" t="s">
        <v>44</v>
      </c>
      <c r="D1227" s="2" t="s">
        <v>298</v>
      </c>
      <c r="E1227" s="5">
        <v>41976</v>
      </c>
      <c r="F1227" s="22">
        <f>IF(COUNTIFS('All NCFAS Results'!$A$6:$A$169,$A1227)&gt;0,1,0)</f>
        <v>1</v>
      </c>
      <c r="G1227" s="6" t="s">
        <v>27</v>
      </c>
      <c r="H1227" s="6" t="s">
        <v>47</v>
      </c>
      <c r="I1227" s="6" t="s">
        <v>29</v>
      </c>
      <c r="J1227" s="6" t="s">
        <v>29</v>
      </c>
      <c r="K1227" s="6" t="s">
        <v>29</v>
      </c>
      <c r="L1227" s="6" t="s">
        <v>29</v>
      </c>
      <c r="M1227" s="6" t="s">
        <v>29</v>
      </c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 s="1" customFormat="1" ht="18" customHeight="1" x14ac:dyDescent="0.2">
      <c r="A1228" s="4">
        <v>11179</v>
      </c>
      <c r="B1228" s="4">
        <v>593</v>
      </c>
      <c r="C1228" s="2" t="s">
        <v>26</v>
      </c>
      <c r="D1228" s="2" t="s">
        <v>298</v>
      </c>
      <c r="E1228" s="5">
        <v>41918</v>
      </c>
      <c r="F1228" s="22">
        <f>IF(COUNTIFS('All NCFAS Results'!$A$6:$A$169,$A1228)&gt;0,1,0)</f>
        <v>1</v>
      </c>
      <c r="G1228" s="6" t="s">
        <v>54</v>
      </c>
      <c r="H1228" s="6" t="s">
        <v>52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 t="s">
        <v>41</v>
      </c>
      <c r="AA1228" s="6"/>
      <c r="AB1228" s="6"/>
    </row>
    <row r="1229" spans="1:28" s="1" customFormat="1" ht="18" customHeight="1" x14ac:dyDescent="0.2">
      <c r="A1229" s="4">
        <v>87</v>
      </c>
      <c r="B1229" s="4">
        <v>594</v>
      </c>
      <c r="C1229" s="2" t="s">
        <v>44</v>
      </c>
      <c r="D1229" s="2" t="s">
        <v>298</v>
      </c>
      <c r="E1229" s="5">
        <v>41978</v>
      </c>
      <c r="F1229" s="22">
        <f>IF(COUNTIFS('All NCFAS Results'!$A$6:$A$169,$A1229)&gt;0,1,0)</f>
        <v>1</v>
      </c>
      <c r="G1229" s="6" t="s">
        <v>27</v>
      </c>
      <c r="H1229" s="6" t="s">
        <v>37</v>
      </c>
      <c r="I1229" s="6" t="s">
        <v>29</v>
      </c>
      <c r="J1229" s="6" t="s">
        <v>29</v>
      </c>
      <c r="K1229" s="6" t="s">
        <v>29</v>
      </c>
      <c r="L1229" s="6" t="s">
        <v>29</v>
      </c>
      <c r="M1229" s="6" t="s">
        <v>29</v>
      </c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 s="1" customFormat="1" ht="18" customHeight="1" x14ac:dyDescent="0.2">
      <c r="A1230" s="4">
        <v>11179</v>
      </c>
      <c r="B1230" s="4">
        <v>594</v>
      </c>
      <c r="C1230" s="2" t="s">
        <v>26</v>
      </c>
      <c r="D1230" s="2" t="s">
        <v>298</v>
      </c>
      <c r="E1230" s="5">
        <v>41935</v>
      </c>
      <c r="F1230" s="22">
        <f>IF(COUNTIFS('All NCFAS Results'!$A$6:$A$169,$A1230)&gt;0,1,0)</f>
        <v>1</v>
      </c>
      <c r="G1230" s="6" t="s">
        <v>54</v>
      </c>
      <c r="H1230" s="6" t="s">
        <v>85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 t="s">
        <v>41</v>
      </c>
      <c r="AA1230" s="6"/>
      <c r="AB1230" s="6"/>
    </row>
    <row r="1231" spans="1:28" s="1" customFormat="1" ht="18" customHeight="1" x14ac:dyDescent="0.2">
      <c r="A1231" s="4">
        <v>87</v>
      </c>
      <c r="B1231" s="4">
        <v>595</v>
      </c>
      <c r="C1231" s="2" t="s">
        <v>44</v>
      </c>
      <c r="D1231" s="2" t="s">
        <v>298</v>
      </c>
      <c r="E1231" s="5">
        <v>41983</v>
      </c>
      <c r="F1231" s="22">
        <f>IF(COUNTIFS('All NCFAS Results'!$A$6:$A$169,$A1231)&gt;0,1,0)</f>
        <v>1</v>
      </c>
      <c r="G1231" s="6" t="s">
        <v>27</v>
      </c>
      <c r="H1231" s="6" t="s">
        <v>47</v>
      </c>
      <c r="I1231" s="6" t="s">
        <v>29</v>
      </c>
      <c r="J1231" s="6" t="s">
        <v>29</v>
      </c>
      <c r="K1231" s="6" t="s">
        <v>29</v>
      </c>
      <c r="L1231" s="6" t="s">
        <v>29</v>
      </c>
      <c r="M1231" s="6" t="s">
        <v>29</v>
      </c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 s="1" customFormat="1" ht="18" customHeight="1" x14ac:dyDescent="0.2">
      <c r="A1232" s="4">
        <v>11179</v>
      </c>
      <c r="B1232" s="4">
        <v>595</v>
      </c>
      <c r="C1232" s="2" t="s">
        <v>26</v>
      </c>
      <c r="D1232" s="2" t="s">
        <v>298</v>
      </c>
      <c r="E1232" s="5">
        <v>42017</v>
      </c>
      <c r="F1232" s="22">
        <f>IF(COUNTIFS('All NCFAS Results'!$A$6:$A$169,$A1232)&gt;0,1,0)</f>
        <v>1</v>
      </c>
      <c r="G1232" s="6" t="s">
        <v>54</v>
      </c>
      <c r="H1232" s="6" t="s">
        <v>58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 t="s">
        <v>41</v>
      </c>
      <c r="AA1232" s="6"/>
      <c r="AB1232" s="6"/>
    </row>
    <row r="1233" spans="1:28" s="1" customFormat="1" ht="18" customHeight="1" x14ac:dyDescent="0.2">
      <c r="A1233" s="4">
        <v>87</v>
      </c>
      <c r="B1233" s="4">
        <v>596</v>
      </c>
      <c r="C1233" s="2" t="s">
        <v>44</v>
      </c>
      <c r="D1233" s="2" t="s">
        <v>298</v>
      </c>
      <c r="E1233" s="5">
        <v>41990</v>
      </c>
      <c r="F1233" s="22">
        <f>IF(COUNTIFS('All NCFAS Results'!$A$6:$A$169,$A1233)&gt;0,1,0)</f>
        <v>1</v>
      </c>
      <c r="G1233" s="6" t="s">
        <v>27</v>
      </c>
      <c r="H1233" s="6" t="s">
        <v>47</v>
      </c>
      <c r="I1233" s="6" t="s">
        <v>29</v>
      </c>
      <c r="J1233" s="6" t="s">
        <v>29</v>
      </c>
      <c r="K1233" s="6" t="s">
        <v>29</v>
      </c>
      <c r="L1233" s="6" t="s">
        <v>29</v>
      </c>
      <c r="M1233" s="6" t="s">
        <v>29</v>
      </c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 s="1" customFormat="1" ht="18" customHeight="1" x14ac:dyDescent="0.2">
      <c r="A1234" s="4">
        <v>11331</v>
      </c>
      <c r="B1234" s="4">
        <v>596</v>
      </c>
      <c r="C1234" s="2" t="s">
        <v>26</v>
      </c>
      <c r="D1234" s="2" t="s">
        <v>298</v>
      </c>
      <c r="E1234" s="5">
        <v>41887</v>
      </c>
      <c r="F1234" s="22">
        <f>IF(COUNTIFS('All NCFAS Results'!$A$6:$A$169,$A1234)&gt;0,1,0)</f>
        <v>1</v>
      </c>
      <c r="G1234" s="6" t="s">
        <v>40</v>
      </c>
      <c r="H1234" s="6" t="s">
        <v>58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 t="s">
        <v>41</v>
      </c>
      <c r="AA1234" s="6"/>
      <c r="AB1234" s="6"/>
    </row>
    <row r="1235" spans="1:28" s="1" customFormat="1" ht="18" customHeight="1" x14ac:dyDescent="0.2">
      <c r="A1235" s="4">
        <v>800</v>
      </c>
      <c r="B1235" s="4">
        <v>597</v>
      </c>
      <c r="C1235" s="2" t="s">
        <v>44</v>
      </c>
      <c r="D1235" s="2" t="s">
        <v>298</v>
      </c>
      <c r="E1235" s="5">
        <v>41801</v>
      </c>
      <c r="F1235" s="22">
        <f>IF(COUNTIFS('All NCFAS Results'!$A$6:$A$169,$A1235)&gt;0,1,0)</f>
        <v>1</v>
      </c>
      <c r="G1235" s="6" t="s">
        <v>27</v>
      </c>
      <c r="H1235" s="6" t="s">
        <v>47</v>
      </c>
      <c r="I1235" s="6" t="s">
        <v>29</v>
      </c>
      <c r="J1235" s="6" t="s">
        <v>29</v>
      </c>
      <c r="K1235" s="6" t="s">
        <v>29</v>
      </c>
      <c r="L1235" s="6" t="s">
        <v>29</v>
      </c>
      <c r="M1235" s="6" t="s">
        <v>29</v>
      </c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 s="1" customFormat="1" ht="18" customHeight="1" x14ac:dyDescent="0.2">
      <c r="A1236" s="4">
        <v>11159</v>
      </c>
      <c r="B1236" s="4">
        <v>597</v>
      </c>
      <c r="C1236" s="2" t="s">
        <v>26</v>
      </c>
      <c r="D1236" s="2" t="s">
        <v>298</v>
      </c>
      <c r="E1236" s="5">
        <v>41926</v>
      </c>
      <c r="F1236" s="22">
        <f>IF(COUNTIFS('All NCFAS Results'!$A$6:$A$169,$A1236)&gt;0,1,0)</f>
        <v>1</v>
      </c>
      <c r="G1236" s="6" t="s">
        <v>27</v>
      </c>
      <c r="H1236" s="6" t="s">
        <v>55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 t="s">
        <v>29</v>
      </c>
      <c r="AA1236" s="6"/>
      <c r="AB1236" s="6"/>
    </row>
    <row r="1237" spans="1:28" s="1" customFormat="1" ht="18" customHeight="1" x14ac:dyDescent="0.2">
      <c r="A1237" s="4">
        <v>800</v>
      </c>
      <c r="B1237" s="4">
        <v>598</v>
      </c>
      <c r="C1237" s="2" t="s">
        <v>44</v>
      </c>
      <c r="D1237" s="2" t="s">
        <v>298</v>
      </c>
      <c r="E1237" s="5">
        <v>41814</v>
      </c>
      <c r="F1237" s="22">
        <f>IF(COUNTIFS('All NCFAS Results'!$A$6:$A$169,$A1237)&gt;0,1,0)</f>
        <v>1</v>
      </c>
      <c r="G1237" s="6" t="s">
        <v>40</v>
      </c>
      <c r="H1237" s="6" t="s">
        <v>32</v>
      </c>
      <c r="I1237" s="6" t="s">
        <v>29</v>
      </c>
      <c r="J1237" s="6" t="s">
        <v>29</v>
      </c>
      <c r="K1237" s="6" t="s">
        <v>29</v>
      </c>
      <c r="L1237" s="6" t="s">
        <v>29</v>
      </c>
      <c r="M1237" s="6" t="s">
        <v>29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 s="1" customFormat="1" ht="18" customHeight="1" x14ac:dyDescent="0.2">
      <c r="A1238" s="4">
        <v>11159</v>
      </c>
      <c r="B1238" s="4">
        <v>598</v>
      </c>
      <c r="C1238" s="2" t="s">
        <v>26</v>
      </c>
      <c r="D1238" s="2" t="s">
        <v>298</v>
      </c>
      <c r="E1238" s="5">
        <v>41927</v>
      </c>
      <c r="F1238" s="22">
        <f>IF(COUNTIFS('All NCFAS Results'!$A$6:$A$169,$A1238)&gt;0,1,0)</f>
        <v>1</v>
      </c>
      <c r="G1238" s="6" t="s">
        <v>27</v>
      </c>
      <c r="H1238" s="6" t="s">
        <v>49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 t="s">
        <v>29</v>
      </c>
      <c r="AA1238" s="6"/>
      <c r="AB1238" s="6"/>
    </row>
    <row r="1239" spans="1:28" s="1" customFormat="1" ht="18" customHeight="1" x14ac:dyDescent="0.2">
      <c r="A1239" s="4">
        <v>800</v>
      </c>
      <c r="B1239" s="4">
        <v>599</v>
      </c>
      <c r="C1239" s="2" t="s">
        <v>44</v>
      </c>
      <c r="D1239" s="2" t="s">
        <v>298</v>
      </c>
      <c r="E1239" s="5">
        <v>41821</v>
      </c>
      <c r="F1239" s="22">
        <f>IF(COUNTIFS('All NCFAS Results'!$A$6:$A$169,$A1239)&gt;0,1,0)</f>
        <v>1</v>
      </c>
      <c r="G1239" s="6" t="s">
        <v>31</v>
      </c>
      <c r="H1239" s="6" t="s">
        <v>32</v>
      </c>
      <c r="I1239" s="6" t="s">
        <v>29</v>
      </c>
      <c r="J1239" s="6" t="s">
        <v>29</v>
      </c>
      <c r="K1239" s="6" t="s">
        <v>29</v>
      </c>
      <c r="L1239" s="6" t="s">
        <v>29</v>
      </c>
      <c r="M1239" s="6" t="s">
        <v>29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 s="1" customFormat="1" ht="18" customHeight="1" x14ac:dyDescent="0.2">
      <c r="A1240" s="4">
        <v>11159</v>
      </c>
      <c r="B1240" s="4">
        <v>599</v>
      </c>
      <c r="C1240" s="2" t="s">
        <v>26</v>
      </c>
      <c r="D1240" s="2" t="s">
        <v>298</v>
      </c>
      <c r="E1240" s="5">
        <v>41954</v>
      </c>
      <c r="F1240" s="22">
        <f>IF(COUNTIFS('All NCFAS Results'!$A$6:$A$169,$A1240)&gt;0,1,0)</f>
        <v>1</v>
      </c>
      <c r="G1240" s="6" t="s">
        <v>27</v>
      </c>
      <c r="H1240" s="6" t="s">
        <v>46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 t="s">
        <v>29</v>
      </c>
      <c r="AA1240" s="6"/>
      <c r="AB1240" s="6"/>
    </row>
    <row r="1241" spans="1:28" s="1" customFormat="1" ht="18" customHeight="1" x14ac:dyDescent="0.2">
      <c r="A1241" s="4">
        <v>800</v>
      </c>
      <c r="B1241" s="4">
        <v>600</v>
      </c>
      <c r="C1241" s="2" t="s">
        <v>44</v>
      </c>
      <c r="D1241" s="2" t="s">
        <v>298</v>
      </c>
      <c r="E1241" s="5">
        <v>41828</v>
      </c>
      <c r="F1241" s="22">
        <f>IF(COUNTIFS('All NCFAS Results'!$A$6:$A$169,$A1241)&gt;0,1,0)</f>
        <v>1</v>
      </c>
      <c r="G1241" s="6" t="s">
        <v>31</v>
      </c>
      <c r="H1241" s="6" t="s">
        <v>32</v>
      </c>
      <c r="I1241" s="6" t="s">
        <v>29</v>
      </c>
      <c r="J1241" s="6" t="s">
        <v>29</v>
      </c>
      <c r="K1241" s="6" t="s">
        <v>29</v>
      </c>
      <c r="L1241" s="6" t="s">
        <v>29</v>
      </c>
      <c r="M1241" s="6" t="s">
        <v>29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 s="1" customFormat="1" ht="18" customHeight="1" x14ac:dyDescent="0.2">
      <c r="A1242" s="4">
        <v>11159</v>
      </c>
      <c r="B1242" s="4">
        <v>600</v>
      </c>
      <c r="C1242" s="2" t="s">
        <v>26</v>
      </c>
      <c r="D1242" s="2" t="s">
        <v>298</v>
      </c>
      <c r="E1242" s="5">
        <v>41960</v>
      </c>
      <c r="F1242" s="22">
        <f>IF(COUNTIFS('All NCFAS Results'!$A$6:$A$169,$A1242)&gt;0,1,0)</f>
        <v>1</v>
      </c>
      <c r="G1242" s="6" t="s">
        <v>54</v>
      </c>
      <c r="H1242" s="6" t="s">
        <v>28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 t="s">
        <v>29</v>
      </c>
      <c r="AA1242" s="6"/>
      <c r="AB1242" s="6"/>
    </row>
    <row r="1243" spans="1:28" s="1" customFormat="1" ht="18" customHeight="1" x14ac:dyDescent="0.2">
      <c r="A1243" s="4">
        <v>800</v>
      </c>
      <c r="B1243" s="4">
        <v>601</v>
      </c>
      <c r="C1243" s="2" t="s">
        <v>44</v>
      </c>
      <c r="D1243" s="2" t="s">
        <v>298</v>
      </c>
      <c r="E1243" s="5">
        <v>41837</v>
      </c>
      <c r="F1243" s="22">
        <f>IF(COUNTIFS('All NCFAS Results'!$A$6:$A$169,$A1243)&gt;0,1,0)</f>
        <v>1</v>
      </c>
      <c r="G1243" s="6" t="s">
        <v>31</v>
      </c>
      <c r="H1243" s="6" t="s">
        <v>32</v>
      </c>
      <c r="I1243" s="6" t="s">
        <v>29</v>
      </c>
      <c r="J1243" s="6" t="s">
        <v>29</v>
      </c>
      <c r="K1243" s="6" t="s">
        <v>29</v>
      </c>
      <c r="L1243" s="6" t="s">
        <v>29</v>
      </c>
      <c r="M1243" s="6" t="s">
        <v>29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 s="1" customFormat="1" ht="18" customHeight="1" x14ac:dyDescent="0.2">
      <c r="A1244" s="4">
        <v>11159</v>
      </c>
      <c r="B1244" s="4">
        <v>601</v>
      </c>
      <c r="C1244" s="2" t="s">
        <v>26</v>
      </c>
      <c r="D1244" s="2" t="s">
        <v>298</v>
      </c>
      <c r="E1244" s="5">
        <v>41983</v>
      </c>
      <c r="F1244" s="22">
        <f>IF(COUNTIFS('All NCFAS Results'!$A$6:$A$169,$A1244)&gt;0,1,0)</f>
        <v>1</v>
      </c>
      <c r="G1244" s="6" t="s">
        <v>27</v>
      </c>
      <c r="H1244" s="6" t="s">
        <v>39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 t="s">
        <v>29</v>
      </c>
      <c r="AA1244" s="6"/>
      <c r="AB1244" s="6"/>
    </row>
    <row r="1245" spans="1:28" s="1" customFormat="1" ht="18" customHeight="1" x14ac:dyDescent="0.2">
      <c r="A1245" s="4">
        <v>800</v>
      </c>
      <c r="B1245" s="4">
        <v>602</v>
      </c>
      <c r="C1245" s="2" t="s">
        <v>44</v>
      </c>
      <c r="D1245" s="2" t="s">
        <v>298</v>
      </c>
      <c r="E1245" s="5">
        <v>41856</v>
      </c>
      <c r="F1245" s="22">
        <f>IF(COUNTIFS('All NCFAS Results'!$A$6:$A$169,$A1245)&gt;0,1,0)</f>
        <v>1</v>
      </c>
      <c r="G1245" s="6" t="s">
        <v>31</v>
      </c>
      <c r="H1245" s="6" t="s">
        <v>32</v>
      </c>
      <c r="I1245" s="6" t="s">
        <v>29</v>
      </c>
      <c r="J1245" s="6" t="s">
        <v>29</v>
      </c>
      <c r="K1245" s="6" t="s">
        <v>29</v>
      </c>
      <c r="L1245" s="6" t="s">
        <v>29</v>
      </c>
      <c r="M1245" s="6" t="s">
        <v>29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 s="1" customFormat="1" ht="18" customHeight="1" x14ac:dyDescent="0.2">
      <c r="A1246" s="4">
        <v>11159</v>
      </c>
      <c r="B1246" s="4">
        <v>602</v>
      </c>
      <c r="C1246" s="2" t="s">
        <v>26</v>
      </c>
      <c r="D1246" s="2" t="s">
        <v>298</v>
      </c>
      <c r="E1246" s="5">
        <v>41992</v>
      </c>
      <c r="F1246" s="22">
        <f>IF(COUNTIFS('All NCFAS Results'!$A$6:$A$169,$A1246)&gt;0,1,0)</f>
        <v>1</v>
      </c>
      <c r="G1246" s="6" t="s">
        <v>54</v>
      </c>
      <c r="H1246" s="6" t="s">
        <v>49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 t="s">
        <v>29</v>
      </c>
      <c r="AA1246" s="6"/>
      <c r="AB1246" s="6"/>
    </row>
    <row r="1247" spans="1:28" s="1" customFormat="1" ht="18" customHeight="1" x14ac:dyDescent="0.2">
      <c r="A1247" s="4">
        <v>800</v>
      </c>
      <c r="B1247" s="4">
        <v>603</v>
      </c>
      <c r="C1247" s="2" t="s">
        <v>44</v>
      </c>
      <c r="D1247" s="2" t="s">
        <v>298</v>
      </c>
      <c r="E1247" s="5">
        <v>41865</v>
      </c>
      <c r="F1247" s="22">
        <f>IF(COUNTIFS('All NCFAS Results'!$A$6:$A$169,$A1247)&gt;0,1,0)</f>
        <v>1</v>
      </c>
      <c r="G1247" s="6" t="s">
        <v>27</v>
      </c>
      <c r="H1247" s="6" t="s">
        <v>53</v>
      </c>
      <c r="I1247" s="6" t="s">
        <v>29</v>
      </c>
      <c r="J1247" s="6" t="s">
        <v>29</v>
      </c>
      <c r="K1247" s="6" t="s">
        <v>29</v>
      </c>
      <c r="L1247" s="6" t="s">
        <v>29</v>
      </c>
      <c r="M1247" s="6" t="s">
        <v>29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 s="1" customFormat="1" ht="18" customHeight="1" x14ac:dyDescent="0.2">
      <c r="A1248" s="4">
        <v>11159</v>
      </c>
      <c r="B1248" s="4">
        <v>603</v>
      </c>
      <c r="C1248" s="2" t="s">
        <v>26</v>
      </c>
      <c r="D1248" s="2" t="s">
        <v>298</v>
      </c>
      <c r="E1248" s="5">
        <v>41995</v>
      </c>
      <c r="F1248" s="22">
        <f>IF(COUNTIFS('All NCFAS Results'!$A$6:$A$169,$A1248)&gt;0,1,0)</f>
        <v>1</v>
      </c>
      <c r="G1248" s="6" t="s">
        <v>54</v>
      </c>
      <c r="H1248" s="6" t="s">
        <v>59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 t="s">
        <v>29</v>
      </c>
      <c r="AA1248" s="6"/>
      <c r="AB1248" s="6"/>
    </row>
    <row r="1249" spans="1:28" s="1" customFormat="1" ht="18" customHeight="1" x14ac:dyDescent="0.2">
      <c r="A1249" s="4">
        <v>800</v>
      </c>
      <c r="B1249" s="4">
        <v>604</v>
      </c>
      <c r="C1249" s="2" t="s">
        <v>44</v>
      </c>
      <c r="D1249" s="2" t="s">
        <v>298</v>
      </c>
      <c r="E1249" s="5">
        <v>41871</v>
      </c>
      <c r="F1249" s="22">
        <f>IF(COUNTIFS('All NCFAS Results'!$A$6:$A$169,$A1249)&gt;0,1,0)</f>
        <v>1</v>
      </c>
      <c r="G1249" s="6" t="s">
        <v>27</v>
      </c>
      <c r="H1249" s="6" t="s">
        <v>47</v>
      </c>
      <c r="I1249" s="6" t="s">
        <v>29</v>
      </c>
      <c r="J1249" s="6" t="s">
        <v>29</v>
      </c>
      <c r="K1249" s="6" t="s">
        <v>29</v>
      </c>
      <c r="L1249" s="6" t="s">
        <v>29</v>
      </c>
      <c r="M1249" s="6" t="s">
        <v>29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 s="1" customFormat="1" ht="18" customHeight="1" x14ac:dyDescent="0.2">
      <c r="A1250" s="4">
        <v>11159</v>
      </c>
      <c r="B1250" s="4">
        <v>604</v>
      </c>
      <c r="C1250" s="2" t="s">
        <v>26</v>
      </c>
      <c r="D1250" s="2" t="s">
        <v>298</v>
      </c>
      <c r="E1250" s="5">
        <v>42011</v>
      </c>
      <c r="F1250" s="22">
        <f>IF(COUNTIFS('All NCFAS Results'!$A$6:$A$169,$A1250)&gt;0,1,0)</f>
        <v>1</v>
      </c>
      <c r="G1250" s="6" t="s">
        <v>54</v>
      </c>
      <c r="H1250" s="6" t="s">
        <v>59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 t="s">
        <v>29</v>
      </c>
      <c r="AA1250" s="6"/>
      <c r="AB1250" s="6"/>
    </row>
    <row r="1251" spans="1:28" s="1" customFormat="1" ht="18" customHeight="1" x14ac:dyDescent="0.2">
      <c r="A1251" s="4">
        <v>800</v>
      </c>
      <c r="B1251" s="4">
        <v>605</v>
      </c>
      <c r="C1251" s="2" t="s">
        <v>44</v>
      </c>
      <c r="D1251" s="2" t="s">
        <v>298</v>
      </c>
      <c r="E1251" s="5">
        <v>41878</v>
      </c>
      <c r="F1251" s="22">
        <f>IF(COUNTIFS('All NCFAS Results'!$A$6:$A$169,$A1251)&gt;0,1,0)</f>
        <v>1</v>
      </c>
      <c r="G1251" s="6" t="s">
        <v>27</v>
      </c>
      <c r="H1251" s="6" t="s">
        <v>47</v>
      </c>
      <c r="I1251" s="6" t="s">
        <v>29</v>
      </c>
      <c r="J1251" s="6" t="s">
        <v>29</v>
      </c>
      <c r="K1251" s="6" t="s">
        <v>29</v>
      </c>
      <c r="L1251" s="6" t="s">
        <v>29</v>
      </c>
      <c r="M1251" s="6" t="s">
        <v>29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 s="1" customFormat="1" ht="18" customHeight="1" x14ac:dyDescent="0.2">
      <c r="A1252" s="4">
        <v>11159</v>
      </c>
      <c r="B1252" s="4">
        <v>605</v>
      </c>
      <c r="C1252" s="2" t="s">
        <v>26</v>
      </c>
      <c r="D1252" s="2" t="s">
        <v>298</v>
      </c>
      <c r="E1252" s="5">
        <v>42045</v>
      </c>
      <c r="F1252" s="22">
        <f>IF(COUNTIFS('All NCFAS Results'!$A$6:$A$169,$A1252)&gt;0,1,0)</f>
        <v>1</v>
      </c>
      <c r="G1252" s="6" t="s">
        <v>27</v>
      </c>
      <c r="H1252" s="6" t="s">
        <v>49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 t="s">
        <v>29</v>
      </c>
      <c r="AA1252" s="6"/>
      <c r="AB1252" s="6"/>
    </row>
    <row r="1253" spans="1:28" s="1" customFormat="1" ht="18" customHeight="1" x14ac:dyDescent="0.2">
      <c r="A1253" s="4">
        <v>800</v>
      </c>
      <c r="B1253" s="4">
        <v>606</v>
      </c>
      <c r="C1253" s="2" t="s">
        <v>44</v>
      </c>
      <c r="D1253" s="2" t="s">
        <v>298</v>
      </c>
      <c r="E1253" s="5">
        <v>41885</v>
      </c>
      <c r="F1253" s="22">
        <f>IF(COUNTIFS('All NCFAS Results'!$A$6:$A$169,$A1253)&gt;0,1,0)</f>
        <v>1</v>
      </c>
      <c r="G1253" s="6" t="s">
        <v>31</v>
      </c>
      <c r="H1253" s="6" t="s">
        <v>32</v>
      </c>
      <c r="I1253" s="6" t="s">
        <v>29</v>
      </c>
      <c r="J1253" s="6" t="s">
        <v>29</v>
      </c>
      <c r="K1253" s="6" t="s">
        <v>29</v>
      </c>
      <c r="L1253" s="6" t="s">
        <v>29</v>
      </c>
      <c r="M1253" s="6" t="s">
        <v>29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 s="1" customFormat="1" ht="18" customHeight="1" x14ac:dyDescent="0.2">
      <c r="A1254" s="4">
        <v>11331</v>
      </c>
      <c r="B1254" s="4">
        <v>606</v>
      </c>
      <c r="C1254" s="2" t="s">
        <v>26</v>
      </c>
      <c r="D1254" s="2" t="s">
        <v>298</v>
      </c>
      <c r="E1254" s="5">
        <v>41890</v>
      </c>
      <c r="F1254" s="22">
        <f>IF(COUNTIFS('All NCFAS Results'!$A$6:$A$169,$A1254)&gt;0,1,0)</f>
        <v>1</v>
      </c>
      <c r="G1254" s="6" t="s">
        <v>54</v>
      </c>
      <c r="H1254" s="6" t="s">
        <v>52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 t="s">
        <v>41</v>
      </c>
      <c r="AA1254" s="6"/>
      <c r="AB1254" s="6"/>
    </row>
    <row r="1255" spans="1:28" s="1" customFormat="1" ht="18" customHeight="1" x14ac:dyDescent="0.2">
      <c r="A1255" s="4">
        <v>800</v>
      </c>
      <c r="B1255" s="4">
        <v>607</v>
      </c>
      <c r="C1255" s="2" t="s">
        <v>44</v>
      </c>
      <c r="D1255" s="2" t="s">
        <v>298</v>
      </c>
      <c r="E1255" s="5">
        <v>41892</v>
      </c>
      <c r="F1255" s="22">
        <f>IF(COUNTIFS('All NCFAS Results'!$A$6:$A$169,$A1255)&gt;0,1,0)</f>
        <v>1</v>
      </c>
      <c r="G1255" s="6" t="s">
        <v>34</v>
      </c>
      <c r="H1255" s="6" t="s">
        <v>32</v>
      </c>
      <c r="I1255" s="6" t="s">
        <v>29</v>
      </c>
      <c r="J1255" s="6" t="s">
        <v>29</v>
      </c>
      <c r="K1255" s="6" t="s">
        <v>29</v>
      </c>
      <c r="L1255" s="6" t="s">
        <v>29</v>
      </c>
      <c r="M1255" s="6" t="s">
        <v>29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 s="1" customFormat="1" ht="18" customHeight="1" x14ac:dyDescent="0.2">
      <c r="A1256" s="4">
        <v>11331</v>
      </c>
      <c r="B1256" s="4">
        <v>607</v>
      </c>
      <c r="C1256" s="2" t="s">
        <v>26</v>
      </c>
      <c r="D1256" s="2" t="s">
        <v>298</v>
      </c>
      <c r="E1256" s="5">
        <v>41893</v>
      </c>
      <c r="F1256" s="22">
        <f>IF(COUNTIFS('All NCFAS Results'!$A$6:$A$169,$A1256)&gt;0,1,0)</f>
        <v>1</v>
      </c>
      <c r="G1256" s="6" t="s">
        <v>54</v>
      </c>
      <c r="H1256" s="6" t="s">
        <v>52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 t="s">
        <v>41</v>
      </c>
      <c r="AA1256" s="6"/>
      <c r="AB1256" s="6"/>
    </row>
    <row r="1257" spans="1:28" s="1" customFormat="1" ht="18" customHeight="1" x14ac:dyDescent="0.2">
      <c r="A1257" s="4">
        <v>800</v>
      </c>
      <c r="B1257" s="4">
        <v>608</v>
      </c>
      <c r="C1257" s="2" t="s">
        <v>44</v>
      </c>
      <c r="D1257" s="2" t="s">
        <v>298</v>
      </c>
      <c r="E1257" s="5">
        <v>41906</v>
      </c>
      <c r="F1257" s="22">
        <f>IF(COUNTIFS('All NCFAS Results'!$A$6:$A$169,$A1257)&gt;0,1,0)</f>
        <v>1</v>
      </c>
      <c r="G1257" s="6" t="s">
        <v>27</v>
      </c>
      <c r="H1257" s="6" t="s">
        <v>53</v>
      </c>
      <c r="I1257" s="6" t="s">
        <v>29</v>
      </c>
      <c r="J1257" s="6" t="s">
        <v>29</v>
      </c>
      <c r="K1257" s="6" t="s">
        <v>29</v>
      </c>
      <c r="L1257" s="6" t="s">
        <v>29</v>
      </c>
      <c r="M1257" s="6" t="s">
        <v>29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 s="1" customFormat="1" ht="18" customHeight="1" x14ac:dyDescent="0.2">
      <c r="A1258" s="4">
        <v>11331</v>
      </c>
      <c r="B1258" s="4">
        <v>608</v>
      </c>
      <c r="C1258" s="2" t="s">
        <v>26</v>
      </c>
      <c r="D1258" s="2" t="s">
        <v>298</v>
      </c>
      <c r="E1258" s="5">
        <v>41897</v>
      </c>
      <c r="F1258" s="22">
        <f>IF(COUNTIFS('All NCFAS Results'!$A$6:$A$169,$A1258)&gt;0,1,0)</f>
        <v>1</v>
      </c>
      <c r="G1258" s="6" t="s">
        <v>54</v>
      </c>
      <c r="H1258" s="6" t="s">
        <v>32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 t="s">
        <v>41</v>
      </c>
      <c r="AA1258" s="6"/>
      <c r="AB1258" s="6"/>
    </row>
    <row r="1259" spans="1:28" s="1" customFormat="1" ht="18" customHeight="1" x14ac:dyDescent="0.2">
      <c r="A1259" s="4">
        <v>800</v>
      </c>
      <c r="B1259" s="4">
        <v>609</v>
      </c>
      <c r="C1259" s="2" t="s">
        <v>44</v>
      </c>
      <c r="D1259" s="2" t="s">
        <v>298</v>
      </c>
      <c r="E1259" s="5">
        <v>41913</v>
      </c>
      <c r="F1259" s="22">
        <f>IF(COUNTIFS('All NCFAS Results'!$A$6:$A$169,$A1259)&gt;0,1,0)</f>
        <v>1</v>
      </c>
      <c r="G1259" s="6" t="s">
        <v>27</v>
      </c>
      <c r="H1259" s="6" t="s">
        <v>53</v>
      </c>
      <c r="I1259" s="6" t="s">
        <v>29</v>
      </c>
      <c r="J1259" s="6" t="s">
        <v>29</v>
      </c>
      <c r="K1259" s="6" t="s">
        <v>29</v>
      </c>
      <c r="L1259" s="6" t="s">
        <v>29</v>
      </c>
      <c r="M1259" s="6" t="s">
        <v>29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 s="1" customFormat="1" ht="18" customHeight="1" x14ac:dyDescent="0.2">
      <c r="A1260" s="4">
        <v>11331</v>
      </c>
      <c r="B1260" s="4">
        <v>609</v>
      </c>
      <c r="C1260" s="2" t="s">
        <v>26</v>
      </c>
      <c r="D1260" s="2" t="s">
        <v>298</v>
      </c>
      <c r="E1260" s="5">
        <v>41898</v>
      </c>
      <c r="F1260" s="22">
        <f>IF(COUNTIFS('All NCFAS Results'!$A$6:$A$169,$A1260)&gt;0,1,0)</f>
        <v>1</v>
      </c>
      <c r="G1260" s="6" t="s">
        <v>54</v>
      </c>
      <c r="H1260" s="6" t="s">
        <v>56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 t="s">
        <v>41</v>
      </c>
      <c r="AA1260" s="6"/>
      <c r="AB1260" s="6"/>
    </row>
    <row r="1261" spans="1:28" s="1" customFormat="1" ht="18" customHeight="1" x14ac:dyDescent="0.2">
      <c r="A1261" s="4">
        <v>800</v>
      </c>
      <c r="B1261" s="4">
        <v>610</v>
      </c>
      <c r="C1261" s="2" t="s">
        <v>44</v>
      </c>
      <c r="D1261" s="2" t="s">
        <v>298</v>
      </c>
      <c r="E1261" s="5">
        <v>41920</v>
      </c>
      <c r="F1261" s="22">
        <f>IF(COUNTIFS('All NCFAS Results'!$A$6:$A$169,$A1261)&gt;0,1,0)</f>
        <v>1</v>
      </c>
      <c r="G1261" s="6" t="s">
        <v>27</v>
      </c>
      <c r="H1261" s="6" t="s">
        <v>39</v>
      </c>
      <c r="I1261" s="6" t="s">
        <v>29</v>
      </c>
      <c r="J1261" s="6" t="s">
        <v>29</v>
      </c>
      <c r="K1261" s="6" t="s">
        <v>29</v>
      </c>
      <c r="L1261" s="6" t="s">
        <v>29</v>
      </c>
      <c r="M1261" s="6" t="s">
        <v>29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 s="1" customFormat="1" ht="18" customHeight="1" x14ac:dyDescent="0.2">
      <c r="A1262" s="4">
        <v>11172</v>
      </c>
      <c r="B1262" s="4">
        <v>610</v>
      </c>
      <c r="C1262" s="2" t="s">
        <v>26</v>
      </c>
      <c r="D1262" s="2" t="s">
        <v>298</v>
      </c>
      <c r="E1262" s="5">
        <v>41834</v>
      </c>
      <c r="F1262" s="22">
        <f>IF(COUNTIFS('All NCFAS Results'!$A$6:$A$169,$A1262)&gt;0,1,0)</f>
        <v>1</v>
      </c>
      <c r="G1262" s="6" t="s">
        <v>54</v>
      </c>
      <c r="H1262" s="6" t="s">
        <v>59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 t="s">
        <v>41</v>
      </c>
      <c r="AA1262" s="6"/>
      <c r="AB1262" s="6"/>
    </row>
    <row r="1263" spans="1:28" s="1" customFormat="1" ht="18" customHeight="1" x14ac:dyDescent="0.2">
      <c r="A1263" s="4">
        <v>800</v>
      </c>
      <c r="B1263" s="4">
        <v>611</v>
      </c>
      <c r="C1263" s="2" t="s">
        <v>44</v>
      </c>
      <c r="D1263" s="2" t="s">
        <v>298</v>
      </c>
      <c r="E1263" s="5">
        <v>41927</v>
      </c>
      <c r="F1263" s="22">
        <f>IF(COUNTIFS('All NCFAS Results'!$A$6:$A$169,$A1263)&gt;0,1,0)</f>
        <v>1</v>
      </c>
      <c r="G1263" s="6" t="s">
        <v>45</v>
      </c>
      <c r="H1263" s="6" t="s">
        <v>28</v>
      </c>
      <c r="I1263" s="6" t="s">
        <v>29</v>
      </c>
      <c r="J1263" s="6" t="s">
        <v>29</v>
      </c>
      <c r="K1263" s="6" t="s">
        <v>29</v>
      </c>
      <c r="L1263" s="6" t="s">
        <v>29</v>
      </c>
      <c r="M1263" s="6" t="s">
        <v>29</v>
      </c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 s="1" customFormat="1" ht="18" customHeight="1" x14ac:dyDescent="0.2">
      <c r="A1264" s="4">
        <v>11172</v>
      </c>
      <c r="B1264" s="4">
        <v>611</v>
      </c>
      <c r="C1264" s="2" t="s">
        <v>26</v>
      </c>
      <c r="D1264" s="2" t="s">
        <v>298</v>
      </c>
      <c r="E1264" s="5">
        <v>41842</v>
      </c>
      <c r="F1264" s="22">
        <f>IF(COUNTIFS('All NCFAS Results'!$A$6:$A$169,$A1264)&gt;0,1,0)</f>
        <v>1</v>
      </c>
      <c r="G1264" s="6" t="s">
        <v>27</v>
      </c>
      <c r="H1264" s="6" t="s">
        <v>59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 t="s">
        <v>29</v>
      </c>
      <c r="AA1264" s="6"/>
      <c r="AB1264" s="6"/>
    </row>
    <row r="1265" spans="1:28" s="1" customFormat="1" ht="18" customHeight="1" x14ac:dyDescent="0.2">
      <c r="A1265" s="4">
        <v>800</v>
      </c>
      <c r="B1265" s="4">
        <v>612</v>
      </c>
      <c r="C1265" s="2" t="s">
        <v>44</v>
      </c>
      <c r="D1265" s="2" t="s">
        <v>298</v>
      </c>
      <c r="E1265" s="5">
        <v>41934</v>
      </c>
      <c r="F1265" s="22">
        <f>IF(COUNTIFS('All NCFAS Results'!$A$6:$A$169,$A1265)&gt;0,1,0)</f>
        <v>1</v>
      </c>
      <c r="G1265" s="6" t="s">
        <v>27</v>
      </c>
      <c r="H1265" s="6" t="s">
        <v>39</v>
      </c>
      <c r="I1265" s="6" t="s">
        <v>29</v>
      </c>
      <c r="J1265" s="6" t="s">
        <v>29</v>
      </c>
      <c r="K1265" s="6" t="s">
        <v>29</v>
      </c>
      <c r="L1265" s="6" t="s">
        <v>29</v>
      </c>
      <c r="M1265" s="6" t="s">
        <v>29</v>
      </c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 s="1" customFormat="1" ht="18" customHeight="1" x14ac:dyDescent="0.2">
      <c r="A1266" s="4">
        <v>11172</v>
      </c>
      <c r="B1266" s="4">
        <v>612</v>
      </c>
      <c r="C1266" s="2" t="s">
        <v>26</v>
      </c>
      <c r="D1266" s="2" t="s">
        <v>298</v>
      </c>
      <c r="E1266" s="5">
        <v>41843</v>
      </c>
      <c r="F1266" s="22">
        <f>IF(COUNTIFS('All NCFAS Results'!$A$6:$A$169,$A1266)&gt;0,1,0)</f>
        <v>1</v>
      </c>
      <c r="G1266" s="6" t="s">
        <v>50</v>
      </c>
      <c r="H1266" s="6" t="s">
        <v>39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 t="s">
        <v>29</v>
      </c>
      <c r="AA1266" s="6"/>
      <c r="AB1266" s="6"/>
    </row>
    <row r="1267" spans="1:28" s="1" customFormat="1" ht="18" customHeight="1" x14ac:dyDescent="0.2">
      <c r="A1267" s="4">
        <v>800</v>
      </c>
      <c r="B1267" s="4">
        <v>613</v>
      </c>
      <c r="C1267" s="2" t="s">
        <v>44</v>
      </c>
      <c r="D1267" s="2" t="s">
        <v>298</v>
      </c>
      <c r="E1267" s="5">
        <v>42011</v>
      </c>
      <c r="F1267" s="22">
        <f>IF(COUNTIFS('All NCFAS Results'!$A$6:$A$169,$A1267)&gt;0,1,0)</f>
        <v>1</v>
      </c>
      <c r="G1267" s="6" t="s">
        <v>31</v>
      </c>
      <c r="H1267" s="6" t="s">
        <v>32</v>
      </c>
      <c r="I1267" s="6" t="s">
        <v>29</v>
      </c>
      <c r="J1267" s="6" t="s">
        <v>29</v>
      </c>
      <c r="K1267" s="6" t="s">
        <v>29</v>
      </c>
      <c r="L1267" s="6" t="s">
        <v>29</v>
      </c>
      <c r="M1267" s="6" t="s">
        <v>29</v>
      </c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 s="1" customFormat="1" ht="18" customHeight="1" x14ac:dyDescent="0.2">
      <c r="A1268" s="4">
        <v>11172</v>
      </c>
      <c r="B1268" s="4">
        <v>613</v>
      </c>
      <c r="C1268" s="2" t="s">
        <v>26</v>
      </c>
      <c r="D1268" s="2" t="s">
        <v>298</v>
      </c>
      <c r="E1268" s="5">
        <v>41851</v>
      </c>
      <c r="F1268" s="22">
        <f>IF(COUNTIFS('All NCFAS Results'!$A$6:$A$169,$A1268)&gt;0,1,0)</f>
        <v>1</v>
      </c>
      <c r="G1268" s="6" t="s">
        <v>50</v>
      </c>
      <c r="H1268" s="6" t="s">
        <v>28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 t="s">
        <v>29</v>
      </c>
      <c r="AA1268" s="6"/>
      <c r="AB1268" s="6"/>
    </row>
    <row r="1269" spans="1:28" s="1" customFormat="1" ht="18" customHeight="1" x14ac:dyDescent="0.2">
      <c r="A1269" s="4">
        <v>800</v>
      </c>
      <c r="B1269" s="4">
        <v>614</v>
      </c>
      <c r="C1269" s="2" t="s">
        <v>44</v>
      </c>
      <c r="D1269" s="2" t="s">
        <v>298</v>
      </c>
      <c r="E1269" s="5">
        <v>41941</v>
      </c>
      <c r="F1269" s="22">
        <f>IF(COUNTIFS('All NCFAS Results'!$A$6:$A$169,$A1269)&gt;0,1,0)</f>
        <v>1</v>
      </c>
      <c r="G1269" s="6" t="s">
        <v>31</v>
      </c>
      <c r="H1269" s="6" t="s">
        <v>32</v>
      </c>
      <c r="I1269" s="6" t="s">
        <v>29</v>
      </c>
      <c r="J1269" s="6" t="s">
        <v>29</v>
      </c>
      <c r="K1269" s="6" t="s">
        <v>29</v>
      </c>
      <c r="L1269" s="6" t="s">
        <v>29</v>
      </c>
      <c r="M1269" s="6" t="s">
        <v>29</v>
      </c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 s="1" customFormat="1" ht="18" customHeight="1" x14ac:dyDescent="0.2">
      <c r="A1270" s="4">
        <v>11172</v>
      </c>
      <c r="B1270" s="4">
        <v>614</v>
      </c>
      <c r="C1270" s="2" t="s">
        <v>26</v>
      </c>
      <c r="D1270" s="2" t="s">
        <v>298</v>
      </c>
      <c r="E1270" s="5">
        <v>41852</v>
      </c>
      <c r="F1270" s="22">
        <f>IF(COUNTIFS('All NCFAS Results'!$A$6:$A$169,$A1270)&gt;0,1,0)</f>
        <v>1</v>
      </c>
      <c r="G1270" s="6" t="s">
        <v>54</v>
      </c>
      <c r="H1270" s="6" t="s">
        <v>49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 t="s">
        <v>29</v>
      </c>
      <c r="AA1270" s="6"/>
      <c r="AB1270" s="6"/>
    </row>
    <row r="1271" spans="1:28" s="1" customFormat="1" ht="18" customHeight="1" x14ac:dyDescent="0.2">
      <c r="A1271" s="4">
        <v>800</v>
      </c>
      <c r="B1271" s="4">
        <v>615</v>
      </c>
      <c r="C1271" s="2" t="s">
        <v>44</v>
      </c>
      <c r="D1271" s="2" t="s">
        <v>298</v>
      </c>
      <c r="E1271" s="5">
        <v>41976</v>
      </c>
      <c r="F1271" s="22">
        <f>IF(COUNTIFS('All NCFAS Results'!$A$6:$A$169,$A1271)&gt;0,1,0)</f>
        <v>1</v>
      </c>
      <c r="G1271" s="6" t="s">
        <v>27</v>
      </c>
      <c r="H1271" s="6" t="s">
        <v>47</v>
      </c>
      <c r="I1271" s="6" t="s">
        <v>29</v>
      </c>
      <c r="J1271" s="6" t="s">
        <v>29</v>
      </c>
      <c r="K1271" s="6" t="s">
        <v>29</v>
      </c>
      <c r="L1271" s="6" t="s">
        <v>29</v>
      </c>
      <c r="M1271" s="6" t="s">
        <v>29</v>
      </c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 s="1" customFormat="1" ht="18" customHeight="1" x14ac:dyDescent="0.2">
      <c r="A1272" s="4">
        <v>11172</v>
      </c>
      <c r="B1272" s="4">
        <v>615</v>
      </c>
      <c r="C1272" s="2" t="s">
        <v>26</v>
      </c>
      <c r="D1272" s="2" t="s">
        <v>298</v>
      </c>
      <c r="E1272" s="5">
        <v>41856</v>
      </c>
      <c r="F1272" s="22">
        <f>IF(COUNTIFS('All NCFAS Results'!$A$6:$A$169,$A1272)&gt;0,1,0)</f>
        <v>1</v>
      </c>
      <c r="G1272" s="6" t="s">
        <v>54</v>
      </c>
      <c r="H1272" s="6" t="s">
        <v>46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 t="s">
        <v>29</v>
      </c>
      <c r="AA1272" s="6"/>
      <c r="AB1272" s="6"/>
    </row>
    <row r="1273" spans="1:28" s="1" customFormat="1" ht="18" customHeight="1" x14ac:dyDescent="0.2">
      <c r="A1273" s="4">
        <v>800</v>
      </c>
      <c r="B1273" s="4">
        <v>616</v>
      </c>
      <c r="C1273" s="2" t="s">
        <v>44</v>
      </c>
      <c r="D1273" s="2" t="s">
        <v>298</v>
      </c>
      <c r="E1273" s="5">
        <v>41983</v>
      </c>
      <c r="F1273" s="22">
        <f>IF(COUNTIFS('All NCFAS Results'!$A$6:$A$169,$A1273)&gt;0,1,0)</f>
        <v>1</v>
      </c>
      <c r="G1273" s="6" t="s">
        <v>27</v>
      </c>
      <c r="H1273" s="6" t="s">
        <v>47</v>
      </c>
      <c r="I1273" s="6" t="s">
        <v>29</v>
      </c>
      <c r="J1273" s="6" t="s">
        <v>29</v>
      </c>
      <c r="K1273" s="6" t="s">
        <v>29</v>
      </c>
      <c r="L1273" s="6" t="s">
        <v>29</v>
      </c>
      <c r="M1273" s="6" t="s">
        <v>29</v>
      </c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 s="1" customFormat="1" ht="18" customHeight="1" x14ac:dyDescent="0.2">
      <c r="A1274" s="4">
        <v>11172</v>
      </c>
      <c r="B1274" s="4">
        <v>616</v>
      </c>
      <c r="C1274" s="2" t="s">
        <v>26</v>
      </c>
      <c r="D1274" s="2" t="s">
        <v>298</v>
      </c>
      <c r="E1274" s="5">
        <v>41872</v>
      </c>
      <c r="F1274" s="22">
        <f>IF(COUNTIFS('All NCFAS Results'!$A$6:$A$169,$A1274)&gt;0,1,0)</f>
        <v>1</v>
      </c>
      <c r="G1274" s="6" t="s">
        <v>54</v>
      </c>
      <c r="H1274" s="6" t="s">
        <v>49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 t="s">
        <v>29</v>
      </c>
      <c r="AA1274" s="6"/>
      <c r="AB1274" s="6"/>
    </row>
    <row r="1275" spans="1:28" s="1" customFormat="1" ht="18" customHeight="1" x14ac:dyDescent="0.2">
      <c r="A1275" s="4">
        <v>800</v>
      </c>
      <c r="B1275" s="4">
        <v>617</v>
      </c>
      <c r="C1275" s="2" t="s">
        <v>44</v>
      </c>
      <c r="D1275" s="2" t="s">
        <v>298</v>
      </c>
      <c r="E1275" s="5">
        <v>41990</v>
      </c>
      <c r="F1275" s="22">
        <f>IF(COUNTIFS('All NCFAS Results'!$A$6:$A$169,$A1275)&gt;0,1,0)</f>
        <v>1</v>
      </c>
      <c r="G1275" s="6" t="s">
        <v>27</v>
      </c>
      <c r="H1275" s="6" t="s">
        <v>47</v>
      </c>
      <c r="I1275" s="6" t="s">
        <v>29</v>
      </c>
      <c r="J1275" s="6" t="s">
        <v>29</v>
      </c>
      <c r="K1275" s="6" t="s">
        <v>29</v>
      </c>
      <c r="L1275" s="6" t="s">
        <v>29</v>
      </c>
      <c r="M1275" s="6" t="s">
        <v>29</v>
      </c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 s="1" customFormat="1" ht="18" customHeight="1" x14ac:dyDescent="0.2">
      <c r="A1276" s="4">
        <v>11172</v>
      </c>
      <c r="B1276" s="4">
        <v>617</v>
      </c>
      <c r="C1276" s="2" t="s">
        <v>26</v>
      </c>
      <c r="D1276" s="2" t="s">
        <v>298</v>
      </c>
      <c r="E1276" s="5">
        <v>41892</v>
      </c>
      <c r="F1276" s="22">
        <f>IF(COUNTIFS('All NCFAS Results'!$A$6:$A$169,$A1276)&gt;0,1,0)</f>
        <v>1</v>
      </c>
      <c r="G1276" s="6" t="s">
        <v>54</v>
      </c>
      <c r="H1276" s="6" t="s">
        <v>52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 t="s">
        <v>29</v>
      </c>
      <c r="AA1276" s="6"/>
      <c r="AB1276" s="6"/>
    </row>
    <row r="1277" spans="1:28" s="1" customFormat="1" ht="18" customHeight="1" x14ac:dyDescent="0.2">
      <c r="A1277" s="4">
        <v>629</v>
      </c>
      <c r="B1277" s="4">
        <v>618</v>
      </c>
      <c r="C1277" s="2" t="s">
        <v>44</v>
      </c>
      <c r="D1277" s="2" t="s">
        <v>298</v>
      </c>
      <c r="E1277" s="5">
        <v>41974</v>
      </c>
      <c r="F1277" s="22">
        <f>IF(COUNTIFS('All NCFAS Results'!$A$6:$A$169,$A1277)&gt;0,1,0)</f>
        <v>1</v>
      </c>
      <c r="G1277" s="6" t="s">
        <v>27</v>
      </c>
      <c r="H1277" s="6" t="s">
        <v>47</v>
      </c>
      <c r="I1277" s="6" t="s">
        <v>29</v>
      </c>
      <c r="J1277" s="6" t="s">
        <v>29</v>
      </c>
      <c r="K1277" s="6" t="s">
        <v>29</v>
      </c>
      <c r="L1277" s="6" t="s">
        <v>41</v>
      </c>
      <c r="M1277" s="6" t="s">
        <v>29</v>
      </c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 s="1" customFormat="1" ht="18" customHeight="1" x14ac:dyDescent="0.2">
      <c r="A1278" s="4">
        <v>11172</v>
      </c>
      <c r="B1278" s="4">
        <v>618</v>
      </c>
      <c r="C1278" s="2" t="s">
        <v>26</v>
      </c>
      <c r="D1278" s="2" t="s">
        <v>298</v>
      </c>
      <c r="E1278" s="5">
        <v>41899</v>
      </c>
      <c r="F1278" s="22">
        <f>IF(COUNTIFS('All NCFAS Results'!$A$6:$A$169,$A1278)&gt;0,1,0)</f>
        <v>1</v>
      </c>
      <c r="G1278" s="6" t="s">
        <v>27</v>
      </c>
      <c r="H1278" s="6" t="s">
        <v>46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 t="s">
        <v>29</v>
      </c>
      <c r="AA1278" s="6"/>
      <c r="AB1278" s="6"/>
    </row>
    <row r="1279" spans="1:28" s="1" customFormat="1" ht="18" customHeight="1" x14ac:dyDescent="0.2">
      <c r="A1279" s="4">
        <v>629</v>
      </c>
      <c r="B1279" s="4">
        <v>619</v>
      </c>
      <c r="C1279" s="2" t="s">
        <v>44</v>
      </c>
      <c r="D1279" s="2" t="s">
        <v>298</v>
      </c>
      <c r="E1279" s="5">
        <v>41983</v>
      </c>
      <c r="F1279" s="22">
        <f>IF(COUNTIFS('All NCFAS Results'!$A$6:$A$169,$A1279)&gt;0,1,0)</f>
        <v>1</v>
      </c>
      <c r="G1279" s="6" t="s">
        <v>27</v>
      </c>
      <c r="H1279" s="6" t="s">
        <v>47</v>
      </c>
      <c r="I1279" s="6" t="s">
        <v>29</v>
      </c>
      <c r="J1279" s="6" t="s">
        <v>29</v>
      </c>
      <c r="K1279" s="6" t="s">
        <v>29</v>
      </c>
      <c r="L1279" s="6" t="s">
        <v>29</v>
      </c>
      <c r="M1279" s="6" t="s">
        <v>29</v>
      </c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 s="1" customFormat="1" ht="18" customHeight="1" x14ac:dyDescent="0.2">
      <c r="A1280" s="4">
        <v>11172</v>
      </c>
      <c r="B1280" s="4">
        <v>619</v>
      </c>
      <c r="C1280" s="2" t="s">
        <v>26</v>
      </c>
      <c r="D1280" s="2" t="s">
        <v>298</v>
      </c>
      <c r="E1280" s="5">
        <v>41906</v>
      </c>
      <c r="F1280" s="22">
        <f>IF(COUNTIFS('All NCFAS Results'!$A$6:$A$169,$A1280)&gt;0,1,0)</f>
        <v>1</v>
      </c>
      <c r="G1280" s="6" t="s">
        <v>27</v>
      </c>
      <c r="H1280" s="6" t="s">
        <v>59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 t="s">
        <v>38</v>
      </c>
      <c r="AA1280" s="6"/>
      <c r="AB1280" s="6"/>
    </row>
    <row r="1281" spans="1:28" s="1" customFormat="1" ht="18" customHeight="1" x14ac:dyDescent="0.2">
      <c r="A1281" s="4">
        <v>629</v>
      </c>
      <c r="B1281" s="4">
        <v>620</v>
      </c>
      <c r="C1281" s="2" t="s">
        <v>44</v>
      </c>
      <c r="D1281" s="2" t="s">
        <v>298</v>
      </c>
      <c r="E1281" s="5">
        <v>41990</v>
      </c>
      <c r="F1281" s="22">
        <f>IF(COUNTIFS('All NCFAS Results'!$A$6:$A$169,$A1281)&gt;0,1,0)</f>
        <v>1</v>
      </c>
      <c r="G1281" s="6" t="s">
        <v>45</v>
      </c>
      <c r="H1281" s="6" t="s">
        <v>47</v>
      </c>
      <c r="I1281" s="6" t="s">
        <v>29</v>
      </c>
      <c r="J1281" s="6" t="s">
        <v>29</v>
      </c>
      <c r="K1281" s="6" t="s">
        <v>29</v>
      </c>
      <c r="L1281" s="6" t="s">
        <v>29</v>
      </c>
      <c r="M1281" s="6" t="s">
        <v>29</v>
      </c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 s="1" customFormat="1" ht="18" customHeight="1" x14ac:dyDescent="0.2">
      <c r="A1282" s="4">
        <v>11172</v>
      </c>
      <c r="B1282" s="4">
        <v>620</v>
      </c>
      <c r="C1282" s="2" t="s">
        <v>26</v>
      </c>
      <c r="D1282" s="2" t="s">
        <v>298</v>
      </c>
      <c r="E1282" s="5">
        <v>41921</v>
      </c>
      <c r="F1282" s="22">
        <f>IF(COUNTIFS('All NCFAS Results'!$A$6:$A$169,$A1282)&gt;0,1,0)</f>
        <v>1</v>
      </c>
      <c r="G1282" s="6" t="s">
        <v>27</v>
      </c>
      <c r="H1282" s="6" t="s">
        <v>46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 t="s">
        <v>29</v>
      </c>
      <c r="AA1282" s="6"/>
      <c r="AB1282" s="6"/>
    </row>
    <row r="1283" spans="1:28" s="1" customFormat="1" ht="18" customHeight="1" x14ac:dyDescent="0.2">
      <c r="A1283" s="4">
        <v>629</v>
      </c>
      <c r="B1283" s="4">
        <v>621</v>
      </c>
      <c r="C1283" s="2" t="s">
        <v>44</v>
      </c>
      <c r="D1283" s="2" t="s">
        <v>298</v>
      </c>
      <c r="E1283" s="5">
        <v>42009</v>
      </c>
      <c r="F1283" s="22">
        <f>IF(COUNTIFS('All NCFAS Results'!$A$6:$A$169,$A1283)&gt;0,1,0)</f>
        <v>1</v>
      </c>
      <c r="G1283" s="6" t="s">
        <v>27</v>
      </c>
      <c r="H1283" s="6" t="s">
        <v>47</v>
      </c>
      <c r="I1283" s="6" t="s">
        <v>29</v>
      </c>
      <c r="J1283" s="6" t="s">
        <v>29</v>
      </c>
      <c r="K1283" s="6" t="s">
        <v>29</v>
      </c>
      <c r="L1283" s="6" t="s">
        <v>29</v>
      </c>
      <c r="M1283" s="6" t="s">
        <v>29</v>
      </c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 s="1" customFormat="1" ht="18" customHeight="1" x14ac:dyDescent="0.2">
      <c r="A1284" s="4">
        <v>11172</v>
      </c>
      <c r="B1284" s="4">
        <v>621</v>
      </c>
      <c r="C1284" s="2" t="s">
        <v>26</v>
      </c>
      <c r="D1284" s="2" t="s">
        <v>298</v>
      </c>
      <c r="E1284" s="5">
        <v>41927</v>
      </c>
      <c r="F1284" s="22">
        <f>IF(COUNTIFS('All NCFAS Results'!$A$6:$A$169,$A1284)&gt;0,1,0)</f>
        <v>1</v>
      </c>
      <c r="G1284" s="6" t="s">
        <v>27</v>
      </c>
      <c r="H1284" s="6" t="s">
        <v>59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 t="s">
        <v>41</v>
      </c>
      <c r="AA1284" s="6"/>
      <c r="AB1284" s="6"/>
    </row>
    <row r="1285" spans="1:28" s="1" customFormat="1" ht="18" customHeight="1" x14ac:dyDescent="0.2">
      <c r="A1285" s="4">
        <v>3360</v>
      </c>
      <c r="B1285" s="4">
        <v>622</v>
      </c>
      <c r="C1285" s="2" t="s">
        <v>44</v>
      </c>
      <c r="D1285" s="2" t="s">
        <v>298</v>
      </c>
      <c r="E1285" s="5">
        <v>41822</v>
      </c>
      <c r="F1285" s="22">
        <f>IF(COUNTIFS('All NCFAS Results'!$A$6:$A$169,$A1285)&gt;0,1,0)</f>
        <v>1</v>
      </c>
      <c r="G1285" s="6" t="s">
        <v>27</v>
      </c>
      <c r="H1285" s="6" t="s">
        <v>42</v>
      </c>
      <c r="I1285" s="6" t="s">
        <v>29</v>
      </c>
      <c r="J1285" s="6" t="s">
        <v>29</v>
      </c>
      <c r="K1285" s="6" t="s">
        <v>29</v>
      </c>
      <c r="L1285" s="6" t="s">
        <v>29</v>
      </c>
      <c r="M1285" s="6" t="s">
        <v>29</v>
      </c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 s="1" customFormat="1" ht="18" customHeight="1" x14ac:dyDescent="0.2">
      <c r="A1286" s="4">
        <v>11172</v>
      </c>
      <c r="B1286" s="4">
        <v>622</v>
      </c>
      <c r="C1286" s="2" t="s">
        <v>26</v>
      </c>
      <c r="D1286" s="2" t="s">
        <v>298</v>
      </c>
      <c r="E1286" s="5">
        <v>42025</v>
      </c>
      <c r="F1286" s="22">
        <f>IF(COUNTIFS('All NCFAS Results'!$A$6:$A$169,$A1286)&gt;0,1,0)</f>
        <v>1</v>
      </c>
      <c r="G1286" s="6" t="s">
        <v>54</v>
      </c>
      <c r="H1286" s="6" t="s">
        <v>52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 t="s">
        <v>29</v>
      </c>
      <c r="AA1286" s="6"/>
      <c r="AB1286" s="6"/>
    </row>
    <row r="1287" spans="1:28" s="1" customFormat="1" ht="18" customHeight="1" x14ac:dyDescent="0.2">
      <c r="A1287" s="4">
        <v>3360</v>
      </c>
      <c r="B1287" s="4">
        <v>623</v>
      </c>
      <c r="C1287" s="2" t="s">
        <v>44</v>
      </c>
      <c r="D1287" s="2" t="s">
        <v>298</v>
      </c>
      <c r="E1287" s="5">
        <v>41827</v>
      </c>
      <c r="F1287" s="22">
        <f>IF(COUNTIFS('All NCFAS Results'!$A$6:$A$169,$A1287)&gt;0,1,0)</f>
        <v>1</v>
      </c>
      <c r="G1287" s="6" t="s">
        <v>27</v>
      </c>
      <c r="H1287" s="6" t="s">
        <v>42</v>
      </c>
      <c r="I1287" s="6" t="s">
        <v>29</v>
      </c>
      <c r="J1287" s="6" t="s">
        <v>29</v>
      </c>
      <c r="K1287" s="6" t="s">
        <v>29</v>
      </c>
      <c r="L1287" s="6" t="s">
        <v>29</v>
      </c>
      <c r="M1287" s="6" t="s">
        <v>29</v>
      </c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 s="1" customFormat="1" ht="18" customHeight="1" x14ac:dyDescent="0.2">
      <c r="A1288" s="4">
        <v>11172</v>
      </c>
      <c r="B1288" s="4">
        <v>623</v>
      </c>
      <c r="C1288" s="2" t="s">
        <v>26</v>
      </c>
      <c r="D1288" s="2" t="s">
        <v>298</v>
      </c>
      <c r="E1288" s="5">
        <v>42034</v>
      </c>
      <c r="F1288" s="22">
        <f>IF(COUNTIFS('All NCFAS Results'!$A$6:$A$169,$A1288)&gt;0,1,0)</f>
        <v>1</v>
      </c>
      <c r="G1288" s="6" t="s">
        <v>54</v>
      </c>
      <c r="H1288" s="6" t="s">
        <v>46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 t="s">
        <v>41</v>
      </c>
      <c r="AA1288" s="6"/>
      <c r="AB1288" s="6"/>
    </row>
    <row r="1289" spans="1:28" s="1" customFormat="1" ht="18" customHeight="1" x14ac:dyDescent="0.2">
      <c r="A1289" s="4">
        <v>3360</v>
      </c>
      <c r="B1289" s="4">
        <v>624</v>
      </c>
      <c r="C1289" s="2" t="s">
        <v>44</v>
      </c>
      <c r="D1289" s="2" t="s">
        <v>298</v>
      </c>
      <c r="E1289" s="5">
        <v>41834</v>
      </c>
      <c r="F1289" s="22">
        <f>IF(COUNTIFS('All NCFAS Results'!$A$6:$A$169,$A1289)&gt;0,1,0)</f>
        <v>1</v>
      </c>
      <c r="G1289" s="6" t="s">
        <v>27</v>
      </c>
      <c r="H1289" s="6" t="s">
        <v>42</v>
      </c>
      <c r="I1289" s="6" t="s">
        <v>29</v>
      </c>
      <c r="J1289" s="6" t="s">
        <v>29</v>
      </c>
      <c r="K1289" s="6" t="s">
        <v>29</v>
      </c>
      <c r="L1289" s="6" t="s">
        <v>29</v>
      </c>
      <c r="M1289" s="6" t="s">
        <v>29</v>
      </c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 s="1" customFormat="1" ht="18" customHeight="1" x14ac:dyDescent="0.2">
      <c r="A1290" s="4">
        <v>11179</v>
      </c>
      <c r="B1290" s="4">
        <v>624</v>
      </c>
      <c r="C1290" s="2" t="s">
        <v>26</v>
      </c>
      <c r="D1290" s="2" t="s">
        <v>298</v>
      </c>
      <c r="E1290" s="5">
        <v>41897</v>
      </c>
      <c r="F1290" s="22">
        <f>IF(COUNTIFS('All NCFAS Results'!$A$6:$A$169,$A1290)&gt;0,1,0)</f>
        <v>1</v>
      </c>
      <c r="G1290" s="6" t="s">
        <v>54</v>
      </c>
      <c r="H1290" s="6" t="s">
        <v>85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 t="s">
        <v>41</v>
      </c>
      <c r="AA1290" s="6"/>
      <c r="AB1290" s="6"/>
    </row>
    <row r="1291" spans="1:28" s="1" customFormat="1" ht="18" customHeight="1" x14ac:dyDescent="0.2">
      <c r="A1291" s="4">
        <v>3360</v>
      </c>
      <c r="B1291" s="4">
        <v>625</v>
      </c>
      <c r="C1291" s="2" t="s">
        <v>44</v>
      </c>
      <c r="D1291" s="2" t="s">
        <v>298</v>
      </c>
      <c r="E1291" s="5">
        <v>41865</v>
      </c>
      <c r="F1291" s="22">
        <f>IF(COUNTIFS('All NCFAS Results'!$A$6:$A$169,$A1291)&gt;0,1,0)</f>
        <v>1</v>
      </c>
      <c r="G1291" s="6" t="s">
        <v>45</v>
      </c>
      <c r="H1291" s="6" t="s">
        <v>46</v>
      </c>
      <c r="I1291" s="6" t="s">
        <v>38</v>
      </c>
      <c r="J1291" s="6" t="s">
        <v>29</v>
      </c>
      <c r="K1291" s="6" t="s">
        <v>29</v>
      </c>
      <c r="L1291" s="6" t="s">
        <v>29</v>
      </c>
      <c r="M1291" s="6" t="s">
        <v>29</v>
      </c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 s="1" customFormat="1" ht="18" customHeight="1" x14ac:dyDescent="0.2">
      <c r="A1292" s="4">
        <v>11172</v>
      </c>
      <c r="B1292" s="4">
        <v>625</v>
      </c>
      <c r="C1292" s="2" t="s">
        <v>26</v>
      </c>
      <c r="D1292" s="2" t="s">
        <v>298</v>
      </c>
      <c r="E1292" s="5">
        <v>41960</v>
      </c>
      <c r="F1292" s="22">
        <f>IF(COUNTIFS('All NCFAS Results'!$A$6:$A$169,$A1292)&gt;0,1,0)</f>
        <v>1</v>
      </c>
      <c r="G1292" s="6" t="s">
        <v>54</v>
      </c>
      <c r="H1292" s="6" t="s">
        <v>28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 t="s">
        <v>29</v>
      </c>
      <c r="AA1292" s="6"/>
      <c r="AB1292" s="6"/>
    </row>
    <row r="1293" spans="1:28" s="1" customFormat="1" ht="18" customHeight="1" x14ac:dyDescent="0.2">
      <c r="A1293" s="4">
        <v>3360</v>
      </c>
      <c r="B1293" s="4">
        <v>626</v>
      </c>
      <c r="C1293" s="2" t="s">
        <v>44</v>
      </c>
      <c r="D1293" s="2" t="s">
        <v>298</v>
      </c>
      <c r="E1293" s="5">
        <v>41866</v>
      </c>
      <c r="F1293" s="22">
        <f>IF(COUNTIFS('All NCFAS Results'!$A$6:$A$169,$A1293)&gt;0,1,0)</f>
        <v>1</v>
      </c>
      <c r="G1293" s="6" t="s">
        <v>27</v>
      </c>
      <c r="H1293" s="6" t="s">
        <v>49</v>
      </c>
      <c r="I1293" s="6" t="s">
        <v>38</v>
      </c>
      <c r="J1293" s="6" t="s">
        <v>29</v>
      </c>
      <c r="K1293" s="6" t="s">
        <v>29</v>
      </c>
      <c r="L1293" s="6" t="s">
        <v>29</v>
      </c>
      <c r="M1293" s="6" t="s">
        <v>29</v>
      </c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 s="1" customFormat="1" ht="18" customHeight="1" x14ac:dyDescent="0.2">
      <c r="A1294" s="4">
        <v>11172</v>
      </c>
      <c r="B1294" s="4">
        <v>626</v>
      </c>
      <c r="C1294" s="2" t="s">
        <v>26</v>
      </c>
      <c r="D1294" s="2" t="s">
        <v>298</v>
      </c>
      <c r="E1294" s="5">
        <v>41963</v>
      </c>
      <c r="F1294" s="22">
        <f>IF(COUNTIFS('All NCFAS Results'!$A$6:$A$169,$A1294)&gt;0,1,0)</f>
        <v>1</v>
      </c>
      <c r="G1294" s="6" t="s">
        <v>54</v>
      </c>
      <c r="H1294" s="6" t="s">
        <v>28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 t="s">
        <v>29</v>
      </c>
      <c r="AA1294" s="6"/>
      <c r="AB1294" s="6"/>
    </row>
    <row r="1295" spans="1:28" s="1" customFormat="1" ht="18" customHeight="1" x14ac:dyDescent="0.2">
      <c r="A1295" s="4">
        <v>3360</v>
      </c>
      <c r="B1295" s="4">
        <v>627</v>
      </c>
      <c r="C1295" s="2" t="s">
        <v>44</v>
      </c>
      <c r="D1295" s="2" t="s">
        <v>298</v>
      </c>
      <c r="E1295" s="5">
        <v>41871</v>
      </c>
      <c r="F1295" s="22">
        <f>IF(COUNTIFS('All NCFAS Results'!$A$6:$A$169,$A1295)&gt;0,1,0)</f>
        <v>1</v>
      </c>
      <c r="G1295" s="6" t="s">
        <v>45</v>
      </c>
      <c r="H1295" s="6" t="s">
        <v>53</v>
      </c>
      <c r="I1295" s="6" t="s">
        <v>29</v>
      </c>
      <c r="J1295" s="6" t="s">
        <v>29</v>
      </c>
      <c r="K1295" s="6" t="s">
        <v>29</v>
      </c>
      <c r="L1295" s="6" t="s">
        <v>29</v>
      </c>
      <c r="M1295" s="6" t="s">
        <v>29</v>
      </c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 s="1" customFormat="1" ht="18" customHeight="1" x14ac:dyDescent="0.2">
      <c r="A1296" s="4">
        <v>11172</v>
      </c>
      <c r="B1296" s="4">
        <v>627</v>
      </c>
      <c r="C1296" s="2" t="s">
        <v>26</v>
      </c>
      <c r="D1296" s="2" t="s">
        <v>298</v>
      </c>
      <c r="E1296" s="5">
        <v>41964</v>
      </c>
      <c r="F1296" s="22">
        <f>IF(COUNTIFS('All NCFAS Results'!$A$6:$A$169,$A1296)&gt;0,1,0)</f>
        <v>1</v>
      </c>
      <c r="G1296" s="6" t="s">
        <v>27</v>
      </c>
      <c r="H1296" s="6" t="s">
        <v>28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 t="s">
        <v>29</v>
      </c>
      <c r="AA1296" s="6"/>
      <c r="AB1296" s="6"/>
    </row>
    <row r="1297" spans="1:28" s="1" customFormat="1" ht="18" customHeight="1" x14ac:dyDescent="0.2">
      <c r="A1297" s="4">
        <v>3360</v>
      </c>
      <c r="B1297" s="4">
        <v>628</v>
      </c>
      <c r="C1297" s="2" t="s">
        <v>44</v>
      </c>
      <c r="D1297" s="2" t="s">
        <v>298</v>
      </c>
      <c r="E1297" s="5">
        <v>41894</v>
      </c>
      <c r="F1297" s="22">
        <f>IF(COUNTIFS('All NCFAS Results'!$A$6:$A$169,$A1297)&gt;0,1,0)</f>
        <v>1</v>
      </c>
      <c r="G1297" s="6" t="s">
        <v>45</v>
      </c>
      <c r="H1297" s="6" t="s">
        <v>28</v>
      </c>
      <c r="I1297" s="6" t="s">
        <v>29</v>
      </c>
      <c r="J1297" s="6" t="s">
        <v>29</v>
      </c>
      <c r="K1297" s="6" t="s">
        <v>29</v>
      </c>
      <c r="L1297" s="6" t="s">
        <v>29</v>
      </c>
      <c r="M1297" s="6" t="s">
        <v>29</v>
      </c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 s="1" customFormat="1" ht="18" customHeight="1" x14ac:dyDescent="0.2">
      <c r="A1298" s="4">
        <v>11172</v>
      </c>
      <c r="B1298" s="4">
        <v>628</v>
      </c>
      <c r="C1298" s="2" t="s">
        <v>26</v>
      </c>
      <c r="D1298" s="2" t="s">
        <v>298</v>
      </c>
      <c r="E1298" s="5">
        <v>42031</v>
      </c>
      <c r="F1298" s="22">
        <f>IF(COUNTIFS('All NCFAS Results'!$A$6:$A$169,$A1298)&gt;0,1,0)</f>
        <v>1</v>
      </c>
      <c r="G1298" s="6" t="s">
        <v>27</v>
      </c>
      <c r="H1298" s="6" t="s">
        <v>39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 t="s">
        <v>41</v>
      </c>
      <c r="AA1298" s="6"/>
      <c r="AB1298" s="6"/>
    </row>
    <row r="1299" spans="1:28" s="1" customFormat="1" ht="18" customHeight="1" x14ac:dyDescent="0.2">
      <c r="A1299" s="4">
        <v>3360</v>
      </c>
      <c r="B1299" s="4">
        <v>629</v>
      </c>
      <c r="C1299" s="2" t="s">
        <v>44</v>
      </c>
      <c r="D1299" s="2" t="s">
        <v>298</v>
      </c>
      <c r="E1299" s="5">
        <v>41974</v>
      </c>
      <c r="F1299" s="22">
        <f>IF(COUNTIFS('All NCFAS Results'!$A$6:$A$169,$A1299)&gt;0,1,0)</f>
        <v>1</v>
      </c>
      <c r="G1299" s="6" t="s">
        <v>50</v>
      </c>
      <c r="H1299" s="6" t="s">
        <v>53</v>
      </c>
      <c r="I1299" s="6" t="s">
        <v>38</v>
      </c>
      <c r="J1299" s="6" t="s">
        <v>29</v>
      </c>
      <c r="K1299" s="6" t="s">
        <v>29</v>
      </c>
      <c r="L1299" s="6" t="s">
        <v>29</v>
      </c>
      <c r="M1299" s="6" t="s">
        <v>29</v>
      </c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 s="1" customFormat="1" ht="18" customHeight="1" x14ac:dyDescent="0.2">
      <c r="A1300" s="4">
        <v>11179</v>
      </c>
      <c r="B1300" s="4">
        <v>629</v>
      </c>
      <c r="C1300" s="2" t="s">
        <v>26</v>
      </c>
      <c r="D1300" s="2" t="s">
        <v>298</v>
      </c>
      <c r="E1300" s="5">
        <v>41912</v>
      </c>
      <c r="F1300" s="22">
        <f>IF(COUNTIFS('All NCFAS Results'!$A$6:$A$169,$A1300)&gt;0,1,0)</f>
        <v>1</v>
      </c>
      <c r="G1300" s="6" t="s">
        <v>54</v>
      </c>
      <c r="H1300" s="6" t="s">
        <v>28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 t="s">
        <v>41</v>
      </c>
      <c r="AA1300" s="6"/>
      <c r="AB1300" s="6"/>
    </row>
    <row r="1301" spans="1:28" s="1" customFormat="1" ht="18" customHeight="1" x14ac:dyDescent="0.2">
      <c r="A1301" s="4">
        <v>3360</v>
      </c>
      <c r="B1301" s="4">
        <v>630</v>
      </c>
      <c r="C1301" s="2" t="s">
        <v>44</v>
      </c>
      <c r="D1301" s="2" t="s">
        <v>298</v>
      </c>
      <c r="E1301" s="5">
        <v>41976</v>
      </c>
      <c r="F1301" s="22">
        <f>IF(COUNTIFS('All NCFAS Results'!$A$6:$A$169,$A1301)&gt;0,1,0)</f>
        <v>1</v>
      </c>
      <c r="G1301" s="6" t="s">
        <v>45</v>
      </c>
      <c r="H1301" s="6" t="s">
        <v>28</v>
      </c>
      <c r="I1301" s="6" t="s">
        <v>38</v>
      </c>
      <c r="J1301" s="6" t="s">
        <v>29</v>
      </c>
      <c r="K1301" s="6" t="s">
        <v>29</v>
      </c>
      <c r="L1301" s="6" t="s">
        <v>29</v>
      </c>
      <c r="M1301" s="6" t="s">
        <v>29</v>
      </c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spans="1:28" s="1" customFormat="1" ht="18" customHeight="1" x14ac:dyDescent="0.2">
      <c r="A1302" s="4">
        <v>11179</v>
      </c>
      <c r="B1302" s="4">
        <v>630</v>
      </c>
      <c r="C1302" s="2" t="s">
        <v>26</v>
      </c>
      <c r="D1302" s="2" t="s">
        <v>298</v>
      </c>
      <c r="E1302" s="5">
        <v>41932</v>
      </c>
      <c r="F1302" s="22">
        <f>IF(COUNTIFS('All NCFAS Results'!$A$6:$A$169,$A1302)&gt;0,1,0)</f>
        <v>1</v>
      </c>
      <c r="G1302" s="6" t="s">
        <v>54</v>
      </c>
      <c r="H1302" s="6" t="s">
        <v>49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 t="s">
        <v>41</v>
      </c>
      <c r="AA1302" s="6"/>
      <c r="AB1302" s="6"/>
    </row>
    <row r="1303" spans="1:28" s="1" customFormat="1" ht="18" customHeight="1" x14ac:dyDescent="0.2">
      <c r="A1303" s="4">
        <v>3360</v>
      </c>
      <c r="B1303" s="4">
        <v>631</v>
      </c>
      <c r="C1303" s="2" t="s">
        <v>44</v>
      </c>
      <c r="D1303" s="2" t="s">
        <v>298</v>
      </c>
      <c r="E1303" s="5">
        <v>41976</v>
      </c>
      <c r="F1303" s="22">
        <f>IF(COUNTIFS('All NCFAS Results'!$A$6:$A$169,$A1303)&gt;0,1,0)</f>
        <v>1</v>
      </c>
      <c r="G1303" s="6" t="s">
        <v>45</v>
      </c>
      <c r="H1303" s="6" t="s">
        <v>28</v>
      </c>
      <c r="I1303" s="6" t="s">
        <v>38</v>
      </c>
      <c r="J1303" s="6" t="s">
        <v>29</v>
      </c>
      <c r="K1303" s="6" t="s">
        <v>29</v>
      </c>
      <c r="L1303" s="6" t="s">
        <v>29</v>
      </c>
      <c r="M1303" s="6" t="s">
        <v>29</v>
      </c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</row>
    <row r="1304" spans="1:28" s="1" customFormat="1" ht="18" customHeight="1" x14ac:dyDescent="0.2">
      <c r="A1304" s="4">
        <v>11179</v>
      </c>
      <c r="B1304" s="4">
        <v>631</v>
      </c>
      <c r="C1304" s="2" t="s">
        <v>26</v>
      </c>
      <c r="D1304" s="2" t="s">
        <v>298</v>
      </c>
      <c r="E1304" s="5">
        <v>41935</v>
      </c>
      <c r="F1304" s="22">
        <f>IF(COUNTIFS('All NCFAS Results'!$A$6:$A$169,$A1304)&gt;0,1,0)</f>
        <v>1</v>
      </c>
      <c r="G1304" s="6" t="s">
        <v>54</v>
      </c>
      <c r="H1304" s="6" t="s">
        <v>53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 t="s">
        <v>41</v>
      </c>
      <c r="AA1304" s="6"/>
      <c r="AB1304" s="6"/>
    </row>
    <row r="1305" spans="1:28" s="1" customFormat="1" ht="18" customHeight="1" x14ac:dyDescent="0.2">
      <c r="A1305" s="4">
        <v>3360</v>
      </c>
      <c r="B1305" s="4">
        <v>632</v>
      </c>
      <c r="C1305" s="2" t="s">
        <v>44</v>
      </c>
      <c r="D1305" s="2" t="s">
        <v>298</v>
      </c>
      <c r="E1305" s="5">
        <v>41981</v>
      </c>
      <c r="F1305" s="22">
        <f>IF(COUNTIFS('All NCFAS Results'!$A$6:$A$169,$A1305)&gt;0,1,0)</f>
        <v>1</v>
      </c>
      <c r="G1305" s="6" t="s">
        <v>45</v>
      </c>
      <c r="H1305" s="6" t="s">
        <v>49</v>
      </c>
      <c r="I1305" s="6" t="s">
        <v>38</v>
      </c>
      <c r="J1305" s="6" t="s">
        <v>29</v>
      </c>
      <c r="K1305" s="6" t="s">
        <v>29</v>
      </c>
      <c r="L1305" s="6" t="s">
        <v>29</v>
      </c>
      <c r="M1305" s="6" t="s">
        <v>29</v>
      </c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</row>
    <row r="1306" spans="1:28" s="1" customFormat="1" ht="18" customHeight="1" x14ac:dyDescent="0.2">
      <c r="A1306" s="4">
        <v>11179</v>
      </c>
      <c r="B1306" s="4">
        <v>632</v>
      </c>
      <c r="C1306" s="2" t="s">
        <v>26</v>
      </c>
      <c r="D1306" s="2" t="s">
        <v>298</v>
      </c>
      <c r="E1306" s="5">
        <v>41941</v>
      </c>
      <c r="F1306" s="22">
        <f>IF(COUNTIFS('All NCFAS Results'!$A$6:$A$169,$A1306)&gt;0,1,0)</f>
        <v>1</v>
      </c>
      <c r="G1306" s="6" t="s">
        <v>54</v>
      </c>
      <c r="H1306" s="6" t="s">
        <v>52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 t="s">
        <v>41</v>
      </c>
      <c r="AA1306" s="6"/>
      <c r="AB1306" s="6"/>
    </row>
    <row r="1307" spans="1:28" s="1" customFormat="1" ht="18" customHeight="1" x14ac:dyDescent="0.2">
      <c r="A1307" s="4">
        <v>3360</v>
      </c>
      <c r="B1307" s="4">
        <v>633</v>
      </c>
      <c r="C1307" s="2" t="s">
        <v>44</v>
      </c>
      <c r="D1307" s="2" t="s">
        <v>298</v>
      </c>
      <c r="E1307" s="5">
        <v>41983</v>
      </c>
      <c r="F1307" s="22">
        <f>IF(COUNTIFS('All NCFAS Results'!$A$6:$A$169,$A1307)&gt;0,1,0)</f>
        <v>1</v>
      </c>
      <c r="G1307" s="6" t="s">
        <v>45</v>
      </c>
      <c r="H1307" s="6" t="s">
        <v>28</v>
      </c>
      <c r="I1307" s="6" t="s">
        <v>38</v>
      </c>
      <c r="J1307" s="6" t="s">
        <v>29</v>
      </c>
      <c r="K1307" s="6" t="s">
        <v>29</v>
      </c>
      <c r="L1307" s="6" t="s">
        <v>29</v>
      </c>
      <c r="M1307" s="6" t="s">
        <v>29</v>
      </c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spans="1:28" s="1" customFormat="1" ht="18" customHeight="1" x14ac:dyDescent="0.2">
      <c r="A1308" s="4">
        <v>11179</v>
      </c>
      <c r="B1308" s="4">
        <v>633</v>
      </c>
      <c r="C1308" s="2" t="s">
        <v>26</v>
      </c>
      <c r="D1308" s="2" t="s">
        <v>298</v>
      </c>
      <c r="E1308" s="5">
        <v>41954</v>
      </c>
      <c r="F1308" s="22">
        <f>IF(COUNTIFS('All NCFAS Results'!$A$6:$A$169,$A1308)&gt;0,1,0)</f>
        <v>1</v>
      </c>
      <c r="G1308" s="6" t="s">
        <v>54</v>
      </c>
      <c r="H1308" s="6" t="s">
        <v>49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 t="s">
        <v>41</v>
      </c>
      <c r="AA1308" s="6"/>
      <c r="AB1308" s="6"/>
    </row>
    <row r="1309" spans="1:28" s="1" customFormat="1" ht="18" customHeight="1" x14ac:dyDescent="0.2">
      <c r="A1309" s="4">
        <v>3360</v>
      </c>
      <c r="B1309" s="4">
        <v>634</v>
      </c>
      <c r="C1309" s="2" t="s">
        <v>44</v>
      </c>
      <c r="D1309" s="2" t="s">
        <v>298</v>
      </c>
      <c r="E1309" s="5">
        <v>41988</v>
      </c>
      <c r="F1309" s="22">
        <f>IF(COUNTIFS('All NCFAS Results'!$A$6:$A$169,$A1309)&gt;0,1,0)</f>
        <v>1</v>
      </c>
      <c r="G1309" s="6" t="s">
        <v>45</v>
      </c>
      <c r="H1309" s="6" t="s">
        <v>28</v>
      </c>
      <c r="I1309" s="6" t="s">
        <v>38</v>
      </c>
      <c r="J1309" s="6" t="s">
        <v>29</v>
      </c>
      <c r="K1309" s="6" t="s">
        <v>29</v>
      </c>
      <c r="L1309" s="6" t="s">
        <v>29</v>
      </c>
      <c r="M1309" s="6" t="s">
        <v>29</v>
      </c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</row>
    <row r="1310" spans="1:28" s="1" customFormat="1" ht="18" customHeight="1" x14ac:dyDescent="0.2">
      <c r="A1310" s="4">
        <v>11179</v>
      </c>
      <c r="B1310" s="4">
        <v>634</v>
      </c>
      <c r="C1310" s="2" t="s">
        <v>26</v>
      </c>
      <c r="D1310" s="2" t="s">
        <v>298</v>
      </c>
      <c r="E1310" s="5">
        <v>41963</v>
      </c>
      <c r="F1310" s="22">
        <f>IF(COUNTIFS('All NCFAS Results'!$A$6:$A$169,$A1310)&gt;0,1,0)</f>
        <v>1</v>
      </c>
      <c r="G1310" s="6" t="s">
        <v>27</v>
      </c>
      <c r="H1310" s="6" t="s">
        <v>53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 t="s">
        <v>41</v>
      </c>
      <c r="AA1310" s="6"/>
      <c r="AB1310" s="6"/>
    </row>
    <row r="1311" spans="1:28" s="1" customFormat="1" ht="18" customHeight="1" x14ac:dyDescent="0.2">
      <c r="A1311" s="4">
        <v>3360</v>
      </c>
      <c r="B1311" s="4">
        <v>635</v>
      </c>
      <c r="C1311" s="2" t="s">
        <v>44</v>
      </c>
      <c r="D1311" s="2" t="s">
        <v>298</v>
      </c>
      <c r="E1311" s="5">
        <v>41992</v>
      </c>
      <c r="F1311" s="22">
        <f>IF(COUNTIFS('All NCFAS Results'!$A$6:$A$169,$A1311)&gt;0,1,0)</f>
        <v>1</v>
      </c>
      <c r="G1311" s="6" t="s">
        <v>45</v>
      </c>
      <c r="H1311" s="6" t="s">
        <v>53</v>
      </c>
      <c r="I1311" s="6" t="s">
        <v>38</v>
      </c>
      <c r="J1311" s="6" t="s">
        <v>29</v>
      </c>
      <c r="K1311" s="6" t="s">
        <v>29</v>
      </c>
      <c r="L1311" s="6" t="s">
        <v>29</v>
      </c>
      <c r="M1311" s="6" t="s">
        <v>29</v>
      </c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</row>
    <row r="1312" spans="1:28" s="1" customFormat="1" ht="18" customHeight="1" x14ac:dyDescent="0.2">
      <c r="A1312" s="4">
        <v>11179</v>
      </c>
      <c r="B1312" s="4">
        <v>635</v>
      </c>
      <c r="C1312" s="2" t="s">
        <v>26</v>
      </c>
      <c r="D1312" s="2" t="s">
        <v>298</v>
      </c>
      <c r="E1312" s="5">
        <v>41982</v>
      </c>
      <c r="F1312" s="22">
        <f>IF(COUNTIFS('All NCFAS Results'!$A$6:$A$169,$A1312)&gt;0,1,0)</f>
        <v>1</v>
      </c>
      <c r="G1312" s="6" t="s">
        <v>54</v>
      </c>
      <c r="H1312" s="6" t="s">
        <v>46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 t="s">
        <v>41</v>
      </c>
      <c r="AA1312" s="6"/>
      <c r="AB1312" s="6"/>
    </row>
    <row r="1313" spans="1:28" s="1" customFormat="1" ht="18" customHeight="1" x14ac:dyDescent="0.2">
      <c r="A1313" s="4">
        <v>3360</v>
      </c>
      <c r="B1313" s="4">
        <v>636</v>
      </c>
      <c r="C1313" s="2" t="s">
        <v>44</v>
      </c>
      <c r="D1313" s="2" t="s">
        <v>298</v>
      </c>
      <c r="E1313" s="5">
        <v>42010</v>
      </c>
      <c r="F1313" s="22">
        <f>IF(COUNTIFS('All NCFAS Results'!$A$6:$A$169,$A1313)&gt;0,1,0)</f>
        <v>1</v>
      </c>
      <c r="G1313" s="6" t="s">
        <v>45</v>
      </c>
      <c r="H1313" s="6" t="s">
        <v>39</v>
      </c>
      <c r="I1313" s="6" t="s">
        <v>38</v>
      </c>
      <c r="J1313" s="6" t="s">
        <v>29</v>
      </c>
      <c r="K1313" s="6" t="s">
        <v>29</v>
      </c>
      <c r="L1313" s="6" t="s">
        <v>29</v>
      </c>
      <c r="M1313" s="6" t="s">
        <v>29</v>
      </c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spans="1:28" s="1" customFormat="1" ht="18" customHeight="1" x14ac:dyDescent="0.2">
      <c r="A1314" s="4">
        <v>11179</v>
      </c>
      <c r="B1314" s="4">
        <v>636</v>
      </c>
      <c r="C1314" s="2" t="s">
        <v>26</v>
      </c>
      <c r="D1314" s="2" t="s">
        <v>298</v>
      </c>
      <c r="E1314" s="5">
        <v>42019</v>
      </c>
      <c r="F1314" s="22">
        <f>IF(COUNTIFS('All NCFAS Results'!$A$6:$A$169,$A1314)&gt;0,1,0)</f>
        <v>1</v>
      </c>
      <c r="G1314" s="6" t="s">
        <v>27</v>
      </c>
      <c r="H1314" s="6" t="s">
        <v>39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 t="s">
        <v>41</v>
      </c>
      <c r="AA1314" s="6"/>
      <c r="AB1314" s="6"/>
    </row>
    <row r="1315" spans="1:28" s="1" customFormat="1" ht="18" customHeight="1" x14ac:dyDescent="0.2">
      <c r="A1315" s="4">
        <v>11261</v>
      </c>
      <c r="B1315" s="4">
        <v>637</v>
      </c>
      <c r="C1315" s="2" t="s">
        <v>26</v>
      </c>
      <c r="D1315" s="2" t="s">
        <v>298</v>
      </c>
      <c r="E1315" s="5">
        <v>41939</v>
      </c>
      <c r="F1315" s="22">
        <f>IF(COUNTIFS('All NCFAS Results'!$A$6:$A$169,$A1315)&gt;0,1,0)</f>
        <v>1</v>
      </c>
      <c r="G1315" s="6" t="s">
        <v>54</v>
      </c>
      <c r="H1315" s="6" t="s">
        <v>46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 t="s">
        <v>29</v>
      </c>
      <c r="AA1315" s="6"/>
      <c r="AB1315" s="6"/>
    </row>
    <row r="1316" spans="1:28" s="1" customFormat="1" ht="18" customHeight="1" x14ac:dyDescent="0.2">
      <c r="A1316" s="4">
        <v>3875</v>
      </c>
      <c r="B1316" s="4">
        <v>638</v>
      </c>
      <c r="C1316" s="2" t="s">
        <v>44</v>
      </c>
      <c r="D1316" s="2" t="s">
        <v>298</v>
      </c>
      <c r="E1316" s="5">
        <v>42012</v>
      </c>
      <c r="F1316" s="22">
        <f>IF(COUNTIFS('All NCFAS Results'!$A$6:$A$169,$A1316)&gt;0,1,0)</f>
        <v>1</v>
      </c>
      <c r="G1316" s="6" t="s">
        <v>45</v>
      </c>
      <c r="H1316" s="6" t="s">
        <v>46</v>
      </c>
      <c r="I1316" s="6" t="s">
        <v>41</v>
      </c>
      <c r="J1316" s="6" t="s">
        <v>29</v>
      </c>
      <c r="K1316" s="6" t="s">
        <v>29</v>
      </c>
      <c r="L1316" s="6" t="s">
        <v>41</v>
      </c>
      <c r="M1316" s="6" t="s">
        <v>29</v>
      </c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</row>
    <row r="1317" spans="1:28" s="1" customFormat="1" ht="18" customHeight="1" x14ac:dyDescent="0.2">
      <c r="A1317" s="4">
        <v>11261</v>
      </c>
      <c r="B1317" s="4">
        <v>638</v>
      </c>
      <c r="C1317" s="2" t="s">
        <v>26</v>
      </c>
      <c r="D1317" s="2" t="s">
        <v>298</v>
      </c>
      <c r="E1317" s="5">
        <v>41941</v>
      </c>
      <c r="F1317" s="22">
        <f>IF(COUNTIFS('All NCFAS Results'!$A$6:$A$169,$A1317)&gt;0,1,0)</f>
        <v>1</v>
      </c>
      <c r="G1317" s="6" t="s">
        <v>40</v>
      </c>
      <c r="H1317" s="6" t="s">
        <v>52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 t="s">
        <v>29</v>
      </c>
      <c r="AA1317" s="6"/>
      <c r="AB1317" s="6"/>
    </row>
    <row r="1318" spans="1:28" s="1" customFormat="1" ht="18" customHeight="1" x14ac:dyDescent="0.2">
      <c r="A1318" s="4">
        <v>3875</v>
      </c>
      <c r="B1318" s="4">
        <v>639</v>
      </c>
      <c r="C1318" s="2" t="s">
        <v>44</v>
      </c>
      <c r="D1318" s="2" t="s">
        <v>298</v>
      </c>
      <c r="E1318" s="5">
        <v>42012</v>
      </c>
      <c r="F1318" s="22">
        <f>IF(COUNTIFS('All NCFAS Results'!$A$6:$A$169,$A1318)&gt;0,1,0)</f>
        <v>1</v>
      </c>
      <c r="G1318" s="6" t="s">
        <v>31</v>
      </c>
      <c r="H1318" s="6" t="s">
        <v>32</v>
      </c>
      <c r="I1318" s="6" t="s">
        <v>41</v>
      </c>
      <c r="J1318" s="6" t="s">
        <v>29</v>
      </c>
      <c r="K1318" s="6" t="s">
        <v>29</v>
      </c>
      <c r="L1318" s="6" t="s">
        <v>41</v>
      </c>
      <c r="M1318" s="6" t="s">
        <v>29</v>
      </c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spans="1:28" s="1" customFormat="1" ht="18" customHeight="1" x14ac:dyDescent="0.2">
      <c r="A1319" s="4">
        <v>11261</v>
      </c>
      <c r="B1319" s="4">
        <v>639</v>
      </c>
      <c r="C1319" s="2" t="s">
        <v>26</v>
      </c>
      <c r="D1319" s="2" t="s">
        <v>298</v>
      </c>
      <c r="E1319" s="5">
        <v>41955</v>
      </c>
      <c r="F1319" s="22">
        <f>IF(COUNTIFS('All NCFAS Results'!$A$6:$A$169,$A1319)&gt;0,1,0)</f>
        <v>1</v>
      </c>
      <c r="G1319" s="6" t="s">
        <v>54</v>
      </c>
      <c r="H1319" s="6" t="s">
        <v>52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 t="s">
        <v>29</v>
      </c>
      <c r="AA1319" s="6"/>
      <c r="AB1319" s="6"/>
    </row>
    <row r="1320" spans="1:28" s="1" customFormat="1" ht="18" customHeight="1" x14ac:dyDescent="0.2">
      <c r="A1320" s="4">
        <v>10593</v>
      </c>
      <c r="B1320" s="4">
        <v>640</v>
      </c>
      <c r="C1320" s="2" t="s">
        <v>44</v>
      </c>
      <c r="D1320" s="2" t="s">
        <v>298</v>
      </c>
      <c r="E1320" s="5">
        <v>42012</v>
      </c>
      <c r="F1320" s="22">
        <f>IF(COUNTIFS('All NCFAS Results'!$A$6:$A$169,$A1320)&gt;0,1,0)</f>
        <v>1</v>
      </c>
      <c r="G1320" s="6" t="s">
        <v>27</v>
      </c>
      <c r="H1320" s="6" t="s">
        <v>64</v>
      </c>
      <c r="I1320" s="6" t="s">
        <v>29</v>
      </c>
      <c r="J1320" s="6" t="s">
        <v>29</v>
      </c>
      <c r="K1320" s="6" t="s">
        <v>29</v>
      </c>
      <c r="L1320" s="6" t="s">
        <v>41</v>
      </c>
      <c r="M1320" s="6" t="s">
        <v>29</v>
      </c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</row>
    <row r="1321" spans="1:28" s="1" customFormat="1" ht="18" customHeight="1" x14ac:dyDescent="0.2">
      <c r="A1321" s="4">
        <v>11261</v>
      </c>
      <c r="B1321" s="4">
        <v>640</v>
      </c>
      <c r="C1321" s="2" t="s">
        <v>26</v>
      </c>
      <c r="D1321" s="2" t="s">
        <v>298</v>
      </c>
      <c r="E1321" s="5">
        <v>41963</v>
      </c>
      <c r="F1321" s="22">
        <f>IF(COUNTIFS('All NCFAS Results'!$A$6:$A$169,$A1321)&gt;0,1,0)</f>
        <v>1</v>
      </c>
      <c r="G1321" s="6" t="s">
        <v>54</v>
      </c>
      <c r="H1321" s="6" t="s">
        <v>28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 t="s">
        <v>29</v>
      </c>
      <c r="AA1321" s="6"/>
      <c r="AB1321" s="6"/>
    </row>
    <row r="1322" spans="1:28" s="1" customFormat="1" ht="18" customHeight="1" x14ac:dyDescent="0.2">
      <c r="A1322" s="4">
        <v>9979</v>
      </c>
      <c r="B1322" s="4">
        <v>641</v>
      </c>
      <c r="C1322" s="2" t="s">
        <v>44</v>
      </c>
      <c r="D1322" s="2" t="s">
        <v>298</v>
      </c>
      <c r="E1322" s="5">
        <v>42011</v>
      </c>
      <c r="F1322" s="22">
        <f>IF(COUNTIFS('All NCFAS Results'!$A$6:$A$169,$A1322)&gt;0,1,0)</f>
        <v>1</v>
      </c>
      <c r="G1322" s="6" t="s">
        <v>27</v>
      </c>
      <c r="H1322" s="6" t="s">
        <v>47</v>
      </c>
      <c r="I1322" s="6" t="s">
        <v>29</v>
      </c>
      <c r="J1322" s="6" t="s">
        <v>29</v>
      </c>
      <c r="K1322" s="6" t="s">
        <v>29</v>
      </c>
      <c r="L1322" s="6" t="s">
        <v>29</v>
      </c>
      <c r="M1322" s="6" t="s">
        <v>29</v>
      </c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spans="1:28" s="1" customFormat="1" ht="18" customHeight="1" x14ac:dyDescent="0.2">
      <c r="A1323" s="4">
        <v>11261</v>
      </c>
      <c r="B1323" s="4">
        <v>641</v>
      </c>
      <c r="C1323" s="2" t="s">
        <v>26</v>
      </c>
      <c r="D1323" s="2" t="s">
        <v>298</v>
      </c>
      <c r="E1323" s="5">
        <v>41976</v>
      </c>
      <c r="F1323" s="22">
        <f>IF(COUNTIFS('All NCFAS Results'!$A$6:$A$169,$A1323)&gt;0,1,0)</f>
        <v>1</v>
      </c>
      <c r="G1323" s="6" t="s">
        <v>54</v>
      </c>
      <c r="H1323" s="6" t="s">
        <v>46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 t="s">
        <v>29</v>
      </c>
      <c r="AA1323" s="6"/>
      <c r="AB1323" s="6"/>
    </row>
    <row r="1324" spans="1:28" s="1" customFormat="1" ht="18" customHeight="1" x14ac:dyDescent="0.2">
      <c r="A1324" s="4">
        <v>4751</v>
      </c>
      <c r="B1324" s="4">
        <v>642</v>
      </c>
      <c r="C1324" s="2" t="s">
        <v>44</v>
      </c>
      <c r="D1324" s="2" t="s">
        <v>298</v>
      </c>
      <c r="E1324" s="5">
        <v>42013</v>
      </c>
      <c r="F1324" s="22">
        <f>IF(COUNTIFS('All NCFAS Results'!$A$6:$A$169,$A1324)&gt;0,1,0)</f>
        <v>1</v>
      </c>
      <c r="G1324" s="6" t="s">
        <v>27</v>
      </c>
      <c r="H1324" s="6" t="s">
        <v>64</v>
      </c>
      <c r="I1324" s="6" t="s">
        <v>41</v>
      </c>
      <c r="J1324" s="6" t="s">
        <v>29</v>
      </c>
      <c r="K1324" s="6" t="s">
        <v>29</v>
      </c>
      <c r="L1324" s="6" t="s">
        <v>41</v>
      </c>
      <c r="M1324" s="6" t="s">
        <v>41</v>
      </c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spans="1:28" s="1" customFormat="1" ht="18" customHeight="1" x14ac:dyDescent="0.2">
      <c r="A1325" s="4">
        <v>11261</v>
      </c>
      <c r="B1325" s="4">
        <v>642</v>
      </c>
      <c r="C1325" s="2" t="s">
        <v>26</v>
      </c>
      <c r="D1325" s="2" t="s">
        <v>298</v>
      </c>
      <c r="E1325" s="5">
        <v>41981</v>
      </c>
      <c r="F1325" s="22">
        <f>IF(COUNTIFS('All NCFAS Results'!$A$6:$A$169,$A1325)&gt;0,1,0)</f>
        <v>1</v>
      </c>
      <c r="G1325" s="6" t="s">
        <v>54</v>
      </c>
      <c r="H1325" s="6" t="s">
        <v>46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 t="s">
        <v>29</v>
      </c>
      <c r="AA1325" s="6"/>
      <c r="AB1325" s="6"/>
    </row>
    <row r="1326" spans="1:28" s="1" customFormat="1" ht="18" customHeight="1" x14ac:dyDescent="0.2">
      <c r="A1326" s="4">
        <v>11261</v>
      </c>
      <c r="B1326" s="4">
        <v>643</v>
      </c>
      <c r="C1326" s="2" t="s">
        <v>26</v>
      </c>
      <c r="D1326" s="2" t="s">
        <v>298</v>
      </c>
      <c r="E1326" s="5">
        <v>41989</v>
      </c>
      <c r="F1326" s="22">
        <f>IF(COUNTIFS('All NCFAS Results'!$A$6:$A$169,$A1326)&gt;0,1,0)</f>
        <v>1</v>
      </c>
      <c r="G1326" s="6" t="s">
        <v>27</v>
      </c>
      <c r="H1326" s="6" t="s">
        <v>53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 t="s">
        <v>29</v>
      </c>
      <c r="AA1326" s="6"/>
      <c r="AB1326" s="6"/>
    </row>
    <row r="1327" spans="1:28" s="1" customFormat="1" ht="18" customHeight="1" x14ac:dyDescent="0.2">
      <c r="A1327" s="4">
        <v>11261</v>
      </c>
      <c r="B1327" s="4">
        <v>644</v>
      </c>
      <c r="C1327" s="2" t="s">
        <v>26</v>
      </c>
      <c r="D1327" s="2" t="s">
        <v>298</v>
      </c>
      <c r="E1327" s="5">
        <v>42016</v>
      </c>
      <c r="F1327" s="22">
        <f>IF(COUNTIFS('All NCFAS Results'!$A$6:$A$169,$A1327)&gt;0,1,0)</f>
        <v>1</v>
      </c>
      <c r="G1327" s="6" t="s">
        <v>54</v>
      </c>
      <c r="H1327" s="6" t="s">
        <v>46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 t="s">
        <v>29</v>
      </c>
      <c r="AA1327" s="6"/>
      <c r="AB1327" s="6"/>
    </row>
    <row r="1328" spans="1:28" s="1" customFormat="1" ht="18" customHeight="1" x14ac:dyDescent="0.2">
      <c r="A1328" s="4">
        <v>9478</v>
      </c>
      <c r="B1328" s="4">
        <v>645</v>
      </c>
      <c r="C1328" s="2" t="s">
        <v>44</v>
      </c>
      <c r="D1328" s="2" t="s">
        <v>298</v>
      </c>
      <c r="E1328" s="5">
        <v>42016</v>
      </c>
      <c r="F1328" s="22">
        <f>IF(COUNTIFS('All NCFAS Results'!$A$6:$A$169,$A1328)&gt;0,1,0)</f>
        <v>1</v>
      </c>
      <c r="G1328" s="6" t="s">
        <v>45</v>
      </c>
      <c r="H1328" s="6" t="s">
        <v>46</v>
      </c>
      <c r="I1328" s="6" t="s">
        <v>41</v>
      </c>
      <c r="J1328" s="6" t="s">
        <v>41</v>
      </c>
      <c r="K1328" s="6" t="s">
        <v>41</v>
      </c>
      <c r="L1328" s="6" t="s">
        <v>41</v>
      </c>
      <c r="M1328" s="6" t="s">
        <v>41</v>
      </c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spans="1:28" s="1" customFormat="1" ht="18" customHeight="1" x14ac:dyDescent="0.2">
      <c r="A1329" s="4">
        <v>11261</v>
      </c>
      <c r="B1329" s="4">
        <v>645</v>
      </c>
      <c r="C1329" s="2" t="s">
        <v>26</v>
      </c>
      <c r="D1329" s="2" t="s">
        <v>298</v>
      </c>
      <c r="E1329" s="5">
        <v>42024</v>
      </c>
      <c r="F1329" s="22">
        <f>IF(COUNTIFS('All NCFAS Results'!$A$6:$A$169,$A1329)&gt;0,1,0)</f>
        <v>1</v>
      </c>
      <c r="G1329" s="6" t="s">
        <v>54</v>
      </c>
      <c r="H1329" s="6" t="s">
        <v>49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 t="s">
        <v>29</v>
      </c>
      <c r="AA1329" s="6"/>
      <c r="AB1329" s="6"/>
    </row>
    <row r="1330" spans="1:28" s="1" customFormat="1" ht="18" customHeight="1" x14ac:dyDescent="0.2">
      <c r="A1330" s="4">
        <v>9478</v>
      </c>
      <c r="B1330" s="4">
        <v>646</v>
      </c>
      <c r="C1330" s="2" t="s">
        <v>44</v>
      </c>
      <c r="D1330" s="2" t="s">
        <v>298</v>
      </c>
      <c r="E1330" s="5">
        <v>42016</v>
      </c>
      <c r="F1330" s="22">
        <f>IF(COUNTIFS('All NCFAS Results'!$A$6:$A$169,$A1330)&gt;0,1,0)</f>
        <v>1</v>
      </c>
      <c r="G1330" s="6" t="s">
        <v>31</v>
      </c>
      <c r="H1330" s="6" t="s">
        <v>32</v>
      </c>
      <c r="I1330" s="6" t="s">
        <v>41</v>
      </c>
      <c r="J1330" s="6" t="s">
        <v>41</v>
      </c>
      <c r="K1330" s="6" t="s">
        <v>41</v>
      </c>
      <c r="L1330" s="6" t="s">
        <v>41</v>
      </c>
      <c r="M1330" s="6" t="s">
        <v>41</v>
      </c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spans="1:28" s="1" customFormat="1" ht="18" customHeight="1" x14ac:dyDescent="0.2">
      <c r="A1331" s="4">
        <v>11261</v>
      </c>
      <c r="B1331" s="4">
        <v>646</v>
      </c>
      <c r="C1331" s="2" t="s">
        <v>26</v>
      </c>
      <c r="D1331" s="2" t="s">
        <v>298</v>
      </c>
      <c r="E1331" s="5">
        <v>42045</v>
      </c>
      <c r="F1331" s="22">
        <f>IF(COUNTIFS('All NCFAS Results'!$A$6:$A$169,$A1331)&gt;0,1,0)</f>
        <v>1</v>
      </c>
      <c r="G1331" s="6" t="s">
        <v>54</v>
      </c>
      <c r="H1331" s="6" t="s">
        <v>52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 t="s">
        <v>29</v>
      </c>
      <c r="AA1331" s="6"/>
      <c r="AB1331" s="6"/>
    </row>
    <row r="1332" spans="1:28" s="1" customFormat="1" ht="18" customHeight="1" x14ac:dyDescent="0.2">
      <c r="A1332" s="4">
        <v>748</v>
      </c>
      <c r="B1332" s="4">
        <v>647</v>
      </c>
      <c r="C1332" s="2" t="s">
        <v>44</v>
      </c>
      <c r="D1332" s="2" t="s">
        <v>298</v>
      </c>
      <c r="E1332" s="5">
        <v>42011</v>
      </c>
      <c r="F1332" s="22">
        <f>IF(COUNTIFS('All NCFAS Results'!$A$6:$A$169,$A1332)&gt;0,1,0)</f>
        <v>1</v>
      </c>
      <c r="G1332" s="6" t="s">
        <v>27</v>
      </c>
      <c r="H1332" s="6" t="s">
        <v>47</v>
      </c>
      <c r="I1332" s="6" t="s">
        <v>29</v>
      </c>
      <c r="J1332" s="6" t="s">
        <v>29</v>
      </c>
      <c r="K1332" s="6" t="s">
        <v>29</v>
      </c>
      <c r="L1332" s="6" t="s">
        <v>41</v>
      </c>
      <c r="M1332" s="6" t="s">
        <v>29</v>
      </c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</row>
    <row r="1333" spans="1:28" s="1" customFormat="1" ht="18" customHeight="1" x14ac:dyDescent="0.2">
      <c r="A1333" s="4">
        <v>11331</v>
      </c>
      <c r="B1333" s="4">
        <v>647</v>
      </c>
      <c r="C1333" s="2" t="s">
        <v>26</v>
      </c>
      <c r="D1333" s="2" t="s">
        <v>298</v>
      </c>
      <c r="E1333" s="5">
        <v>41862</v>
      </c>
      <c r="F1333" s="22">
        <f>IF(COUNTIFS('All NCFAS Results'!$A$6:$A$169,$A1333)&gt;0,1,0)</f>
        <v>1</v>
      </c>
      <c r="G1333" s="6" t="s">
        <v>54</v>
      </c>
      <c r="H1333" s="6" t="s">
        <v>56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 t="s">
        <v>33</v>
      </c>
      <c r="AA1333" s="6"/>
      <c r="AB1333" s="6"/>
    </row>
    <row r="1334" spans="1:28" s="1" customFormat="1" ht="18" customHeight="1" x14ac:dyDescent="0.2">
      <c r="A1334" s="4">
        <v>1221</v>
      </c>
      <c r="B1334" s="4">
        <v>648</v>
      </c>
      <c r="C1334" s="2" t="s">
        <v>44</v>
      </c>
      <c r="D1334" s="2" t="s">
        <v>298</v>
      </c>
      <c r="E1334" s="5">
        <v>42010</v>
      </c>
      <c r="F1334" s="22">
        <f>IF(COUNTIFS('All NCFAS Results'!$A$6:$A$169,$A1334)&gt;0,1,0)</f>
        <v>1</v>
      </c>
      <c r="G1334" s="6" t="s">
        <v>27</v>
      </c>
      <c r="H1334" s="6" t="s">
        <v>47</v>
      </c>
      <c r="I1334" s="6" t="s">
        <v>29</v>
      </c>
      <c r="J1334" s="6" t="s">
        <v>29</v>
      </c>
      <c r="K1334" s="6" t="s">
        <v>29</v>
      </c>
      <c r="L1334" s="6" t="s">
        <v>29</v>
      </c>
      <c r="M1334" s="6" t="s">
        <v>29</v>
      </c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</row>
    <row r="1335" spans="1:28" s="1" customFormat="1" ht="18" customHeight="1" x14ac:dyDescent="0.2">
      <c r="A1335" s="4">
        <v>11331</v>
      </c>
      <c r="B1335" s="4">
        <v>648</v>
      </c>
      <c r="C1335" s="2" t="s">
        <v>26</v>
      </c>
      <c r="D1335" s="2" t="s">
        <v>298</v>
      </c>
      <c r="E1335" s="5">
        <v>41865</v>
      </c>
      <c r="F1335" s="22">
        <f>IF(COUNTIFS('All NCFAS Results'!$A$6:$A$169,$A1335)&gt;0,1,0)</f>
        <v>1</v>
      </c>
      <c r="G1335" s="6" t="s">
        <v>54</v>
      </c>
      <c r="H1335" s="6" t="s">
        <v>52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 t="s">
        <v>33</v>
      </c>
      <c r="AA1335" s="6"/>
      <c r="AB1335" s="6"/>
    </row>
    <row r="1336" spans="1:28" s="1" customFormat="1" ht="18" customHeight="1" x14ac:dyDescent="0.2">
      <c r="A1336" s="4">
        <v>1221</v>
      </c>
      <c r="B1336" s="4">
        <v>649</v>
      </c>
      <c r="C1336" s="2" t="s">
        <v>44</v>
      </c>
      <c r="D1336" s="2" t="s">
        <v>298</v>
      </c>
      <c r="E1336" s="5">
        <v>42017</v>
      </c>
      <c r="F1336" s="22">
        <f>IF(COUNTIFS('All NCFAS Results'!$A$6:$A$169,$A1336)&gt;0,1,0)</f>
        <v>1</v>
      </c>
      <c r="G1336" s="6" t="s">
        <v>27</v>
      </c>
      <c r="H1336" s="6" t="s">
        <v>47</v>
      </c>
      <c r="I1336" s="6" t="s">
        <v>29</v>
      </c>
      <c r="J1336" s="6" t="s">
        <v>29</v>
      </c>
      <c r="K1336" s="6" t="s">
        <v>29</v>
      </c>
      <c r="L1336" s="6" t="s">
        <v>29</v>
      </c>
      <c r="M1336" s="6" t="s">
        <v>29</v>
      </c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</row>
    <row r="1337" spans="1:28" s="1" customFormat="1" ht="18" customHeight="1" x14ac:dyDescent="0.2">
      <c r="A1337" s="4">
        <v>11331</v>
      </c>
      <c r="B1337" s="4">
        <v>649</v>
      </c>
      <c r="C1337" s="2" t="s">
        <v>26</v>
      </c>
      <c r="D1337" s="2" t="s">
        <v>298</v>
      </c>
      <c r="E1337" s="5">
        <v>41870</v>
      </c>
      <c r="F1337" s="22">
        <f>IF(COUNTIFS('All NCFAS Results'!$A$6:$A$169,$A1337)&gt;0,1,0)</f>
        <v>1</v>
      </c>
      <c r="G1337" s="6" t="s">
        <v>54</v>
      </c>
      <c r="H1337" s="6" t="s">
        <v>56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 t="s">
        <v>33</v>
      </c>
      <c r="AA1337" s="6"/>
      <c r="AB1337" s="6"/>
    </row>
    <row r="1338" spans="1:28" s="1" customFormat="1" ht="18" customHeight="1" x14ac:dyDescent="0.2">
      <c r="A1338" s="4">
        <v>11331</v>
      </c>
      <c r="B1338" s="4">
        <v>650</v>
      </c>
      <c r="C1338" s="2" t="s">
        <v>26</v>
      </c>
      <c r="D1338" s="2" t="s">
        <v>298</v>
      </c>
      <c r="E1338" s="5">
        <v>41872</v>
      </c>
      <c r="F1338" s="22">
        <f>IF(COUNTIFS('All NCFAS Results'!$A$6:$A$169,$A1338)&gt;0,1,0)</f>
        <v>1</v>
      </c>
      <c r="G1338" s="6" t="s">
        <v>54</v>
      </c>
      <c r="H1338" s="6" t="s">
        <v>58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 t="s">
        <v>33</v>
      </c>
      <c r="AA1338" s="6"/>
      <c r="AB1338" s="6"/>
    </row>
    <row r="1339" spans="1:28" s="1" customFormat="1" ht="18" customHeight="1" x14ac:dyDescent="0.2">
      <c r="A1339" s="4">
        <v>11331</v>
      </c>
      <c r="B1339" s="4">
        <v>651</v>
      </c>
      <c r="C1339" s="2" t="s">
        <v>26</v>
      </c>
      <c r="D1339" s="2" t="s">
        <v>298</v>
      </c>
      <c r="E1339" s="5">
        <v>41872</v>
      </c>
      <c r="F1339" s="22">
        <f>IF(COUNTIFS('All NCFAS Results'!$A$6:$A$169,$A1339)&gt;0,1,0)</f>
        <v>1</v>
      </c>
      <c r="G1339" s="6" t="s">
        <v>54</v>
      </c>
      <c r="H1339" s="6" t="s">
        <v>52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 t="s">
        <v>33</v>
      </c>
      <c r="AA1339" s="6"/>
      <c r="AB1339" s="6"/>
    </row>
    <row r="1340" spans="1:28" s="1" customFormat="1" ht="18" customHeight="1" x14ac:dyDescent="0.2">
      <c r="A1340" s="4">
        <v>9405</v>
      </c>
      <c r="B1340" s="4">
        <v>652</v>
      </c>
      <c r="C1340" s="2" t="s">
        <v>44</v>
      </c>
      <c r="D1340" s="2" t="s">
        <v>298</v>
      </c>
      <c r="E1340" s="5">
        <v>42011</v>
      </c>
      <c r="F1340" s="22">
        <f>IF(COUNTIFS('All NCFAS Results'!$A$6:$A$169,$A1340)&gt;0,1,0)</f>
        <v>1</v>
      </c>
      <c r="G1340" s="6" t="s">
        <v>31</v>
      </c>
      <c r="H1340" s="6" t="s">
        <v>46</v>
      </c>
      <c r="I1340" s="6" t="s">
        <v>29</v>
      </c>
      <c r="J1340" s="6" t="s">
        <v>29</v>
      </c>
      <c r="K1340" s="6" t="s">
        <v>29</v>
      </c>
      <c r="L1340" s="6" t="s">
        <v>29</v>
      </c>
      <c r="M1340" s="6" t="s">
        <v>29</v>
      </c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spans="1:28" s="1" customFormat="1" ht="18" customHeight="1" x14ac:dyDescent="0.2">
      <c r="A1341" s="4">
        <v>11331</v>
      </c>
      <c r="B1341" s="4">
        <v>652</v>
      </c>
      <c r="C1341" s="2" t="s">
        <v>26</v>
      </c>
      <c r="D1341" s="2" t="s">
        <v>298</v>
      </c>
      <c r="E1341" s="5">
        <v>41873</v>
      </c>
      <c r="F1341" s="22">
        <f>IF(COUNTIFS('All NCFAS Results'!$A$6:$A$169,$A1341)&gt;0,1,0)</f>
        <v>1</v>
      </c>
      <c r="G1341" s="6" t="s">
        <v>54</v>
      </c>
      <c r="H1341" s="6" t="s">
        <v>58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 t="s">
        <v>33</v>
      </c>
      <c r="AA1341" s="6"/>
      <c r="AB1341" s="6"/>
    </row>
    <row r="1342" spans="1:28" s="1" customFormat="1" ht="18" customHeight="1" x14ac:dyDescent="0.2">
      <c r="A1342" s="4">
        <v>9405</v>
      </c>
      <c r="B1342" s="4">
        <v>653</v>
      </c>
      <c r="C1342" s="2" t="s">
        <v>44</v>
      </c>
      <c r="D1342" s="2" t="s">
        <v>298</v>
      </c>
      <c r="E1342" s="5">
        <v>42016</v>
      </c>
      <c r="F1342" s="22">
        <f>IF(COUNTIFS('All NCFAS Results'!$A$6:$A$169,$A1342)&gt;0,1,0)</f>
        <v>1</v>
      </c>
      <c r="G1342" s="6" t="s">
        <v>34</v>
      </c>
      <c r="H1342" s="6" t="s">
        <v>46</v>
      </c>
      <c r="I1342" s="6" t="s">
        <v>29</v>
      </c>
      <c r="J1342" s="6" t="s">
        <v>29</v>
      </c>
      <c r="K1342" s="6" t="s">
        <v>29</v>
      </c>
      <c r="L1342" s="6" t="s">
        <v>29</v>
      </c>
      <c r="M1342" s="6" t="s">
        <v>29</v>
      </c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</row>
    <row r="1343" spans="1:28" s="1" customFormat="1" ht="18" customHeight="1" x14ac:dyDescent="0.2">
      <c r="A1343" s="4">
        <v>11331</v>
      </c>
      <c r="B1343" s="4">
        <v>653</v>
      </c>
      <c r="C1343" s="2" t="s">
        <v>26</v>
      </c>
      <c r="D1343" s="2" t="s">
        <v>298</v>
      </c>
      <c r="E1343" s="5">
        <v>41876</v>
      </c>
      <c r="F1343" s="22">
        <f>IF(COUNTIFS('All NCFAS Results'!$A$6:$A$169,$A1343)&gt;0,1,0)</f>
        <v>1</v>
      </c>
      <c r="G1343" s="6" t="s">
        <v>54</v>
      </c>
      <c r="H1343" s="6" t="s">
        <v>52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 t="s">
        <v>33</v>
      </c>
      <c r="AA1343" s="6"/>
      <c r="AB1343" s="6"/>
    </row>
    <row r="1344" spans="1:28" s="1" customFormat="1" ht="18" customHeight="1" x14ac:dyDescent="0.2">
      <c r="A1344" s="4">
        <v>9405</v>
      </c>
      <c r="B1344" s="4">
        <v>654</v>
      </c>
      <c r="C1344" s="2" t="s">
        <v>44</v>
      </c>
      <c r="D1344" s="2" t="s">
        <v>298</v>
      </c>
      <c r="E1344" s="5">
        <v>42019</v>
      </c>
      <c r="F1344" s="22">
        <f>IF(COUNTIFS('All NCFAS Results'!$A$6:$A$169,$A1344)&gt;0,1,0)</f>
        <v>1</v>
      </c>
      <c r="G1344" s="6" t="s">
        <v>31</v>
      </c>
      <c r="H1344" s="6" t="s">
        <v>52</v>
      </c>
      <c r="I1344" s="6" t="s">
        <v>29</v>
      </c>
      <c r="J1344" s="6" t="s">
        <v>29</v>
      </c>
      <c r="K1344" s="6" t="s">
        <v>38</v>
      </c>
      <c r="L1344" s="6" t="s">
        <v>29</v>
      </c>
      <c r="M1344" s="6" t="s">
        <v>29</v>
      </c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spans="1:28" s="1" customFormat="1" ht="18" customHeight="1" x14ac:dyDescent="0.2">
      <c r="A1345" s="4">
        <v>11331</v>
      </c>
      <c r="B1345" s="4">
        <v>654</v>
      </c>
      <c r="C1345" s="2" t="s">
        <v>26</v>
      </c>
      <c r="D1345" s="2" t="s">
        <v>298</v>
      </c>
      <c r="E1345" s="5">
        <v>41886</v>
      </c>
      <c r="F1345" s="22">
        <f>IF(COUNTIFS('All NCFAS Results'!$A$6:$A$169,$A1345)&gt;0,1,0)</f>
        <v>1</v>
      </c>
      <c r="G1345" s="6" t="s">
        <v>54</v>
      </c>
      <c r="H1345" s="6" t="s">
        <v>58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 t="s">
        <v>41</v>
      </c>
      <c r="AA1345" s="6"/>
      <c r="AB1345" s="6"/>
    </row>
    <row r="1346" spans="1:28" s="1" customFormat="1" ht="18" customHeight="1" x14ac:dyDescent="0.2">
      <c r="A1346" s="4">
        <v>11331</v>
      </c>
      <c r="B1346" s="4">
        <v>655</v>
      </c>
      <c r="C1346" s="2" t="s">
        <v>26</v>
      </c>
      <c r="D1346" s="2" t="s">
        <v>298</v>
      </c>
      <c r="E1346" s="5">
        <v>41926</v>
      </c>
      <c r="F1346" s="22">
        <f>IF(COUNTIFS('All NCFAS Results'!$A$6:$A$169,$A1346)&gt;0,1,0)</f>
        <v>1</v>
      </c>
      <c r="G1346" s="6" t="s">
        <v>54</v>
      </c>
      <c r="H1346" s="6" t="s">
        <v>39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 t="s">
        <v>41</v>
      </c>
      <c r="AA1346" s="6"/>
      <c r="AB1346" s="6"/>
    </row>
    <row r="1347" spans="1:28" s="1" customFormat="1" ht="18" customHeight="1" x14ac:dyDescent="0.2">
      <c r="A1347" s="4">
        <v>9979</v>
      </c>
      <c r="B1347" s="4">
        <v>656</v>
      </c>
      <c r="C1347" s="2" t="s">
        <v>44</v>
      </c>
      <c r="D1347" s="2" t="s">
        <v>298</v>
      </c>
      <c r="E1347" s="5">
        <v>42018</v>
      </c>
      <c r="F1347" s="22">
        <f>IF(COUNTIFS('All NCFAS Results'!$A$6:$A$169,$A1347)&gt;0,1,0)</f>
        <v>1</v>
      </c>
      <c r="G1347" s="6" t="s">
        <v>31</v>
      </c>
      <c r="H1347" s="6" t="s">
        <v>52</v>
      </c>
      <c r="I1347" s="6" t="s">
        <v>29</v>
      </c>
      <c r="J1347" s="6" t="s">
        <v>29</v>
      </c>
      <c r="K1347" s="6" t="s">
        <v>29</v>
      </c>
      <c r="L1347" s="6" t="s">
        <v>29</v>
      </c>
      <c r="M1347" s="6" t="s">
        <v>41</v>
      </c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spans="1:28" s="1" customFormat="1" ht="18" customHeight="1" x14ac:dyDescent="0.2">
      <c r="A1348" s="4">
        <v>11331</v>
      </c>
      <c r="B1348" s="4">
        <v>656</v>
      </c>
      <c r="C1348" s="2" t="s">
        <v>26</v>
      </c>
      <c r="D1348" s="2" t="s">
        <v>298</v>
      </c>
      <c r="E1348" s="5">
        <v>41928</v>
      </c>
      <c r="F1348" s="22">
        <f>IF(COUNTIFS('All NCFAS Results'!$A$6:$A$169,$A1348)&gt;0,1,0)</f>
        <v>1</v>
      </c>
      <c r="G1348" s="6" t="s">
        <v>54</v>
      </c>
      <c r="H1348" s="6" t="s">
        <v>58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 t="s">
        <v>41</v>
      </c>
      <c r="AA1348" s="6"/>
      <c r="AB1348" s="6"/>
    </row>
    <row r="1349" spans="1:28" s="1" customFormat="1" ht="18" customHeight="1" x14ac:dyDescent="0.2">
      <c r="A1349" s="4">
        <v>7372</v>
      </c>
      <c r="B1349" s="4">
        <v>657</v>
      </c>
      <c r="C1349" s="2" t="s">
        <v>44</v>
      </c>
      <c r="D1349" s="2" t="s">
        <v>298</v>
      </c>
      <c r="E1349" s="5">
        <v>42019</v>
      </c>
      <c r="F1349" s="22">
        <f>IF(COUNTIFS('All NCFAS Results'!$A$6:$A$169,$A1349)&gt;0,1,0)</f>
        <v>1</v>
      </c>
      <c r="G1349" s="6" t="s">
        <v>27</v>
      </c>
      <c r="H1349" s="6" t="s">
        <v>42</v>
      </c>
      <c r="I1349" s="6" t="s">
        <v>41</v>
      </c>
      <c r="J1349" s="6" t="s">
        <v>41</v>
      </c>
      <c r="K1349" s="6" t="s">
        <v>29</v>
      </c>
      <c r="L1349" s="6" t="s">
        <v>41</v>
      </c>
      <c r="M1349" s="6" t="s">
        <v>41</v>
      </c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</row>
    <row r="1350" spans="1:28" s="1" customFormat="1" ht="18" customHeight="1" x14ac:dyDescent="0.2">
      <c r="A1350" s="4">
        <v>11331</v>
      </c>
      <c r="B1350" s="4">
        <v>657</v>
      </c>
      <c r="C1350" s="2" t="s">
        <v>26</v>
      </c>
      <c r="D1350" s="2" t="s">
        <v>298</v>
      </c>
      <c r="E1350" s="5">
        <v>41934</v>
      </c>
      <c r="F1350" s="22">
        <f>IF(COUNTIFS('All NCFAS Results'!$A$6:$A$169,$A1350)&gt;0,1,0)</f>
        <v>1</v>
      </c>
      <c r="G1350" s="6" t="s">
        <v>40</v>
      </c>
      <c r="H1350" s="6" t="s">
        <v>52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 t="s">
        <v>41</v>
      </c>
      <c r="AA1350" s="6"/>
      <c r="AB1350" s="6"/>
    </row>
    <row r="1351" spans="1:28" s="1" customFormat="1" ht="18" customHeight="1" x14ac:dyDescent="0.2">
      <c r="A1351" s="4">
        <v>2648</v>
      </c>
      <c r="B1351" s="4">
        <v>658</v>
      </c>
      <c r="C1351" s="2" t="s">
        <v>44</v>
      </c>
      <c r="D1351" s="2" t="s">
        <v>298</v>
      </c>
      <c r="E1351" s="5">
        <v>42019</v>
      </c>
      <c r="F1351" s="22">
        <f>IF(COUNTIFS('All NCFAS Results'!$A$6:$A$169,$A1351)&gt;0,1,0)</f>
        <v>1</v>
      </c>
      <c r="G1351" s="6" t="s">
        <v>27</v>
      </c>
      <c r="H1351" s="6" t="s">
        <v>42</v>
      </c>
      <c r="I1351" s="6" t="s">
        <v>29</v>
      </c>
      <c r="J1351" s="6" t="s">
        <v>41</v>
      </c>
      <c r="K1351" s="6" t="s">
        <v>29</v>
      </c>
      <c r="L1351" s="6" t="s">
        <v>29</v>
      </c>
      <c r="M1351" s="6" t="s">
        <v>29</v>
      </c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</row>
    <row r="1352" spans="1:28" s="1" customFormat="1" ht="18" customHeight="1" x14ac:dyDescent="0.2">
      <c r="A1352" s="4">
        <v>11331</v>
      </c>
      <c r="B1352" s="4">
        <v>658</v>
      </c>
      <c r="C1352" s="2" t="s">
        <v>26</v>
      </c>
      <c r="D1352" s="2" t="s">
        <v>298</v>
      </c>
      <c r="E1352" s="5">
        <v>41935</v>
      </c>
      <c r="F1352" s="22">
        <f>IF(COUNTIFS('All NCFAS Results'!$A$6:$A$169,$A1352)&gt;0,1,0)</f>
        <v>1</v>
      </c>
      <c r="G1352" s="6" t="s">
        <v>27</v>
      </c>
      <c r="H1352" s="6" t="s">
        <v>39</v>
      </c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 t="s">
        <v>41</v>
      </c>
      <c r="AA1352" s="6"/>
      <c r="AB1352" s="6"/>
    </row>
    <row r="1353" spans="1:28" s="1" customFormat="1" ht="18" customHeight="1" x14ac:dyDescent="0.2">
      <c r="A1353" s="4">
        <v>11331</v>
      </c>
      <c r="B1353" s="4">
        <v>659</v>
      </c>
      <c r="C1353" s="2" t="s">
        <v>26</v>
      </c>
      <c r="D1353" s="2" t="s">
        <v>298</v>
      </c>
      <c r="E1353" s="5">
        <v>41954</v>
      </c>
      <c r="F1353" s="22">
        <f>IF(COUNTIFS('All NCFAS Results'!$A$6:$A$169,$A1353)&gt;0,1,0)</f>
        <v>1</v>
      </c>
      <c r="G1353" s="6" t="s">
        <v>54</v>
      </c>
      <c r="H1353" s="6" t="s">
        <v>55</v>
      </c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 t="s">
        <v>41</v>
      </c>
      <c r="AA1353" s="6"/>
      <c r="AB1353" s="6"/>
    </row>
    <row r="1354" spans="1:28" s="1" customFormat="1" ht="18" customHeight="1" x14ac:dyDescent="0.2">
      <c r="A1354" s="4">
        <v>1221</v>
      </c>
      <c r="B1354" s="4">
        <v>660</v>
      </c>
      <c r="C1354" s="2" t="s">
        <v>44</v>
      </c>
      <c r="D1354" s="2" t="s">
        <v>298</v>
      </c>
      <c r="E1354" s="5">
        <v>42024</v>
      </c>
      <c r="F1354" s="22">
        <f>IF(COUNTIFS('All NCFAS Results'!$A$6:$A$169,$A1354)&gt;0,1,0)</f>
        <v>1</v>
      </c>
      <c r="G1354" s="6" t="s">
        <v>27</v>
      </c>
      <c r="H1354" s="6" t="s">
        <v>47</v>
      </c>
      <c r="I1354" s="6" t="s">
        <v>29</v>
      </c>
      <c r="J1354" s="6" t="s">
        <v>29</v>
      </c>
      <c r="K1354" s="6" t="s">
        <v>29</v>
      </c>
      <c r="L1354" s="6" t="s">
        <v>29</v>
      </c>
      <c r="M1354" s="6" t="s">
        <v>29</v>
      </c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spans="1:28" s="1" customFormat="1" ht="18" customHeight="1" x14ac:dyDescent="0.2">
      <c r="A1355" s="4">
        <v>11331</v>
      </c>
      <c r="B1355" s="4">
        <v>660</v>
      </c>
      <c r="C1355" s="2" t="s">
        <v>26</v>
      </c>
      <c r="D1355" s="2" t="s">
        <v>298</v>
      </c>
      <c r="E1355" s="5">
        <v>41955</v>
      </c>
      <c r="F1355" s="22">
        <f>IF(COUNTIFS('All NCFAS Results'!$A$6:$A$169,$A1355)&gt;0,1,0)</f>
        <v>1</v>
      </c>
      <c r="G1355" s="6" t="s">
        <v>27</v>
      </c>
      <c r="H1355" s="6" t="s">
        <v>39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 t="s">
        <v>29</v>
      </c>
      <c r="AA1355" s="6"/>
      <c r="AB1355" s="6"/>
    </row>
    <row r="1356" spans="1:28" s="1" customFormat="1" ht="18" customHeight="1" x14ac:dyDescent="0.2">
      <c r="A1356" s="4">
        <v>11331</v>
      </c>
      <c r="B1356" s="4">
        <v>661</v>
      </c>
      <c r="C1356" s="2" t="s">
        <v>26</v>
      </c>
      <c r="D1356" s="2" t="s">
        <v>298</v>
      </c>
      <c r="E1356" s="5">
        <v>41961</v>
      </c>
      <c r="F1356" s="22">
        <f>IF(COUNTIFS('All NCFAS Results'!$A$6:$A$169,$A1356)&gt;0,1,0)</f>
        <v>1</v>
      </c>
      <c r="G1356" s="6" t="s">
        <v>54</v>
      </c>
      <c r="H1356" s="6" t="s">
        <v>58</v>
      </c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 t="s">
        <v>41</v>
      </c>
      <c r="AA1356" s="6"/>
      <c r="AB1356" s="6"/>
    </row>
    <row r="1357" spans="1:28" s="1" customFormat="1" ht="18" customHeight="1" x14ac:dyDescent="0.2">
      <c r="A1357" s="4">
        <v>11401</v>
      </c>
      <c r="B1357" s="4">
        <v>661</v>
      </c>
      <c r="C1357" s="2" t="s">
        <v>44</v>
      </c>
      <c r="D1357" s="2" t="s">
        <v>298</v>
      </c>
      <c r="E1357" s="5">
        <v>42017</v>
      </c>
      <c r="F1357" s="22">
        <f>IF(COUNTIFS('All NCFAS Results'!$A$6:$A$169,$A1357)&gt;0,1,0)</f>
        <v>1</v>
      </c>
      <c r="G1357" s="6" t="s">
        <v>27</v>
      </c>
      <c r="H1357" s="6" t="s">
        <v>47</v>
      </c>
      <c r="I1357" s="6" t="s">
        <v>29</v>
      </c>
      <c r="J1357" s="6" t="s">
        <v>29</v>
      </c>
      <c r="K1357" s="6" t="s">
        <v>29</v>
      </c>
      <c r="L1357" s="6" t="s">
        <v>29</v>
      </c>
      <c r="M1357" s="6" t="s">
        <v>29</v>
      </c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 spans="1:28" s="1" customFormat="1" ht="18" customHeight="1" x14ac:dyDescent="0.2">
      <c r="A1358" s="4">
        <v>11331</v>
      </c>
      <c r="B1358" s="4">
        <v>662</v>
      </c>
      <c r="C1358" s="2" t="s">
        <v>26</v>
      </c>
      <c r="D1358" s="2" t="s">
        <v>298</v>
      </c>
      <c r="E1358" s="5">
        <v>41962</v>
      </c>
      <c r="F1358" s="22">
        <f>IF(COUNTIFS('All NCFAS Results'!$A$6:$A$169,$A1358)&gt;0,1,0)</f>
        <v>1</v>
      </c>
      <c r="G1358" s="6" t="s">
        <v>27</v>
      </c>
      <c r="H1358" s="6" t="s">
        <v>42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 t="s">
        <v>41</v>
      </c>
      <c r="AA1358" s="6"/>
      <c r="AB1358" s="6"/>
    </row>
    <row r="1359" spans="1:28" s="1" customFormat="1" ht="18" customHeight="1" x14ac:dyDescent="0.2">
      <c r="A1359" s="4">
        <v>11401</v>
      </c>
      <c r="B1359" s="4">
        <v>662</v>
      </c>
      <c r="C1359" s="2" t="s">
        <v>44</v>
      </c>
      <c r="D1359" s="2" t="s">
        <v>298</v>
      </c>
      <c r="E1359" s="5">
        <v>42024</v>
      </c>
      <c r="F1359" s="22">
        <f>IF(COUNTIFS('All NCFAS Results'!$A$6:$A$169,$A1359)&gt;0,1,0)</f>
        <v>1</v>
      </c>
      <c r="G1359" s="6" t="s">
        <v>31</v>
      </c>
      <c r="H1359" s="6" t="s">
        <v>85</v>
      </c>
      <c r="I1359" s="6" t="s">
        <v>29</v>
      </c>
      <c r="J1359" s="6" t="s">
        <v>29</v>
      </c>
      <c r="K1359" s="6" t="s">
        <v>29</v>
      </c>
      <c r="L1359" s="6" t="s">
        <v>29</v>
      </c>
      <c r="M1359" s="6" t="s">
        <v>29</v>
      </c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</row>
    <row r="1360" spans="1:28" s="1" customFormat="1" ht="18" customHeight="1" x14ac:dyDescent="0.2">
      <c r="A1360" s="4">
        <v>11331</v>
      </c>
      <c r="B1360" s="4">
        <v>663</v>
      </c>
      <c r="C1360" s="2" t="s">
        <v>26</v>
      </c>
      <c r="D1360" s="2" t="s">
        <v>298</v>
      </c>
      <c r="E1360" s="5">
        <v>41964</v>
      </c>
      <c r="F1360" s="22">
        <f>IF(COUNTIFS('All NCFAS Results'!$A$6:$A$169,$A1360)&gt;0,1,0)</f>
        <v>1</v>
      </c>
      <c r="G1360" s="6" t="s">
        <v>54</v>
      </c>
      <c r="H1360" s="6" t="s">
        <v>88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 t="s">
        <v>41</v>
      </c>
      <c r="AA1360" s="6"/>
      <c r="AB1360" s="6"/>
    </row>
    <row r="1361" spans="1:28" s="1" customFormat="1" ht="18" customHeight="1" x14ac:dyDescent="0.2">
      <c r="A1361" s="4">
        <v>11331</v>
      </c>
      <c r="B1361" s="4">
        <v>664</v>
      </c>
      <c r="C1361" s="2" t="s">
        <v>26</v>
      </c>
      <c r="D1361" s="2" t="s">
        <v>298</v>
      </c>
      <c r="E1361" s="5">
        <v>41967</v>
      </c>
      <c r="F1361" s="22">
        <f>IF(COUNTIFS('All NCFAS Results'!$A$6:$A$169,$A1361)&gt;0,1,0)</f>
        <v>1</v>
      </c>
      <c r="G1361" s="6" t="s">
        <v>31</v>
      </c>
      <c r="H1361" s="6" t="s">
        <v>32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 t="s">
        <v>41</v>
      </c>
      <c r="AA1361" s="6"/>
      <c r="AB1361" s="6"/>
    </row>
    <row r="1362" spans="1:28" s="1" customFormat="1" ht="18" customHeight="1" x14ac:dyDescent="0.2">
      <c r="A1362" s="4">
        <v>9405</v>
      </c>
      <c r="B1362" s="4">
        <v>665</v>
      </c>
      <c r="C1362" s="2" t="s">
        <v>44</v>
      </c>
      <c r="D1362" s="2" t="s">
        <v>298</v>
      </c>
      <c r="E1362" s="5">
        <v>42024</v>
      </c>
      <c r="F1362" s="22">
        <f>IF(COUNTIFS('All NCFAS Results'!$A$6:$A$169,$A1362)&gt;0,1,0)</f>
        <v>1</v>
      </c>
      <c r="G1362" s="6" t="s">
        <v>27</v>
      </c>
      <c r="H1362" s="6" t="s">
        <v>55</v>
      </c>
      <c r="I1362" s="6" t="s">
        <v>41</v>
      </c>
      <c r="J1362" s="6" t="s">
        <v>29</v>
      </c>
      <c r="K1362" s="6" t="s">
        <v>38</v>
      </c>
      <c r="L1362" s="6" t="s">
        <v>29</v>
      </c>
      <c r="M1362" s="6" t="s">
        <v>29</v>
      </c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</row>
    <row r="1363" spans="1:28" s="1" customFormat="1" ht="18" customHeight="1" x14ac:dyDescent="0.2">
      <c r="A1363" s="4">
        <v>11331</v>
      </c>
      <c r="B1363" s="4">
        <v>665</v>
      </c>
      <c r="C1363" s="2" t="s">
        <v>26</v>
      </c>
      <c r="D1363" s="2" t="s">
        <v>298</v>
      </c>
      <c r="E1363" s="5">
        <v>41968</v>
      </c>
      <c r="F1363" s="22">
        <f>IF(COUNTIFS('All NCFAS Results'!$A$6:$A$169,$A1363)&gt;0,1,0)</f>
        <v>1</v>
      </c>
      <c r="G1363" s="6" t="s">
        <v>27</v>
      </c>
      <c r="H1363" s="6" t="s">
        <v>42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 t="s">
        <v>41</v>
      </c>
      <c r="AA1363" s="6"/>
      <c r="AB1363" s="6"/>
    </row>
    <row r="1364" spans="1:28" s="1" customFormat="1" ht="18" customHeight="1" x14ac:dyDescent="0.2">
      <c r="A1364" s="4">
        <v>748</v>
      </c>
      <c r="B1364" s="4">
        <v>666</v>
      </c>
      <c r="C1364" s="2" t="s">
        <v>44</v>
      </c>
      <c r="D1364" s="2" t="s">
        <v>298</v>
      </c>
      <c r="E1364" s="5">
        <v>42018</v>
      </c>
      <c r="F1364" s="22">
        <f>IF(COUNTIFS('All NCFAS Results'!$A$6:$A$169,$A1364)&gt;0,1,0)</f>
        <v>1</v>
      </c>
      <c r="G1364" s="6" t="s">
        <v>27</v>
      </c>
      <c r="H1364" s="6" t="s">
        <v>47</v>
      </c>
      <c r="I1364" s="6" t="s">
        <v>29</v>
      </c>
      <c r="J1364" s="6" t="s">
        <v>29</v>
      </c>
      <c r="K1364" s="6" t="s">
        <v>29</v>
      </c>
      <c r="L1364" s="6" t="s">
        <v>29</v>
      </c>
      <c r="M1364" s="6" t="s">
        <v>29</v>
      </c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</row>
    <row r="1365" spans="1:28" s="1" customFormat="1" ht="18" customHeight="1" x14ac:dyDescent="0.2">
      <c r="A1365" s="4">
        <v>11331</v>
      </c>
      <c r="B1365" s="4">
        <v>666</v>
      </c>
      <c r="C1365" s="2" t="s">
        <v>26</v>
      </c>
      <c r="D1365" s="2" t="s">
        <v>298</v>
      </c>
      <c r="E1365" s="5">
        <v>41976</v>
      </c>
      <c r="F1365" s="22">
        <f>IF(COUNTIFS('All NCFAS Results'!$A$6:$A$169,$A1365)&gt;0,1,0)</f>
        <v>1</v>
      </c>
      <c r="G1365" s="6" t="s">
        <v>31</v>
      </c>
      <c r="H1365" s="6" t="s">
        <v>58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 t="s">
        <v>41</v>
      </c>
      <c r="AA1365" s="6"/>
      <c r="AB1365" s="6"/>
    </row>
    <row r="1366" spans="1:28" s="1" customFormat="1" ht="18" customHeight="1" x14ac:dyDescent="0.2">
      <c r="A1366" s="4">
        <v>11331</v>
      </c>
      <c r="B1366" s="4">
        <v>667</v>
      </c>
      <c r="C1366" s="2" t="s">
        <v>26</v>
      </c>
      <c r="D1366" s="2" t="s">
        <v>298</v>
      </c>
      <c r="E1366" s="5">
        <v>41976</v>
      </c>
      <c r="F1366" s="22">
        <f>IF(COUNTIFS('All NCFAS Results'!$A$6:$A$169,$A1366)&gt;0,1,0)</f>
        <v>1</v>
      </c>
      <c r="G1366" s="6" t="s">
        <v>54</v>
      </c>
      <c r="H1366" s="6" t="s">
        <v>49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 t="s">
        <v>41</v>
      </c>
      <c r="AA1366" s="6"/>
      <c r="AB1366" s="6"/>
    </row>
    <row r="1367" spans="1:28" s="1" customFormat="1" ht="18" customHeight="1" x14ac:dyDescent="0.2">
      <c r="A1367" s="4">
        <v>11179</v>
      </c>
      <c r="B1367" s="4">
        <v>668</v>
      </c>
      <c r="C1367" s="2" t="s">
        <v>44</v>
      </c>
      <c r="D1367" s="2" t="s">
        <v>298</v>
      </c>
      <c r="E1367" s="5">
        <v>42018</v>
      </c>
      <c r="F1367" s="22">
        <f>IF(COUNTIFS('All NCFAS Results'!$A$6:$A$169,$A1367)&gt;0,1,0)</f>
        <v>1</v>
      </c>
      <c r="G1367" s="6" t="s">
        <v>27</v>
      </c>
      <c r="H1367" s="6" t="s">
        <v>47</v>
      </c>
      <c r="I1367" s="6" t="s">
        <v>29</v>
      </c>
      <c r="J1367" s="6" t="s">
        <v>29</v>
      </c>
      <c r="K1367" s="6" t="s">
        <v>29</v>
      </c>
      <c r="L1367" s="6" t="s">
        <v>29</v>
      </c>
      <c r="M1367" s="6" t="s">
        <v>29</v>
      </c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spans="1:28" s="1" customFormat="1" ht="18" customHeight="1" x14ac:dyDescent="0.2">
      <c r="A1368" s="4">
        <v>11331</v>
      </c>
      <c r="B1368" s="4">
        <v>668</v>
      </c>
      <c r="C1368" s="2" t="s">
        <v>26</v>
      </c>
      <c r="D1368" s="2" t="s">
        <v>298</v>
      </c>
      <c r="E1368" s="5">
        <v>41977</v>
      </c>
      <c r="F1368" s="22">
        <f>IF(COUNTIFS('All NCFAS Results'!$A$6:$A$169,$A1368)&gt;0,1,0)</f>
        <v>1</v>
      </c>
      <c r="G1368" s="6" t="s">
        <v>27</v>
      </c>
      <c r="H1368" s="6" t="s">
        <v>47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 t="s">
        <v>41</v>
      </c>
      <c r="AA1368" s="6"/>
      <c r="AB1368" s="6"/>
    </row>
    <row r="1369" spans="1:28" s="1" customFormat="1" ht="18" customHeight="1" x14ac:dyDescent="0.2">
      <c r="A1369" s="4">
        <v>10593</v>
      </c>
      <c r="B1369" s="4">
        <v>669</v>
      </c>
      <c r="C1369" s="2" t="s">
        <v>44</v>
      </c>
      <c r="D1369" s="2" t="s">
        <v>298</v>
      </c>
      <c r="E1369" s="5">
        <v>42026</v>
      </c>
      <c r="F1369" s="22">
        <f>IF(COUNTIFS('All NCFAS Results'!$A$6:$A$169,$A1369)&gt;0,1,0)</f>
        <v>1</v>
      </c>
      <c r="G1369" s="6" t="s">
        <v>31</v>
      </c>
      <c r="H1369" s="6" t="s">
        <v>32</v>
      </c>
      <c r="I1369" s="6" t="s">
        <v>41</v>
      </c>
      <c r="J1369" s="6" t="s">
        <v>29</v>
      </c>
      <c r="K1369" s="6" t="s">
        <v>29</v>
      </c>
      <c r="L1369" s="6" t="s">
        <v>41</v>
      </c>
      <c r="M1369" s="6" t="s">
        <v>29</v>
      </c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spans="1:28" s="1" customFormat="1" ht="18" customHeight="1" x14ac:dyDescent="0.2">
      <c r="A1370" s="4">
        <v>11331</v>
      </c>
      <c r="B1370" s="4">
        <v>669</v>
      </c>
      <c r="C1370" s="2" t="s">
        <v>26</v>
      </c>
      <c r="D1370" s="2" t="s">
        <v>298</v>
      </c>
      <c r="E1370" s="5">
        <v>42009</v>
      </c>
      <c r="F1370" s="22">
        <f>IF(COUNTIFS('All NCFAS Results'!$A$6:$A$169,$A1370)&gt;0,1,0)</f>
        <v>1</v>
      </c>
      <c r="G1370" s="6" t="s">
        <v>54</v>
      </c>
      <c r="H1370" s="6" t="s">
        <v>58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 t="s">
        <v>41</v>
      </c>
      <c r="AA1370" s="6"/>
      <c r="AB1370" s="6"/>
    </row>
    <row r="1371" spans="1:28" s="1" customFormat="1" ht="18" customHeight="1" x14ac:dyDescent="0.2">
      <c r="A1371" s="4">
        <v>10674</v>
      </c>
      <c r="B1371" s="4">
        <v>670</v>
      </c>
      <c r="C1371" s="2" t="s">
        <v>44</v>
      </c>
      <c r="D1371" s="2" t="s">
        <v>298</v>
      </c>
      <c r="E1371" s="5">
        <v>42017</v>
      </c>
      <c r="F1371" s="22">
        <f>IF(COUNTIFS('All NCFAS Results'!$A$6:$A$169,$A1371)&gt;0,1,0)</f>
        <v>1</v>
      </c>
      <c r="G1371" s="6" t="s">
        <v>31</v>
      </c>
      <c r="H1371" s="6" t="s">
        <v>58</v>
      </c>
      <c r="I1371" s="6" t="s">
        <v>33</v>
      </c>
      <c r="J1371" s="6" t="s">
        <v>33</v>
      </c>
      <c r="K1371" s="6" t="s">
        <v>33</v>
      </c>
      <c r="L1371" s="6" t="s">
        <v>33</v>
      </c>
      <c r="M1371" s="6" t="s">
        <v>33</v>
      </c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spans="1:28" s="1" customFormat="1" ht="18" customHeight="1" x14ac:dyDescent="0.2">
      <c r="A1372" s="4">
        <v>11331</v>
      </c>
      <c r="B1372" s="4">
        <v>670</v>
      </c>
      <c r="C1372" s="2" t="s">
        <v>26</v>
      </c>
      <c r="D1372" s="2" t="s">
        <v>298</v>
      </c>
      <c r="E1372" s="5">
        <v>42044</v>
      </c>
      <c r="F1372" s="22">
        <f>IF(COUNTIFS('All NCFAS Results'!$A$6:$A$169,$A1372)&gt;0,1,0)</f>
        <v>1</v>
      </c>
      <c r="G1372" s="6" t="s">
        <v>40</v>
      </c>
      <c r="H1372" s="6" t="s">
        <v>32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 t="s">
        <v>41</v>
      </c>
      <c r="AA1372" s="6"/>
      <c r="AB1372" s="6"/>
    </row>
    <row r="1373" spans="1:28" s="1" customFormat="1" ht="18" customHeight="1" x14ac:dyDescent="0.2">
      <c r="A1373" s="4">
        <v>10593</v>
      </c>
      <c r="B1373" s="4">
        <v>671</v>
      </c>
      <c r="C1373" s="2" t="s">
        <v>44</v>
      </c>
      <c r="D1373" s="2" t="s">
        <v>298</v>
      </c>
      <c r="E1373" s="5">
        <v>42026</v>
      </c>
      <c r="F1373" s="22">
        <f>IF(COUNTIFS('All NCFAS Results'!$A$6:$A$169,$A1373)&gt;0,1,0)</f>
        <v>1</v>
      </c>
      <c r="G1373" s="6" t="s">
        <v>45</v>
      </c>
      <c r="H1373" s="6" t="s">
        <v>28</v>
      </c>
      <c r="I1373" s="6" t="s">
        <v>41</v>
      </c>
      <c r="J1373" s="6" t="s">
        <v>29</v>
      </c>
      <c r="K1373" s="6" t="s">
        <v>29</v>
      </c>
      <c r="L1373" s="6" t="s">
        <v>41</v>
      </c>
      <c r="M1373" s="6" t="s">
        <v>29</v>
      </c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spans="1:28" s="1" customFormat="1" ht="18" customHeight="1" x14ac:dyDescent="0.2">
      <c r="A1374" s="4">
        <v>11331</v>
      </c>
      <c r="B1374" s="4">
        <v>671</v>
      </c>
      <c r="C1374" s="2" t="s">
        <v>26</v>
      </c>
      <c r="D1374" s="2" t="s">
        <v>298</v>
      </c>
      <c r="E1374" s="5">
        <v>42045</v>
      </c>
      <c r="F1374" s="22">
        <f>IF(COUNTIFS('All NCFAS Results'!$A$6:$A$169,$A1374)&gt;0,1,0)</f>
        <v>1</v>
      </c>
      <c r="G1374" s="6" t="s">
        <v>54</v>
      </c>
      <c r="H1374" s="6" t="s">
        <v>58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 t="s">
        <v>41</v>
      </c>
      <c r="AA1374" s="6"/>
      <c r="AB1374" s="6"/>
    </row>
    <row r="1375" spans="1:28" s="1" customFormat="1" ht="18" customHeight="1" x14ac:dyDescent="0.2">
      <c r="A1375" s="4">
        <v>10674</v>
      </c>
      <c r="B1375" s="4">
        <v>672</v>
      </c>
      <c r="C1375" s="2" t="s">
        <v>44</v>
      </c>
      <c r="D1375" s="2" t="s">
        <v>298</v>
      </c>
      <c r="E1375" s="5">
        <v>42024</v>
      </c>
      <c r="F1375" s="22">
        <f>IF(COUNTIFS('All NCFAS Results'!$A$6:$A$169,$A1375)&gt;0,1,0)</f>
        <v>1</v>
      </c>
      <c r="G1375" s="6" t="s">
        <v>31</v>
      </c>
      <c r="H1375" s="6" t="s">
        <v>63</v>
      </c>
      <c r="I1375" s="6" t="s">
        <v>33</v>
      </c>
      <c r="J1375" s="6" t="s">
        <v>33</v>
      </c>
      <c r="K1375" s="6" t="s">
        <v>33</v>
      </c>
      <c r="L1375" s="6" t="s">
        <v>33</v>
      </c>
      <c r="M1375" s="6" t="s">
        <v>33</v>
      </c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spans="1:28" s="1" customFormat="1" ht="18" customHeight="1" x14ac:dyDescent="0.2">
      <c r="A1376" s="4">
        <v>11357</v>
      </c>
      <c r="B1376" s="4">
        <v>672</v>
      </c>
      <c r="C1376" s="2" t="s">
        <v>26</v>
      </c>
      <c r="D1376" s="2" t="s">
        <v>298</v>
      </c>
      <c r="E1376" s="5">
        <v>41870</v>
      </c>
      <c r="F1376" s="22">
        <f>IF(COUNTIFS('All NCFAS Results'!$A$6:$A$169,$A1376)&gt;0,1,0)</f>
        <v>1</v>
      </c>
      <c r="G1376" s="6" t="s">
        <v>54</v>
      </c>
      <c r="H1376" s="6" t="s">
        <v>56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 t="s">
        <v>33</v>
      </c>
      <c r="AA1376" s="6"/>
      <c r="AB1376" s="6"/>
    </row>
    <row r="1377" spans="1:28" s="1" customFormat="1" ht="18" customHeight="1" x14ac:dyDescent="0.2">
      <c r="A1377" s="4">
        <v>3875</v>
      </c>
      <c r="B1377" s="4">
        <v>673</v>
      </c>
      <c r="C1377" s="2" t="s">
        <v>44</v>
      </c>
      <c r="D1377" s="2" t="s">
        <v>298</v>
      </c>
      <c r="E1377" s="5">
        <v>42026</v>
      </c>
      <c r="F1377" s="22">
        <f>IF(COUNTIFS('All NCFAS Results'!$A$6:$A$169,$A1377)&gt;0,1,0)</f>
        <v>1</v>
      </c>
      <c r="G1377" s="6" t="s">
        <v>27</v>
      </c>
      <c r="H1377" s="6" t="s">
        <v>64</v>
      </c>
      <c r="I1377" s="6" t="s">
        <v>41</v>
      </c>
      <c r="J1377" s="6" t="s">
        <v>29</v>
      </c>
      <c r="K1377" s="6" t="s">
        <v>29</v>
      </c>
      <c r="L1377" s="6" t="s">
        <v>41</v>
      </c>
      <c r="M1377" s="6" t="s">
        <v>29</v>
      </c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spans="1:28" s="1" customFormat="1" ht="18" customHeight="1" x14ac:dyDescent="0.2">
      <c r="A1378" s="4">
        <v>11357</v>
      </c>
      <c r="B1378" s="4">
        <v>673</v>
      </c>
      <c r="C1378" s="2" t="s">
        <v>26</v>
      </c>
      <c r="D1378" s="2" t="s">
        <v>298</v>
      </c>
      <c r="E1378" s="5">
        <v>41872</v>
      </c>
      <c r="F1378" s="22">
        <f>IF(COUNTIFS('All NCFAS Results'!$A$6:$A$169,$A1378)&gt;0,1,0)</f>
        <v>1</v>
      </c>
      <c r="G1378" s="6" t="s">
        <v>54</v>
      </c>
      <c r="H1378" s="6" t="s">
        <v>58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 t="s">
        <v>33</v>
      </c>
      <c r="AA1378" s="6"/>
      <c r="AB1378" s="6"/>
    </row>
    <row r="1379" spans="1:28" s="1" customFormat="1" ht="18" customHeight="1" x14ac:dyDescent="0.2">
      <c r="A1379" s="4">
        <v>10674</v>
      </c>
      <c r="B1379" s="4">
        <v>674</v>
      </c>
      <c r="C1379" s="2" t="s">
        <v>44</v>
      </c>
      <c r="D1379" s="2" t="s">
        <v>298</v>
      </c>
      <c r="E1379" s="5">
        <v>42026</v>
      </c>
      <c r="F1379" s="22">
        <f>IF(COUNTIFS('All NCFAS Results'!$A$6:$A$169,$A1379)&gt;0,1,0)</f>
        <v>1</v>
      </c>
      <c r="G1379" s="6" t="s">
        <v>45</v>
      </c>
      <c r="H1379" s="6" t="s">
        <v>62</v>
      </c>
      <c r="I1379" s="6" t="s">
        <v>33</v>
      </c>
      <c r="J1379" s="6" t="s">
        <v>33</v>
      </c>
      <c r="K1379" s="6" t="s">
        <v>33</v>
      </c>
      <c r="L1379" s="6" t="s">
        <v>33</v>
      </c>
      <c r="M1379" s="6" t="s">
        <v>33</v>
      </c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spans="1:28" s="1" customFormat="1" ht="18" customHeight="1" x14ac:dyDescent="0.2">
      <c r="A1380" s="4">
        <v>11331</v>
      </c>
      <c r="B1380" s="4">
        <v>674</v>
      </c>
      <c r="C1380" s="2" t="s">
        <v>26</v>
      </c>
      <c r="D1380" s="2" t="s">
        <v>298</v>
      </c>
      <c r="E1380" s="5">
        <v>41983</v>
      </c>
      <c r="F1380" s="22">
        <f>IF(COUNTIFS('All NCFAS Results'!$A$6:$A$169,$A1380)&gt;0,1,0)</f>
        <v>1</v>
      </c>
      <c r="G1380" s="6" t="s">
        <v>27</v>
      </c>
      <c r="H1380" s="6" t="s">
        <v>55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 t="s">
        <v>41</v>
      </c>
      <c r="AA1380" s="6"/>
      <c r="AB1380" s="6"/>
    </row>
    <row r="1381" spans="1:28" s="1" customFormat="1" ht="18" customHeight="1" x14ac:dyDescent="0.2">
      <c r="A1381" s="4">
        <v>2648</v>
      </c>
      <c r="B1381" s="4">
        <v>675</v>
      </c>
      <c r="C1381" s="2" t="s">
        <v>44</v>
      </c>
      <c r="D1381" s="2" t="s">
        <v>298</v>
      </c>
      <c r="E1381" s="5">
        <v>42026</v>
      </c>
      <c r="F1381" s="22">
        <f>IF(COUNTIFS('All NCFAS Results'!$A$6:$A$169,$A1381)&gt;0,1,0)</f>
        <v>1</v>
      </c>
      <c r="G1381" s="6" t="s">
        <v>27</v>
      </c>
      <c r="H1381" s="6" t="s">
        <v>42</v>
      </c>
      <c r="I1381" s="6" t="s">
        <v>29</v>
      </c>
      <c r="J1381" s="6" t="s">
        <v>29</v>
      </c>
      <c r="K1381" s="6" t="s">
        <v>29</v>
      </c>
      <c r="L1381" s="6" t="s">
        <v>41</v>
      </c>
      <c r="M1381" s="6" t="s">
        <v>29</v>
      </c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spans="1:28" s="1" customFormat="1" ht="18" customHeight="1" x14ac:dyDescent="0.2">
      <c r="A1382" s="4">
        <v>11331</v>
      </c>
      <c r="B1382" s="4">
        <v>675</v>
      </c>
      <c r="C1382" s="2" t="s">
        <v>26</v>
      </c>
      <c r="D1382" s="2" t="s">
        <v>298</v>
      </c>
      <c r="E1382" s="5">
        <v>41990</v>
      </c>
      <c r="F1382" s="22">
        <f>IF(COUNTIFS('All NCFAS Results'!$A$6:$A$169,$A1382)&gt;0,1,0)</f>
        <v>1</v>
      </c>
      <c r="G1382" s="6" t="s">
        <v>27</v>
      </c>
      <c r="H1382" s="6" t="s">
        <v>42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 t="s">
        <v>41</v>
      </c>
      <c r="AA1382" s="6"/>
      <c r="AB1382" s="6"/>
    </row>
    <row r="1383" spans="1:28" s="1" customFormat="1" ht="18" customHeight="1" x14ac:dyDescent="0.2">
      <c r="A1383" s="4">
        <v>4751</v>
      </c>
      <c r="B1383" s="4">
        <v>676</v>
      </c>
      <c r="C1383" s="2" t="s">
        <v>44</v>
      </c>
      <c r="D1383" s="2" t="s">
        <v>298</v>
      </c>
      <c r="E1383" s="5">
        <v>42027</v>
      </c>
      <c r="F1383" s="22">
        <f>IF(COUNTIFS('All NCFAS Results'!$A$6:$A$169,$A1383)&gt;0,1,0)</f>
        <v>1</v>
      </c>
      <c r="G1383" s="6" t="s">
        <v>31</v>
      </c>
      <c r="H1383" s="6" t="s">
        <v>32</v>
      </c>
      <c r="I1383" s="6" t="s">
        <v>41</v>
      </c>
      <c r="J1383" s="6" t="s">
        <v>29</v>
      </c>
      <c r="K1383" s="6" t="s">
        <v>29</v>
      </c>
      <c r="L1383" s="6" t="s">
        <v>41</v>
      </c>
      <c r="M1383" s="6" t="s">
        <v>29</v>
      </c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spans="1:28" s="1" customFormat="1" ht="18" customHeight="1" x14ac:dyDescent="0.2">
      <c r="A1384" s="4">
        <v>11331</v>
      </c>
      <c r="B1384" s="4">
        <v>676</v>
      </c>
      <c r="C1384" s="2" t="s">
        <v>26</v>
      </c>
      <c r="D1384" s="2" t="s">
        <v>298</v>
      </c>
      <c r="E1384" s="5">
        <v>42011</v>
      </c>
      <c r="F1384" s="22">
        <f>IF(COUNTIFS('All NCFAS Results'!$A$6:$A$169,$A1384)&gt;0,1,0)</f>
        <v>1</v>
      </c>
      <c r="G1384" s="6" t="s">
        <v>27</v>
      </c>
      <c r="H1384" s="6" t="s">
        <v>42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 t="s">
        <v>41</v>
      </c>
      <c r="AA1384" s="6"/>
      <c r="AB1384" s="6"/>
    </row>
    <row r="1385" spans="1:28" s="1" customFormat="1" ht="18" customHeight="1" x14ac:dyDescent="0.2">
      <c r="A1385" s="4">
        <v>4751</v>
      </c>
      <c r="B1385" s="4">
        <v>677</v>
      </c>
      <c r="C1385" s="2" t="s">
        <v>44</v>
      </c>
      <c r="D1385" s="2" t="s">
        <v>298</v>
      </c>
      <c r="E1385" s="5">
        <v>42027</v>
      </c>
      <c r="F1385" s="22">
        <f>IF(COUNTIFS('All NCFAS Results'!$A$6:$A$169,$A1385)&gt;0,1,0)</f>
        <v>1</v>
      </c>
      <c r="G1385" s="6" t="s">
        <v>45</v>
      </c>
      <c r="H1385" s="6" t="s">
        <v>46</v>
      </c>
      <c r="I1385" s="6" t="s">
        <v>41</v>
      </c>
      <c r="J1385" s="6" t="s">
        <v>29</v>
      </c>
      <c r="K1385" s="6" t="s">
        <v>29</v>
      </c>
      <c r="L1385" s="6" t="s">
        <v>41</v>
      </c>
      <c r="M1385" s="6" t="s">
        <v>29</v>
      </c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spans="1:28" s="1" customFormat="1" ht="18" customHeight="1" x14ac:dyDescent="0.2">
      <c r="A1386" s="4">
        <v>11331</v>
      </c>
      <c r="B1386" s="4">
        <v>677</v>
      </c>
      <c r="C1386" s="2" t="s">
        <v>26</v>
      </c>
      <c r="D1386" s="2" t="s">
        <v>298</v>
      </c>
      <c r="E1386" s="5">
        <v>42016</v>
      </c>
      <c r="F1386" s="22">
        <f>IF(COUNTIFS('All NCFAS Results'!$A$6:$A$169,$A1386)&gt;0,1,0)</f>
        <v>1</v>
      </c>
      <c r="G1386" s="6" t="s">
        <v>54</v>
      </c>
      <c r="H1386" s="6" t="s">
        <v>42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 t="s">
        <v>41</v>
      </c>
      <c r="AA1386" s="6"/>
      <c r="AB1386" s="6"/>
    </row>
    <row r="1387" spans="1:28" s="1" customFormat="1" ht="18" customHeight="1" x14ac:dyDescent="0.2">
      <c r="A1387" s="4">
        <v>11331</v>
      </c>
      <c r="B1387" s="4">
        <v>678</v>
      </c>
      <c r="C1387" s="2" t="s">
        <v>26</v>
      </c>
      <c r="D1387" s="2" t="s">
        <v>298</v>
      </c>
      <c r="E1387" s="5">
        <v>42018</v>
      </c>
      <c r="F1387" s="22">
        <f>IF(COUNTIFS('All NCFAS Results'!$A$6:$A$169,$A1387)&gt;0,1,0)</f>
        <v>1</v>
      </c>
      <c r="G1387" s="6" t="s">
        <v>54</v>
      </c>
      <c r="H1387" s="6" t="s">
        <v>115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 t="s">
        <v>41</v>
      </c>
      <c r="AA1387" s="6"/>
      <c r="AB1387" s="6"/>
    </row>
    <row r="1388" spans="1:28" s="1" customFormat="1" ht="18" customHeight="1" x14ac:dyDescent="0.2">
      <c r="A1388" s="4">
        <v>9553</v>
      </c>
      <c r="B1388" s="4">
        <v>679</v>
      </c>
      <c r="C1388" s="2" t="s">
        <v>44</v>
      </c>
      <c r="D1388" s="2" t="s">
        <v>298</v>
      </c>
      <c r="E1388" s="5">
        <v>42027</v>
      </c>
      <c r="F1388" s="22">
        <f>IF(COUNTIFS('All NCFAS Results'!$A$6:$A$169,$A1388)&gt;0,1,0)</f>
        <v>1</v>
      </c>
      <c r="G1388" s="6" t="s">
        <v>27</v>
      </c>
      <c r="H1388" s="6" t="s">
        <v>42</v>
      </c>
      <c r="I1388" s="6" t="s">
        <v>41</v>
      </c>
      <c r="J1388" s="6" t="s">
        <v>29</v>
      </c>
      <c r="K1388" s="6" t="s">
        <v>29</v>
      </c>
      <c r="L1388" s="6" t="s">
        <v>41</v>
      </c>
      <c r="M1388" s="6" t="s">
        <v>29</v>
      </c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spans="1:28" s="1" customFormat="1" ht="18" customHeight="1" x14ac:dyDescent="0.2">
      <c r="A1389" s="4">
        <v>11331</v>
      </c>
      <c r="B1389" s="4">
        <v>679</v>
      </c>
      <c r="C1389" s="2" t="s">
        <v>26</v>
      </c>
      <c r="D1389" s="2" t="s">
        <v>298</v>
      </c>
      <c r="E1389" s="5">
        <v>42031</v>
      </c>
      <c r="F1389" s="22">
        <f>IF(COUNTIFS('All NCFAS Results'!$A$6:$A$169,$A1389)&gt;0,1,0)</f>
        <v>1</v>
      </c>
      <c r="G1389" s="6" t="s">
        <v>27</v>
      </c>
      <c r="H1389" s="6" t="s">
        <v>42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 t="s">
        <v>41</v>
      </c>
      <c r="AA1389" s="6"/>
      <c r="AB1389" s="6"/>
    </row>
    <row r="1390" spans="1:28" s="1" customFormat="1" ht="18" customHeight="1" x14ac:dyDescent="0.2">
      <c r="A1390" s="4">
        <v>748</v>
      </c>
      <c r="B1390" s="4">
        <v>680</v>
      </c>
      <c r="C1390" s="2" t="s">
        <v>44</v>
      </c>
      <c r="D1390" s="2" t="s">
        <v>298</v>
      </c>
      <c r="E1390" s="5">
        <v>42027</v>
      </c>
      <c r="F1390" s="22">
        <f>IF(COUNTIFS('All NCFAS Results'!$A$6:$A$169,$A1390)&gt;0,1,0)</f>
        <v>1</v>
      </c>
      <c r="G1390" s="6" t="s">
        <v>27</v>
      </c>
      <c r="H1390" s="6" t="s">
        <v>47</v>
      </c>
      <c r="I1390" s="6" t="s">
        <v>29</v>
      </c>
      <c r="J1390" s="6" t="s">
        <v>29</v>
      </c>
      <c r="K1390" s="6" t="s">
        <v>29</v>
      </c>
      <c r="L1390" s="6" t="s">
        <v>29</v>
      </c>
      <c r="M1390" s="6" t="s">
        <v>29</v>
      </c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spans="1:28" s="1" customFormat="1" ht="18" customHeight="1" x14ac:dyDescent="0.2">
      <c r="A1391" s="4">
        <v>11331</v>
      </c>
      <c r="B1391" s="4">
        <v>680</v>
      </c>
      <c r="C1391" s="2" t="s">
        <v>26</v>
      </c>
      <c r="D1391" s="2" t="s">
        <v>298</v>
      </c>
      <c r="E1391" s="5">
        <v>42032</v>
      </c>
      <c r="F1391" s="22">
        <f>IF(COUNTIFS('All NCFAS Results'!$A$6:$A$169,$A1391)&gt;0,1,0)</f>
        <v>1</v>
      </c>
      <c r="G1391" s="6" t="s">
        <v>27</v>
      </c>
      <c r="H1391" s="6" t="s">
        <v>55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 t="s">
        <v>41</v>
      </c>
      <c r="AA1391" s="6"/>
      <c r="AB1391" s="6"/>
    </row>
    <row r="1392" spans="1:28" s="1" customFormat="1" ht="18" customHeight="1" x14ac:dyDescent="0.2">
      <c r="A1392" s="4">
        <v>9979</v>
      </c>
      <c r="B1392" s="4">
        <v>681</v>
      </c>
      <c r="C1392" s="2" t="s">
        <v>44</v>
      </c>
      <c r="D1392" s="2" t="s">
        <v>298</v>
      </c>
      <c r="E1392" s="5">
        <v>42026</v>
      </c>
      <c r="F1392" s="22">
        <f>IF(COUNTIFS('All NCFAS Results'!$A$6:$A$169,$A1392)&gt;0,1,0)</f>
        <v>1</v>
      </c>
      <c r="G1392" s="6" t="s">
        <v>27</v>
      </c>
      <c r="H1392" s="6" t="s">
        <v>47</v>
      </c>
      <c r="I1392" s="6" t="s">
        <v>29</v>
      </c>
      <c r="J1392" s="6" t="s">
        <v>29</v>
      </c>
      <c r="K1392" s="6" t="s">
        <v>29</v>
      </c>
      <c r="L1392" s="6" t="s">
        <v>29</v>
      </c>
      <c r="M1392" s="6" t="s">
        <v>29</v>
      </c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spans="1:28" s="1" customFormat="1" ht="18" customHeight="1" x14ac:dyDescent="0.2">
      <c r="A1393" s="4">
        <v>11331</v>
      </c>
      <c r="B1393" s="4">
        <v>681</v>
      </c>
      <c r="C1393" s="2" t="s">
        <v>26</v>
      </c>
      <c r="D1393" s="2" t="s">
        <v>298</v>
      </c>
      <c r="E1393" s="5">
        <v>42037</v>
      </c>
      <c r="F1393" s="22">
        <f>IF(COUNTIFS('All NCFAS Results'!$A$6:$A$169,$A1393)&gt;0,1,0)</f>
        <v>1</v>
      </c>
      <c r="G1393" s="6" t="s">
        <v>27</v>
      </c>
      <c r="H1393" s="6" t="s">
        <v>42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 t="s">
        <v>41</v>
      </c>
      <c r="AA1393" s="6"/>
      <c r="AB1393" s="6"/>
    </row>
    <row r="1394" spans="1:28" s="1" customFormat="1" ht="18" customHeight="1" x14ac:dyDescent="0.2">
      <c r="A1394" s="4">
        <v>5696</v>
      </c>
      <c r="B1394" s="4">
        <v>682</v>
      </c>
      <c r="C1394" s="2" t="s">
        <v>44</v>
      </c>
      <c r="D1394" s="2" t="s">
        <v>298</v>
      </c>
      <c r="E1394" s="5">
        <v>42030</v>
      </c>
      <c r="F1394" s="22">
        <f>IF(COUNTIFS('All NCFAS Results'!$A$6:$A$169,$A1394)&gt;0,1,0)</f>
        <v>1</v>
      </c>
      <c r="G1394" s="6" t="s">
        <v>27</v>
      </c>
      <c r="H1394" s="6" t="s">
        <v>64</v>
      </c>
      <c r="I1394" s="6" t="s">
        <v>33</v>
      </c>
      <c r="J1394" s="6" t="s">
        <v>38</v>
      </c>
      <c r="K1394" s="6" t="s">
        <v>38</v>
      </c>
      <c r="L1394" s="6" t="s">
        <v>29</v>
      </c>
      <c r="M1394" s="6" t="s">
        <v>33</v>
      </c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spans="1:28" s="1" customFormat="1" ht="18" customHeight="1" x14ac:dyDescent="0.2">
      <c r="A1395" s="4">
        <v>11331</v>
      </c>
      <c r="B1395" s="4">
        <v>682</v>
      </c>
      <c r="C1395" s="2" t="s">
        <v>26</v>
      </c>
      <c r="D1395" s="2" t="s">
        <v>298</v>
      </c>
      <c r="E1395" s="5">
        <v>42041</v>
      </c>
      <c r="F1395" s="22">
        <f>IF(COUNTIFS('All NCFAS Results'!$A$6:$A$169,$A1395)&gt;0,1,0)</f>
        <v>1</v>
      </c>
      <c r="G1395" s="6" t="s">
        <v>54</v>
      </c>
      <c r="H1395" s="6" t="s">
        <v>46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 t="s">
        <v>41</v>
      </c>
      <c r="AA1395" s="6"/>
      <c r="AB1395" s="6"/>
    </row>
    <row r="1396" spans="1:28" s="1" customFormat="1" ht="18" customHeight="1" x14ac:dyDescent="0.2">
      <c r="A1396" s="4">
        <v>9478</v>
      </c>
      <c r="B1396" s="4">
        <v>683</v>
      </c>
      <c r="C1396" s="2" t="s">
        <v>44</v>
      </c>
      <c r="D1396" s="2" t="s">
        <v>298</v>
      </c>
      <c r="E1396" s="5">
        <v>42030</v>
      </c>
      <c r="F1396" s="22">
        <f>IF(COUNTIFS('All NCFAS Results'!$A$6:$A$169,$A1396)&gt;0,1,0)</f>
        <v>1</v>
      </c>
      <c r="G1396" s="6" t="s">
        <v>27</v>
      </c>
      <c r="H1396" s="6" t="s">
        <v>64</v>
      </c>
      <c r="I1396" s="6" t="s">
        <v>41</v>
      </c>
      <c r="J1396" s="6" t="s">
        <v>41</v>
      </c>
      <c r="K1396" s="6" t="s">
        <v>41</v>
      </c>
      <c r="L1396" s="6" t="s">
        <v>41</v>
      </c>
      <c r="M1396" s="6" t="s">
        <v>41</v>
      </c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spans="1:28" s="1" customFormat="1" ht="18" customHeight="1" x14ac:dyDescent="0.2">
      <c r="A1397" s="4">
        <v>11331</v>
      </c>
      <c r="B1397" s="4">
        <v>683</v>
      </c>
      <c r="C1397" s="2" t="s">
        <v>26</v>
      </c>
      <c r="D1397" s="2" t="s">
        <v>298</v>
      </c>
      <c r="E1397" s="5">
        <v>42041</v>
      </c>
      <c r="F1397" s="22">
        <f>IF(COUNTIFS('All NCFAS Results'!$A$6:$A$169,$A1397)&gt;0,1,0)</f>
        <v>1</v>
      </c>
      <c r="G1397" s="6" t="s">
        <v>27</v>
      </c>
      <c r="H1397" s="6" t="s">
        <v>42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 t="s">
        <v>41</v>
      </c>
      <c r="AA1397" s="6"/>
      <c r="AB1397" s="6"/>
    </row>
    <row r="1398" spans="1:28" s="1" customFormat="1" ht="18" customHeight="1" x14ac:dyDescent="0.2">
      <c r="A1398" s="4">
        <v>11179</v>
      </c>
      <c r="B1398" s="4">
        <v>684</v>
      </c>
      <c r="C1398" s="2" t="s">
        <v>44</v>
      </c>
      <c r="D1398" s="2" t="s">
        <v>298</v>
      </c>
      <c r="E1398" s="5">
        <v>42025</v>
      </c>
      <c r="F1398" s="22">
        <f>IF(COUNTIFS('All NCFAS Results'!$A$6:$A$169,$A1398)&gt;0,1,0)</f>
        <v>1</v>
      </c>
      <c r="G1398" s="6" t="s">
        <v>27</v>
      </c>
      <c r="H1398" s="6" t="s">
        <v>47</v>
      </c>
      <c r="I1398" s="6" t="s">
        <v>29</v>
      </c>
      <c r="J1398" s="6" t="s">
        <v>29</v>
      </c>
      <c r="K1398" s="6" t="s">
        <v>29</v>
      </c>
      <c r="L1398" s="6" t="s">
        <v>41</v>
      </c>
      <c r="M1398" s="6" t="s">
        <v>29</v>
      </c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</row>
    <row r="1399" spans="1:28" s="1" customFormat="1" ht="18" customHeight="1" x14ac:dyDescent="0.2">
      <c r="A1399" s="4">
        <v>11448</v>
      </c>
      <c r="B1399" s="4">
        <v>684</v>
      </c>
      <c r="C1399" s="2" t="s">
        <v>26</v>
      </c>
      <c r="D1399" s="2" t="s">
        <v>298</v>
      </c>
      <c r="E1399" s="5">
        <v>41962</v>
      </c>
      <c r="F1399" s="22">
        <f>IF(COUNTIFS('All NCFAS Results'!$A$6:$A$169,$A1399)&gt;0,1,0)</f>
        <v>1</v>
      </c>
      <c r="G1399" s="6" t="s">
        <v>54</v>
      </c>
      <c r="H1399" s="6" t="s">
        <v>46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 t="s">
        <v>29</v>
      </c>
      <c r="AA1399" s="6"/>
      <c r="AB1399" s="6"/>
    </row>
    <row r="1400" spans="1:28" s="1" customFormat="1" ht="18" customHeight="1" x14ac:dyDescent="0.2">
      <c r="A1400" s="4">
        <v>11179</v>
      </c>
      <c r="B1400" s="4">
        <v>685</v>
      </c>
      <c r="C1400" s="2" t="s">
        <v>44</v>
      </c>
      <c r="D1400" s="2" t="s">
        <v>298</v>
      </c>
      <c r="E1400" s="5">
        <v>42032</v>
      </c>
      <c r="F1400" s="22">
        <f>IF(COUNTIFS('All NCFAS Results'!$A$6:$A$169,$A1400)&gt;0,1,0)</f>
        <v>1</v>
      </c>
      <c r="G1400" s="6" t="s">
        <v>27</v>
      </c>
      <c r="H1400" s="6" t="s">
        <v>47</v>
      </c>
      <c r="I1400" s="6" t="s">
        <v>29</v>
      </c>
      <c r="J1400" s="6" t="s">
        <v>29</v>
      </c>
      <c r="K1400" s="6" t="s">
        <v>29</v>
      </c>
      <c r="L1400" s="6" t="s">
        <v>29</v>
      </c>
      <c r="M1400" s="6" t="s">
        <v>29</v>
      </c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</row>
    <row r="1401" spans="1:28" s="1" customFormat="1" ht="18" customHeight="1" x14ac:dyDescent="0.2">
      <c r="A1401" s="4">
        <v>11448</v>
      </c>
      <c r="B1401" s="4">
        <v>685</v>
      </c>
      <c r="C1401" s="2" t="s">
        <v>26</v>
      </c>
      <c r="D1401" s="2" t="s">
        <v>298</v>
      </c>
      <c r="E1401" s="5">
        <v>41974</v>
      </c>
      <c r="F1401" s="22">
        <f>IF(COUNTIFS('All NCFAS Results'!$A$6:$A$169,$A1401)&gt;0,1,0)</f>
        <v>1</v>
      </c>
      <c r="G1401" s="6" t="s">
        <v>54</v>
      </c>
      <c r="H1401" s="6" t="s">
        <v>58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 t="s">
        <v>41</v>
      </c>
      <c r="AA1401" s="6"/>
      <c r="AB1401" s="6"/>
    </row>
    <row r="1402" spans="1:28" s="1" customFormat="1" ht="18" customHeight="1" x14ac:dyDescent="0.2">
      <c r="A1402" s="4">
        <v>11448</v>
      </c>
      <c r="B1402" s="4">
        <v>686</v>
      </c>
      <c r="C1402" s="2" t="s">
        <v>26</v>
      </c>
      <c r="D1402" s="2" t="s">
        <v>298</v>
      </c>
      <c r="E1402" s="5">
        <v>41974</v>
      </c>
      <c r="F1402" s="22">
        <f>IF(COUNTIFS('All NCFAS Results'!$A$6:$A$169,$A1402)&gt;0,1,0)</f>
        <v>1</v>
      </c>
      <c r="G1402" s="6" t="s">
        <v>54</v>
      </c>
      <c r="H1402" s="6" t="s">
        <v>49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 t="s">
        <v>41</v>
      </c>
      <c r="AA1402" s="6"/>
      <c r="AB1402" s="6"/>
    </row>
    <row r="1403" spans="1:28" s="1" customFormat="1" ht="18" customHeight="1" x14ac:dyDescent="0.2">
      <c r="A1403" s="4">
        <v>3875</v>
      </c>
      <c r="B1403" s="4">
        <v>687</v>
      </c>
      <c r="C1403" s="2" t="s">
        <v>44</v>
      </c>
      <c r="D1403" s="2" t="s">
        <v>298</v>
      </c>
      <c r="E1403" s="5">
        <v>42033</v>
      </c>
      <c r="F1403" s="22">
        <f>IF(COUNTIFS('All NCFAS Results'!$A$6:$A$169,$A1403)&gt;0,1,0)</f>
        <v>1</v>
      </c>
      <c r="G1403" s="6" t="s">
        <v>40</v>
      </c>
      <c r="H1403" s="6" t="s">
        <v>32</v>
      </c>
      <c r="I1403" s="6" t="s">
        <v>41</v>
      </c>
      <c r="J1403" s="6" t="s">
        <v>29</v>
      </c>
      <c r="K1403" s="6" t="s">
        <v>29</v>
      </c>
      <c r="L1403" s="6" t="s">
        <v>41</v>
      </c>
      <c r="M1403" s="6" t="s">
        <v>29</v>
      </c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</row>
    <row r="1404" spans="1:28" s="1" customFormat="1" ht="18" customHeight="1" x14ac:dyDescent="0.2">
      <c r="A1404" s="4">
        <v>11357</v>
      </c>
      <c r="B1404" s="4">
        <v>687</v>
      </c>
      <c r="C1404" s="2" t="s">
        <v>26</v>
      </c>
      <c r="D1404" s="2" t="s">
        <v>298</v>
      </c>
      <c r="E1404" s="5">
        <v>41873</v>
      </c>
      <c r="F1404" s="22">
        <f>IF(COUNTIFS('All NCFAS Results'!$A$6:$A$169,$A1404)&gt;0,1,0)</f>
        <v>1</v>
      </c>
      <c r="G1404" s="6" t="s">
        <v>54</v>
      </c>
      <c r="H1404" s="6" t="s">
        <v>46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 t="s">
        <v>33</v>
      </c>
      <c r="AA1404" s="6"/>
      <c r="AB1404" s="6"/>
    </row>
    <row r="1405" spans="1:28" s="1" customFormat="1" ht="18" customHeight="1" x14ac:dyDescent="0.2">
      <c r="A1405" s="4">
        <v>3875</v>
      </c>
      <c r="B1405" s="4">
        <v>688</v>
      </c>
      <c r="C1405" s="2" t="s">
        <v>44</v>
      </c>
      <c r="D1405" s="2" t="s">
        <v>298</v>
      </c>
      <c r="E1405" s="5">
        <v>42033</v>
      </c>
      <c r="F1405" s="22">
        <f>IF(COUNTIFS('All NCFAS Results'!$A$6:$A$169,$A1405)&gt;0,1,0)</f>
        <v>1</v>
      </c>
      <c r="G1405" s="6" t="s">
        <v>45</v>
      </c>
      <c r="H1405" s="6" t="s">
        <v>46</v>
      </c>
      <c r="I1405" s="6" t="s">
        <v>41</v>
      </c>
      <c r="J1405" s="6" t="s">
        <v>29</v>
      </c>
      <c r="K1405" s="6" t="s">
        <v>29</v>
      </c>
      <c r="L1405" s="6" t="s">
        <v>41</v>
      </c>
      <c r="M1405" s="6" t="s">
        <v>29</v>
      </c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</row>
    <row r="1406" spans="1:28" s="1" customFormat="1" ht="18" customHeight="1" x14ac:dyDescent="0.2">
      <c r="A1406" s="4">
        <v>11357</v>
      </c>
      <c r="B1406" s="4">
        <v>688</v>
      </c>
      <c r="C1406" s="2" t="s">
        <v>26</v>
      </c>
      <c r="D1406" s="2" t="s">
        <v>298</v>
      </c>
      <c r="E1406" s="5">
        <v>41885</v>
      </c>
      <c r="F1406" s="22">
        <f>IF(COUNTIFS('All NCFAS Results'!$A$6:$A$169,$A1406)&gt;0,1,0)</f>
        <v>1</v>
      </c>
      <c r="G1406" s="6" t="s">
        <v>54</v>
      </c>
      <c r="H1406" s="6" t="s">
        <v>46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 t="s">
        <v>29</v>
      </c>
      <c r="AA1406" s="6"/>
      <c r="AB1406" s="6"/>
    </row>
    <row r="1407" spans="1:28" s="1" customFormat="1" ht="18" customHeight="1" x14ac:dyDescent="0.2">
      <c r="A1407" s="4">
        <v>10593</v>
      </c>
      <c r="B1407" s="4">
        <v>689</v>
      </c>
      <c r="C1407" s="2" t="s">
        <v>44</v>
      </c>
      <c r="D1407" s="2" t="s">
        <v>298</v>
      </c>
      <c r="E1407" s="5">
        <v>42033</v>
      </c>
      <c r="F1407" s="22">
        <f>IF(COUNTIFS('All NCFAS Results'!$A$6:$A$169,$A1407)&gt;0,1,0)</f>
        <v>1</v>
      </c>
      <c r="G1407" s="6" t="s">
        <v>27</v>
      </c>
      <c r="H1407" s="6" t="s">
        <v>64</v>
      </c>
      <c r="I1407" s="6" t="s">
        <v>41</v>
      </c>
      <c r="J1407" s="6" t="s">
        <v>29</v>
      </c>
      <c r="K1407" s="6" t="s">
        <v>29</v>
      </c>
      <c r="L1407" s="6" t="s">
        <v>41</v>
      </c>
      <c r="M1407" s="6" t="s">
        <v>29</v>
      </c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</row>
    <row r="1408" spans="1:28" s="1" customFormat="1" ht="18" customHeight="1" x14ac:dyDescent="0.2">
      <c r="A1408" s="4">
        <v>11357</v>
      </c>
      <c r="B1408" s="4">
        <v>689</v>
      </c>
      <c r="C1408" s="2" t="s">
        <v>26</v>
      </c>
      <c r="D1408" s="2" t="s">
        <v>298</v>
      </c>
      <c r="E1408" s="5">
        <v>41891</v>
      </c>
      <c r="F1408" s="22">
        <f>IF(COUNTIFS('All NCFAS Results'!$A$6:$A$169,$A1408)&gt;0,1,0)</f>
        <v>1</v>
      </c>
      <c r="G1408" s="6" t="s">
        <v>54</v>
      </c>
      <c r="H1408" s="6" t="s">
        <v>46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 t="s">
        <v>29</v>
      </c>
      <c r="AA1408" s="6"/>
      <c r="AB1408" s="6"/>
    </row>
    <row r="1409" spans="1:28" s="1" customFormat="1" ht="18" customHeight="1" x14ac:dyDescent="0.2">
      <c r="A1409" s="4">
        <v>2648</v>
      </c>
      <c r="B1409" s="4">
        <v>690</v>
      </c>
      <c r="C1409" s="2" t="s">
        <v>44</v>
      </c>
      <c r="D1409" s="2" t="s">
        <v>298</v>
      </c>
      <c r="E1409" s="5">
        <v>42033</v>
      </c>
      <c r="F1409" s="22">
        <f>IF(COUNTIFS('All NCFAS Results'!$A$6:$A$169,$A1409)&gt;0,1,0)</f>
        <v>1</v>
      </c>
      <c r="G1409" s="6" t="s">
        <v>27</v>
      </c>
      <c r="H1409" s="6" t="s">
        <v>42</v>
      </c>
      <c r="I1409" s="6" t="s">
        <v>29</v>
      </c>
      <c r="J1409" s="6" t="s">
        <v>41</v>
      </c>
      <c r="K1409" s="6" t="s">
        <v>29</v>
      </c>
      <c r="L1409" s="6" t="s">
        <v>41</v>
      </c>
      <c r="M1409" s="6" t="s">
        <v>29</v>
      </c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</row>
    <row r="1410" spans="1:28" s="1" customFormat="1" ht="18" customHeight="1" x14ac:dyDescent="0.2">
      <c r="A1410" s="4">
        <v>11357</v>
      </c>
      <c r="B1410" s="4">
        <v>690</v>
      </c>
      <c r="C1410" s="2" t="s">
        <v>26</v>
      </c>
      <c r="D1410" s="2" t="s">
        <v>298</v>
      </c>
      <c r="E1410" s="5">
        <v>41907</v>
      </c>
      <c r="F1410" s="22">
        <f>IF(COUNTIFS('All NCFAS Results'!$A$6:$A$169,$A1410)&gt;0,1,0)</f>
        <v>1</v>
      </c>
      <c r="G1410" s="6" t="s">
        <v>54</v>
      </c>
      <c r="H1410" s="6" t="s">
        <v>85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 t="s">
        <v>41</v>
      </c>
      <c r="AA1410" s="6"/>
      <c r="AB1410" s="6"/>
    </row>
    <row r="1411" spans="1:28" s="1" customFormat="1" ht="18" customHeight="1" x14ac:dyDescent="0.2">
      <c r="A1411" s="4">
        <v>4751</v>
      </c>
      <c r="B1411" s="4">
        <v>691</v>
      </c>
      <c r="C1411" s="2" t="s">
        <v>44</v>
      </c>
      <c r="D1411" s="2" t="s">
        <v>298</v>
      </c>
      <c r="E1411" s="5">
        <v>42034</v>
      </c>
      <c r="F1411" s="22">
        <f>IF(COUNTIFS('All NCFAS Results'!$A$6:$A$169,$A1411)&gt;0,1,0)</f>
        <v>1</v>
      </c>
      <c r="G1411" s="6" t="s">
        <v>27</v>
      </c>
      <c r="H1411" s="6" t="s">
        <v>64</v>
      </c>
      <c r="I1411" s="6" t="s">
        <v>41</v>
      </c>
      <c r="J1411" s="6" t="s">
        <v>29</v>
      </c>
      <c r="K1411" s="6" t="s">
        <v>29</v>
      </c>
      <c r="L1411" s="6" t="s">
        <v>41</v>
      </c>
      <c r="M1411" s="6" t="s">
        <v>29</v>
      </c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</row>
    <row r="1412" spans="1:28" s="1" customFormat="1" ht="18" customHeight="1" x14ac:dyDescent="0.2">
      <c r="A1412" s="4">
        <v>11357</v>
      </c>
      <c r="B1412" s="4">
        <v>691</v>
      </c>
      <c r="C1412" s="2" t="s">
        <v>26</v>
      </c>
      <c r="D1412" s="2" t="s">
        <v>298</v>
      </c>
      <c r="E1412" s="5">
        <v>41912</v>
      </c>
      <c r="F1412" s="22">
        <f>IF(COUNTIFS('All NCFAS Results'!$A$6:$A$169,$A1412)&gt;0,1,0)</f>
        <v>1</v>
      </c>
      <c r="G1412" s="6" t="s">
        <v>54</v>
      </c>
      <c r="H1412" s="6" t="s">
        <v>85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 t="s">
        <v>41</v>
      </c>
      <c r="AA1412" s="6"/>
      <c r="AB1412" s="6"/>
    </row>
    <row r="1413" spans="1:28" s="1" customFormat="1" ht="18" customHeight="1" x14ac:dyDescent="0.2">
      <c r="A1413" s="4">
        <v>10674</v>
      </c>
      <c r="B1413" s="4">
        <v>692</v>
      </c>
      <c r="C1413" s="2" t="s">
        <v>44</v>
      </c>
      <c r="D1413" s="2" t="s">
        <v>298</v>
      </c>
      <c r="E1413" s="5">
        <v>42027</v>
      </c>
      <c r="F1413" s="22">
        <f>IF(COUNTIFS('All NCFAS Results'!$A$6:$A$169,$A1413)&gt;0,1,0)</f>
        <v>1</v>
      </c>
      <c r="G1413" s="6" t="s">
        <v>45</v>
      </c>
      <c r="H1413" s="6" t="s">
        <v>86</v>
      </c>
      <c r="I1413" s="6" t="s">
        <v>33</v>
      </c>
      <c r="J1413" s="6" t="s">
        <v>33</v>
      </c>
      <c r="K1413" s="6" t="s">
        <v>38</v>
      </c>
      <c r="L1413" s="6" t="s">
        <v>29</v>
      </c>
      <c r="M1413" s="6" t="s">
        <v>33</v>
      </c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</row>
    <row r="1414" spans="1:28" s="1" customFormat="1" ht="18" customHeight="1" x14ac:dyDescent="0.2">
      <c r="A1414" s="4">
        <v>11357</v>
      </c>
      <c r="B1414" s="4">
        <v>692</v>
      </c>
      <c r="C1414" s="2" t="s">
        <v>26</v>
      </c>
      <c r="D1414" s="2" t="s">
        <v>298</v>
      </c>
      <c r="E1414" s="5">
        <v>41919</v>
      </c>
      <c r="F1414" s="22">
        <f>IF(COUNTIFS('All NCFAS Results'!$A$6:$A$169,$A1414)&gt;0,1,0)</f>
        <v>1</v>
      </c>
      <c r="G1414" s="6" t="s">
        <v>54</v>
      </c>
      <c r="H1414" s="6" t="s">
        <v>32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 t="s">
        <v>41</v>
      </c>
      <c r="AA1414" s="6"/>
      <c r="AB1414" s="6"/>
    </row>
    <row r="1415" spans="1:28" s="1" customFormat="1" ht="18" customHeight="1" x14ac:dyDescent="0.2">
      <c r="A1415" s="4">
        <v>10674</v>
      </c>
      <c r="B1415" s="4">
        <v>693</v>
      </c>
      <c r="C1415" s="2" t="s">
        <v>44</v>
      </c>
      <c r="D1415" s="2" t="s">
        <v>298</v>
      </c>
      <c r="E1415" s="5">
        <v>42033</v>
      </c>
      <c r="F1415" s="22">
        <f>IF(COUNTIFS('All NCFAS Results'!$A$6:$A$169,$A1415)&gt;0,1,0)</f>
        <v>1</v>
      </c>
      <c r="G1415" s="6" t="s">
        <v>45</v>
      </c>
      <c r="H1415" s="6" t="s">
        <v>56</v>
      </c>
      <c r="I1415" s="6" t="s">
        <v>33</v>
      </c>
      <c r="J1415" s="6" t="s">
        <v>33</v>
      </c>
      <c r="K1415" s="6" t="s">
        <v>38</v>
      </c>
      <c r="L1415" s="6" t="s">
        <v>29</v>
      </c>
      <c r="M1415" s="6" t="s">
        <v>33</v>
      </c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</row>
    <row r="1416" spans="1:28" s="1" customFormat="1" ht="18" customHeight="1" x14ac:dyDescent="0.2">
      <c r="A1416" s="4">
        <v>11357</v>
      </c>
      <c r="B1416" s="4">
        <v>693</v>
      </c>
      <c r="C1416" s="2" t="s">
        <v>26</v>
      </c>
      <c r="D1416" s="2" t="s">
        <v>298</v>
      </c>
      <c r="E1416" s="5">
        <v>41932</v>
      </c>
      <c r="F1416" s="22">
        <f>IF(COUNTIFS('All NCFAS Results'!$A$6:$A$169,$A1416)&gt;0,1,0)</f>
        <v>1</v>
      </c>
      <c r="G1416" s="6" t="s">
        <v>40</v>
      </c>
      <c r="H1416" s="6" t="s">
        <v>46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 t="s">
        <v>41</v>
      </c>
      <c r="AA1416" s="6"/>
      <c r="AB1416" s="6"/>
    </row>
    <row r="1417" spans="1:28" s="1" customFormat="1" ht="18" customHeight="1" x14ac:dyDescent="0.2">
      <c r="A1417" s="4">
        <v>11401</v>
      </c>
      <c r="B1417" s="4">
        <v>694</v>
      </c>
      <c r="C1417" s="2" t="s">
        <v>26</v>
      </c>
      <c r="D1417" s="2" t="s">
        <v>298</v>
      </c>
      <c r="E1417" s="5">
        <v>41893</v>
      </c>
      <c r="F1417" s="22">
        <f>IF(COUNTIFS('All NCFAS Results'!$A$6:$A$169,$A1417)&gt;0,1,0)</f>
        <v>1</v>
      </c>
      <c r="G1417" s="6" t="s">
        <v>27</v>
      </c>
      <c r="H1417" s="6" t="s">
        <v>47</v>
      </c>
      <c r="I1417" s="6" t="s">
        <v>29</v>
      </c>
      <c r="J1417" s="6" t="s">
        <v>29</v>
      </c>
      <c r="K1417" s="6" t="s">
        <v>29</v>
      </c>
      <c r="L1417" s="6" t="s">
        <v>29</v>
      </c>
      <c r="M1417" s="6" t="s">
        <v>29</v>
      </c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 t="s">
        <v>29</v>
      </c>
      <c r="AA1417" s="6"/>
      <c r="AB1417" s="6"/>
    </row>
    <row r="1418" spans="1:28" s="1" customFormat="1" ht="18" customHeight="1" x14ac:dyDescent="0.2">
      <c r="A1418" s="4">
        <v>11401</v>
      </c>
      <c r="B1418" s="4">
        <v>694</v>
      </c>
      <c r="C1418" s="2" t="s">
        <v>44</v>
      </c>
      <c r="D1418" s="2" t="s">
        <v>298</v>
      </c>
      <c r="E1418" s="5">
        <v>42031</v>
      </c>
      <c r="F1418" s="22">
        <f>IF(COUNTIFS('All NCFAS Results'!$A$6:$A$169,$A1418)&gt;0,1,0)</f>
        <v>1</v>
      </c>
      <c r="G1418" s="6" t="s">
        <v>27</v>
      </c>
      <c r="H1418" s="6" t="s">
        <v>47</v>
      </c>
      <c r="I1418" s="6" t="s">
        <v>29</v>
      </c>
      <c r="J1418" s="6" t="s">
        <v>29</v>
      </c>
      <c r="K1418" s="6" t="s">
        <v>29</v>
      </c>
      <c r="L1418" s="6" t="s">
        <v>29</v>
      </c>
      <c r="M1418" s="6" t="s">
        <v>29</v>
      </c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 t="s">
        <v>29</v>
      </c>
      <c r="AA1418" s="6"/>
      <c r="AB1418" s="6"/>
    </row>
    <row r="1419" spans="1:28" s="1" customFormat="1" ht="18" customHeight="1" x14ac:dyDescent="0.2">
      <c r="A1419" s="4">
        <v>9405</v>
      </c>
      <c r="B1419" s="4">
        <v>695</v>
      </c>
      <c r="C1419" s="2" t="s">
        <v>44</v>
      </c>
      <c r="D1419" s="2" t="s">
        <v>298</v>
      </c>
      <c r="E1419" s="5">
        <v>42032</v>
      </c>
      <c r="F1419" s="22">
        <f>IF(COUNTIFS('All NCFAS Results'!$A$6:$A$169,$A1419)&gt;0,1,0)</f>
        <v>1</v>
      </c>
      <c r="G1419" s="6" t="s">
        <v>27</v>
      </c>
      <c r="H1419" s="6" t="s">
        <v>47</v>
      </c>
      <c r="I1419" s="6" t="s">
        <v>29</v>
      </c>
      <c r="J1419" s="6" t="s">
        <v>29</v>
      </c>
      <c r="K1419" s="6" t="s">
        <v>29</v>
      </c>
      <c r="L1419" s="6" t="s">
        <v>29</v>
      </c>
      <c r="M1419" s="6" t="s">
        <v>29</v>
      </c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spans="1:28" s="1" customFormat="1" ht="18" customHeight="1" x14ac:dyDescent="0.2">
      <c r="A1420" s="4">
        <v>11401</v>
      </c>
      <c r="B1420" s="4">
        <v>695</v>
      </c>
      <c r="C1420" s="2" t="s">
        <v>26</v>
      </c>
      <c r="D1420" s="2" t="s">
        <v>298</v>
      </c>
      <c r="E1420" s="5">
        <v>41899</v>
      </c>
      <c r="F1420" s="22">
        <f>IF(COUNTIFS('All NCFAS Results'!$A$6:$A$169,$A1420)&gt;0,1,0)</f>
        <v>1</v>
      </c>
      <c r="G1420" s="6" t="s">
        <v>54</v>
      </c>
      <c r="H1420" s="6" t="s">
        <v>46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 t="s">
        <v>29</v>
      </c>
      <c r="AA1420" s="6"/>
      <c r="AB1420" s="6"/>
    </row>
    <row r="1421" spans="1:28" s="1" customFormat="1" ht="18" customHeight="1" x14ac:dyDescent="0.2">
      <c r="A1421" s="4">
        <v>5696</v>
      </c>
      <c r="B1421" s="4">
        <v>696</v>
      </c>
      <c r="C1421" s="2" t="s">
        <v>44</v>
      </c>
      <c r="D1421" s="2" t="s">
        <v>298</v>
      </c>
      <c r="E1421" s="5">
        <v>42037</v>
      </c>
      <c r="F1421" s="22">
        <f>IF(COUNTIFS('All NCFAS Results'!$A$6:$A$169,$A1421)&gt;0,1,0)</f>
        <v>1</v>
      </c>
      <c r="G1421" s="6" t="s">
        <v>27</v>
      </c>
      <c r="H1421" s="6" t="s">
        <v>64</v>
      </c>
      <c r="I1421" s="6" t="s">
        <v>29</v>
      </c>
      <c r="J1421" s="6" t="s">
        <v>29</v>
      </c>
      <c r="K1421" s="6" t="s">
        <v>29</v>
      </c>
      <c r="L1421" s="6" t="s">
        <v>41</v>
      </c>
      <c r="M1421" s="6" t="s">
        <v>29</v>
      </c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spans="1:28" s="1" customFormat="1" ht="18" customHeight="1" x14ac:dyDescent="0.2">
      <c r="A1422" s="4">
        <v>11401</v>
      </c>
      <c r="B1422" s="4">
        <v>696</v>
      </c>
      <c r="C1422" s="2" t="s">
        <v>26</v>
      </c>
      <c r="D1422" s="2" t="s">
        <v>298</v>
      </c>
      <c r="E1422" s="5">
        <v>41904</v>
      </c>
      <c r="F1422" s="22">
        <f>IF(COUNTIFS('All NCFAS Results'!$A$6:$A$169,$A1422)&gt;0,1,0)</f>
        <v>1</v>
      </c>
      <c r="G1422" s="6" t="s">
        <v>54</v>
      </c>
      <c r="H1422" s="6" t="s">
        <v>52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 t="s">
        <v>29</v>
      </c>
      <c r="AA1422" s="6"/>
      <c r="AB1422" s="6"/>
    </row>
    <row r="1423" spans="1:28" s="1" customFormat="1" ht="18" customHeight="1" x14ac:dyDescent="0.2">
      <c r="A1423" s="4">
        <v>9478</v>
      </c>
      <c r="B1423" s="4">
        <v>697</v>
      </c>
      <c r="C1423" s="2" t="s">
        <v>44</v>
      </c>
      <c r="D1423" s="2" t="s">
        <v>298</v>
      </c>
      <c r="E1423" s="5">
        <v>42037</v>
      </c>
      <c r="F1423" s="22">
        <f>IF(COUNTIFS('All NCFAS Results'!$A$6:$A$169,$A1423)&gt;0,1,0)</f>
        <v>1</v>
      </c>
      <c r="G1423" s="6" t="s">
        <v>27</v>
      </c>
      <c r="H1423" s="6" t="s">
        <v>64</v>
      </c>
      <c r="I1423" s="6" t="s">
        <v>41</v>
      </c>
      <c r="J1423" s="6" t="s">
        <v>41</v>
      </c>
      <c r="K1423" s="6" t="s">
        <v>41</v>
      </c>
      <c r="L1423" s="6" t="s">
        <v>41</v>
      </c>
      <c r="M1423" s="6" t="s">
        <v>41</v>
      </c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</row>
    <row r="1424" spans="1:28" s="1" customFormat="1" ht="18" customHeight="1" x14ac:dyDescent="0.2">
      <c r="A1424" s="4">
        <v>11401</v>
      </c>
      <c r="B1424" s="4">
        <v>697</v>
      </c>
      <c r="C1424" s="2" t="s">
        <v>26</v>
      </c>
      <c r="D1424" s="2" t="s">
        <v>298</v>
      </c>
      <c r="E1424" s="5">
        <v>41920</v>
      </c>
      <c r="F1424" s="22">
        <f>IF(COUNTIFS('All NCFAS Results'!$A$6:$A$169,$A1424)&gt;0,1,0)</f>
        <v>1</v>
      </c>
      <c r="G1424" s="6" t="s">
        <v>54</v>
      </c>
      <c r="H1424" s="6" t="s">
        <v>52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 t="s">
        <v>29</v>
      </c>
      <c r="AA1424" s="6"/>
      <c r="AB1424" s="6"/>
    </row>
    <row r="1425" spans="1:28" s="1" customFormat="1" ht="18" customHeight="1" x14ac:dyDescent="0.2">
      <c r="A1425" s="4">
        <v>11401</v>
      </c>
      <c r="B1425" s="4">
        <v>698</v>
      </c>
      <c r="C1425" s="2" t="s">
        <v>26</v>
      </c>
      <c r="D1425" s="2" t="s">
        <v>298</v>
      </c>
      <c r="E1425" s="5">
        <v>41933</v>
      </c>
      <c r="F1425" s="22">
        <f>IF(COUNTIFS('All NCFAS Results'!$A$6:$A$169,$A1425)&gt;0,1,0)</f>
        <v>1</v>
      </c>
      <c r="G1425" s="6" t="s">
        <v>40</v>
      </c>
      <c r="H1425" s="6" t="s">
        <v>46</v>
      </c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 t="s">
        <v>29</v>
      </c>
      <c r="AA1425" s="6"/>
      <c r="AB1425" s="6"/>
    </row>
    <row r="1426" spans="1:28" s="1" customFormat="1" ht="18" customHeight="1" x14ac:dyDescent="0.2">
      <c r="A1426" s="4">
        <v>3875</v>
      </c>
      <c r="B1426" s="4">
        <v>699</v>
      </c>
      <c r="C1426" s="2" t="s">
        <v>44</v>
      </c>
      <c r="D1426" s="2" t="s">
        <v>298</v>
      </c>
      <c r="E1426" s="5">
        <v>42037</v>
      </c>
      <c r="F1426" s="22">
        <f>IF(COUNTIFS('All NCFAS Results'!$A$6:$A$169,$A1426)&gt;0,1,0)</f>
        <v>1</v>
      </c>
      <c r="G1426" s="6" t="s">
        <v>45</v>
      </c>
      <c r="H1426" s="6" t="s">
        <v>52</v>
      </c>
      <c r="I1426" s="6" t="s">
        <v>41</v>
      </c>
      <c r="J1426" s="6" t="s">
        <v>29</v>
      </c>
      <c r="K1426" s="6" t="s">
        <v>29</v>
      </c>
      <c r="L1426" s="6" t="s">
        <v>29</v>
      </c>
      <c r="M1426" s="6" t="s">
        <v>29</v>
      </c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</row>
    <row r="1427" spans="1:28" s="1" customFormat="1" ht="18" customHeight="1" x14ac:dyDescent="0.2">
      <c r="A1427" s="4">
        <v>11401</v>
      </c>
      <c r="B1427" s="4">
        <v>699</v>
      </c>
      <c r="C1427" s="2" t="s">
        <v>26</v>
      </c>
      <c r="D1427" s="2" t="s">
        <v>298</v>
      </c>
      <c r="E1427" s="5">
        <v>41940</v>
      </c>
      <c r="F1427" s="22">
        <f>IF(COUNTIFS('All NCFAS Results'!$A$6:$A$169,$A1427)&gt;0,1,0)</f>
        <v>1</v>
      </c>
      <c r="G1427" s="6" t="s">
        <v>27</v>
      </c>
      <c r="H1427" s="6" t="s">
        <v>53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 t="s">
        <v>29</v>
      </c>
      <c r="AA1427" s="6"/>
      <c r="AB1427" s="6"/>
    </row>
    <row r="1428" spans="1:28" s="1" customFormat="1" ht="18" customHeight="1" x14ac:dyDescent="0.2">
      <c r="A1428" s="4">
        <v>3875</v>
      </c>
      <c r="B1428" s="4">
        <v>700</v>
      </c>
      <c r="C1428" s="2" t="s">
        <v>44</v>
      </c>
      <c r="D1428" s="2" t="s">
        <v>298</v>
      </c>
      <c r="E1428" s="5">
        <v>42040</v>
      </c>
      <c r="F1428" s="22">
        <f>IF(COUNTIFS('All NCFAS Results'!$A$6:$A$169,$A1428)&gt;0,1,0)</f>
        <v>1</v>
      </c>
      <c r="G1428" s="6" t="s">
        <v>27</v>
      </c>
      <c r="H1428" s="6" t="s">
        <v>42</v>
      </c>
      <c r="I1428" s="6" t="s">
        <v>41</v>
      </c>
      <c r="J1428" s="6" t="s">
        <v>29</v>
      </c>
      <c r="K1428" s="6" t="s">
        <v>29</v>
      </c>
      <c r="L1428" s="6" t="s">
        <v>29</v>
      </c>
      <c r="M1428" s="6" t="s">
        <v>29</v>
      </c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</row>
    <row r="1429" spans="1:28" s="1" customFormat="1" ht="18" customHeight="1" x14ac:dyDescent="0.2">
      <c r="A1429" s="4">
        <v>11401</v>
      </c>
      <c r="B1429" s="4">
        <v>700</v>
      </c>
      <c r="C1429" s="2" t="s">
        <v>26</v>
      </c>
      <c r="D1429" s="2" t="s">
        <v>298</v>
      </c>
      <c r="E1429" s="5">
        <v>41960</v>
      </c>
      <c r="F1429" s="22">
        <f>IF(COUNTIFS('All NCFAS Results'!$A$6:$A$169,$A1429)&gt;0,1,0)</f>
        <v>1</v>
      </c>
      <c r="G1429" s="6" t="s">
        <v>54</v>
      </c>
      <c r="H1429" s="6" t="s">
        <v>49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 t="s">
        <v>29</v>
      </c>
      <c r="AA1429" s="6"/>
      <c r="AB1429" s="6"/>
    </row>
    <row r="1430" spans="1:28" s="1" customFormat="1" ht="18" customHeight="1" x14ac:dyDescent="0.2">
      <c r="A1430" s="4">
        <v>10593</v>
      </c>
      <c r="B1430" s="4">
        <v>701</v>
      </c>
      <c r="C1430" s="2" t="s">
        <v>44</v>
      </c>
      <c r="D1430" s="2" t="s">
        <v>298</v>
      </c>
      <c r="E1430" s="5">
        <v>42040</v>
      </c>
      <c r="F1430" s="22">
        <f>IF(COUNTIFS('All NCFAS Results'!$A$6:$A$169,$A1430)&gt;0,1,0)</f>
        <v>1</v>
      </c>
      <c r="G1430" s="6" t="s">
        <v>27</v>
      </c>
      <c r="H1430" s="6" t="s">
        <v>64</v>
      </c>
      <c r="I1430" s="6" t="s">
        <v>41</v>
      </c>
      <c r="J1430" s="6" t="s">
        <v>29</v>
      </c>
      <c r="K1430" s="6" t="s">
        <v>29</v>
      </c>
      <c r="L1430" s="6" t="s">
        <v>41</v>
      </c>
      <c r="M1430" s="6" t="s">
        <v>29</v>
      </c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spans="1:28" s="1" customFormat="1" ht="18" customHeight="1" x14ac:dyDescent="0.2">
      <c r="A1431" s="4">
        <v>11401</v>
      </c>
      <c r="B1431" s="4">
        <v>701</v>
      </c>
      <c r="C1431" s="2" t="s">
        <v>26</v>
      </c>
      <c r="D1431" s="2" t="s">
        <v>298</v>
      </c>
      <c r="E1431" s="5">
        <v>41974</v>
      </c>
      <c r="F1431" s="22">
        <f>IF(COUNTIFS('All NCFAS Results'!$A$6:$A$169,$A1431)&gt;0,1,0)</f>
        <v>1</v>
      </c>
      <c r="G1431" s="6" t="s">
        <v>54</v>
      </c>
      <c r="H1431" s="6" t="s">
        <v>46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 t="s">
        <v>29</v>
      </c>
      <c r="AA1431" s="6"/>
      <c r="AB1431" s="6"/>
    </row>
    <row r="1432" spans="1:28" s="1" customFormat="1" ht="18" customHeight="1" x14ac:dyDescent="0.2">
      <c r="A1432" s="4">
        <v>4751</v>
      </c>
      <c r="B1432" s="4">
        <v>702</v>
      </c>
      <c r="C1432" s="2" t="s">
        <v>44</v>
      </c>
      <c r="D1432" s="2" t="s">
        <v>298</v>
      </c>
      <c r="E1432" s="5">
        <v>42041</v>
      </c>
      <c r="F1432" s="22">
        <f>IF(COUNTIFS('All NCFAS Results'!$A$6:$A$169,$A1432)&gt;0,1,0)</f>
        <v>1</v>
      </c>
      <c r="G1432" s="6" t="s">
        <v>27</v>
      </c>
      <c r="H1432" s="6" t="s">
        <v>42</v>
      </c>
      <c r="I1432" s="6" t="s">
        <v>41</v>
      </c>
      <c r="J1432" s="6" t="s">
        <v>29</v>
      </c>
      <c r="K1432" s="6" t="s">
        <v>29</v>
      </c>
      <c r="L1432" s="6" t="s">
        <v>41</v>
      </c>
      <c r="M1432" s="6" t="s">
        <v>29</v>
      </c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</row>
    <row r="1433" spans="1:28" s="1" customFormat="1" ht="18" customHeight="1" x14ac:dyDescent="0.2">
      <c r="A1433" s="4">
        <v>11401</v>
      </c>
      <c r="B1433" s="4">
        <v>702</v>
      </c>
      <c r="C1433" s="2" t="s">
        <v>26</v>
      </c>
      <c r="D1433" s="2" t="s">
        <v>298</v>
      </c>
      <c r="E1433" s="5">
        <v>42030</v>
      </c>
      <c r="F1433" s="22">
        <f>IF(COUNTIFS('All NCFAS Results'!$A$6:$A$169,$A1433)&gt;0,1,0)</f>
        <v>1</v>
      </c>
      <c r="G1433" s="6" t="s">
        <v>54</v>
      </c>
      <c r="H1433" s="6" t="s">
        <v>52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 t="s">
        <v>29</v>
      </c>
      <c r="AA1433" s="6"/>
      <c r="AB1433" s="6"/>
    </row>
    <row r="1434" spans="1:28" s="1" customFormat="1" ht="18" customHeight="1" x14ac:dyDescent="0.2">
      <c r="A1434" s="4">
        <v>9553</v>
      </c>
      <c r="B1434" s="4">
        <v>703</v>
      </c>
      <c r="C1434" s="2" t="s">
        <v>44</v>
      </c>
      <c r="D1434" s="2" t="s">
        <v>298</v>
      </c>
      <c r="E1434" s="5">
        <v>42041</v>
      </c>
      <c r="F1434" s="22">
        <f>IF(COUNTIFS('All NCFAS Results'!$A$6:$A$169,$A1434)&gt;0,1,0)</f>
        <v>1</v>
      </c>
      <c r="G1434" s="6" t="s">
        <v>27</v>
      </c>
      <c r="H1434" s="6" t="s">
        <v>42</v>
      </c>
      <c r="I1434" s="6" t="s">
        <v>41</v>
      </c>
      <c r="J1434" s="6" t="s">
        <v>29</v>
      </c>
      <c r="K1434" s="6" t="s">
        <v>29</v>
      </c>
      <c r="L1434" s="6" t="s">
        <v>41</v>
      </c>
      <c r="M1434" s="6" t="s">
        <v>29</v>
      </c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</row>
    <row r="1435" spans="1:28" s="1" customFormat="1" ht="18" customHeight="1" x14ac:dyDescent="0.2">
      <c r="A1435" s="4">
        <v>11448</v>
      </c>
      <c r="B1435" s="4">
        <v>703</v>
      </c>
      <c r="C1435" s="2" t="s">
        <v>26</v>
      </c>
      <c r="D1435" s="2" t="s">
        <v>298</v>
      </c>
      <c r="E1435" s="5">
        <v>41934</v>
      </c>
      <c r="F1435" s="22">
        <f>IF(COUNTIFS('All NCFAS Results'!$A$6:$A$169,$A1435)&gt;0,1,0)</f>
        <v>1</v>
      </c>
      <c r="G1435" s="6" t="s">
        <v>54</v>
      </c>
      <c r="H1435" s="6" t="s">
        <v>85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 t="s">
        <v>41</v>
      </c>
      <c r="AA1435" s="6"/>
      <c r="AB1435" s="6"/>
    </row>
    <row r="1436" spans="1:28" s="1" customFormat="1" ht="18" customHeight="1" x14ac:dyDescent="0.2">
      <c r="A1436" s="4">
        <v>11448</v>
      </c>
      <c r="B1436" s="4">
        <v>704</v>
      </c>
      <c r="C1436" s="2" t="s">
        <v>26</v>
      </c>
      <c r="D1436" s="2" t="s">
        <v>298</v>
      </c>
      <c r="E1436" s="5">
        <v>41936</v>
      </c>
      <c r="F1436" s="22">
        <f>IF(COUNTIFS('All NCFAS Results'!$A$6:$A$169,$A1436)&gt;0,1,0)</f>
        <v>1</v>
      </c>
      <c r="G1436" s="6" t="s">
        <v>54</v>
      </c>
      <c r="H1436" s="6" t="s">
        <v>32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 t="s">
        <v>41</v>
      </c>
      <c r="AA1436" s="6"/>
      <c r="AB1436" s="6"/>
    </row>
    <row r="1437" spans="1:28" s="1" customFormat="1" ht="18" customHeight="1" x14ac:dyDescent="0.2">
      <c r="A1437" s="4">
        <v>11448</v>
      </c>
      <c r="B1437" s="4">
        <v>705</v>
      </c>
      <c r="C1437" s="2" t="s">
        <v>26</v>
      </c>
      <c r="D1437" s="2" t="s">
        <v>298</v>
      </c>
      <c r="E1437" s="5">
        <v>41960</v>
      </c>
      <c r="F1437" s="22">
        <f>IF(COUNTIFS('All NCFAS Results'!$A$6:$A$169,$A1437)&gt;0,1,0)</f>
        <v>1</v>
      </c>
      <c r="G1437" s="6" t="s">
        <v>54</v>
      </c>
      <c r="H1437" s="6" t="s">
        <v>58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 t="s">
        <v>29</v>
      </c>
      <c r="AA1437" s="6"/>
      <c r="AB1437" s="6"/>
    </row>
    <row r="1438" spans="1:28" s="1" customFormat="1" ht="18" customHeight="1" x14ac:dyDescent="0.2">
      <c r="A1438" s="4">
        <v>10674</v>
      </c>
      <c r="B1438" s="4">
        <v>706</v>
      </c>
      <c r="C1438" s="2" t="s">
        <v>44</v>
      </c>
      <c r="D1438" s="2" t="s">
        <v>298</v>
      </c>
      <c r="E1438" s="5">
        <v>42039</v>
      </c>
      <c r="F1438" s="22">
        <f>IF(COUNTIFS('All NCFAS Results'!$A$6:$A$169,$A1438)&gt;0,1,0)</f>
        <v>1</v>
      </c>
      <c r="G1438" s="6" t="s">
        <v>45</v>
      </c>
      <c r="H1438" s="6" t="s">
        <v>49</v>
      </c>
      <c r="I1438" s="6" t="s">
        <v>33</v>
      </c>
      <c r="J1438" s="6" t="s">
        <v>33</v>
      </c>
      <c r="K1438" s="6" t="s">
        <v>29</v>
      </c>
      <c r="L1438" s="6" t="s">
        <v>29</v>
      </c>
      <c r="M1438" s="6" t="s">
        <v>29</v>
      </c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</row>
    <row r="1439" spans="1:28" s="1" customFormat="1" ht="18" customHeight="1" x14ac:dyDescent="0.2">
      <c r="A1439" s="4">
        <v>11401</v>
      </c>
      <c r="B1439" s="4">
        <v>706</v>
      </c>
      <c r="C1439" s="2" t="s">
        <v>26</v>
      </c>
      <c r="D1439" s="2" t="s">
        <v>298</v>
      </c>
      <c r="E1439" s="5">
        <v>42038</v>
      </c>
      <c r="F1439" s="22">
        <f>IF(COUNTIFS('All NCFAS Results'!$A$6:$A$169,$A1439)&gt;0,1,0)</f>
        <v>1</v>
      </c>
      <c r="G1439" s="6" t="s">
        <v>27</v>
      </c>
      <c r="H1439" s="6" t="s">
        <v>88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 t="s">
        <v>29</v>
      </c>
      <c r="AA1439" s="6"/>
      <c r="AB1439" s="6"/>
    </row>
    <row r="1440" spans="1:28" s="1" customFormat="1" ht="18" customHeight="1" x14ac:dyDescent="0.2">
      <c r="A1440" s="4">
        <v>11448</v>
      </c>
      <c r="B1440" s="4">
        <v>707</v>
      </c>
      <c r="C1440" s="2" t="s">
        <v>26</v>
      </c>
      <c r="D1440" s="2" t="s">
        <v>298</v>
      </c>
      <c r="E1440" s="5">
        <v>41947</v>
      </c>
      <c r="F1440" s="22">
        <f>IF(COUNTIFS('All NCFAS Results'!$A$6:$A$169,$A1440)&gt;0,1,0)</f>
        <v>1</v>
      </c>
      <c r="G1440" s="6" t="s">
        <v>54</v>
      </c>
      <c r="H1440" s="6" t="s">
        <v>46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 t="s">
        <v>41</v>
      </c>
      <c r="AA1440" s="6"/>
      <c r="AB1440" s="6"/>
    </row>
    <row r="1441" spans="1:28" s="1" customFormat="1" ht="18" customHeight="1" x14ac:dyDescent="0.2">
      <c r="A1441" s="4">
        <v>748</v>
      </c>
      <c r="B1441" s="4">
        <v>708</v>
      </c>
      <c r="C1441" s="2" t="s">
        <v>44</v>
      </c>
      <c r="D1441" s="2" t="s">
        <v>298</v>
      </c>
      <c r="E1441" s="5">
        <v>42033</v>
      </c>
      <c r="F1441" s="22">
        <f>IF(COUNTIFS('All NCFAS Results'!$A$6:$A$169,$A1441)&gt;0,1,0)</f>
        <v>1</v>
      </c>
      <c r="G1441" s="6" t="s">
        <v>27</v>
      </c>
      <c r="H1441" s="6" t="s">
        <v>47</v>
      </c>
      <c r="I1441" s="6" t="s">
        <v>29</v>
      </c>
      <c r="J1441" s="6" t="s">
        <v>29</v>
      </c>
      <c r="K1441" s="6" t="s">
        <v>29</v>
      </c>
      <c r="L1441" s="6" t="s">
        <v>29</v>
      </c>
      <c r="M1441" s="6" t="s">
        <v>29</v>
      </c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</row>
    <row r="1442" spans="1:28" s="1" customFormat="1" ht="18" customHeight="1" x14ac:dyDescent="0.2">
      <c r="A1442" s="4">
        <v>11448</v>
      </c>
      <c r="B1442" s="4">
        <v>708</v>
      </c>
      <c r="C1442" s="2" t="s">
        <v>26</v>
      </c>
      <c r="D1442" s="2" t="s">
        <v>298</v>
      </c>
      <c r="E1442" s="5">
        <v>41976</v>
      </c>
      <c r="F1442" s="22">
        <f>IF(COUNTIFS('All NCFAS Results'!$A$6:$A$169,$A1442)&gt;0,1,0)</f>
        <v>1</v>
      </c>
      <c r="G1442" s="6" t="s">
        <v>27</v>
      </c>
      <c r="H1442" s="6" t="s">
        <v>42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 t="s">
        <v>41</v>
      </c>
      <c r="AA1442" s="6"/>
      <c r="AB1442" s="6"/>
    </row>
    <row r="1443" spans="1:28" s="1" customFormat="1" ht="18" customHeight="1" x14ac:dyDescent="0.2">
      <c r="A1443" s="4">
        <v>11448</v>
      </c>
      <c r="B1443" s="4">
        <v>709</v>
      </c>
      <c r="C1443" s="2" t="s">
        <v>26</v>
      </c>
      <c r="D1443" s="2" t="s">
        <v>298</v>
      </c>
      <c r="E1443" s="5">
        <v>41982</v>
      </c>
      <c r="F1443" s="22">
        <f>IF(COUNTIFS('All NCFAS Results'!$A$6:$A$169,$A1443)&gt;0,1,0)</f>
        <v>1</v>
      </c>
      <c r="G1443" s="6" t="s">
        <v>54</v>
      </c>
      <c r="H1443" s="6" t="s">
        <v>28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 t="s">
        <v>29</v>
      </c>
      <c r="AA1443" s="6"/>
      <c r="AB1443" s="6"/>
    </row>
    <row r="1444" spans="1:28" s="1" customFormat="1" ht="18" customHeight="1" x14ac:dyDescent="0.2">
      <c r="A1444" s="4">
        <v>748</v>
      </c>
      <c r="B1444" s="4">
        <v>710</v>
      </c>
      <c r="C1444" s="2" t="s">
        <v>44</v>
      </c>
      <c r="D1444" s="2" t="s">
        <v>298</v>
      </c>
      <c r="E1444" s="5">
        <v>42039</v>
      </c>
      <c r="F1444" s="22">
        <f>IF(COUNTIFS('All NCFAS Results'!$A$6:$A$169,$A1444)&gt;0,1,0)</f>
        <v>1</v>
      </c>
      <c r="G1444" s="6" t="s">
        <v>27</v>
      </c>
      <c r="H1444" s="6" t="s">
        <v>47</v>
      </c>
      <c r="I1444" s="6" t="s">
        <v>29</v>
      </c>
      <c r="J1444" s="6" t="s">
        <v>29</v>
      </c>
      <c r="K1444" s="6" t="s">
        <v>29</v>
      </c>
      <c r="L1444" s="6" t="s">
        <v>29</v>
      </c>
      <c r="M1444" s="6" t="s">
        <v>29</v>
      </c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</row>
    <row r="1445" spans="1:28" s="1" customFormat="1" ht="18" customHeight="1" x14ac:dyDescent="0.2">
      <c r="A1445" s="4">
        <v>11448</v>
      </c>
      <c r="B1445" s="4">
        <v>710</v>
      </c>
      <c r="C1445" s="2" t="s">
        <v>26</v>
      </c>
      <c r="D1445" s="2" t="s">
        <v>298</v>
      </c>
      <c r="E1445" s="5">
        <v>41984</v>
      </c>
      <c r="F1445" s="22">
        <f>IF(COUNTIFS('All NCFAS Results'!$A$6:$A$169,$A1445)&gt;0,1,0)</f>
        <v>1</v>
      </c>
      <c r="G1445" s="6" t="s">
        <v>54</v>
      </c>
      <c r="H1445" s="6" t="s">
        <v>28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 t="s">
        <v>41</v>
      </c>
      <c r="AA1445" s="6"/>
      <c r="AB1445" s="6"/>
    </row>
    <row r="1446" spans="1:28" s="1" customFormat="1" ht="18" customHeight="1" x14ac:dyDescent="0.2">
      <c r="A1446" s="4">
        <v>11448</v>
      </c>
      <c r="B1446" s="4">
        <v>711</v>
      </c>
      <c r="C1446" s="2" t="s">
        <v>26</v>
      </c>
      <c r="D1446" s="2" t="s">
        <v>298</v>
      </c>
      <c r="E1446" s="5">
        <v>42009</v>
      </c>
      <c r="F1446" s="22">
        <f>IF(COUNTIFS('All NCFAS Results'!$A$6:$A$169,$A1446)&gt;0,1,0)</f>
        <v>1</v>
      </c>
      <c r="G1446" s="6" t="s">
        <v>54</v>
      </c>
      <c r="H1446" s="6" t="s">
        <v>52</v>
      </c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 t="s">
        <v>41</v>
      </c>
      <c r="AA1446" s="6"/>
      <c r="AB1446" s="6"/>
    </row>
    <row r="1447" spans="1:28" s="1" customFormat="1" ht="18" customHeight="1" x14ac:dyDescent="0.2">
      <c r="A1447" s="4">
        <v>5696</v>
      </c>
      <c r="B1447" s="4">
        <v>712</v>
      </c>
      <c r="C1447" s="2" t="s">
        <v>44</v>
      </c>
      <c r="D1447" s="2" t="s">
        <v>298</v>
      </c>
      <c r="E1447" s="5">
        <v>42044</v>
      </c>
      <c r="F1447" s="22">
        <f>IF(COUNTIFS('All NCFAS Results'!$A$6:$A$169,$A1447)&gt;0,1,0)</f>
        <v>1</v>
      </c>
      <c r="G1447" s="6" t="s">
        <v>27</v>
      </c>
      <c r="H1447" s="6" t="s">
        <v>42</v>
      </c>
      <c r="I1447" s="6" t="s">
        <v>29</v>
      </c>
      <c r="J1447" s="6" t="s">
        <v>29</v>
      </c>
      <c r="K1447" s="6" t="s">
        <v>38</v>
      </c>
      <c r="L1447" s="6" t="s">
        <v>41</v>
      </c>
      <c r="M1447" s="6" t="s">
        <v>29</v>
      </c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</row>
    <row r="1448" spans="1:28" s="1" customFormat="1" ht="18" customHeight="1" x14ac:dyDescent="0.2">
      <c r="A1448" s="4">
        <v>11448</v>
      </c>
      <c r="B1448" s="4">
        <v>712</v>
      </c>
      <c r="C1448" s="2" t="s">
        <v>26</v>
      </c>
      <c r="D1448" s="2" t="s">
        <v>298</v>
      </c>
      <c r="E1448" s="5">
        <v>42011</v>
      </c>
      <c r="F1448" s="22">
        <f>IF(COUNTIFS('All NCFAS Results'!$A$6:$A$169,$A1448)&gt;0,1,0)</f>
        <v>1</v>
      </c>
      <c r="G1448" s="6" t="s">
        <v>27</v>
      </c>
      <c r="H1448" s="6" t="s">
        <v>47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 t="s">
        <v>41</v>
      </c>
      <c r="AA1448" s="6"/>
      <c r="AB1448" s="6"/>
    </row>
    <row r="1449" spans="1:28" s="1" customFormat="1" ht="18" customHeight="1" x14ac:dyDescent="0.2">
      <c r="A1449" s="4">
        <v>9478</v>
      </c>
      <c r="B1449" s="4">
        <v>713</v>
      </c>
      <c r="C1449" s="2" t="s">
        <v>44</v>
      </c>
      <c r="D1449" s="2" t="s">
        <v>298</v>
      </c>
      <c r="E1449" s="5">
        <v>42044</v>
      </c>
      <c r="F1449" s="22">
        <f>IF(COUNTIFS('All NCFAS Results'!$A$6:$A$169,$A1449)&gt;0,1,0)</f>
        <v>1</v>
      </c>
      <c r="G1449" s="6" t="s">
        <v>27</v>
      </c>
      <c r="H1449" s="6" t="s">
        <v>42</v>
      </c>
      <c r="I1449" s="6" t="s">
        <v>41</v>
      </c>
      <c r="J1449" s="6" t="s">
        <v>33</v>
      </c>
      <c r="K1449" s="6" t="s">
        <v>41</v>
      </c>
      <c r="L1449" s="6" t="s">
        <v>41</v>
      </c>
      <c r="M1449" s="6" t="s">
        <v>41</v>
      </c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</row>
    <row r="1450" spans="1:28" s="1" customFormat="1" ht="18" customHeight="1" x14ac:dyDescent="0.2">
      <c r="A1450" s="4">
        <v>11540</v>
      </c>
      <c r="B1450" s="4">
        <v>713</v>
      </c>
      <c r="C1450" s="2" t="s">
        <v>26</v>
      </c>
      <c r="D1450" s="2" t="s">
        <v>298</v>
      </c>
      <c r="E1450" s="5">
        <v>41941</v>
      </c>
      <c r="F1450" s="22">
        <f>IF(COUNTIFS('All NCFAS Results'!$A$6:$A$169,$A1450)&gt;0,1,0)</f>
        <v>1</v>
      </c>
      <c r="G1450" s="6" t="s">
        <v>54</v>
      </c>
      <c r="H1450" s="6" t="s">
        <v>53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 t="s">
        <v>33</v>
      </c>
      <c r="AA1450" s="6"/>
      <c r="AB1450" s="6"/>
    </row>
    <row r="1451" spans="1:28" s="1" customFormat="1" ht="18" customHeight="1" x14ac:dyDescent="0.2">
      <c r="A1451" s="4">
        <v>11401</v>
      </c>
      <c r="B1451" s="4">
        <v>714</v>
      </c>
      <c r="C1451" s="2" t="s">
        <v>44</v>
      </c>
      <c r="D1451" s="2" t="s">
        <v>298</v>
      </c>
      <c r="E1451" s="5">
        <v>42038</v>
      </c>
      <c r="F1451" s="22">
        <f>IF(COUNTIFS('All NCFAS Results'!$A$6:$A$169,$A1451)&gt;0,1,0)</f>
        <v>1</v>
      </c>
      <c r="G1451" s="6" t="s">
        <v>27</v>
      </c>
      <c r="H1451" s="6" t="s">
        <v>47</v>
      </c>
      <c r="I1451" s="6" t="s">
        <v>29</v>
      </c>
      <c r="J1451" s="6" t="s">
        <v>29</v>
      </c>
      <c r="K1451" s="6" t="s">
        <v>29</v>
      </c>
      <c r="L1451" s="6" t="s">
        <v>29</v>
      </c>
      <c r="M1451" s="6" t="s">
        <v>29</v>
      </c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</row>
    <row r="1452" spans="1:28" s="1" customFormat="1" ht="18" customHeight="1" x14ac:dyDescent="0.2">
      <c r="A1452" s="4">
        <v>11540</v>
      </c>
      <c r="B1452" s="4">
        <v>714</v>
      </c>
      <c r="C1452" s="2" t="s">
        <v>26</v>
      </c>
      <c r="D1452" s="2" t="s">
        <v>298</v>
      </c>
      <c r="E1452" s="5">
        <v>41946</v>
      </c>
      <c r="F1452" s="22">
        <f>IF(COUNTIFS('All NCFAS Results'!$A$6:$A$169,$A1452)&gt;0,1,0)</f>
        <v>1</v>
      </c>
      <c r="G1452" s="6" t="s">
        <v>27</v>
      </c>
      <c r="H1452" s="6" t="s">
        <v>37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 t="s">
        <v>38</v>
      </c>
      <c r="AA1452" s="6"/>
      <c r="AB1452" s="6"/>
    </row>
    <row r="1453" spans="1:28" s="1" customFormat="1" ht="18" customHeight="1" x14ac:dyDescent="0.2">
      <c r="A1453" s="4">
        <v>11540</v>
      </c>
      <c r="B1453" s="4">
        <v>715</v>
      </c>
      <c r="C1453" s="2" t="s">
        <v>26</v>
      </c>
      <c r="D1453" s="2" t="s">
        <v>298</v>
      </c>
      <c r="E1453" s="5">
        <v>41953</v>
      </c>
      <c r="F1453" s="22">
        <f>IF(COUNTIFS('All NCFAS Results'!$A$6:$A$169,$A1453)&gt;0,1,0)</f>
        <v>1</v>
      </c>
      <c r="G1453" s="6" t="s">
        <v>27</v>
      </c>
      <c r="H1453" s="6" t="s">
        <v>47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 t="s">
        <v>29</v>
      </c>
      <c r="AA1453" s="6"/>
      <c r="AB1453" s="6"/>
    </row>
    <row r="1454" spans="1:28" s="1" customFormat="1" ht="18" customHeight="1" x14ac:dyDescent="0.2">
      <c r="A1454" s="4">
        <v>11540</v>
      </c>
      <c r="B1454" s="4">
        <v>716</v>
      </c>
      <c r="C1454" s="2" t="s">
        <v>26</v>
      </c>
      <c r="D1454" s="2" t="s">
        <v>298</v>
      </c>
      <c r="E1454" s="5">
        <v>41963</v>
      </c>
      <c r="F1454" s="22">
        <f>IF(COUNTIFS('All NCFAS Results'!$A$6:$A$169,$A1454)&gt;0,1,0)</f>
        <v>1</v>
      </c>
      <c r="G1454" s="6" t="s">
        <v>54</v>
      </c>
      <c r="H1454" s="6" t="s">
        <v>49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 t="s">
        <v>29</v>
      </c>
      <c r="AA1454" s="6"/>
      <c r="AB1454" s="6"/>
    </row>
    <row r="1455" spans="1:28" s="1" customFormat="1" ht="18" customHeight="1" x14ac:dyDescent="0.2">
      <c r="A1455" s="4">
        <v>10674</v>
      </c>
      <c r="B1455" s="4">
        <v>717</v>
      </c>
      <c r="C1455" s="2" t="s">
        <v>44</v>
      </c>
      <c r="D1455" s="2" t="s">
        <v>298</v>
      </c>
      <c r="E1455" s="5">
        <v>42046</v>
      </c>
      <c r="F1455" s="22">
        <f>IF(COUNTIFS('All NCFAS Results'!$A$6:$A$169,$A1455)&gt;0,1,0)</f>
        <v>1</v>
      </c>
      <c r="G1455" s="6" t="s">
        <v>45</v>
      </c>
      <c r="H1455" s="6" t="s">
        <v>58</v>
      </c>
      <c r="I1455" s="6" t="s">
        <v>33</v>
      </c>
      <c r="J1455" s="6" t="s">
        <v>33</v>
      </c>
      <c r="K1455" s="6" t="s">
        <v>33</v>
      </c>
      <c r="L1455" s="6" t="s">
        <v>33</v>
      </c>
      <c r="M1455" s="6" t="s">
        <v>33</v>
      </c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s="1" customFormat="1" ht="18" customHeight="1" x14ac:dyDescent="0.2">
      <c r="A1456" s="4">
        <v>11540</v>
      </c>
      <c r="B1456" s="4">
        <v>717</v>
      </c>
      <c r="C1456" s="2" t="s">
        <v>26</v>
      </c>
      <c r="D1456" s="2" t="s">
        <v>298</v>
      </c>
      <c r="E1456" s="5">
        <v>41977</v>
      </c>
      <c r="F1456" s="22">
        <f>IF(COUNTIFS('All NCFAS Results'!$A$6:$A$169,$A1456)&gt;0,1,0)</f>
        <v>1</v>
      </c>
      <c r="G1456" s="6" t="s">
        <v>27</v>
      </c>
      <c r="H1456" s="6" t="s">
        <v>28</v>
      </c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 t="s">
        <v>29</v>
      </c>
      <c r="AA1456" s="6"/>
      <c r="AB1456" s="6"/>
    </row>
    <row r="1457" spans="1:28" s="1" customFormat="1" ht="18" customHeight="1" x14ac:dyDescent="0.2">
      <c r="A1457" s="4">
        <v>10674</v>
      </c>
      <c r="B1457" s="4">
        <v>718</v>
      </c>
      <c r="C1457" s="2" t="s">
        <v>44</v>
      </c>
      <c r="D1457" s="2" t="s">
        <v>298</v>
      </c>
      <c r="E1457" s="5">
        <v>42046</v>
      </c>
      <c r="F1457" s="22">
        <f>IF(COUNTIFS('All NCFAS Results'!$A$6:$A$169,$A1457)&gt;0,1,0)</f>
        <v>1</v>
      </c>
      <c r="G1457" s="6" t="s">
        <v>27</v>
      </c>
      <c r="H1457" s="6" t="s">
        <v>47</v>
      </c>
      <c r="I1457" s="6" t="s">
        <v>29</v>
      </c>
      <c r="J1457" s="6" t="s">
        <v>29</v>
      </c>
      <c r="K1457" s="6" t="s">
        <v>29</v>
      </c>
      <c r="L1457" s="6" t="s">
        <v>29</v>
      </c>
      <c r="M1457" s="6" t="s">
        <v>29</v>
      </c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s="1" customFormat="1" ht="18" customHeight="1" x14ac:dyDescent="0.2">
      <c r="A1458" s="4">
        <v>11540</v>
      </c>
      <c r="B1458" s="4">
        <v>718</v>
      </c>
      <c r="C1458" s="2" t="s">
        <v>26</v>
      </c>
      <c r="D1458" s="2" t="s">
        <v>298</v>
      </c>
      <c r="E1458" s="5">
        <v>41989</v>
      </c>
      <c r="F1458" s="22">
        <f>IF(COUNTIFS('All NCFAS Results'!$A$6:$A$169,$A1458)&gt;0,1,0)</f>
        <v>1</v>
      </c>
      <c r="G1458" s="6" t="s">
        <v>27</v>
      </c>
      <c r="H1458" s="6" t="s">
        <v>46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 t="s">
        <v>29</v>
      </c>
      <c r="AA1458" s="6"/>
      <c r="AB1458" s="6"/>
    </row>
    <row r="1459" spans="1:28" s="1" customFormat="1" ht="18" customHeight="1" x14ac:dyDescent="0.2">
      <c r="A1459" s="4">
        <v>3875</v>
      </c>
      <c r="B1459" s="4">
        <v>719</v>
      </c>
      <c r="C1459" s="2" t="s">
        <v>44</v>
      </c>
      <c r="D1459" s="2" t="s">
        <v>298</v>
      </c>
      <c r="E1459" s="5">
        <v>42047</v>
      </c>
      <c r="F1459" s="22">
        <f>IF(COUNTIFS('All NCFAS Results'!$A$6:$A$169,$A1459)&gt;0,1,0)</f>
        <v>1</v>
      </c>
      <c r="G1459" s="6" t="s">
        <v>27</v>
      </c>
      <c r="H1459" s="6" t="s">
        <v>64</v>
      </c>
      <c r="I1459" s="6" t="s">
        <v>41</v>
      </c>
      <c r="J1459" s="6" t="s">
        <v>29</v>
      </c>
      <c r="K1459" s="6" t="s">
        <v>29</v>
      </c>
      <c r="L1459" s="6" t="s">
        <v>41</v>
      </c>
      <c r="M1459" s="6" t="s">
        <v>29</v>
      </c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s="1" customFormat="1" ht="18" customHeight="1" x14ac:dyDescent="0.2">
      <c r="A1460" s="4">
        <v>11540</v>
      </c>
      <c r="B1460" s="4">
        <v>719</v>
      </c>
      <c r="C1460" s="2" t="s">
        <v>26</v>
      </c>
      <c r="D1460" s="2" t="s">
        <v>298</v>
      </c>
      <c r="E1460" s="5">
        <v>41990</v>
      </c>
      <c r="F1460" s="22">
        <f>IF(COUNTIFS('All NCFAS Results'!$A$6:$A$169,$A1460)&gt;0,1,0)</f>
        <v>1</v>
      </c>
      <c r="G1460" s="6" t="s">
        <v>54</v>
      </c>
      <c r="H1460" s="6" t="s">
        <v>46</v>
      </c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 t="s">
        <v>29</v>
      </c>
      <c r="AA1460" s="6"/>
      <c r="AB1460" s="6"/>
    </row>
    <row r="1461" spans="1:28" s="1" customFormat="1" ht="18" customHeight="1" x14ac:dyDescent="0.2">
      <c r="A1461" s="4">
        <v>10593</v>
      </c>
      <c r="B1461" s="4">
        <v>720</v>
      </c>
      <c r="C1461" s="2" t="s">
        <v>44</v>
      </c>
      <c r="D1461" s="2" t="s">
        <v>298</v>
      </c>
      <c r="E1461" s="5">
        <v>42047</v>
      </c>
      <c r="F1461" s="22">
        <f>IF(COUNTIFS('All NCFAS Results'!$A$6:$A$169,$A1461)&gt;0,1,0)</f>
        <v>1</v>
      </c>
      <c r="G1461" s="6" t="s">
        <v>27</v>
      </c>
      <c r="H1461" s="6" t="s">
        <v>64</v>
      </c>
      <c r="I1461" s="6" t="s">
        <v>41</v>
      </c>
      <c r="J1461" s="6" t="s">
        <v>29</v>
      </c>
      <c r="K1461" s="6" t="s">
        <v>41</v>
      </c>
      <c r="L1461" s="6" t="s">
        <v>41</v>
      </c>
      <c r="M1461" s="6" t="s">
        <v>29</v>
      </c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s="1" customFormat="1" ht="18" customHeight="1" x14ac:dyDescent="0.2">
      <c r="A1462" s="4">
        <v>11540</v>
      </c>
      <c r="B1462" s="4">
        <v>720</v>
      </c>
      <c r="C1462" s="2" t="s">
        <v>26</v>
      </c>
      <c r="D1462" s="2" t="s">
        <v>298</v>
      </c>
      <c r="E1462" s="5">
        <v>41991</v>
      </c>
      <c r="F1462" s="22">
        <f>IF(COUNTIFS('All NCFAS Results'!$A$6:$A$169,$A1462)&gt;0,1,0)</f>
        <v>1</v>
      </c>
      <c r="G1462" s="6" t="s">
        <v>54</v>
      </c>
      <c r="H1462" s="6" t="s">
        <v>46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 t="s">
        <v>29</v>
      </c>
      <c r="AA1462" s="6"/>
      <c r="AB1462" s="6"/>
    </row>
    <row r="1463" spans="1:28" s="1" customFormat="1" ht="18" customHeight="1" x14ac:dyDescent="0.2">
      <c r="A1463" s="4">
        <v>11540</v>
      </c>
      <c r="B1463" s="4">
        <v>721</v>
      </c>
      <c r="C1463" s="2" t="s">
        <v>26</v>
      </c>
      <c r="D1463" s="2" t="s">
        <v>298</v>
      </c>
      <c r="E1463" s="5">
        <v>41995</v>
      </c>
      <c r="F1463" s="22">
        <f>IF(COUNTIFS('All NCFAS Results'!$A$6:$A$169,$A1463)&gt;0,1,0)</f>
        <v>1</v>
      </c>
      <c r="G1463" s="6" t="s">
        <v>54</v>
      </c>
      <c r="H1463" s="6" t="s">
        <v>28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 t="s">
        <v>29</v>
      </c>
      <c r="AA1463" s="6"/>
      <c r="AB1463" s="6"/>
    </row>
    <row r="1464" spans="1:28" s="1" customFormat="1" ht="18" customHeight="1" x14ac:dyDescent="0.2">
      <c r="A1464" s="4">
        <v>2648</v>
      </c>
      <c r="B1464" s="4">
        <v>722</v>
      </c>
      <c r="C1464" s="2" t="s">
        <v>44</v>
      </c>
      <c r="D1464" s="2" t="s">
        <v>298</v>
      </c>
      <c r="E1464" s="5">
        <v>42047</v>
      </c>
      <c r="F1464" s="22">
        <f>IF(COUNTIFS('All NCFAS Results'!$A$6:$A$169,$A1464)&gt;0,1,0)</f>
        <v>1</v>
      </c>
      <c r="G1464" s="6" t="s">
        <v>27</v>
      </c>
      <c r="H1464" s="6" t="s">
        <v>42</v>
      </c>
      <c r="I1464" s="6" t="s">
        <v>29</v>
      </c>
      <c r="J1464" s="6" t="s">
        <v>29</v>
      </c>
      <c r="K1464" s="6" t="s">
        <v>29</v>
      </c>
      <c r="L1464" s="6" t="s">
        <v>41</v>
      </c>
      <c r="M1464" s="6" t="s">
        <v>29</v>
      </c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s="1" customFormat="1" ht="18" customHeight="1" x14ac:dyDescent="0.2">
      <c r="A1465" s="4">
        <v>11540</v>
      </c>
      <c r="B1465" s="4">
        <v>722</v>
      </c>
      <c r="C1465" s="2" t="s">
        <v>26</v>
      </c>
      <c r="D1465" s="2" t="s">
        <v>298</v>
      </c>
      <c r="E1465" s="5">
        <v>42009</v>
      </c>
      <c r="F1465" s="22">
        <f>IF(COUNTIFS('All NCFAS Results'!$A$6:$A$169,$A1465)&gt;0,1,0)</f>
        <v>1</v>
      </c>
      <c r="G1465" s="6" t="s">
        <v>27</v>
      </c>
      <c r="H1465" s="6" t="s">
        <v>52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 t="s">
        <v>29</v>
      </c>
      <c r="AA1465" s="6"/>
      <c r="AB1465" s="6"/>
    </row>
    <row r="1466" spans="1:28" s="1" customFormat="1" ht="18" customHeight="1" x14ac:dyDescent="0.2">
      <c r="A1466" s="4">
        <v>9979</v>
      </c>
      <c r="B1466" s="4">
        <v>723</v>
      </c>
      <c r="C1466" s="2" t="s">
        <v>44</v>
      </c>
      <c r="D1466" s="2" t="s">
        <v>298</v>
      </c>
      <c r="E1466" s="5">
        <v>42039</v>
      </c>
      <c r="F1466" s="22">
        <f>IF(COUNTIFS('All NCFAS Results'!$A$6:$A$169,$A1466)&gt;0,1,0)</f>
        <v>1</v>
      </c>
      <c r="G1466" s="6" t="s">
        <v>27</v>
      </c>
      <c r="H1466" s="6" t="s">
        <v>47</v>
      </c>
      <c r="I1466" s="6" t="s">
        <v>29</v>
      </c>
      <c r="J1466" s="6" t="s">
        <v>29</v>
      </c>
      <c r="K1466" s="6" t="s">
        <v>29</v>
      </c>
      <c r="L1466" s="6" t="s">
        <v>29</v>
      </c>
      <c r="M1466" s="6" t="s">
        <v>29</v>
      </c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s="1" customFormat="1" ht="18" customHeight="1" x14ac:dyDescent="0.2">
      <c r="A1467" s="4">
        <v>11540</v>
      </c>
      <c r="B1467" s="4">
        <v>723</v>
      </c>
      <c r="C1467" s="2" t="s">
        <v>26</v>
      </c>
      <c r="D1467" s="2" t="s">
        <v>298</v>
      </c>
      <c r="E1467" s="5">
        <v>42016</v>
      </c>
      <c r="F1467" s="22">
        <f>IF(COUNTIFS('All NCFAS Results'!$A$6:$A$169,$A1467)&gt;0,1,0)</f>
        <v>1</v>
      </c>
      <c r="G1467" s="6" t="s">
        <v>27</v>
      </c>
      <c r="H1467" s="6" t="s">
        <v>53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 t="s">
        <v>29</v>
      </c>
      <c r="AA1467" s="6"/>
      <c r="AB1467" s="6"/>
    </row>
    <row r="1468" spans="1:28" s="1" customFormat="1" ht="18" customHeight="1" x14ac:dyDescent="0.2">
      <c r="A1468" s="4">
        <v>11401</v>
      </c>
      <c r="B1468" s="4">
        <v>724</v>
      </c>
      <c r="C1468" s="2" t="s">
        <v>44</v>
      </c>
      <c r="D1468" s="2" t="s">
        <v>298</v>
      </c>
      <c r="E1468" s="5">
        <v>42045</v>
      </c>
      <c r="F1468" s="22">
        <f>IF(COUNTIFS('All NCFAS Results'!$A$6:$A$169,$A1468)&gt;0,1,0)</f>
        <v>1</v>
      </c>
      <c r="G1468" s="6" t="s">
        <v>27</v>
      </c>
      <c r="H1468" s="6" t="s">
        <v>47</v>
      </c>
      <c r="I1468" s="6" t="s">
        <v>29</v>
      </c>
      <c r="J1468" s="6" t="s">
        <v>29</v>
      </c>
      <c r="K1468" s="6" t="s">
        <v>29</v>
      </c>
      <c r="L1468" s="6" t="s">
        <v>29</v>
      </c>
      <c r="M1468" s="6" t="s">
        <v>29</v>
      </c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s="1" customFormat="1" ht="18" customHeight="1" x14ac:dyDescent="0.2">
      <c r="A1469" s="4">
        <v>11540</v>
      </c>
      <c r="B1469" s="4">
        <v>724</v>
      </c>
      <c r="C1469" s="2" t="s">
        <v>26</v>
      </c>
      <c r="D1469" s="2" t="s">
        <v>298</v>
      </c>
      <c r="E1469" s="5">
        <v>42030</v>
      </c>
      <c r="F1469" s="22">
        <f>IF(COUNTIFS('All NCFAS Results'!$A$6:$A$169,$A1469)&gt;0,1,0)</f>
        <v>1</v>
      </c>
      <c r="G1469" s="6" t="s">
        <v>27</v>
      </c>
      <c r="H1469" s="6" t="s">
        <v>49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 t="s">
        <v>29</v>
      </c>
      <c r="AA1469" s="6"/>
      <c r="AB1469" s="6"/>
    </row>
    <row r="1470" spans="1:28" s="1" customFormat="1" ht="18" customHeight="1" x14ac:dyDescent="0.2">
      <c r="A1470" s="4">
        <v>11401</v>
      </c>
      <c r="B1470" s="4">
        <v>725</v>
      </c>
      <c r="C1470" s="2" t="s">
        <v>44</v>
      </c>
      <c r="D1470" s="2" t="s">
        <v>298</v>
      </c>
      <c r="E1470" s="5">
        <v>42052</v>
      </c>
      <c r="F1470" s="22">
        <f>IF(COUNTIFS('All NCFAS Results'!$A$6:$A$169,$A1470)&gt;0,1,0)</f>
        <v>1</v>
      </c>
      <c r="G1470" s="6" t="s">
        <v>31</v>
      </c>
      <c r="H1470" s="6" t="s">
        <v>85</v>
      </c>
      <c r="I1470" s="6" t="s">
        <v>29</v>
      </c>
      <c r="J1470" s="6" t="s">
        <v>29</v>
      </c>
      <c r="K1470" s="6" t="s">
        <v>29</v>
      </c>
      <c r="L1470" s="6" t="s">
        <v>29</v>
      </c>
      <c r="M1470" s="6" t="s">
        <v>29</v>
      </c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s="1" customFormat="1" ht="18" customHeight="1" x14ac:dyDescent="0.2">
      <c r="A1471" s="4">
        <v>11540</v>
      </c>
      <c r="B1471" s="4">
        <v>725</v>
      </c>
      <c r="C1471" s="2" t="s">
        <v>26</v>
      </c>
      <c r="D1471" s="2" t="s">
        <v>298</v>
      </c>
      <c r="E1471" s="5">
        <v>42040</v>
      </c>
      <c r="F1471" s="22">
        <f>IF(COUNTIFS('All NCFAS Results'!$A$6:$A$169,$A1471)&gt;0,1,0)</f>
        <v>1</v>
      </c>
      <c r="G1471" s="6" t="s">
        <v>27</v>
      </c>
      <c r="H1471" s="6" t="s">
        <v>46</v>
      </c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 t="s">
        <v>29</v>
      </c>
      <c r="AA1471" s="6"/>
      <c r="AB1471" s="6"/>
    </row>
    <row r="1472" spans="1:28" s="1" customFormat="1" ht="18" customHeight="1" x14ac:dyDescent="0.2">
      <c r="A1472" s="4">
        <v>11179</v>
      </c>
      <c r="B1472" s="4">
        <v>726</v>
      </c>
      <c r="C1472" s="2" t="s">
        <v>44</v>
      </c>
      <c r="D1472" s="2" t="s">
        <v>298</v>
      </c>
      <c r="E1472" s="5">
        <v>42039</v>
      </c>
      <c r="F1472" s="22">
        <f>IF(COUNTIFS('All NCFAS Results'!$A$6:$A$169,$A1472)&gt;0,1,0)</f>
        <v>1</v>
      </c>
      <c r="G1472" s="6" t="s">
        <v>27</v>
      </c>
      <c r="H1472" s="6" t="s">
        <v>47</v>
      </c>
      <c r="I1472" s="6" t="s">
        <v>29</v>
      </c>
      <c r="J1472" s="6" t="s">
        <v>29</v>
      </c>
      <c r="K1472" s="6" t="s">
        <v>29</v>
      </c>
      <c r="L1472" s="6" t="s">
        <v>29</v>
      </c>
      <c r="M1472" s="6" t="s">
        <v>29</v>
      </c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s="1" customFormat="1" ht="18" customHeight="1" x14ac:dyDescent="0.2">
      <c r="A1473" s="4">
        <v>11540</v>
      </c>
      <c r="B1473" s="4">
        <v>726</v>
      </c>
      <c r="C1473" s="2" t="s">
        <v>26</v>
      </c>
      <c r="D1473" s="2" t="s">
        <v>298</v>
      </c>
      <c r="E1473" s="5">
        <v>42044</v>
      </c>
      <c r="F1473" s="22">
        <f>IF(COUNTIFS('All NCFAS Results'!$A$6:$A$169,$A1473)&gt;0,1,0)</f>
        <v>1</v>
      </c>
      <c r="G1473" s="6" t="s">
        <v>54</v>
      </c>
      <c r="H1473" s="6" t="s">
        <v>52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 t="s">
        <v>29</v>
      </c>
      <c r="AA1473" s="6"/>
      <c r="AB1473" s="6"/>
    </row>
    <row r="1474" spans="1:28" s="1" customFormat="1" ht="18" customHeight="1" x14ac:dyDescent="0.2">
      <c r="A1474" s="4">
        <v>800</v>
      </c>
      <c r="B1474" s="4">
        <v>727</v>
      </c>
      <c r="C1474" s="2" t="s">
        <v>44</v>
      </c>
      <c r="D1474" s="2" t="s">
        <v>298</v>
      </c>
      <c r="E1474" s="5">
        <v>42053</v>
      </c>
      <c r="F1474" s="22">
        <f>IF(COUNTIFS('All NCFAS Results'!$A$6:$A$169,$A1474)&gt;0,1,0)</f>
        <v>1</v>
      </c>
      <c r="G1474" s="6" t="s">
        <v>27</v>
      </c>
      <c r="H1474" s="6" t="s">
        <v>47</v>
      </c>
      <c r="I1474" s="6" t="s">
        <v>29</v>
      </c>
      <c r="J1474" s="6" t="s">
        <v>29</v>
      </c>
      <c r="K1474" s="6" t="s">
        <v>38</v>
      </c>
      <c r="L1474" s="6" t="s">
        <v>29</v>
      </c>
      <c r="M1474" s="6" t="s">
        <v>29</v>
      </c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s="1" customFormat="1" ht="18" customHeight="1" x14ac:dyDescent="0.2">
      <c r="A1475" s="4">
        <v>11540</v>
      </c>
      <c r="B1475" s="4">
        <v>727</v>
      </c>
      <c r="C1475" s="2" t="s">
        <v>26</v>
      </c>
      <c r="D1475" s="2" t="s">
        <v>298</v>
      </c>
      <c r="E1475" s="5">
        <v>42045</v>
      </c>
      <c r="F1475" s="22">
        <f>IF(COUNTIFS('All NCFAS Results'!$A$6:$A$169,$A1475)&gt;0,1,0)</f>
        <v>1</v>
      </c>
      <c r="G1475" s="6" t="s">
        <v>27</v>
      </c>
      <c r="H1475" s="6" t="s">
        <v>59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 t="s">
        <v>29</v>
      </c>
      <c r="AA1475" s="6"/>
      <c r="AB1475" s="6"/>
    </row>
    <row r="1476" spans="1:28" s="1" customFormat="1" ht="18" customHeight="1" x14ac:dyDescent="0.2">
      <c r="A1476" s="4">
        <v>10674</v>
      </c>
      <c r="B1476" s="4">
        <v>728</v>
      </c>
      <c r="C1476" s="2" t="s">
        <v>44</v>
      </c>
      <c r="D1476" s="2" t="s">
        <v>298</v>
      </c>
      <c r="E1476" s="5">
        <v>42053</v>
      </c>
      <c r="F1476" s="22">
        <f>IF(COUNTIFS('All NCFAS Results'!$A$6:$A$169,$A1476)&gt;0,1,0)</f>
        <v>1</v>
      </c>
      <c r="G1476" s="6" t="s">
        <v>31</v>
      </c>
      <c r="H1476" s="6" t="s">
        <v>56</v>
      </c>
      <c r="I1476" s="6" t="s">
        <v>33</v>
      </c>
      <c r="J1476" s="6" t="s">
        <v>33</v>
      </c>
      <c r="K1476" s="6" t="s">
        <v>33</v>
      </c>
      <c r="L1476" s="6" t="s">
        <v>33</v>
      </c>
      <c r="M1476" s="6" t="s">
        <v>33</v>
      </c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s="1" customFormat="1" ht="18" customHeight="1" x14ac:dyDescent="0.2">
      <c r="A1477" s="4">
        <v>11540</v>
      </c>
      <c r="B1477" s="4">
        <v>728</v>
      </c>
      <c r="C1477" s="2" t="s">
        <v>26</v>
      </c>
      <c r="D1477" s="2" t="s">
        <v>298</v>
      </c>
      <c r="E1477" s="5">
        <v>42045</v>
      </c>
      <c r="F1477" s="22">
        <f>IF(COUNTIFS('All NCFAS Results'!$A$6:$A$169,$A1477)&gt;0,1,0)</f>
        <v>1</v>
      </c>
      <c r="G1477" s="6" t="s">
        <v>54</v>
      </c>
      <c r="H1477" s="6" t="s">
        <v>49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 t="s">
        <v>29</v>
      </c>
      <c r="AA1477" s="6"/>
      <c r="AB1477" s="6"/>
    </row>
    <row r="1478" spans="1:28" s="1" customFormat="1" ht="18" customHeight="1" x14ac:dyDescent="0.2">
      <c r="A1478" s="4">
        <v>11584</v>
      </c>
      <c r="B1478" s="4">
        <v>729</v>
      </c>
      <c r="C1478" s="2" t="s">
        <v>26</v>
      </c>
      <c r="D1478" s="2" t="s">
        <v>298</v>
      </c>
      <c r="E1478" s="5">
        <v>41942</v>
      </c>
      <c r="F1478" s="22">
        <f>IF(COUNTIFS('All NCFAS Results'!$A$6:$A$169,$A1478)&gt;0,1,0)</f>
        <v>1</v>
      </c>
      <c r="G1478" s="6" t="s">
        <v>27</v>
      </c>
      <c r="H1478" s="6" t="s">
        <v>46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 t="s">
        <v>33</v>
      </c>
      <c r="AA1478" s="6"/>
      <c r="AB1478" s="6"/>
    </row>
    <row r="1479" spans="1:28" s="1" customFormat="1" ht="18" customHeight="1" x14ac:dyDescent="0.2">
      <c r="A1479" s="4">
        <v>3875</v>
      </c>
      <c r="B1479" s="4">
        <v>730</v>
      </c>
      <c r="C1479" s="2" t="s">
        <v>44</v>
      </c>
      <c r="D1479" s="2" t="s">
        <v>298</v>
      </c>
      <c r="E1479" s="5">
        <v>42054</v>
      </c>
      <c r="F1479" s="22">
        <f>IF(COUNTIFS('All NCFAS Results'!$A$6:$A$169,$A1479)&gt;0,1,0)</f>
        <v>1</v>
      </c>
      <c r="G1479" s="6" t="s">
        <v>27</v>
      </c>
      <c r="H1479" s="6" t="s">
        <v>42</v>
      </c>
      <c r="I1479" s="6" t="s">
        <v>41</v>
      </c>
      <c r="J1479" s="6" t="s">
        <v>29</v>
      </c>
      <c r="K1479" s="6" t="s">
        <v>29</v>
      </c>
      <c r="L1479" s="6" t="s">
        <v>41</v>
      </c>
      <c r="M1479" s="6" t="s">
        <v>29</v>
      </c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s="1" customFormat="1" ht="18" customHeight="1" x14ac:dyDescent="0.2">
      <c r="A1480" s="4">
        <v>11584</v>
      </c>
      <c r="B1480" s="4">
        <v>730</v>
      </c>
      <c r="C1480" s="2" t="s">
        <v>26</v>
      </c>
      <c r="D1480" s="2" t="s">
        <v>298</v>
      </c>
      <c r="E1480" s="5">
        <v>41954</v>
      </c>
      <c r="F1480" s="22">
        <f>IF(COUNTIFS('All NCFAS Results'!$A$6:$A$169,$A1480)&gt;0,1,0)</f>
        <v>1</v>
      </c>
      <c r="G1480" s="6" t="s">
        <v>54</v>
      </c>
      <c r="H1480" s="6" t="s">
        <v>32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 t="s">
        <v>29</v>
      </c>
      <c r="AA1480" s="6"/>
      <c r="AB1480" s="6"/>
    </row>
    <row r="1481" spans="1:28" s="1" customFormat="1" ht="18" customHeight="1" x14ac:dyDescent="0.2">
      <c r="A1481" s="4">
        <v>10593</v>
      </c>
      <c r="B1481" s="4">
        <v>731</v>
      </c>
      <c r="C1481" s="2" t="s">
        <v>44</v>
      </c>
      <c r="D1481" s="2" t="s">
        <v>298</v>
      </c>
      <c r="E1481" s="5">
        <v>42054</v>
      </c>
      <c r="F1481" s="22">
        <f>IF(COUNTIFS('All NCFAS Results'!$A$6:$A$169,$A1481)&gt;0,1,0)</f>
        <v>1</v>
      </c>
      <c r="G1481" s="6" t="s">
        <v>31</v>
      </c>
      <c r="H1481" s="6" t="s">
        <v>32</v>
      </c>
      <c r="I1481" s="6" t="s">
        <v>41</v>
      </c>
      <c r="J1481" s="6" t="s">
        <v>29</v>
      </c>
      <c r="K1481" s="6" t="s">
        <v>41</v>
      </c>
      <c r="L1481" s="6" t="s">
        <v>41</v>
      </c>
      <c r="M1481" s="6" t="s">
        <v>29</v>
      </c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s="1" customFormat="1" ht="18" customHeight="1" x14ac:dyDescent="0.2">
      <c r="A1482" s="4">
        <v>11584</v>
      </c>
      <c r="B1482" s="4">
        <v>731</v>
      </c>
      <c r="C1482" s="2" t="s">
        <v>26</v>
      </c>
      <c r="D1482" s="2" t="s">
        <v>298</v>
      </c>
      <c r="E1482" s="5">
        <v>41960</v>
      </c>
      <c r="F1482" s="22">
        <f>IF(COUNTIFS('All NCFAS Results'!$A$6:$A$169,$A1482)&gt;0,1,0)</f>
        <v>1</v>
      </c>
      <c r="G1482" s="6" t="s">
        <v>54</v>
      </c>
      <c r="H1482" s="6" t="s">
        <v>58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 t="s">
        <v>29</v>
      </c>
      <c r="AA1482" s="6"/>
      <c r="AB1482" s="6"/>
    </row>
    <row r="1483" spans="1:28" s="1" customFormat="1" ht="18" customHeight="1" x14ac:dyDescent="0.2">
      <c r="A1483" s="4">
        <v>10593</v>
      </c>
      <c r="B1483" s="4">
        <v>732</v>
      </c>
      <c r="C1483" s="2" t="s">
        <v>44</v>
      </c>
      <c r="D1483" s="2" t="s">
        <v>298</v>
      </c>
      <c r="E1483" s="5">
        <v>42054</v>
      </c>
      <c r="F1483" s="22">
        <f>IF(COUNTIFS('All NCFAS Results'!$A$6:$A$169,$A1483)&gt;0,1,0)</f>
        <v>1</v>
      </c>
      <c r="G1483" s="6" t="s">
        <v>45</v>
      </c>
      <c r="H1483" s="6" t="s">
        <v>52</v>
      </c>
      <c r="I1483" s="6" t="s">
        <v>41</v>
      </c>
      <c r="J1483" s="6" t="s">
        <v>29</v>
      </c>
      <c r="K1483" s="6" t="s">
        <v>41</v>
      </c>
      <c r="L1483" s="6" t="s">
        <v>41</v>
      </c>
      <c r="M1483" s="6" t="s">
        <v>29</v>
      </c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s="1" customFormat="1" ht="18" customHeight="1" x14ac:dyDescent="0.2">
      <c r="A1484" s="4">
        <v>11584</v>
      </c>
      <c r="B1484" s="4">
        <v>732</v>
      </c>
      <c r="C1484" s="2" t="s">
        <v>26</v>
      </c>
      <c r="D1484" s="2" t="s">
        <v>298</v>
      </c>
      <c r="E1484" s="5">
        <v>41961</v>
      </c>
      <c r="F1484" s="22">
        <f>IF(COUNTIFS('All NCFAS Results'!$A$6:$A$169,$A1484)&gt;0,1,0)</f>
        <v>1</v>
      </c>
      <c r="G1484" s="6" t="s">
        <v>27</v>
      </c>
      <c r="H1484" s="6" t="s">
        <v>53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 t="s">
        <v>29</v>
      </c>
      <c r="AA1484" s="6"/>
      <c r="AB1484" s="6"/>
    </row>
    <row r="1485" spans="1:28" s="1" customFormat="1" ht="18" customHeight="1" x14ac:dyDescent="0.2">
      <c r="A1485" s="4">
        <v>9553</v>
      </c>
      <c r="B1485" s="4">
        <v>733</v>
      </c>
      <c r="C1485" s="2" t="s">
        <v>44</v>
      </c>
      <c r="D1485" s="2" t="s">
        <v>298</v>
      </c>
      <c r="E1485" s="5">
        <v>42055</v>
      </c>
      <c r="F1485" s="22">
        <f>IF(COUNTIFS('All NCFAS Results'!$A$6:$A$169,$A1485)&gt;0,1,0)</f>
        <v>1</v>
      </c>
      <c r="G1485" s="6" t="s">
        <v>31</v>
      </c>
      <c r="H1485" s="6" t="s">
        <v>32</v>
      </c>
      <c r="I1485" s="6" t="s">
        <v>41</v>
      </c>
      <c r="J1485" s="6" t="s">
        <v>29</v>
      </c>
      <c r="K1485" s="6" t="s">
        <v>29</v>
      </c>
      <c r="L1485" s="6" t="s">
        <v>41</v>
      </c>
      <c r="M1485" s="6" t="s">
        <v>29</v>
      </c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s="1" customFormat="1" ht="18" customHeight="1" x14ac:dyDescent="0.2">
      <c r="A1486" s="4">
        <v>11584</v>
      </c>
      <c r="B1486" s="4">
        <v>733</v>
      </c>
      <c r="C1486" s="2" t="s">
        <v>26</v>
      </c>
      <c r="D1486" s="2" t="s">
        <v>298</v>
      </c>
      <c r="E1486" s="5">
        <v>41982</v>
      </c>
      <c r="F1486" s="22">
        <f>IF(COUNTIFS('All NCFAS Results'!$A$6:$A$169,$A1486)&gt;0,1,0)</f>
        <v>1</v>
      </c>
      <c r="G1486" s="6" t="s">
        <v>54</v>
      </c>
      <c r="H1486" s="6" t="s">
        <v>58</v>
      </c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 t="s">
        <v>29</v>
      </c>
      <c r="AA1486" s="6"/>
      <c r="AB1486" s="6"/>
    </row>
    <row r="1487" spans="1:28" s="1" customFormat="1" ht="18" customHeight="1" x14ac:dyDescent="0.2">
      <c r="A1487" s="4">
        <v>2648</v>
      </c>
      <c r="B1487" s="4">
        <v>734</v>
      </c>
      <c r="C1487" s="2" t="s">
        <v>44</v>
      </c>
      <c r="D1487" s="2" t="s">
        <v>298</v>
      </c>
      <c r="E1487" s="5">
        <v>42054</v>
      </c>
      <c r="F1487" s="22">
        <f>IF(COUNTIFS('All NCFAS Results'!$A$6:$A$169,$A1487)&gt;0,1,0)</f>
        <v>1</v>
      </c>
      <c r="G1487" s="6" t="s">
        <v>27</v>
      </c>
      <c r="H1487" s="6" t="s">
        <v>42</v>
      </c>
      <c r="I1487" s="6" t="s">
        <v>29</v>
      </c>
      <c r="J1487" s="6" t="s">
        <v>29</v>
      </c>
      <c r="K1487" s="6" t="s">
        <v>29</v>
      </c>
      <c r="L1487" s="6" t="s">
        <v>41</v>
      </c>
      <c r="M1487" s="6" t="s">
        <v>29</v>
      </c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s="1" customFormat="1" ht="18" customHeight="1" x14ac:dyDescent="0.2">
      <c r="A1488" s="4">
        <v>11584</v>
      </c>
      <c r="B1488" s="4">
        <v>734</v>
      </c>
      <c r="C1488" s="2" t="s">
        <v>26</v>
      </c>
      <c r="D1488" s="2" t="s">
        <v>298</v>
      </c>
      <c r="E1488" s="5">
        <v>42010</v>
      </c>
      <c r="F1488" s="22">
        <f>IF(COUNTIFS('All NCFAS Results'!$A$6:$A$169,$A1488)&gt;0,1,0)</f>
        <v>1</v>
      </c>
      <c r="G1488" s="6" t="s">
        <v>54</v>
      </c>
      <c r="H1488" s="6" t="s">
        <v>52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 t="s">
        <v>29</v>
      </c>
      <c r="AA1488" s="6"/>
      <c r="AB1488" s="6"/>
    </row>
    <row r="1489" spans="1:28" s="1" customFormat="1" ht="18" customHeight="1" x14ac:dyDescent="0.2">
      <c r="A1489" s="4">
        <v>4751</v>
      </c>
      <c r="B1489" s="4">
        <v>735</v>
      </c>
      <c r="C1489" s="2" t="s">
        <v>44</v>
      </c>
      <c r="D1489" s="2" t="s">
        <v>298</v>
      </c>
      <c r="E1489" s="5">
        <v>42055</v>
      </c>
      <c r="F1489" s="22">
        <f>IF(COUNTIFS('All NCFAS Results'!$A$6:$A$169,$A1489)&gt;0,1,0)</f>
        <v>1</v>
      </c>
      <c r="G1489" s="6" t="s">
        <v>31</v>
      </c>
      <c r="H1489" s="6" t="s">
        <v>52</v>
      </c>
      <c r="I1489" s="6" t="s">
        <v>41</v>
      </c>
      <c r="J1489" s="6" t="s">
        <v>29</v>
      </c>
      <c r="K1489" s="6" t="s">
        <v>29</v>
      </c>
      <c r="L1489" s="6" t="s">
        <v>41</v>
      </c>
      <c r="M1489" s="6" t="s">
        <v>29</v>
      </c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s="1" customFormat="1" ht="18" customHeight="1" x14ac:dyDescent="0.2">
      <c r="A1490" s="4">
        <v>11584</v>
      </c>
      <c r="B1490" s="4">
        <v>735</v>
      </c>
      <c r="C1490" s="2" t="s">
        <v>26</v>
      </c>
      <c r="D1490" s="2" t="s">
        <v>298</v>
      </c>
      <c r="E1490" s="5">
        <v>42016</v>
      </c>
      <c r="F1490" s="22">
        <f>IF(COUNTIFS('All NCFAS Results'!$A$6:$A$169,$A1490)&gt;0,1,0)</f>
        <v>1</v>
      </c>
      <c r="G1490" s="6" t="s">
        <v>54</v>
      </c>
      <c r="H1490" s="6" t="s">
        <v>58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 t="s">
        <v>29</v>
      </c>
      <c r="AA1490" s="6"/>
      <c r="AB1490" s="6"/>
    </row>
    <row r="1491" spans="1:28" s="1" customFormat="1" ht="18" customHeight="1" x14ac:dyDescent="0.2">
      <c r="A1491" s="4">
        <v>9979</v>
      </c>
      <c r="B1491" s="4">
        <v>736</v>
      </c>
      <c r="C1491" s="2" t="s">
        <v>44</v>
      </c>
      <c r="D1491" s="2" t="s">
        <v>298</v>
      </c>
      <c r="E1491" s="5">
        <v>42046</v>
      </c>
      <c r="F1491" s="22">
        <f>IF(COUNTIFS('All NCFAS Results'!$A$6:$A$169,$A1491)&gt;0,1,0)</f>
        <v>1</v>
      </c>
      <c r="G1491" s="6" t="s">
        <v>27</v>
      </c>
      <c r="H1491" s="6" t="s">
        <v>47</v>
      </c>
      <c r="I1491" s="6" t="s">
        <v>29</v>
      </c>
      <c r="J1491" s="6" t="s">
        <v>29</v>
      </c>
      <c r="K1491" s="6" t="s">
        <v>29</v>
      </c>
      <c r="L1491" s="6" t="s">
        <v>29</v>
      </c>
      <c r="M1491" s="6" t="s">
        <v>29</v>
      </c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s="1" customFormat="1" ht="18" customHeight="1" x14ac:dyDescent="0.2">
      <c r="A1492" s="4">
        <v>11584</v>
      </c>
      <c r="B1492" s="4">
        <v>736</v>
      </c>
      <c r="C1492" s="2" t="s">
        <v>26</v>
      </c>
      <c r="D1492" s="2" t="s">
        <v>298</v>
      </c>
      <c r="E1492" s="5">
        <v>41983</v>
      </c>
      <c r="F1492" s="22">
        <f>IF(COUNTIFS('All NCFAS Results'!$A$6:$A$169,$A1492)&gt;0,1,0)</f>
        <v>1</v>
      </c>
      <c r="G1492" s="6" t="s">
        <v>27</v>
      </c>
      <c r="H1492" s="6" t="s">
        <v>49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 t="s">
        <v>29</v>
      </c>
      <c r="AA1492" s="6"/>
      <c r="AB1492" s="6"/>
    </row>
    <row r="1493" spans="1:28" s="1" customFormat="1" ht="18" customHeight="1" x14ac:dyDescent="0.2">
      <c r="A1493" s="4">
        <v>800</v>
      </c>
      <c r="B1493" s="4">
        <v>737</v>
      </c>
      <c r="C1493" s="2" t="s">
        <v>44</v>
      </c>
      <c r="D1493" s="2" t="s">
        <v>298</v>
      </c>
      <c r="E1493" s="5">
        <v>42018</v>
      </c>
      <c r="F1493" s="22">
        <f>IF(COUNTIFS('All NCFAS Results'!$A$6:$A$169,$A1493)&gt;0,1,0)</f>
        <v>1</v>
      </c>
      <c r="G1493" s="6" t="s">
        <v>27</v>
      </c>
      <c r="H1493" s="6" t="s">
        <v>47</v>
      </c>
      <c r="I1493" s="6" t="s">
        <v>29</v>
      </c>
      <c r="J1493" s="6" t="s">
        <v>29</v>
      </c>
      <c r="K1493" s="6" t="s">
        <v>29</v>
      </c>
      <c r="L1493" s="6" t="s">
        <v>29</v>
      </c>
      <c r="M1493" s="6" t="s">
        <v>29</v>
      </c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s="1" customFormat="1" ht="18" customHeight="1" x14ac:dyDescent="0.2">
      <c r="A1494" s="4">
        <v>11584</v>
      </c>
      <c r="B1494" s="4">
        <v>737</v>
      </c>
      <c r="C1494" s="2" t="s">
        <v>26</v>
      </c>
      <c r="D1494" s="2" t="s">
        <v>298</v>
      </c>
      <c r="E1494" s="5">
        <v>42024</v>
      </c>
      <c r="F1494" s="22">
        <f>IF(COUNTIFS('All NCFAS Results'!$A$6:$A$169,$A1494)&gt;0,1,0)</f>
        <v>1</v>
      </c>
      <c r="G1494" s="6" t="s">
        <v>54</v>
      </c>
      <c r="H1494" s="6" t="s">
        <v>32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 t="s">
        <v>29</v>
      </c>
      <c r="AA1494" s="6"/>
      <c r="AB1494" s="6"/>
    </row>
    <row r="1495" spans="1:28" s="1" customFormat="1" ht="18" customHeight="1" x14ac:dyDescent="0.2">
      <c r="A1495" s="4">
        <v>800</v>
      </c>
      <c r="B1495" s="4">
        <v>738</v>
      </c>
      <c r="C1495" s="2" t="s">
        <v>44</v>
      </c>
      <c r="D1495" s="2" t="s">
        <v>298</v>
      </c>
      <c r="E1495" s="5">
        <v>42025</v>
      </c>
      <c r="F1495" s="22">
        <f>IF(COUNTIFS('All NCFAS Results'!$A$6:$A$169,$A1495)&gt;0,1,0)</f>
        <v>1</v>
      </c>
      <c r="G1495" s="6" t="s">
        <v>27</v>
      </c>
      <c r="H1495" s="6" t="s">
        <v>47</v>
      </c>
      <c r="I1495" s="6" t="s">
        <v>29</v>
      </c>
      <c r="J1495" s="6" t="s">
        <v>29</v>
      </c>
      <c r="K1495" s="6" t="s">
        <v>29</v>
      </c>
      <c r="L1495" s="6" t="s">
        <v>29</v>
      </c>
      <c r="M1495" s="6" t="s">
        <v>29</v>
      </c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s="1" customFormat="1" ht="18" customHeight="1" x14ac:dyDescent="0.2">
      <c r="A1496" s="4">
        <v>11584</v>
      </c>
      <c r="B1496" s="4">
        <v>738</v>
      </c>
      <c r="C1496" s="2" t="s">
        <v>26</v>
      </c>
      <c r="D1496" s="2" t="s">
        <v>298</v>
      </c>
      <c r="E1496" s="5">
        <v>42037</v>
      </c>
      <c r="F1496" s="22">
        <f>IF(COUNTIFS('All NCFAS Results'!$A$6:$A$169,$A1496)&gt;0,1,0)</f>
        <v>1</v>
      </c>
      <c r="G1496" s="6" t="s">
        <v>54</v>
      </c>
      <c r="H1496" s="6" t="s">
        <v>32</v>
      </c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 t="s">
        <v>29</v>
      </c>
      <c r="AA1496" s="6"/>
      <c r="AB1496" s="6"/>
    </row>
    <row r="1497" spans="1:28" s="1" customFormat="1" ht="18" customHeight="1" x14ac:dyDescent="0.2">
      <c r="A1497" s="4">
        <v>800</v>
      </c>
      <c r="B1497" s="4">
        <v>739</v>
      </c>
      <c r="C1497" s="2" t="s">
        <v>44</v>
      </c>
      <c r="D1497" s="2" t="s">
        <v>298</v>
      </c>
      <c r="E1497" s="5">
        <v>42033</v>
      </c>
      <c r="F1497" s="22">
        <f>IF(COUNTIFS('All NCFAS Results'!$A$6:$A$169,$A1497)&gt;0,1,0)</f>
        <v>1</v>
      </c>
      <c r="G1497" s="6" t="s">
        <v>31</v>
      </c>
      <c r="H1497" s="6" t="s">
        <v>52</v>
      </c>
      <c r="I1497" s="6" t="s">
        <v>29</v>
      </c>
      <c r="J1497" s="6" t="s">
        <v>29</v>
      </c>
      <c r="K1497" s="6" t="s">
        <v>29</v>
      </c>
      <c r="L1497" s="6" t="s">
        <v>29</v>
      </c>
      <c r="M1497" s="6" t="s">
        <v>29</v>
      </c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s="1" customFormat="1" ht="18" customHeight="1" x14ac:dyDescent="0.2">
      <c r="A1498" s="4">
        <v>11584</v>
      </c>
      <c r="B1498" s="4">
        <v>739</v>
      </c>
      <c r="C1498" s="2" t="s">
        <v>26</v>
      </c>
      <c r="D1498" s="2" t="s">
        <v>298</v>
      </c>
      <c r="E1498" s="5">
        <v>42040</v>
      </c>
      <c r="F1498" s="22">
        <f>IF(COUNTIFS('All NCFAS Results'!$A$6:$A$169,$A1498)&gt;0,1,0)</f>
        <v>1</v>
      </c>
      <c r="G1498" s="6" t="s">
        <v>54</v>
      </c>
      <c r="H1498" s="6" t="s">
        <v>52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 t="s">
        <v>29</v>
      </c>
      <c r="AA1498" s="6"/>
      <c r="AB1498" s="6"/>
    </row>
    <row r="1499" spans="1:28" s="1" customFormat="1" ht="18" customHeight="1" x14ac:dyDescent="0.2">
      <c r="A1499" s="4">
        <v>800</v>
      </c>
      <c r="B1499" s="4">
        <v>740</v>
      </c>
      <c r="C1499" s="2" t="s">
        <v>44</v>
      </c>
      <c r="D1499" s="2" t="s">
        <v>298</v>
      </c>
      <c r="E1499" s="5">
        <v>42039</v>
      </c>
      <c r="F1499" s="22">
        <f>IF(COUNTIFS('All NCFAS Results'!$A$6:$A$169,$A1499)&gt;0,1,0)</f>
        <v>1</v>
      </c>
      <c r="G1499" s="6" t="s">
        <v>31</v>
      </c>
      <c r="H1499" s="6" t="s">
        <v>52</v>
      </c>
      <c r="I1499" s="6" t="s">
        <v>29</v>
      </c>
      <c r="J1499" s="6" t="s">
        <v>29</v>
      </c>
      <c r="K1499" s="6" t="s">
        <v>29</v>
      </c>
      <c r="L1499" s="6" t="s">
        <v>29</v>
      </c>
      <c r="M1499" s="6" t="s">
        <v>29</v>
      </c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s="1" customFormat="1" ht="18" customHeight="1" x14ac:dyDescent="0.2">
      <c r="A1500" s="4">
        <v>800</v>
      </c>
      <c r="B1500" s="4">
        <v>741</v>
      </c>
      <c r="C1500" s="2" t="s">
        <v>44</v>
      </c>
      <c r="D1500" s="2" t="s">
        <v>298</v>
      </c>
      <c r="E1500" s="5">
        <v>42046</v>
      </c>
      <c r="F1500" s="22">
        <f>IF(COUNTIFS('All NCFAS Results'!$A$6:$A$169,$A1500)&gt;0,1,0)</f>
        <v>1</v>
      </c>
      <c r="G1500" s="6" t="s">
        <v>27</v>
      </c>
      <c r="H1500" s="6" t="s">
        <v>47</v>
      </c>
      <c r="I1500" s="6" t="s">
        <v>29</v>
      </c>
      <c r="J1500" s="6" t="s">
        <v>29</v>
      </c>
      <c r="K1500" s="6" t="s">
        <v>29</v>
      </c>
      <c r="L1500" s="6" t="s">
        <v>29</v>
      </c>
      <c r="M1500" s="6" t="s">
        <v>29</v>
      </c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s="1" customFormat="1" ht="18" customHeight="1" x14ac:dyDescent="0.2">
      <c r="A1501" s="4">
        <v>87</v>
      </c>
      <c r="B1501" s="4">
        <v>742</v>
      </c>
      <c r="C1501" s="2" t="s">
        <v>44</v>
      </c>
      <c r="D1501" s="2" t="s">
        <v>298</v>
      </c>
      <c r="E1501" s="5">
        <v>42011</v>
      </c>
      <c r="F1501" s="22">
        <f>IF(COUNTIFS('All NCFAS Results'!$A$6:$A$169,$A1501)&gt;0,1,0)</f>
        <v>1</v>
      </c>
      <c r="G1501" s="6" t="s">
        <v>40</v>
      </c>
      <c r="H1501" s="6" t="s">
        <v>52</v>
      </c>
      <c r="I1501" s="6" t="s">
        <v>29</v>
      </c>
      <c r="J1501" s="6" t="s">
        <v>29</v>
      </c>
      <c r="K1501" s="6" t="s">
        <v>29</v>
      </c>
      <c r="L1501" s="6" t="s">
        <v>29</v>
      </c>
      <c r="M1501" s="6" t="s">
        <v>29</v>
      </c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s="1" customFormat="1" ht="18" customHeight="1" x14ac:dyDescent="0.2">
      <c r="A1502" s="4">
        <v>87</v>
      </c>
      <c r="B1502" s="4">
        <v>743</v>
      </c>
      <c r="C1502" s="2" t="s">
        <v>44</v>
      </c>
      <c r="D1502" s="2" t="s">
        <v>298</v>
      </c>
      <c r="E1502" s="5">
        <v>42018</v>
      </c>
      <c r="F1502" s="22">
        <f>IF(COUNTIFS('All NCFAS Results'!$A$6:$A$169,$A1502)&gt;0,1,0)</f>
        <v>1</v>
      </c>
      <c r="G1502" s="6" t="s">
        <v>40</v>
      </c>
      <c r="H1502" s="6" t="s">
        <v>52</v>
      </c>
      <c r="I1502" s="6" t="s">
        <v>29</v>
      </c>
      <c r="J1502" s="6" t="s">
        <v>29</v>
      </c>
      <c r="K1502" s="6" t="s">
        <v>29</v>
      </c>
      <c r="L1502" s="6" t="s">
        <v>29</v>
      </c>
      <c r="M1502" s="6" t="s">
        <v>29</v>
      </c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s="1" customFormat="1" ht="18" customHeight="1" x14ac:dyDescent="0.2">
      <c r="A1503" s="4">
        <v>87</v>
      </c>
      <c r="B1503" s="4">
        <v>744</v>
      </c>
      <c r="C1503" s="2" t="s">
        <v>44</v>
      </c>
      <c r="D1503" s="2" t="s">
        <v>298</v>
      </c>
      <c r="E1503" s="5">
        <v>42019</v>
      </c>
      <c r="F1503" s="22">
        <f>IF(COUNTIFS('All NCFAS Results'!$A$6:$A$169,$A1503)&gt;0,1,0)</f>
        <v>1</v>
      </c>
      <c r="G1503" s="6" t="s">
        <v>27</v>
      </c>
      <c r="H1503" s="6" t="s">
        <v>47</v>
      </c>
      <c r="I1503" s="6" t="s">
        <v>29</v>
      </c>
      <c r="J1503" s="6" t="s">
        <v>29</v>
      </c>
      <c r="K1503" s="6" t="s">
        <v>29</v>
      </c>
      <c r="L1503" s="6" t="s">
        <v>29</v>
      </c>
      <c r="M1503" s="6" t="s">
        <v>29</v>
      </c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s="1" customFormat="1" ht="18" customHeight="1" x14ac:dyDescent="0.2">
      <c r="A1504" s="4">
        <v>87</v>
      </c>
      <c r="B1504" s="4">
        <v>745</v>
      </c>
      <c r="C1504" s="2" t="s">
        <v>44</v>
      </c>
      <c r="D1504" s="2" t="s">
        <v>298</v>
      </c>
      <c r="E1504" s="5">
        <v>42025</v>
      </c>
      <c r="F1504" s="22">
        <f>IF(COUNTIFS('All NCFAS Results'!$A$6:$A$169,$A1504)&gt;0,1,0)</f>
        <v>1</v>
      </c>
      <c r="G1504" s="6" t="s">
        <v>27</v>
      </c>
      <c r="H1504" s="6" t="s">
        <v>47</v>
      </c>
      <c r="I1504" s="6" t="s">
        <v>29</v>
      </c>
      <c r="J1504" s="6" t="s">
        <v>29</v>
      </c>
      <c r="K1504" s="6" t="s">
        <v>29</v>
      </c>
      <c r="L1504" s="6" t="s">
        <v>29</v>
      </c>
      <c r="M1504" s="6" t="s">
        <v>29</v>
      </c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s="1" customFormat="1" ht="18" customHeight="1" x14ac:dyDescent="0.2">
      <c r="A1505" s="4">
        <v>87</v>
      </c>
      <c r="B1505" s="4">
        <v>746</v>
      </c>
      <c r="C1505" s="2" t="s">
        <v>44</v>
      </c>
      <c r="D1505" s="2" t="s">
        <v>298</v>
      </c>
      <c r="E1505" s="5">
        <v>42033</v>
      </c>
      <c r="F1505" s="22">
        <f>IF(COUNTIFS('All NCFAS Results'!$A$6:$A$169,$A1505)&gt;0,1,0)</f>
        <v>1</v>
      </c>
      <c r="G1505" s="6" t="s">
        <v>31</v>
      </c>
      <c r="H1505" s="6" t="s">
        <v>52</v>
      </c>
      <c r="I1505" s="6" t="s">
        <v>29</v>
      </c>
      <c r="J1505" s="6" t="s">
        <v>29</v>
      </c>
      <c r="K1505" s="6" t="s">
        <v>29</v>
      </c>
      <c r="L1505" s="6" t="s">
        <v>29</v>
      </c>
      <c r="M1505" s="6" t="s">
        <v>29</v>
      </c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s="1" customFormat="1" ht="18" customHeight="1" x14ac:dyDescent="0.2">
      <c r="A1506" s="4">
        <v>87</v>
      </c>
      <c r="B1506" s="4">
        <v>747</v>
      </c>
      <c r="C1506" s="2" t="s">
        <v>44</v>
      </c>
      <c r="D1506" s="2" t="s">
        <v>298</v>
      </c>
      <c r="E1506" s="5">
        <v>42039</v>
      </c>
      <c r="F1506" s="22">
        <f>IF(COUNTIFS('All NCFAS Results'!$A$6:$A$169,$A1506)&gt;0,1,0)</f>
        <v>1</v>
      </c>
      <c r="G1506" s="6" t="s">
        <v>27</v>
      </c>
      <c r="H1506" s="6" t="s">
        <v>47</v>
      </c>
      <c r="I1506" s="6" t="s">
        <v>29</v>
      </c>
      <c r="J1506" s="6" t="s">
        <v>29</v>
      </c>
      <c r="K1506" s="6" t="s">
        <v>29</v>
      </c>
      <c r="L1506" s="6" t="s">
        <v>29</v>
      </c>
      <c r="M1506" s="6" t="s">
        <v>29</v>
      </c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s="1" customFormat="1" ht="18" customHeight="1" x14ac:dyDescent="0.2">
      <c r="A1507" s="4">
        <v>11674</v>
      </c>
      <c r="B1507" s="4">
        <v>747</v>
      </c>
      <c r="C1507" s="2" t="s">
        <v>26</v>
      </c>
      <c r="D1507" s="2" t="s">
        <v>298</v>
      </c>
      <c r="E1507" s="5">
        <v>41974</v>
      </c>
      <c r="F1507" s="22">
        <f>IF(COUNTIFS('All NCFAS Results'!$A$6:$A$169,$A1507)&gt;0,1,0)</f>
        <v>1</v>
      </c>
      <c r="G1507" s="6" t="s">
        <v>27</v>
      </c>
      <c r="H1507" s="6" t="s">
        <v>46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 t="s">
        <v>33</v>
      </c>
      <c r="AA1507" s="6"/>
      <c r="AB1507" s="6"/>
    </row>
    <row r="1508" spans="1:28" s="1" customFormat="1" ht="18" customHeight="1" x14ac:dyDescent="0.2">
      <c r="A1508" s="4">
        <v>87</v>
      </c>
      <c r="B1508" s="4">
        <v>748</v>
      </c>
      <c r="C1508" s="2" t="s">
        <v>44</v>
      </c>
      <c r="D1508" s="2" t="s">
        <v>298</v>
      </c>
      <c r="E1508" s="5">
        <v>42046</v>
      </c>
      <c r="F1508" s="22">
        <f>IF(COUNTIFS('All NCFAS Results'!$A$6:$A$169,$A1508)&gt;0,1,0)</f>
        <v>1</v>
      </c>
      <c r="G1508" s="6" t="s">
        <v>27</v>
      </c>
      <c r="H1508" s="6" t="s">
        <v>47</v>
      </c>
      <c r="I1508" s="6" t="s">
        <v>29</v>
      </c>
      <c r="J1508" s="6" t="s">
        <v>29</v>
      </c>
      <c r="K1508" s="6" t="s">
        <v>29</v>
      </c>
      <c r="L1508" s="6" t="s">
        <v>29</v>
      </c>
      <c r="M1508" s="6" t="s">
        <v>29</v>
      </c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s="1" customFormat="1" ht="18" customHeight="1" x14ac:dyDescent="0.2">
      <c r="A1509" s="4">
        <v>11674</v>
      </c>
      <c r="B1509" s="4">
        <v>748</v>
      </c>
      <c r="C1509" s="2" t="s">
        <v>26</v>
      </c>
      <c r="D1509" s="2" t="s">
        <v>298</v>
      </c>
      <c r="E1509" s="5">
        <v>41982</v>
      </c>
      <c r="F1509" s="22">
        <f>IF(COUNTIFS('All NCFAS Results'!$A$6:$A$169,$A1509)&gt;0,1,0)</f>
        <v>1</v>
      </c>
      <c r="G1509" s="6" t="s">
        <v>54</v>
      </c>
      <c r="H1509" s="6" t="s">
        <v>58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 t="s">
        <v>33</v>
      </c>
      <c r="AA1509" s="6"/>
      <c r="AB1509" s="6"/>
    </row>
    <row r="1510" spans="1:28" s="1" customFormat="1" ht="18" customHeight="1" x14ac:dyDescent="0.2">
      <c r="A1510" s="4">
        <v>87</v>
      </c>
      <c r="B1510" s="4">
        <v>749</v>
      </c>
      <c r="C1510" s="2" t="s">
        <v>44</v>
      </c>
      <c r="D1510" s="2" t="s">
        <v>298</v>
      </c>
      <c r="E1510" s="5">
        <v>42053</v>
      </c>
      <c r="F1510" s="22">
        <f>IF(COUNTIFS('All NCFAS Results'!$A$6:$A$169,$A1510)&gt;0,1,0)</f>
        <v>1</v>
      </c>
      <c r="G1510" s="6" t="s">
        <v>27</v>
      </c>
      <c r="H1510" s="6" t="s">
        <v>47</v>
      </c>
      <c r="I1510" s="6" t="s">
        <v>29</v>
      </c>
      <c r="J1510" s="6" t="s">
        <v>29</v>
      </c>
      <c r="K1510" s="6" t="s">
        <v>29</v>
      </c>
      <c r="L1510" s="6" t="s">
        <v>29</v>
      </c>
      <c r="M1510" s="6" t="s">
        <v>29</v>
      </c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s="1" customFormat="1" ht="18" customHeight="1" x14ac:dyDescent="0.2">
      <c r="A1511" s="4">
        <v>11674</v>
      </c>
      <c r="B1511" s="4">
        <v>749</v>
      </c>
      <c r="C1511" s="2" t="s">
        <v>26</v>
      </c>
      <c r="D1511" s="2" t="s">
        <v>298</v>
      </c>
      <c r="E1511" s="5">
        <v>42020</v>
      </c>
      <c r="F1511" s="22">
        <f>IF(COUNTIFS('All NCFAS Results'!$A$6:$A$169,$A1511)&gt;0,1,0)</f>
        <v>1</v>
      </c>
      <c r="G1511" s="6" t="s">
        <v>27</v>
      </c>
      <c r="H1511" s="6" t="s">
        <v>53</v>
      </c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 t="s">
        <v>41</v>
      </c>
      <c r="AA1511" s="6"/>
      <c r="AB1511" s="6"/>
    </row>
    <row r="1512" spans="1:28" s="1" customFormat="1" ht="18" customHeight="1" x14ac:dyDescent="0.2">
      <c r="A1512" s="4">
        <v>629</v>
      </c>
      <c r="B1512" s="4">
        <v>750</v>
      </c>
      <c r="C1512" s="2" t="s">
        <v>44</v>
      </c>
      <c r="D1512" s="2" t="s">
        <v>298</v>
      </c>
      <c r="E1512" s="5">
        <v>42018</v>
      </c>
      <c r="F1512" s="22">
        <f>IF(COUNTIFS('All NCFAS Results'!$A$6:$A$169,$A1512)&gt;0,1,0)</f>
        <v>1</v>
      </c>
      <c r="G1512" s="6" t="s">
        <v>27</v>
      </c>
      <c r="H1512" s="6" t="s">
        <v>47</v>
      </c>
      <c r="I1512" s="6" t="s">
        <v>29</v>
      </c>
      <c r="J1512" s="6" t="s">
        <v>29</v>
      </c>
      <c r="K1512" s="6" t="s">
        <v>29</v>
      </c>
      <c r="L1512" s="6" t="s">
        <v>29</v>
      </c>
      <c r="M1512" s="6" t="s">
        <v>29</v>
      </c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s="1" customFormat="1" ht="18" customHeight="1" x14ac:dyDescent="0.2">
      <c r="A1513" s="4">
        <v>11331</v>
      </c>
      <c r="B1513" s="4">
        <v>750</v>
      </c>
      <c r="C1513" s="2" t="s">
        <v>26</v>
      </c>
      <c r="D1513" s="2" t="s">
        <v>298</v>
      </c>
      <c r="E1513" s="5">
        <v>42046</v>
      </c>
      <c r="F1513" s="22">
        <f>IF(COUNTIFS('All NCFAS Results'!$A$6:$A$169,$A1513)&gt;0,1,0)</f>
        <v>1</v>
      </c>
      <c r="G1513" s="6" t="s">
        <v>27</v>
      </c>
      <c r="H1513" s="6" t="s">
        <v>39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 t="s">
        <v>41</v>
      </c>
      <c r="AA1513" s="6"/>
      <c r="AB1513" s="6"/>
    </row>
    <row r="1514" spans="1:28" s="1" customFormat="1" ht="18" customHeight="1" x14ac:dyDescent="0.2">
      <c r="A1514" s="4">
        <v>629</v>
      </c>
      <c r="B1514" s="4">
        <v>751</v>
      </c>
      <c r="C1514" s="2" t="s">
        <v>44</v>
      </c>
      <c r="D1514" s="2" t="s">
        <v>298</v>
      </c>
      <c r="E1514" s="5">
        <v>42025</v>
      </c>
      <c r="F1514" s="22">
        <f>IF(COUNTIFS('All NCFAS Results'!$A$6:$A$169,$A1514)&gt;0,1,0)</f>
        <v>1</v>
      </c>
      <c r="G1514" s="6" t="s">
        <v>27</v>
      </c>
      <c r="H1514" s="6" t="s">
        <v>47</v>
      </c>
      <c r="I1514" s="6" t="s">
        <v>29</v>
      </c>
      <c r="J1514" s="6" t="s">
        <v>29</v>
      </c>
      <c r="K1514" s="6" t="s">
        <v>29</v>
      </c>
      <c r="L1514" s="6" t="s">
        <v>29</v>
      </c>
      <c r="M1514" s="6" t="s">
        <v>29</v>
      </c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s="1" customFormat="1" ht="18" customHeight="1" x14ac:dyDescent="0.2">
      <c r="A1515" s="4">
        <v>11159</v>
      </c>
      <c r="B1515" s="4">
        <v>751</v>
      </c>
      <c r="C1515" s="2" t="s">
        <v>26</v>
      </c>
      <c r="D1515" s="2" t="s">
        <v>298</v>
      </c>
      <c r="E1515" s="5">
        <v>42046</v>
      </c>
      <c r="F1515" s="22">
        <f>IF(COUNTIFS('All NCFAS Results'!$A$6:$A$169,$A1515)&gt;0,1,0)</f>
        <v>1</v>
      </c>
      <c r="G1515" s="6" t="s">
        <v>54</v>
      </c>
      <c r="H1515" s="6" t="s">
        <v>53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 t="s">
        <v>29</v>
      </c>
      <c r="AA1515" s="6"/>
      <c r="AB1515" s="6"/>
    </row>
    <row r="1516" spans="1:28" s="1" customFormat="1" ht="18" customHeight="1" x14ac:dyDescent="0.2">
      <c r="A1516" s="4">
        <v>629</v>
      </c>
      <c r="B1516" s="4">
        <v>752</v>
      </c>
      <c r="C1516" s="2" t="s">
        <v>44</v>
      </c>
      <c r="D1516" s="2" t="s">
        <v>298</v>
      </c>
      <c r="E1516" s="5">
        <v>42034</v>
      </c>
      <c r="F1516" s="22">
        <f>IF(COUNTIFS('All NCFAS Results'!$A$6:$A$169,$A1516)&gt;0,1,0)</f>
        <v>1</v>
      </c>
      <c r="G1516" s="6" t="s">
        <v>27</v>
      </c>
      <c r="H1516" s="6" t="s">
        <v>47</v>
      </c>
      <c r="I1516" s="6" t="s">
        <v>29</v>
      </c>
      <c r="J1516" s="6" t="s">
        <v>29</v>
      </c>
      <c r="K1516" s="6" t="s">
        <v>29</v>
      </c>
      <c r="L1516" s="6" t="s">
        <v>29</v>
      </c>
      <c r="M1516" s="6" t="s">
        <v>29</v>
      </c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s="1" customFormat="1" ht="18" customHeight="1" x14ac:dyDescent="0.2">
      <c r="A1517" s="4">
        <v>11172</v>
      </c>
      <c r="B1517" s="4">
        <v>752</v>
      </c>
      <c r="C1517" s="2" t="s">
        <v>26</v>
      </c>
      <c r="D1517" s="2" t="s">
        <v>298</v>
      </c>
      <c r="E1517" s="5">
        <v>42045</v>
      </c>
      <c r="F1517" s="22">
        <f>IF(COUNTIFS('All NCFAS Results'!$A$6:$A$169,$A1517)&gt;0,1,0)</f>
        <v>1</v>
      </c>
      <c r="G1517" s="6" t="s">
        <v>27</v>
      </c>
      <c r="H1517" s="6" t="s">
        <v>46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 t="s">
        <v>29</v>
      </c>
      <c r="AA1517" s="6"/>
      <c r="AB1517" s="6"/>
    </row>
    <row r="1518" spans="1:28" s="1" customFormat="1" ht="18" customHeight="1" x14ac:dyDescent="0.2">
      <c r="A1518" s="4">
        <v>629</v>
      </c>
      <c r="B1518" s="4">
        <v>753</v>
      </c>
      <c r="C1518" s="2" t="s">
        <v>44</v>
      </c>
      <c r="D1518" s="2" t="s">
        <v>298</v>
      </c>
      <c r="E1518" s="5">
        <v>42039</v>
      </c>
      <c r="F1518" s="22">
        <f>IF(COUNTIFS('All NCFAS Results'!$A$6:$A$169,$A1518)&gt;0,1,0)</f>
        <v>1</v>
      </c>
      <c r="G1518" s="6" t="s">
        <v>27</v>
      </c>
      <c r="H1518" s="6" t="s">
        <v>47</v>
      </c>
      <c r="I1518" s="6" t="s">
        <v>29</v>
      </c>
      <c r="J1518" s="6" t="s">
        <v>29</v>
      </c>
      <c r="K1518" s="6" t="s">
        <v>29</v>
      </c>
      <c r="L1518" s="6" t="s">
        <v>29</v>
      </c>
      <c r="M1518" s="6" t="s">
        <v>29</v>
      </c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s="1" customFormat="1" ht="18" customHeight="1" x14ac:dyDescent="0.2">
      <c r="A1519" s="4">
        <v>6341</v>
      </c>
      <c r="B1519" s="4">
        <v>753</v>
      </c>
      <c r="C1519" s="2" t="s">
        <v>26</v>
      </c>
      <c r="D1519" s="2" t="s">
        <v>298</v>
      </c>
      <c r="E1519" s="5">
        <v>42046</v>
      </c>
      <c r="F1519" s="22">
        <f>IF(COUNTIFS('All NCFAS Results'!$A$6:$A$169,$A1519)&gt;0,1,0)</f>
        <v>1</v>
      </c>
      <c r="G1519" s="6" t="s">
        <v>27</v>
      </c>
      <c r="H1519" s="6" t="s">
        <v>42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 t="s">
        <v>29</v>
      </c>
      <c r="AA1519" s="6"/>
      <c r="AB1519" s="6"/>
    </row>
    <row r="1520" spans="1:28" s="1" customFormat="1" ht="18" customHeight="1" x14ac:dyDescent="0.2">
      <c r="A1520" s="4">
        <v>629</v>
      </c>
      <c r="B1520" s="4">
        <v>754</v>
      </c>
      <c r="C1520" s="2" t="s">
        <v>44</v>
      </c>
      <c r="D1520" s="2" t="s">
        <v>298</v>
      </c>
      <c r="E1520" s="5">
        <v>42046</v>
      </c>
      <c r="F1520" s="22">
        <f>IF(COUNTIFS('All NCFAS Results'!$A$6:$A$169,$A1520)&gt;0,1,0)</f>
        <v>1</v>
      </c>
      <c r="G1520" s="6" t="s">
        <v>27</v>
      </c>
      <c r="H1520" s="6" t="s">
        <v>47</v>
      </c>
      <c r="I1520" s="6" t="s">
        <v>29</v>
      </c>
      <c r="J1520" s="6" t="s">
        <v>29</v>
      </c>
      <c r="K1520" s="6" t="s">
        <v>29</v>
      </c>
      <c r="L1520" s="6" t="s">
        <v>29</v>
      </c>
      <c r="M1520" s="6" t="s">
        <v>29</v>
      </c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s="1" customFormat="1" ht="18" customHeight="1" x14ac:dyDescent="0.2">
      <c r="A1521" s="4">
        <v>759</v>
      </c>
      <c r="B1521" s="4">
        <v>754</v>
      </c>
      <c r="C1521" s="2" t="s">
        <v>26</v>
      </c>
      <c r="D1521" s="2" t="s">
        <v>298</v>
      </c>
      <c r="E1521" s="5">
        <v>42045</v>
      </c>
      <c r="F1521" s="22">
        <f>IF(COUNTIFS('All NCFAS Results'!$A$6:$A$169,$A1521)&gt;0,1,0)</f>
        <v>1</v>
      </c>
      <c r="G1521" s="6" t="s">
        <v>27</v>
      </c>
      <c r="H1521" s="6" t="s">
        <v>59</v>
      </c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 t="s">
        <v>41</v>
      </c>
      <c r="AA1521" s="6"/>
      <c r="AB1521" s="6"/>
    </row>
    <row r="1522" spans="1:28" s="1" customFormat="1" ht="18" customHeight="1" x14ac:dyDescent="0.2">
      <c r="A1522" s="4">
        <v>126</v>
      </c>
      <c r="B1522" s="4">
        <v>755</v>
      </c>
      <c r="C1522" s="2" t="s">
        <v>26</v>
      </c>
      <c r="D1522" s="2" t="s">
        <v>298</v>
      </c>
      <c r="E1522" s="5">
        <v>42047</v>
      </c>
      <c r="F1522" s="22">
        <f>IF(COUNTIFS('All NCFAS Results'!$A$6:$A$169,$A1522)&gt;0,1,0)</f>
        <v>1</v>
      </c>
      <c r="G1522" s="6" t="s">
        <v>27</v>
      </c>
      <c r="H1522" s="6" t="s">
        <v>53</v>
      </c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 t="s">
        <v>29</v>
      </c>
      <c r="AA1522" s="6"/>
      <c r="AB1522" s="6"/>
    </row>
    <row r="1523" spans="1:28" s="1" customFormat="1" ht="18" customHeight="1" x14ac:dyDescent="0.2">
      <c r="A1523" s="4">
        <v>629</v>
      </c>
      <c r="B1523" s="4">
        <v>755</v>
      </c>
      <c r="C1523" s="2" t="s">
        <v>44</v>
      </c>
      <c r="D1523" s="2" t="s">
        <v>298</v>
      </c>
      <c r="E1523" s="5">
        <v>42053</v>
      </c>
      <c r="F1523" s="22">
        <f>IF(COUNTIFS('All NCFAS Results'!$A$6:$A$169,$A1523)&gt;0,1,0)</f>
        <v>1</v>
      </c>
      <c r="G1523" s="6" t="s">
        <v>27</v>
      </c>
      <c r="H1523" s="6" t="s">
        <v>47</v>
      </c>
      <c r="I1523" s="6" t="s">
        <v>29</v>
      </c>
      <c r="J1523" s="6" t="s">
        <v>29</v>
      </c>
      <c r="K1523" s="6" t="s">
        <v>29</v>
      </c>
      <c r="L1523" s="6" t="s">
        <v>29</v>
      </c>
      <c r="M1523" s="6" t="s">
        <v>29</v>
      </c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s="1" customFormat="1" ht="18" customHeight="1" x14ac:dyDescent="0.2">
      <c r="A1524" s="4">
        <v>9478</v>
      </c>
      <c r="B1524" s="4">
        <v>756</v>
      </c>
      <c r="C1524" s="2" t="s">
        <v>44</v>
      </c>
      <c r="D1524" s="2" t="s">
        <v>298</v>
      </c>
      <c r="E1524" s="5">
        <v>42058</v>
      </c>
      <c r="F1524" s="22">
        <f>IF(COUNTIFS('All NCFAS Results'!$A$6:$A$169,$A1524)&gt;0,1,0)</f>
        <v>1</v>
      </c>
      <c r="G1524" s="6" t="s">
        <v>27</v>
      </c>
      <c r="H1524" s="6" t="s">
        <v>42</v>
      </c>
      <c r="I1524" s="6" t="s">
        <v>41</v>
      </c>
      <c r="J1524" s="6" t="s">
        <v>41</v>
      </c>
      <c r="K1524" s="6" t="s">
        <v>29</v>
      </c>
      <c r="L1524" s="6" t="s">
        <v>41</v>
      </c>
      <c r="M1524" s="6" t="s">
        <v>41</v>
      </c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s="1" customFormat="1" ht="18" customHeight="1" x14ac:dyDescent="0.2">
      <c r="A1525" s="4">
        <v>5696</v>
      </c>
      <c r="B1525" s="4">
        <v>757</v>
      </c>
      <c r="C1525" s="2" t="s">
        <v>44</v>
      </c>
      <c r="D1525" s="2" t="s">
        <v>298</v>
      </c>
      <c r="E1525" s="5">
        <v>42058</v>
      </c>
      <c r="F1525" s="22">
        <f>IF(COUNTIFS('All NCFAS Results'!$A$6:$A$169,$A1525)&gt;0,1,0)</f>
        <v>1</v>
      </c>
      <c r="G1525" s="6" t="s">
        <v>27</v>
      </c>
      <c r="H1525" s="6" t="s">
        <v>42</v>
      </c>
      <c r="I1525" s="6" t="s">
        <v>29</v>
      </c>
      <c r="J1525" s="6" t="s">
        <v>29</v>
      </c>
      <c r="K1525" s="6" t="s">
        <v>38</v>
      </c>
      <c r="L1525" s="6" t="s">
        <v>29</v>
      </c>
      <c r="M1525" s="6" t="s">
        <v>29</v>
      </c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s="1" customFormat="1" ht="18" customHeight="1" x14ac:dyDescent="0.2">
      <c r="A1526" s="4">
        <v>748</v>
      </c>
      <c r="B1526" s="4">
        <v>758</v>
      </c>
      <c r="C1526" s="2" t="s">
        <v>44</v>
      </c>
      <c r="D1526" s="2" t="s">
        <v>298</v>
      </c>
      <c r="E1526" s="5">
        <v>42053</v>
      </c>
      <c r="F1526" s="22">
        <f>IF(COUNTIFS('All NCFAS Results'!$A$6:$A$169,$A1526)&gt;0,1,0)</f>
        <v>1</v>
      </c>
      <c r="G1526" s="6" t="s">
        <v>27</v>
      </c>
      <c r="H1526" s="6" t="s">
        <v>47</v>
      </c>
      <c r="I1526" s="6" t="s">
        <v>29</v>
      </c>
      <c r="J1526" s="6" t="s">
        <v>29</v>
      </c>
      <c r="K1526" s="6" t="s">
        <v>29</v>
      </c>
      <c r="L1526" s="6" t="s">
        <v>29</v>
      </c>
      <c r="M1526" s="6" t="s">
        <v>29</v>
      </c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s="1" customFormat="1" ht="18" customHeight="1" x14ac:dyDescent="0.2">
      <c r="A1527" s="4">
        <v>748</v>
      </c>
      <c r="B1527" s="4">
        <v>759</v>
      </c>
      <c r="C1527" s="2" t="s">
        <v>44</v>
      </c>
      <c r="D1527" s="2" t="s">
        <v>298</v>
      </c>
      <c r="E1527" s="5">
        <v>42060</v>
      </c>
      <c r="F1527" s="22">
        <f>IF(COUNTIFS('All NCFAS Results'!$A$6:$A$169,$A1527)&gt;0,1,0)</f>
        <v>1</v>
      </c>
      <c r="G1527" s="6" t="s">
        <v>27</v>
      </c>
      <c r="H1527" s="6" t="s">
        <v>47</v>
      </c>
      <c r="I1527" s="6" t="s">
        <v>29</v>
      </c>
      <c r="J1527" s="6" t="s">
        <v>29</v>
      </c>
      <c r="K1527" s="6" t="s">
        <v>29</v>
      </c>
      <c r="L1527" s="6" t="s">
        <v>29</v>
      </c>
      <c r="M1527" s="6" t="s">
        <v>29</v>
      </c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s="1" customFormat="1" ht="18" customHeight="1" x14ac:dyDescent="0.2">
      <c r="A1528" s="4">
        <v>3360</v>
      </c>
      <c r="B1528" s="4">
        <v>760</v>
      </c>
      <c r="C1528" s="2" t="s">
        <v>26</v>
      </c>
      <c r="D1528" s="2" t="s">
        <v>298</v>
      </c>
      <c r="E1528" s="5">
        <v>42047</v>
      </c>
      <c r="F1528" s="22">
        <f>IF(COUNTIFS('All NCFAS Results'!$A$6:$A$169,$A1528)&gt;0,1,0)</f>
        <v>1</v>
      </c>
      <c r="G1528" s="6" t="s">
        <v>54</v>
      </c>
      <c r="H1528" s="6" t="s">
        <v>53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 t="s">
        <v>33</v>
      </c>
      <c r="AA1528" s="6"/>
      <c r="AB1528" s="6"/>
    </row>
    <row r="1529" spans="1:28" s="1" customFormat="1" ht="18" customHeight="1" x14ac:dyDescent="0.2">
      <c r="A1529" s="4">
        <v>11179</v>
      </c>
      <c r="B1529" s="4">
        <v>761</v>
      </c>
      <c r="C1529" s="2" t="s">
        <v>44</v>
      </c>
      <c r="D1529" s="2" t="s">
        <v>298</v>
      </c>
      <c r="E1529" s="5">
        <v>42060</v>
      </c>
      <c r="F1529" s="22">
        <f>IF(COUNTIFS('All NCFAS Results'!$A$6:$A$169,$A1529)&gt;0,1,0)</f>
        <v>1</v>
      </c>
      <c r="G1529" s="6" t="s">
        <v>27</v>
      </c>
      <c r="H1529" s="6" t="s">
        <v>47</v>
      </c>
      <c r="I1529" s="6" t="s">
        <v>29</v>
      </c>
      <c r="J1529" s="6" t="s">
        <v>29</v>
      </c>
      <c r="K1529" s="6" t="s">
        <v>29</v>
      </c>
      <c r="L1529" s="6" t="s">
        <v>29</v>
      </c>
      <c r="M1529" s="6" t="s">
        <v>29</v>
      </c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s="1" customFormat="1" ht="18" customHeight="1" x14ac:dyDescent="0.2">
      <c r="A1530" s="4">
        <v>11540</v>
      </c>
      <c r="B1530" s="4">
        <v>761</v>
      </c>
      <c r="C1530" s="2" t="s">
        <v>26</v>
      </c>
      <c r="D1530" s="2" t="s">
        <v>298</v>
      </c>
      <c r="E1530" s="5">
        <v>42045</v>
      </c>
      <c r="F1530" s="22">
        <f>IF(COUNTIFS('All NCFAS Results'!$A$6:$A$169,$A1530)&gt;0,1,0)</f>
        <v>1</v>
      </c>
      <c r="G1530" s="6" t="s">
        <v>27</v>
      </c>
      <c r="H1530" s="6" t="s">
        <v>42</v>
      </c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 t="s">
        <v>29</v>
      </c>
      <c r="AA1530" s="6"/>
      <c r="AB1530" s="6"/>
    </row>
    <row r="1531" spans="1:28" s="1" customFormat="1" ht="18" customHeight="1" x14ac:dyDescent="0.2">
      <c r="A1531" s="4">
        <v>3875</v>
      </c>
      <c r="B1531" s="4">
        <v>762</v>
      </c>
      <c r="C1531" s="2" t="s">
        <v>44</v>
      </c>
      <c r="D1531" s="2" t="s">
        <v>298</v>
      </c>
      <c r="E1531" s="5">
        <v>42061</v>
      </c>
      <c r="F1531" s="22">
        <f>IF(COUNTIFS('All NCFAS Results'!$A$6:$A$169,$A1531)&gt;0,1,0)</f>
        <v>1</v>
      </c>
      <c r="G1531" s="6" t="s">
        <v>27</v>
      </c>
      <c r="H1531" s="6" t="s">
        <v>42</v>
      </c>
      <c r="I1531" s="6" t="s">
        <v>41</v>
      </c>
      <c r="J1531" s="6" t="s">
        <v>29</v>
      </c>
      <c r="K1531" s="6" t="s">
        <v>29</v>
      </c>
      <c r="L1531" s="6" t="s">
        <v>29</v>
      </c>
      <c r="M1531" s="6" t="s">
        <v>29</v>
      </c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</row>
    <row r="1532" spans="1:28" s="1" customFormat="1" ht="18" customHeight="1" x14ac:dyDescent="0.2">
      <c r="A1532" s="4">
        <v>11331</v>
      </c>
      <c r="B1532" s="4">
        <v>762</v>
      </c>
      <c r="C1532" s="2" t="s">
        <v>26</v>
      </c>
      <c r="D1532" s="2" t="s">
        <v>298</v>
      </c>
      <c r="E1532" s="5">
        <v>42047</v>
      </c>
      <c r="F1532" s="22">
        <f>IF(COUNTIFS('All NCFAS Results'!$A$6:$A$169,$A1532)&gt;0,1,0)</f>
        <v>1</v>
      </c>
      <c r="G1532" s="6" t="s">
        <v>54</v>
      </c>
      <c r="H1532" s="6" t="s">
        <v>89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 t="s">
        <v>41</v>
      </c>
      <c r="AA1532" s="6"/>
      <c r="AB1532" s="6"/>
    </row>
    <row r="1533" spans="1:28" s="1" customFormat="1" ht="18" customHeight="1" x14ac:dyDescent="0.2">
      <c r="A1533" s="4">
        <v>9908</v>
      </c>
      <c r="B1533" s="4">
        <v>763</v>
      </c>
      <c r="C1533" s="2" t="s">
        <v>26</v>
      </c>
      <c r="D1533" s="2" t="s">
        <v>298</v>
      </c>
      <c r="E1533" s="5">
        <v>42047</v>
      </c>
      <c r="F1533" s="22">
        <f>IF(COUNTIFS('All NCFAS Results'!$A$6:$A$169,$A1533)&gt;0,1,0)</f>
        <v>1</v>
      </c>
      <c r="G1533" s="6" t="s">
        <v>27</v>
      </c>
      <c r="H1533" s="6" t="s">
        <v>53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 t="s">
        <v>41</v>
      </c>
      <c r="AA1533" s="6"/>
      <c r="AB1533" s="6"/>
    </row>
    <row r="1534" spans="1:28" s="1" customFormat="1" ht="18" customHeight="1" x14ac:dyDescent="0.2">
      <c r="A1534" s="4">
        <v>10593</v>
      </c>
      <c r="B1534" s="4">
        <v>763</v>
      </c>
      <c r="C1534" s="2" t="s">
        <v>44</v>
      </c>
      <c r="D1534" s="2" t="s">
        <v>298</v>
      </c>
      <c r="E1534" s="5">
        <v>42061</v>
      </c>
      <c r="F1534" s="22">
        <f>IF(COUNTIFS('All NCFAS Results'!$A$6:$A$169,$A1534)&gt;0,1,0)</f>
        <v>1</v>
      </c>
      <c r="G1534" s="6" t="s">
        <v>27</v>
      </c>
      <c r="H1534" s="6" t="s">
        <v>42</v>
      </c>
      <c r="I1534" s="6" t="s">
        <v>41</v>
      </c>
      <c r="J1534" s="6" t="s">
        <v>29</v>
      </c>
      <c r="K1534" s="6" t="s">
        <v>41</v>
      </c>
      <c r="L1534" s="6" t="s">
        <v>41</v>
      </c>
      <c r="M1534" s="6" t="s">
        <v>29</v>
      </c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</row>
    <row r="1535" spans="1:28" s="1" customFormat="1" ht="18" customHeight="1" x14ac:dyDescent="0.2">
      <c r="A1535" s="4">
        <v>3994</v>
      </c>
      <c r="B1535" s="4">
        <v>764</v>
      </c>
      <c r="C1535" s="2" t="s">
        <v>26</v>
      </c>
      <c r="D1535" s="2" t="s">
        <v>298</v>
      </c>
      <c r="E1535" s="5">
        <v>42047</v>
      </c>
      <c r="F1535" s="22">
        <f>IF(COUNTIFS('All NCFAS Results'!$A$6:$A$169,$A1535)&gt;0,1,0)</f>
        <v>1</v>
      </c>
      <c r="G1535" s="6" t="s">
        <v>54</v>
      </c>
      <c r="H1535" s="6" t="s">
        <v>89</v>
      </c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 t="s">
        <v>41</v>
      </c>
      <c r="AA1535" s="6"/>
      <c r="AB1535" s="6"/>
    </row>
    <row r="1536" spans="1:28" s="1" customFormat="1" ht="18" customHeight="1" x14ac:dyDescent="0.2">
      <c r="A1536" s="4">
        <v>4751</v>
      </c>
      <c r="B1536" s="4">
        <v>765</v>
      </c>
      <c r="C1536" s="2" t="s">
        <v>44</v>
      </c>
      <c r="D1536" s="2" t="s">
        <v>298</v>
      </c>
      <c r="E1536" s="5">
        <v>42062</v>
      </c>
      <c r="F1536" s="22">
        <f>IF(COUNTIFS('All NCFAS Results'!$A$6:$A$169,$A1536)&gt;0,1,0)</f>
        <v>1</v>
      </c>
      <c r="G1536" s="6" t="s">
        <v>27</v>
      </c>
      <c r="H1536" s="6" t="s">
        <v>64</v>
      </c>
      <c r="I1536" s="6" t="s">
        <v>41</v>
      </c>
      <c r="J1536" s="6" t="s">
        <v>29</v>
      </c>
      <c r="K1536" s="6" t="s">
        <v>29</v>
      </c>
      <c r="L1536" s="6" t="s">
        <v>41</v>
      </c>
      <c r="M1536" s="6" t="s">
        <v>29</v>
      </c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</row>
    <row r="1537" spans="1:28" s="1" customFormat="1" ht="18" customHeight="1" x14ac:dyDescent="0.2">
      <c r="A1537" s="4">
        <v>11540</v>
      </c>
      <c r="B1537" s="4">
        <v>765</v>
      </c>
      <c r="C1537" s="2" t="s">
        <v>26</v>
      </c>
      <c r="D1537" s="2" t="s">
        <v>298</v>
      </c>
      <c r="E1537" s="5">
        <v>42052</v>
      </c>
      <c r="F1537" s="22">
        <f>IF(COUNTIFS('All NCFAS Results'!$A$6:$A$169,$A1537)&gt;0,1,0)</f>
        <v>1</v>
      </c>
      <c r="G1537" s="6" t="s">
        <v>54</v>
      </c>
      <c r="H1537" s="6" t="s">
        <v>53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 t="s">
        <v>29</v>
      </c>
      <c r="AA1537" s="6"/>
      <c r="AB1537" s="6"/>
    </row>
    <row r="1538" spans="1:28" s="1" customFormat="1" ht="18" customHeight="1" x14ac:dyDescent="0.2">
      <c r="A1538" s="4">
        <v>9553</v>
      </c>
      <c r="B1538" s="4">
        <v>766</v>
      </c>
      <c r="C1538" s="2" t="s">
        <v>44</v>
      </c>
      <c r="D1538" s="2" t="s">
        <v>298</v>
      </c>
      <c r="E1538" s="5">
        <v>42062</v>
      </c>
      <c r="F1538" s="22">
        <f>IF(COUNTIFS('All NCFAS Results'!$A$6:$A$169,$A1538)&gt;0,1,0)</f>
        <v>1</v>
      </c>
      <c r="G1538" s="6" t="s">
        <v>27</v>
      </c>
      <c r="H1538" s="6" t="s">
        <v>42</v>
      </c>
      <c r="I1538" s="6" t="s">
        <v>41</v>
      </c>
      <c r="J1538" s="6" t="s">
        <v>29</v>
      </c>
      <c r="K1538" s="6" t="s">
        <v>29</v>
      </c>
      <c r="L1538" s="6" t="s">
        <v>41</v>
      </c>
      <c r="M1538" s="6" t="s">
        <v>41</v>
      </c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spans="1:28" s="1" customFormat="1" ht="18" customHeight="1" x14ac:dyDescent="0.2">
      <c r="A1539" s="4">
        <v>1221</v>
      </c>
      <c r="B1539" s="4">
        <v>767</v>
      </c>
      <c r="C1539" s="2" t="s">
        <v>26</v>
      </c>
      <c r="D1539" s="2" t="s">
        <v>298</v>
      </c>
      <c r="E1539" s="5">
        <v>42052</v>
      </c>
      <c r="F1539" s="22">
        <f>IF(COUNTIFS('All NCFAS Results'!$A$6:$A$169,$A1539)&gt;0,1,0)</f>
        <v>1</v>
      </c>
      <c r="G1539" s="6" t="s">
        <v>27</v>
      </c>
      <c r="H1539" s="6" t="s">
        <v>42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 t="s">
        <v>41</v>
      </c>
      <c r="AA1539" s="6"/>
      <c r="AB1539" s="6"/>
    </row>
    <row r="1540" spans="1:28" s="1" customFormat="1" ht="18" customHeight="1" x14ac:dyDescent="0.2">
      <c r="A1540" s="4">
        <v>9478</v>
      </c>
      <c r="B1540" s="4">
        <v>767</v>
      </c>
      <c r="C1540" s="2" t="s">
        <v>44</v>
      </c>
      <c r="D1540" s="2" t="s">
        <v>298</v>
      </c>
      <c r="E1540" s="5">
        <v>42065</v>
      </c>
      <c r="F1540" s="22">
        <f>IF(COUNTIFS('All NCFAS Results'!$A$6:$A$169,$A1540)&gt;0,1,0)</f>
        <v>1</v>
      </c>
      <c r="G1540" s="6" t="s">
        <v>31</v>
      </c>
      <c r="H1540" s="6" t="s">
        <v>32</v>
      </c>
      <c r="I1540" s="6" t="s">
        <v>41</v>
      </c>
      <c r="J1540" s="6" t="s">
        <v>41</v>
      </c>
      <c r="K1540" s="6" t="s">
        <v>29</v>
      </c>
      <c r="L1540" s="6" t="s">
        <v>41</v>
      </c>
      <c r="M1540" s="6" t="s">
        <v>41</v>
      </c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</row>
    <row r="1541" spans="1:28" s="1" customFormat="1" ht="18" customHeight="1" x14ac:dyDescent="0.2">
      <c r="A1541" s="4">
        <v>5696</v>
      </c>
      <c r="B1541" s="4">
        <v>768</v>
      </c>
      <c r="C1541" s="2" t="s">
        <v>44</v>
      </c>
      <c r="D1541" s="2" t="s">
        <v>298</v>
      </c>
      <c r="E1541" s="5">
        <v>42065</v>
      </c>
      <c r="F1541" s="22">
        <f>IF(COUNTIFS('All NCFAS Results'!$A$6:$A$169,$A1541)&gt;0,1,0)</f>
        <v>1</v>
      </c>
      <c r="G1541" s="6" t="s">
        <v>27</v>
      </c>
      <c r="H1541" s="6" t="s">
        <v>42</v>
      </c>
      <c r="I1541" s="6" t="s">
        <v>29</v>
      </c>
      <c r="J1541" s="6" t="s">
        <v>38</v>
      </c>
      <c r="K1541" s="6" t="s">
        <v>38</v>
      </c>
      <c r="L1541" s="6" t="s">
        <v>41</v>
      </c>
      <c r="M1541" s="6" t="s">
        <v>29</v>
      </c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spans="1:28" s="1" customFormat="1" ht="18" customHeight="1" x14ac:dyDescent="0.2">
      <c r="A1542" s="4">
        <v>11540</v>
      </c>
      <c r="B1542" s="4">
        <v>768</v>
      </c>
      <c r="C1542" s="2" t="s">
        <v>26</v>
      </c>
      <c r="D1542" s="2" t="s">
        <v>298</v>
      </c>
      <c r="E1542" s="5">
        <v>42052</v>
      </c>
      <c r="F1542" s="22">
        <f>IF(COUNTIFS('All NCFAS Results'!$A$6:$A$169,$A1542)&gt;0,1,0)</f>
        <v>1</v>
      </c>
      <c r="G1542" s="6" t="s">
        <v>27</v>
      </c>
      <c r="H1542" s="6" t="s">
        <v>53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 t="s">
        <v>29</v>
      </c>
      <c r="AA1542" s="6"/>
      <c r="AB1542" s="6"/>
    </row>
    <row r="1543" spans="1:28" s="1" customFormat="1" ht="18" customHeight="1" x14ac:dyDescent="0.2">
      <c r="A1543" s="4">
        <v>2102</v>
      </c>
      <c r="B1543" s="4">
        <v>769</v>
      </c>
      <c r="C1543" s="2" t="s">
        <v>26</v>
      </c>
      <c r="D1543" s="2" t="s">
        <v>298</v>
      </c>
      <c r="E1543" s="5">
        <v>42052</v>
      </c>
      <c r="F1543" s="22">
        <f>IF(COUNTIFS('All NCFAS Results'!$A$6:$A$169,$A1543)&gt;0,1,0)</f>
        <v>1</v>
      </c>
      <c r="G1543" s="6" t="s">
        <v>27</v>
      </c>
      <c r="H1543" s="6" t="s">
        <v>39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 t="s">
        <v>29</v>
      </c>
      <c r="AA1543" s="6"/>
      <c r="AB1543" s="6"/>
    </row>
    <row r="1544" spans="1:28" s="1" customFormat="1" ht="18" customHeight="1" x14ac:dyDescent="0.2">
      <c r="A1544" s="4">
        <v>9405</v>
      </c>
      <c r="B1544" s="4">
        <v>769</v>
      </c>
      <c r="C1544" s="2" t="s">
        <v>44</v>
      </c>
      <c r="D1544" s="2" t="s">
        <v>298</v>
      </c>
      <c r="E1544" s="5">
        <v>42059</v>
      </c>
      <c r="F1544" s="22">
        <f>IF(COUNTIFS('All NCFAS Results'!$A$6:$A$169,$A1544)&gt;0,1,0)</f>
        <v>1</v>
      </c>
      <c r="G1544" s="6" t="s">
        <v>27</v>
      </c>
      <c r="H1544" s="6" t="s">
        <v>47</v>
      </c>
      <c r="I1544" s="6" t="s">
        <v>41</v>
      </c>
      <c r="J1544" s="6" t="s">
        <v>29</v>
      </c>
      <c r="K1544" s="6" t="s">
        <v>29</v>
      </c>
      <c r="L1544" s="6" t="s">
        <v>29</v>
      </c>
      <c r="M1544" s="6" t="s">
        <v>41</v>
      </c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spans="1:28" s="1" customFormat="1" ht="18" customHeight="1" x14ac:dyDescent="0.2">
      <c r="A1545" s="4">
        <v>9405</v>
      </c>
      <c r="B1545" s="4">
        <v>770</v>
      </c>
      <c r="C1545" s="2" t="s">
        <v>44</v>
      </c>
      <c r="D1545" s="2" t="s">
        <v>298</v>
      </c>
      <c r="E1545" s="5">
        <v>42067</v>
      </c>
      <c r="F1545" s="22">
        <f>IF(COUNTIFS('All NCFAS Results'!$A$6:$A$169,$A1545)&gt;0,1,0)</f>
        <v>1</v>
      </c>
      <c r="G1545" s="6" t="s">
        <v>27</v>
      </c>
      <c r="H1545" s="6" t="s">
        <v>47</v>
      </c>
      <c r="I1545" s="6" t="s">
        <v>29</v>
      </c>
      <c r="J1545" s="6" t="s">
        <v>29</v>
      </c>
      <c r="K1545" s="6" t="s">
        <v>29</v>
      </c>
      <c r="L1545" s="6" t="s">
        <v>29</v>
      </c>
      <c r="M1545" s="6" t="s">
        <v>41</v>
      </c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spans="1:28" s="1" customFormat="1" ht="18" customHeight="1" x14ac:dyDescent="0.2">
      <c r="A1546" s="4">
        <v>9970</v>
      </c>
      <c r="B1546" s="4">
        <v>770</v>
      </c>
      <c r="C1546" s="2" t="s">
        <v>26</v>
      </c>
      <c r="D1546" s="2" t="s">
        <v>298</v>
      </c>
      <c r="E1546" s="5">
        <v>42052</v>
      </c>
      <c r="F1546" s="22">
        <f>IF(COUNTIFS('All NCFAS Results'!$A$6:$A$169,$A1546)&gt;0,1,0)</f>
        <v>1</v>
      </c>
      <c r="G1546" s="6" t="s">
        <v>54</v>
      </c>
      <c r="H1546" s="6" t="s">
        <v>28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 t="s">
        <v>29</v>
      </c>
      <c r="AA1546" s="6"/>
      <c r="AB1546" s="6"/>
    </row>
    <row r="1547" spans="1:28" s="1" customFormat="1" ht="18" customHeight="1" x14ac:dyDescent="0.2">
      <c r="A1547" s="4">
        <v>1116</v>
      </c>
      <c r="B1547" s="4">
        <v>771</v>
      </c>
      <c r="C1547" s="2" t="s">
        <v>26</v>
      </c>
      <c r="D1547" s="2" t="s">
        <v>298</v>
      </c>
      <c r="E1547" s="5">
        <v>42052</v>
      </c>
      <c r="F1547" s="22">
        <f>IF(COUNTIFS('All NCFAS Results'!$A$6:$A$169,$A1547)&gt;0,1,0)</f>
        <v>1</v>
      </c>
      <c r="G1547" s="6" t="s">
        <v>54</v>
      </c>
      <c r="H1547" s="6" t="s">
        <v>59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 t="s">
        <v>29</v>
      </c>
      <c r="AA1547" s="6"/>
      <c r="AB1547" s="6"/>
    </row>
    <row r="1548" spans="1:28" s="1" customFormat="1" ht="18" customHeight="1" x14ac:dyDescent="0.2">
      <c r="A1548" s="4">
        <v>11401</v>
      </c>
      <c r="B1548" s="4">
        <v>771</v>
      </c>
      <c r="C1548" s="2" t="s">
        <v>44</v>
      </c>
      <c r="D1548" s="2" t="s">
        <v>298</v>
      </c>
      <c r="E1548" s="5">
        <v>42066</v>
      </c>
      <c r="F1548" s="22">
        <f>IF(COUNTIFS('All NCFAS Results'!$A$6:$A$169,$A1548)&gt;0,1,0)</f>
        <v>1</v>
      </c>
      <c r="G1548" s="6" t="s">
        <v>27</v>
      </c>
      <c r="H1548" s="6" t="s">
        <v>47</v>
      </c>
      <c r="I1548" s="6" t="s">
        <v>29</v>
      </c>
      <c r="J1548" s="6" t="s">
        <v>29</v>
      </c>
      <c r="K1548" s="6" t="s">
        <v>29</v>
      </c>
      <c r="L1548" s="6" t="s">
        <v>29</v>
      </c>
      <c r="M1548" s="6" t="s">
        <v>29</v>
      </c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</row>
    <row r="1549" spans="1:28" s="1" customFormat="1" ht="18" customHeight="1" x14ac:dyDescent="0.2">
      <c r="A1549" s="4">
        <v>1116</v>
      </c>
      <c r="B1549" s="4">
        <v>772</v>
      </c>
      <c r="C1549" s="2" t="s">
        <v>26</v>
      </c>
      <c r="D1549" s="2" t="s">
        <v>298</v>
      </c>
      <c r="E1549" s="5">
        <v>42053</v>
      </c>
      <c r="F1549" s="22">
        <f>IF(COUNTIFS('All NCFAS Results'!$A$6:$A$169,$A1549)&gt;0,1,0)</f>
        <v>1</v>
      </c>
      <c r="G1549" s="6" t="s">
        <v>31</v>
      </c>
      <c r="H1549" s="6" t="s">
        <v>52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 t="s">
        <v>29</v>
      </c>
      <c r="AA1549" s="6"/>
      <c r="AB1549" s="6"/>
    </row>
    <row r="1550" spans="1:28" s="1" customFormat="1" ht="18" customHeight="1" x14ac:dyDescent="0.2">
      <c r="A1550" s="4">
        <v>9979</v>
      </c>
      <c r="B1550" s="4">
        <v>772</v>
      </c>
      <c r="C1550" s="2" t="s">
        <v>44</v>
      </c>
      <c r="D1550" s="2" t="s">
        <v>298</v>
      </c>
      <c r="E1550" s="5">
        <v>42065</v>
      </c>
      <c r="F1550" s="22">
        <f>IF(COUNTIFS('All NCFAS Results'!$A$6:$A$169,$A1550)&gt;0,1,0)</f>
        <v>1</v>
      </c>
      <c r="G1550" s="6" t="s">
        <v>27</v>
      </c>
      <c r="H1550" s="6" t="s">
        <v>47</v>
      </c>
      <c r="I1550" s="6" t="s">
        <v>29</v>
      </c>
      <c r="J1550" s="6" t="s">
        <v>29</v>
      </c>
      <c r="K1550" s="6" t="s">
        <v>29</v>
      </c>
      <c r="L1550" s="6" t="s">
        <v>29</v>
      </c>
      <c r="M1550" s="6" t="s">
        <v>29</v>
      </c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</row>
    <row r="1551" spans="1:28" s="1" customFormat="1" ht="18" customHeight="1" x14ac:dyDescent="0.2">
      <c r="A1551" s="4">
        <v>748</v>
      </c>
      <c r="B1551" s="4">
        <v>773</v>
      </c>
      <c r="C1551" s="2" t="s">
        <v>44</v>
      </c>
      <c r="D1551" s="2" t="s">
        <v>298</v>
      </c>
      <c r="E1551" s="5">
        <v>42067</v>
      </c>
      <c r="F1551" s="22">
        <f>IF(COUNTIFS('All NCFAS Results'!$A$6:$A$169,$A1551)&gt;0,1,0)</f>
        <v>1</v>
      </c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spans="1:28" s="1" customFormat="1" ht="18" customHeight="1" x14ac:dyDescent="0.2">
      <c r="A1552" s="4">
        <v>6341</v>
      </c>
      <c r="B1552" s="4">
        <v>773</v>
      </c>
      <c r="C1552" s="2" t="s">
        <v>26</v>
      </c>
      <c r="D1552" s="2" t="s">
        <v>298</v>
      </c>
      <c r="E1552" s="5">
        <v>42052</v>
      </c>
      <c r="F1552" s="22">
        <f>IF(COUNTIFS('All NCFAS Results'!$A$6:$A$169,$A1552)&gt;0,1,0)</f>
        <v>1</v>
      </c>
      <c r="G1552" s="6" t="s">
        <v>27</v>
      </c>
      <c r="H1552" s="6" t="s">
        <v>49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 t="s">
        <v>29</v>
      </c>
      <c r="AA1552" s="6"/>
      <c r="AB1552" s="6"/>
    </row>
    <row r="1553" spans="1:28" s="1" customFormat="1" ht="18" customHeight="1" x14ac:dyDescent="0.2">
      <c r="A1553" s="4">
        <v>3875</v>
      </c>
      <c r="B1553" s="4">
        <v>774</v>
      </c>
      <c r="C1553" s="2" t="s">
        <v>44</v>
      </c>
      <c r="D1553" s="2" t="s">
        <v>298</v>
      </c>
      <c r="E1553" s="5">
        <v>42068</v>
      </c>
      <c r="F1553" s="22">
        <f>IF(COUNTIFS('All NCFAS Results'!$A$6:$A$169,$A1553)&gt;0,1,0)</f>
        <v>1</v>
      </c>
      <c r="G1553" s="6" t="s">
        <v>27</v>
      </c>
      <c r="H1553" s="6" t="s">
        <v>64</v>
      </c>
      <c r="I1553" s="6" t="s">
        <v>41</v>
      </c>
      <c r="J1553" s="6" t="s">
        <v>29</v>
      </c>
      <c r="K1553" s="6" t="s">
        <v>38</v>
      </c>
      <c r="L1553" s="6" t="s">
        <v>41</v>
      </c>
      <c r="M1553" s="6" t="s">
        <v>29</v>
      </c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spans="1:28" s="1" customFormat="1" ht="18" customHeight="1" x14ac:dyDescent="0.2">
      <c r="A1554" s="4">
        <v>11331</v>
      </c>
      <c r="B1554" s="4">
        <v>774</v>
      </c>
      <c r="C1554" s="2" t="s">
        <v>26</v>
      </c>
      <c r="D1554" s="2" t="s">
        <v>298</v>
      </c>
      <c r="E1554" s="5">
        <v>42052</v>
      </c>
      <c r="F1554" s="22">
        <f>IF(COUNTIFS('All NCFAS Results'!$A$6:$A$169,$A1554)&gt;0,1,0)</f>
        <v>1</v>
      </c>
      <c r="G1554" s="6" t="s">
        <v>27</v>
      </c>
      <c r="H1554" s="6" t="s">
        <v>42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 t="s">
        <v>41</v>
      </c>
      <c r="AA1554" s="6"/>
      <c r="AB1554" s="6"/>
    </row>
    <row r="1555" spans="1:28" s="1" customFormat="1" ht="18" customHeight="1" x14ac:dyDescent="0.2">
      <c r="A1555" s="4">
        <v>5153</v>
      </c>
      <c r="B1555" s="4">
        <v>775</v>
      </c>
      <c r="C1555" s="2" t="s">
        <v>26</v>
      </c>
      <c r="D1555" s="2" t="s">
        <v>298</v>
      </c>
      <c r="E1555" s="5">
        <v>42053</v>
      </c>
      <c r="F1555" s="22">
        <f>IF(COUNTIFS('All NCFAS Results'!$A$6:$A$169,$A1555)&gt;0,1,0)</f>
        <v>1</v>
      </c>
      <c r="G1555" s="6" t="s">
        <v>54</v>
      </c>
      <c r="H1555" s="6" t="s">
        <v>46</v>
      </c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 t="s">
        <v>29</v>
      </c>
      <c r="AA1555" s="6"/>
      <c r="AB1555" s="6"/>
    </row>
    <row r="1556" spans="1:28" s="1" customFormat="1" ht="18" customHeight="1" x14ac:dyDescent="0.2">
      <c r="A1556" s="4">
        <v>10593</v>
      </c>
      <c r="B1556" s="4">
        <v>775</v>
      </c>
      <c r="C1556" s="2" t="s">
        <v>44</v>
      </c>
      <c r="D1556" s="2" t="s">
        <v>298</v>
      </c>
      <c r="E1556" s="5">
        <v>42068</v>
      </c>
      <c r="F1556" s="22">
        <f>IF(COUNTIFS('All NCFAS Results'!$A$6:$A$169,$A1556)&gt;0,1,0)</f>
        <v>1</v>
      </c>
      <c r="G1556" s="6" t="s">
        <v>27</v>
      </c>
      <c r="H1556" s="6" t="s">
        <v>64</v>
      </c>
      <c r="I1556" s="6" t="s">
        <v>41</v>
      </c>
      <c r="J1556" s="6" t="s">
        <v>29</v>
      </c>
      <c r="K1556" s="6" t="s">
        <v>29</v>
      </c>
      <c r="L1556" s="6" t="s">
        <v>41</v>
      </c>
      <c r="M1556" s="6" t="s">
        <v>29</v>
      </c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</row>
    <row r="1557" spans="1:28" s="1" customFormat="1" ht="18" customHeight="1" x14ac:dyDescent="0.2">
      <c r="A1557" s="4">
        <v>335</v>
      </c>
      <c r="B1557" s="4">
        <v>776</v>
      </c>
      <c r="C1557" s="2" t="s">
        <v>26</v>
      </c>
      <c r="D1557" s="2" t="s">
        <v>298</v>
      </c>
      <c r="E1557" s="5">
        <v>42053</v>
      </c>
      <c r="F1557" s="22">
        <f>IF(COUNTIFS('All NCFAS Results'!$A$6:$A$169,$A1557)&gt;0,1,0)</f>
        <v>1</v>
      </c>
      <c r="G1557" s="6" t="s">
        <v>54</v>
      </c>
      <c r="H1557" s="6" t="s">
        <v>58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 t="s">
        <v>29</v>
      </c>
      <c r="AA1557" s="6"/>
      <c r="AB1557" s="6"/>
    </row>
    <row r="1558" spans="1:28" s="1" customFormat="1" ht="18" customHeight="1" x14ac:dyDescent="0.2">
      <c r="A1558" s="4">
        <v>2648</v>
      </c>
      <c r="B1558" s="4">
        <v>776</v>
      </c>
      <c r="C1558" s="2" t="s">
        <v>44</v>
      </c>
      <c r="D1558" s="2" t="s">
        <v>298</v>
      </c>
      <c r="E1558" s="5">
        <v>42068</v>
      </c>
      <c r="F1558" s="22">
        <f>IF(COUNTIFS('All NCFAS Results'!$A$6:$A$169,$A1558)&gt;0,1,0)</f>
        <v>1</v>
      </c>
      <c r="G1558" s="6" t="s">
        <v>27</v>
      </c>
      <c r="H1558" s="6" t="s">
        <v>42</v>
      </c>
      <c r="I1558" s="6" t="s">
        <v>29</v>
      </c>
      <c r="J1558" s="6" t="s">
        <v>29</v>
      </c>
      <c r="K1558" s="6" t="s">
        <v>29</v>
      </c>
      <c r="L1558" s="6" t="s">
        <v>41</v>
      </c>
      <c r="M1558" s="6" t="s">
        <v>29</v>
      </c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</row>
    <row r="1559" spans="1:28" s="1" customFormat="1" ht="18" customHeight="1" x14ac:dyDescent="0.2">
      <c r="A1559" s="4">
        <v>4751</v>
      </c>
      <c r="B1559" s="4">
        <v>777</v>
      </c>
      <c r="C1559" s="2" t="s">
        <v>44</v>
      </c>
      <c r="D1559" s="2" t="s">
        <v>298</v>
      </c>
      <c r="E1559" s="5">
        <v>42069</v>
      </c>
      <c r="F1559" s="22">
        <f>IF(COUNTIFS('All NCFAS Results'!$A$6:$A$169,$A1559)&gt;0,1,0)</f>
        <v>1</v>
      </c>
      <c r="G1559" s="6" t="s">
        <v>27</v>
      </c>
      <c r="H1559" s="6" t="s">
        <v>64</v>
      </c>
      <c r="I1559" s="6" t="s">
        <v>41</v>
      </c>
      <c r="J1559" s="6" t="s">
        <v>29</v>
      </c>
      <c r="K1559" s="6" t="s">
        <v>38</v>
      </c>
      <c r="L1559" s="6" t="s">
        <v>41</v>
      </c>
      <c r="M1559" s="6" t="s">
        <v>41</v>
      </c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</row>
    <row r="1560" spans="1:28" s="1" customFormat="1" ht="18" customHeight="1" x14ac:dyDescent="0.2">
      <c r="A1560" s="4">
        <v>8888</v>
      </c>
      <c r="B1560" s="4">
        <v>777</v>
      </c>
      <c r="C1560" s="2" t="s">
        <v>26</v>
      </c>
      <c r="D1560" s="2" t="s">
        <v>298</v>
      </c>
      <c r="E1560" s="5">
        <v>42053</v>
      </c>
      <c r="F1560" s="22">
        <f>IF(COUNTIFS('All NCFAS Results'!$A$6:$A$169,$A1560)&gt;0,1,0)</f>
        <v>1</v>
      </c>
      <c r="G1560" s="6" t="s">
        <v>27</v>
      </c>
      <c r="H1560" s="6" t="s">
        <v>39</v>
      </c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 t="s">
        <v>33</v>
      </c>
      <c r="AA1560" s="6"/>
      <c r="AB1560" s="6"/>
    </row>
    <row r="1561" spans="1:28" s="1" customFormat="1" ht="18" customHeight="1" x14ac:dyDescent="0.2">
      <c r="A1561" s="4">
        <v>9553</v>
      </c>
      <c r="B1561" s="4">
        <v>778</v>
      </c>
      <c r="C1561" s="2" t="s">
        <v>44</v>
      </c>
      <c r="D1561" s="2" t="s">
        <v>298</v>
      </c>
      <c r="E1561" s="5">
        <v>42069</v>
      </c>
      <c r="F1561" s="22">
        <f>IF(COUNTIFS('All NCFAS Results'!$A$6:$A$169,$A1561)&gt;0,1,0)</f>
        <v>1</v>
      </c>
      <c r="G1561" s="6" t="s">
        <v>27</v>
      </c>
      <c r="H1561" s="6" t="s">
        <v>42</v>
      </c>
      <c r="I1561" s="6" t="s">
        <v>41</v>
      </c>
      <c r="J1561" s="6" t="s">
        <v>29</v>
      </c>
      <c r="K1561" s="6" t="s">
        <v>29</v>
      </c>
      <c r="L1561" s="6" t="s">
        <v>41</v>
      </c>
      <c r="M1561" s="6" t="s">
        <v>41</v>
      </c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</row>
    <row r="1562" spans="1:28" s="1" customFormat="1" ht="18" customHeight="1" x14ac:dyDescent="0.2">
      <c r="A1562" s="4">
        <v>10857</v>
      </c>
      <c r="B1562" s="4">
        <v>778</v>
      </c>
      <c r="C1562" s="2" t="s">
        <v>26</v>
      </c>
      <c r="D1562" s="2" t="s">
        <v>298</v>
      </c>
      <c r="E1562" s="5">
        <v>42053</v>
      </c>
      <c r="F1562" s="22">
        <f>IF(COUNTIFS('All NCFAS Results'!$A$6:$A$169,$A1562)&gt;0,1,0)</f>
        <v>1</v>
      </c>
      <c r="G1562" s="6" t="s">
        <v>54</v>
      </c>
      <c r="H1562" s="6" t="s">
        <v>58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 t="s">
        <v>29</v>
      </c>
      <c r="AA1562" s="6"/>
      <c r="AB1562" s="6"/>
    </row>
    <row r="1563" spans="1:28" s="1" customFormat="1" ht="18" customHeight="1" x14ac:dyDescent="0.2">
      <c r="A1563" s="4">
        <v>748</v>
      </c>
      <c r="B1563" s="4">
        <v>779</v>
      </c>
      <c r="C1563" s="2" t="s">
        <v>26</v>
      </c>
      <c r="D1563" s="2" t="s">
        <v>298</v>
      </c>
      <c r="E1563" s="5">
        <v>42053</v>
      </c>
      <c r="F1563" s="22">
        <f>IF(COUNTIFS('All NCFAS Results'!$A$6:$A$169,$A1563)&gt;0,1,0)</f>
        <v>1</v>
      </c>
      <c r="G1563" s="6" t="s">
        <v>27</v>
      </c>
      <c r="H1563" s="6" t="s">
        <v>55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 t="s">
        <v>29</v>
      </c>
      <c r="AA1563" s="6"/>
      <c r="AB1563" s="6"/>
    </row>
    <row r="1564" spans="1:28" s="1" customFormat="1" ht="18" customHeight="1" x14ac:dyDescent="0.2">
      <c r="A1564" s="4">
        <v>11401</v>
      </c>
      <c r="B1564" s="4">
        <v>779</v>
      </c>
      <c r="C1564" s="2" t="s">
        <v>44</v>
      </c>
      <c r="D1564" s="2" t="s">
        <v>298</v>
      </c>
      <c r="E1564" s="5">
        <v>42059</v>
      </c>
      <c r="F1564" s="22">
        <f>IF(COUNTIFS('All NCFAS Results'!$A$6:$A$169,$A1564)&gt;0,1,0)</f>
        <v>1</v>
      </c>
      <c r="G1564" s="6" t="s">
        <v>27</v>
      </c>
      <c r="H1564" s="6" t="s">
        <v>47</v>
      </c>
      <c r="I1564" s="6" t="s">
        <v>29</v>
      </c>
      <c r="J1564" s="6" t="s">
        <v>29</v>
      </c>
      <c r="K1564" s="6" t="s">
        <v>29</v>
      </c>
      <c r="L1564" s="6" t="s">
        <v>29</v>
      </c>
      <c r="M1564" s="6" t="s">
        <v>29</v>
      </c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</row>
    <row r="1565" spans="1:28" s="1" customFormat="1" ht="18" customHeight="1" x14ac:dyDescent="0.2">
      <c r="A1565" s="4">
        <v>5696</v>
      </c>
      <c r="B1565" s="4">
        <v>780</v>
      </c>
      <c r="C1565" s="2" t="s">
        <v>44</v>
      </c>
      <c r="D1565" s="2" t="s">
        <v>298</v>
      </c>
      <c r="E1565" s="5">
        <v>42072</v>
      </c>
      <c r="F1565" s="22">
        <f>IF(COUNTIFS('All NCFAS Results'!$A$6:$A$169,$A1565)&gt;0,1,0)</f>
        <v>1</v>
      </c>
      <c r="G1565" s="6" t="s">
        <v>27</v>
      </c>
      <c r="H1565" s="6" t="s">
        <v>42</v>
      </c>
      <c r="I1565" s="6" t="s">
        <v>29</v>
      </c>
      <c r="J1565" s="6" t="s">
        <v>29</v>
      </c>
      <c r="K1565" s="6" t="s">
        <v>38</v>
      </c>
      <c r="L1565" s="6" t="s">
        <v>41</v>
      </c>
      <c r="M1565" s="6" t="s">
        <v>29</v>
      </c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spans="1:28" s="1" customFormat="1" ht="18" customHeight="1" x14ac:dyDescent="0.2">
      <c r="A1566" s="4">
        <v>6341</v>
      </c>
      <c r="B1566" s="4">
        <v>780</v>
      </c>
      <c r="C1566" s="2" t="s">
        <v>26</v>
      </c>
      <c r="D1566" s="2" t="s">
        <v>298</v>
      </c>
      <c r="E1566" s="5">
        <v>42053</v>
      </c>
      <c r="F1566" s="22">
        <f>IF(COUNTIFS('All NCFAS Results'!$A$6:$A$169,$A1566)&gt;0,1,0)</f>
        <v>1</v>
      </c>
      <c r="G1566" s="6" t="s">
        <v>40</v>
      </c>
      <c r="H1566" s="6" t="s">
        <v>49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 t="s">
        <v>29</v>
      </c>
      <c r="AA1566" s="6"/>
      <c r="AB1566" s="6"/>
    </row>
    <row r="1567" spans="1:28" s="1" customFormat="1" ht="18" customHeight="1" x14ac:dyDescent="0.2">
      <c r="A1567" s="4">
        <v>192</v>
      </c>
      <c r="B1567" s="4">
        <v>781</v>
      </c>
      <c r="C1567" s="2" t="s">
        <v>26</v>
      </c>
      <c r="D1567" s="2" t="s">
        <v>298</v>
      </c>
      <c r="E1567" s="5">
        <v>42053</v>
      </c>
      <c r="F1567" s="22">
        <f>IF(COUNTIFS('All NCFAS Results'!$A$6:$A$169,$A1567)&gt;0,1,0)</f>
        <v>1</v>
      </c>
      <c r="G1567" s="6" t="s">
        <v>54</v>
      </c>
      <c r="H1567" s="6" t="s">
        <v>53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 t="s">
        <v>29</v>
      </c>
      <c r="AA1567" s="6"/>
      <c r="AB1567" s="6"/>
    </row>
    <row r="1568" spans="1:28" s="1" customFormat="1" ht="18" customHeight="1" x14ac:dyDescent="0.2">
      <c r="A1568" s="4">
        <v>9478</v>
      </c>
      <c r="B1568" s="4">
        <v>781</v>
      </c>
      <c r="C1568" s="2" t="s">
        <v>44</v>
      </c>
      <c r="D1568" s="2" t="s">
        <v>298</v>
      </c>
      <c r="E1568" s="5">
        <v>42072</v>
      </c>
      <c r="F1568" s="22">
        <f>IF(COUNTIFS('All NCFAS Results'!$A$6:$A$169,$A1568)&gt;0,1,0)</f>
        <v>1</v>
      </c>
      <c r="G1568" s="6" t="s">
        <v>27</v>
      </c>
      <c r="H1568" s="6" t="s">
        <v>42</v>
      </c>
      <c r="I1568" s="6" t="s">
        <v>41</v>
      </c>
      <c r="J1568" s="6" t="s">
        <v>41</v>
      </c>
      <c r="K1568" s="6" t="s">
        <v>41</v>
      </c>
      <c r="L1568" s="6" t="s">
        <v>41</v>
      </c>
      <c r="M1568" s="6" t="s">
        <v>41</v>
      </c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spans="1:28" s="1" customFormat="1" ht="18" customHeight="1" x14ac:dyDescent="0.2">
      <c r="A1569" s="4">
        <v>800</v>
      </c>
      <c r="B1569" s="4">
        <v>782</v>
      </c>
      <c r="C1569" s="2" t="s">
        <v>44</v>
      </c>
      <c r="D1569" s="2" t="s">
        <v>298</v>
      </c>
      <c r="E1569" s="5">
        <v>42060</v>
      </c>
      <c r="F1569" s="22">
        <f>IF(COUNTIFS('All NCFAS Results'!$A$6:$A$169,$A1569)&gt;0,1,0)</f>
        <v>1</v>
      </c>
      <c r="G1569" s="6" t="s">
        <v>27</v>
      </c>
      <c r="H1569" s="6" t="s">
        <v>47</v>
      </c>
      <c r="I1569" s="6" t="s">
        <v>29</v>
      </c>
      <c r="J1569" s="6" t="s">
        <v>29</v>
      </c>
      <c r="K1569" s="6" t="s">
        <v>29</v>
      </c>
      <c r="L1569" s="6" t="s">
        <v>29</v>
      </c>
      <c r="M1569" s="6" t="s">
        <v>29</v>
      </c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spans="1:28" s="1" customFormat="1" ht="18" customHeight="1" x14ac:dyDescent="0.2">
      <c r="A1570" s="4">
        <v>11448</v>
      </c>
      <c r="B1570" s="4">
        <v>782</v>
      </c>
      <c r="C1570" s="2" t="s">
        <v>26</v>
      </c>
      <c r="D1570" s="2" t="s">
        <v>298</v>
      </c>
      <c r="E1570" s="5">
        <v>42024</v>
      </c>
      <c r="F1570" s="22">
        <f>IF(COUNTIFS('All NCFAS Results'!$A$6:$A$169,$A1570)&gt;0,1,0)</f>
        <v>1</v>
      </c>
      <c r="G1570" s="6" t="s">
        <v>50</v>
      </c>
      <c r="H1570" s="6" t="s">
        <v>46</v>
      </c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 t="s">
        <v>41</v>
      </c>
      <c r="AA1570" s="6"/>
      <c r="AB1570" s="6"/>
    </row>
    <row r="1571" spans="1:28" s="1" customFormat="1" ht="18" customHeight="1" x14ac:dyDescent="0.2">
      <c r="A1571" s="4">
        <v>800</v>
      </c>
      <c r="B1571" s="4">
        <v>783</v>
      </c>
      <c r="C1571" s="2" t="s">
        <v>44</v>
      </c>
      <c r="D1571" s="2" t="s">
        <v>298</v>
      </c>
      <c r="E1571" s="5">
        <v>42068</v>
      </c>
      <c r="F1571" s="22">
        <f>IF(COUNTIFS('All NCFAS Results'!$A$6:$A$169,$A1571)&gt;0,1,0)</f>
        <v>1</v>
      </c>
      <c r="G1571" s="6" t="s">
        <v>27</v>
      </c>
      <c r="H1571" s="6" t="s">
        <v>47</v>
      </c>
      <c r="I1571" s="6" t="s">
        <v>29</v>
      </c>
      <c r="J1571" s="6" t="s">
        <v>29</v>
      </c>
      <c r="K1571" s="6" t="s">
        <v>29</v>
      </c>
      <c r="L1571" s="6" t="s">
        <v>29</v>
      </c>
      <c r="M1571" s="6" t="s">
        <v>29</v>
      </c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spans="1:28" s="1" customFormat="1" ht="18" customHeight="1" x14ac:dyDescent="0.2">
      <c r="A1572" s="4">
        <v>11448</v>
      </c>
      <c r="B1572" s="4">
        <v>783</v>
      </c>
      <c r="C1572" s="2" t="s">
        <v>26</v>
      </c>
      <c r="D1572" s="2" t="s">
        <v>298</v>
      </c>
      <c r="E1572" s="5">
        <v>42032</v>
      </c>
      <c r="F1572" s="22">
        <f>IF(COUNTIFS('All NCFAS Results'!$A$6:$A$169,$A1572)&gt;0,1,0)</f>
        <v>1</v>
      </c>
      <c r="G1572" s="6" t="s">
        <v>54</v>
      </c>
      <c r="H1572" s="6" t="s">
        <v>46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 t="s">
        <v>41</v>
      </c>
      <c r="AA1572" s="6"/>
      <c r="AB1572" s="6"/>
    </row>
    <row r="1573" spans="1:28" s="1" customFormat="1" ht="18" customHeight="1" x14ac:dyDescent="0.2">
      <c r="A1573" s="4">
        <v>87</v>
      </c>
      <c r="B1573" s="4">
        <v>784</v>
      </c>
      <c r="C1573" s="2" t="s">
        <v>44</v>
      </c>
      <c r="D1573" s="2" t="s">
        <v>298</v>
      </c>
      <c r="E1573" s="5">
        <v>42060</v>
      </c>
      <c r="F1573" s="22">
        <f>IF(COUNTIFS('All NCFAS Results'!$A$6:$A$169,$A1573)&gt;0,1,0)</f>
        <v>1</v>
      </c>
      <c r="G1573" s="6" t="s">
        <v>27</v>
      </c>
      <c r="H1573" s="6" t="s">
        <v>53</v>
      </c>
      <c r="I1573" s="6" t="s">
        <v>29</v>
      </c>
      <c r="J1573" s="6" t="s">
        <v>29</v>
      </c>
      <c r="K1573" s="6" t="s">
        <v>29</v>
      </c>
      <c r="L1573" s="6" t="s">
        <v>29</v>
      </c>
      <c r="M1573" s="6" t="s">
        <v>29</v>
      </c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spans="1:28" s="1" customFormat="1" ht="18" customHeight="1" x14ac:dyDescent="0.2">
      <c r="A1574" s="4">
        <v>11448</v>
      </c>
      <c r="B1574" s="4">
        <v>784</v>
      </c>
      <c r="C1574" s="2" t="s">
        <v>26</v>
      </c>
      <c r="D1574" s="2" t="s">
        <v>298</v>
      </c>
      <c r="E1574" s="5">
        <v>42039</v>
      </c>
      <c r="F1574" s="22">
        <f>IF(COUNTIFS('All NCFAS Results'!$A$6:$A$169,$A1574)&gt;0,1,0)</f>
        <v>1</v>
      </c>
      <c r="G1574" s="6" t="s">
        <v>54</v>
      </c>
      <c r="H1574" s="6" t="s">
        <v>52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 t="s">
        <v>41</v>
      </c>
      <c r="AA1574" s="6"/>
      <c r="AB1574" s="6"/>
    </row>
    <row r="1575" spans="1:28" s="1" customFormat="1" ht="18" customHeight="1" x14ac:dyDescent="0.2">
      <c r="A1575" s="4">
        <v>87</v>
      </c>
      <c r="B1575" s="4">
        <v>785</v>
      </c>
      <c r="C1575" s="2" t="s">
        <v>44</v>
      </c>
      <c r="D1575" s="2" t="s">
        <v>298</v>
      </c>
      <c r="E1575" s="5">
        <v>42068</v>
      </c>
      <c r="F1575" s="22">
        <f>IF(COUNTIFS('All NCFAS Results'!$A$6:$A$169,$A1575)&gt;0,1,0)</f>
        <v>1</v>
      </c>
      <c r="G1575" s="6" t="s">
        <v>27</v>
      </c>
      <c r="H1575" s="6" t="s">
        <v>53</v>
      </c>
      <c r="I1575" s="6" t="s">
        <v>29</v>
      </c>
      <c r="J1575" s="6" t="s">
        <v>29</v>
      </c>
      <c r="K1575" s="6" t="s">
        <v>29</v>
      </c>
      <c r="L1575" s="6" t="s">
        <v>29</v>
      </c>
      <c r="M1575" s="6" t="s">
        <v>29</v>
      </c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spans="1:28" s="1" customFormat="1" ht="18" customHeight="1" x14ac:dyDescent="0.2">
      <c r="A1576" s="4">
        <v>11448</v>
      </c>
      <c r="B1576" s="4">
        <v>785</v>
      </c>
      <c r="C1576" s="2" t="s">
        <v>26</v>
      </c>
      <c r="D1576" s="2" t="s">
        <v>298</v>
      </c>
      <c r="E1576" s="5">
        <v>42045</v>
      </c>
      <c r="F1576" s="22">
        <f>IF(COUNTIFS('All NCFAS Results'!$A$6:$A$169,$A1576)&gt;0,1,0)</f>
        <v>1</v>
      </c>
      <c r="G1576" s="6" t="s">
        <v>54</v>
      </c>
      <c r="H1576" s="6" t="s">
        <v>46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 t="s">
        <v>41</v>
      </c>
      <c r="AA1576" s="6"/>
      <c r="AB1576" s="6"/>
    </row>
    <row r="1577" spans="1:28" s="1" customFormat="1" ht="18" customHeight="1" x14ac:dyDescent="0.2">
      <c r="A1577" s="4">
        <v>1221</v>
      </c>
      <c r="B1577" s="4">
        <v>786</v>
      </c>
      <c r="C1577" s="2" t="s">
        <v>44</v>
      </c>
      <c r="D1577" s="2" t="s">
        <v>298</v>
      </c>
      <c r="E1577" s="5">
        <v>42024</v>
      </c>
      <c r="F1577" s="22">
        <f>IF(COUNTIFS('All NCFAS Results'!$A$6:$A$169,$A1577)&gt;0,1,0)</f>
        <v>1</v>
      </c>
      <c r="G1577" s="6" t="s">
        <v>27</v>
      </c>
      <c r="H1577" s="6" t="s">
        <v>47</v>
      </c>
      <c r="I1577" s="6" t="s">
        <v>29</v>
      </c>
      <c r="J1577" s="6" t="s">
        <v>29</v>
      </c>
      <c r="K1577" s="6" t="s">
        <v>29</v>
      </c>
      <c r="L1577" s="6" t="s">
        <v>29</v>
      </c>
      <c r="M1577" s="6" t="s">
        <v>29</v>
      </c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spans="1:28" s="1" customFormat="1" ht="18" customHeight="1" x14ac:dyDescent="0.2">
      <c r="A1578" s="4">
        <v>11331</v>
      </c>
      <c r="B1578" s="4">
        <v>786</v>
      </c>
      <c r="C1578" s="2" t="s">
        <v>26</v>
      </c>
      <c r="D1578" s="2" t="s">
        <v>298</v>
      </c>
      <c r="E1578" s="5">
        <v>42054</v>
      </c>
      <c r="F1578" s="22">
        <f>IF(COUNTIFS('All NCFAS Results'!$A$6:$A$169,$A1578)&gt;0,1,0)</f>
        <v>1</v>
      </c>
      <c r="G1578" s="6" t="s">
        <v>54</v>
      </c>
      <c r="H1578" s="6" t="s">
        <v>86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 t="s">
        <v>41</v>
      </c>
      <c r="AA1578" s="6"/>
      <c r="AB1578" s="6"/>
    </row>
    <row r="1579" spans="1:28" s="1" customFormat="1" ht="18" customHeight="1" x14ac:dyDescent="0.2">
      <c r="A1579" s="4">
        <v>126</v>
      </c>
      <c r="B1579" s="4">
        <v>787</v>
      </c>
      <c r="C1579" s="2" t="s">
        <v>26</v>
      </c>
      <c r="D1579" s="2" t="s">
        <v>298</v>
      </c>
      <c r="E1579" s="5">
        <v>42054</v>
      </c>
      <c r="F1579" s="22">
        <f>IF(COUNTIFS('All NCFAS Results'!$A$6:$A$169,$A1579)&gt;0,1,0)</f>
        <v>1</v>
      </c>
      <c r="G1579" s="6" t="s">
        <v>40</v>
      </c>
      <c r="H1579" s="6" t="s">
        <v>32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 t="s">
        <v>29</v>
      </c>
      <c r="AA1579" s="6"/>
      <c r="AB1579" s="6"/>
    </row>
    <row r="1580" spans="1:28" s="1" customFormat="1" ht="18" customHeight="1" x14ac:dyDescent="0.2">
      <c r="A1580" s="4">
        <v>1221</v>
      </c>
      <c r="B1580" s="4">
        <v>787</v>
      </c>
      <c r="C1580" s="2" t="s">
        <v>44</v>
      </c>
      <c r="D1580" s="2" t="s">
        <v>298</v>
      </c>
      <c r="E1580" s="5">
        <v>42038</v>
      </c>
      <c r="F1580" s="22">
        <f>IF(COUNTIFS('All NCFAS Results'!$A$6:$A$169,$A1580)&gt;0,1,0)</f>
        <v>1</v>
      </c>
      <c r="G1580" s="6" t="s">
        <v>27</v>
      </c>
      <c r="H1580" s="6" t="s">
        <v>47</v>
      </c>
      <c r="I1580" s="6" t="s">
        <v>29</v>
      </c>
      <c r="J1580" s="6" t="s">
        <v>29</v>
      </c>
      <c r="K1580" s="6" t="s">
        <v>29</v>
      </c>
      <c r="L1580" s="6" t="s">
        <v>29</v>
      </c>
      <c r="M1580" s="6" t="s">
        <v>29</v>
      </c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spans="1:28" s="1" customFormat="1" ht="18" customHeight="1" x14ac:dyDescent="0.2">
      <c r="A1581" s="4">
        <v>1221</v>
      </c>
      <c r="B1581" s="4">
        <v>788</v>
      </c>
      <c r="C1581" s="2" t="s">
        <v>44</v>
      </c>
      <c r="D1581" s="2" t="s">
        <v>298</v>
      </c>
      <c r="E1581" s="5">
        <v>42066</v>
      </c>
      <c r="F1581" s="22">
        <f>IF(COUNTIFS('All NCFAS Results'!$A$6:$A$169,$A1581)&gt;0,1,0)</f>
        <v>1</v>
      </c>
      <c r="G1581" s="6" t="s">
        <v>27</v>
      </c>
      <c r="H1581" s="6" t="s">
        <v>47</v>
      </c>
      <c r="I1581" s="6" t="s">
        <v>29</v>
      </c>
      <c r="J1581" s="6" t="s">
        <v>29</v>
      </c>
      <c r="K1581" s="6" t="s">
        <v>29</v>
      </c>
      <c r="L1581" s="6" t="s">
        <v>29</v>
      </c>
      <c r="M1581" s="6" t="s">
        <v>29</v>
      </c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spans="1:28" s="1" customFormat="1" ht="18" customHeight="1" x14ac:dyDescent="0.2">
      <c r="A1582" s="4">
        <v>3360</v>
      </c>
      <c r="B1582" s="4">
        <v>788</v>
      </c>
      <c r="C1582" s="2" t="s">
        <v>26</v>
      </c>
      <c r="D1582" s="2" t="s">
        <v>298</v>
      </c>
      <c r="E1582" s="5">
        <v>42054</v>
      </c>
      <c r="F1582" s="22">
        <f>IF(COUNTIFS('All NCFAS Results'!$A$6:$A$169,$A1582)&gt;0,1,0)</f>
        <v>1</v>
      </c>
      <c r="G1582" s="6" t="s">
        <v>31</v>
      </c>
      <c r="H1582" s="6" t="s">
        <v>52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 t="s">
        <v>33</v>
      </c>
      <c r="AA1582" s="6"/>
      <c r="AB1582" s="6"/>
    </row>
    <row r="1583" spans="1:28" s="1" customFormat="1" ht="18" customHeight="1" x14ac:dyDescent="0.2">
      <c r="A1583" s="4">
        <v>1221</v>
      </c>
      <c r="B1583" s="4">
        <v>789</v>
      </c>
      <c r="C1583" s="2" t="s">
        <v>44</v>
      </c>
      <c r="D1583" s="2" t="s">
        <v>298</v>
      </c>
      <c r="E1583" s="5">
        <v>42073</v>
      </c>
      <c r="F1583" s="22">
        <f>IF(COUNTIFS('All NCFAS Results'!$A$6:$A$169,$A1583)&gt;0,1,0)</f>
        <v>1</v>
      </c>
      <c r="G1583" s="6" t="s">
        <v>27</v>
      </c>
      <c r="H1583" s="6" t="s">
        <v>47</v>
      </c>
      <c r="I1583" s="6" t="s">
        <v>29</v>
      </c>
      <c r="J1583" s="6" t="s">
        <v>29</v>
      </c>
      <c r="K1583" s="6" t="s">
        <v>29</v>
      </c>
      <c r="L1583" s="6" t="s">
        <v>29</v>
      </c>
      <c r="M1583" s="6" t="s">
        <v>29</v>
      </c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spans="1:28" s="1" customFormat="1" ht="18" customHeight="1" x14ac:dyDescent="0.2">
      <c r="A1584" s="4">
        <v>8888</v>
      </c>
      <c r="B1584" s="4">
        <v>790</v>
      </c>
      <c r="C1584" s="2" t="s">
        <v>26</v>
      </c>
      <c r="D1584" s="2" t="s">
        <v>298</v>
      </c>
      <c r="E1584" s="5">
        <v>42054</v>
      </c>
      <c r="F1584" s="22">
        <f>IF(COUNTIFS('All NCFAS Results'!$A$6:$A$169,$A1584)&gt;0,1,0)</f>
        <v>1</v>
      </c>
      <c r="G1584" s="6" t="s">
        <v>31</v>
      </c>
      <c r="H1584" s="6" t="s">
        <v>49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 t="s">
        <v>33</v>
      </c>
      <c r="AA1584" s="6"/>
      <c r="AB1584" s="6"/>
    </row>
    <row r="1585" spans="1:28" s="1" customFormat="1" ht="18" customHeight="1" x14ac:dyDescent="0.2">
      <c r="A1585" s="4">
        <v>11179</v>
      </c>
      <c r="B1585" s="4">
        <v>790</v>
      </c>
      <c r="C1585" s="2" t="s">
        <v>44</v>
      </c>
      <c r="D1585" s="2" t="s">
        <v>298</v>
      </c>
      <c r="E1585" s="5">
        <v>42067</v>
      </c>
      <c r="F1585" s="22">
        <f>IF(COUNTIFS('All NCFAS Results'!$A$6:$A$169,$A1585)&gt;0,1,0)</f>
        <v>1</v>
      </c>
      <c r="G1585" s="6" t="s">
        <v>27</v>
      </c>
      <c r="H1585" s="6" t="s">
        <v>47</v>
      </c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spans="1:28" s="1" customFormat="1" ht="18" customHeight="1" x14ac:dyDescent="0.2">
      <c r="A1586" s="4">
        <v>87</v>
      </c>
      <c r="B1586" s="4">
        <v>791</v>
      </c>
      <c r="C1586" s="2" t="s">
        <v>44</v>
      </c>
      <c r="D1586" s="2" t="s">
        <v>298</v>
      </c>
      <c r="E1586" s="5">
        <v>42074</v>
      </c>
      <c r="F1586" s="22">
        <f>IF(COUNTIFS('All NCFAS Results'!$A$6:$A$169,$A1586)&gt;0,1,0)</f>
        <v>1</v>
      </c>
      <c r="G1586" s="6" t="s">
        <v>27</v>
      </c>
      <c r="H1586" s="6" t="s">
        <v>47</v>
      </c>
      <c r="I1586" s="6" t="s">
        <v>29</v>
      </c>
      <c r="J1586" s="6" t="s">
        <v>29</v>
      </c>
      <c r="K1586" s="6" t="s">
        <v>29</v>
      </c>
      <c r="L1586" s="6" t="s">
        <v>29</v>
      </c>
      <c r="M1586" s="6" t="s">
        <v>29</v>
      </c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s="1" customFormat="1" ht="18" customHeight="1" x14ac:dyDescent="0.2">
      <c r="A1587" s="4">
        <v>11540</v>
      </c>
      <c r="B1587" s="4">
        <v>791</v>
      </c>
      <c r="C1587" s="2" t="s">
        <v>26</v>
      </c>
      <c r="D1587" s="2" t="s">
        <v>298</v>
      </c>
      <c r="E1587" s="5">
        <v>42054</v>
      </c>
      <c r="F1587" s="22">
        <f>IF(COUNTIFS('All NCFAS Results'!$A$6:$A$169,$A1587)&gt;0,1,0)</f>
        <v>1</v>
      </c>
      <c r="G1587" s="6" t="s">
        <v>40</v>
      </c>
      <c r="H1587" s="6" t="s">
        <v>52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 t="s">
        <v>33</v>
      </c>
      <c r="AA1587" s="6"/>
      <c r="AB1587" s="6"/>
    </row>
    <row r="1588" spans="1:28" s="1" customFormat="1" ht="18" customHeight="1" x14ac:dyDescent="0.2">
      <c r="A1588" s="4">
        <v>629</v>
      </c>
      <c r="B1588" s="4">
        <v>792</v>
      </c>
      <c r="C1588" s="2" t="s">
        <v>44</v>
      </c>
      <c r="D1588" s="2" t="s">
        <v>298</v>
      </c>
      <c r="E1588" s="5">
        <v>42052</v>
      </c>
      <c r="F1588" s="22">
        <f>IF(COUNTIFS('All NCFAS Results'!$A$6:$A$169,$A1588)&gt;0,1,0)</f>
        <v>1</v>
      </c>
      <c r="G1588" s="6" t="s">
        <v>45</v>
      </c>
      <c r="H1588" s="6" t="s">
        <v>53</v>
      </c>
      <c r="I1588" s="6" t="s">
        <v>29</v>
      </c>
      <c r="J1588" s="6" t="s">
        <v>29</v>
      </c>
      <c r="K1588" s="6" t="s">
        <v>29</v>
      </c>
      <c r="L1588" s="6" t="s">
        <v>29</v>
      </c>
      <c r="M1588" s="6" t="s">
        <v>29</v>
      </c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spans="1:28" s="1" customFormat="1" ht="18" customHeight="1" x14ac:dyDescent="0.2">
      <c r="A1589" s="4">
        <v>11261</v>
      </c>
      <c r="B1589" s="4">
        <v>792</v>
      </c>
      <c r="C1589" s="2" t="s">
        <v>26</v>
      </c>
      <c r="D1589" s="2" t="s">
        <v>298</v>
      </c>
      <c r="E1589" s="5">
        <v>42054</v>
      </c>
      <c r="F1589" s="22">
        <f>IF(COUNTIFS('All NCFAS Results'!$A$6:$A$169,$A1589)&gt;0,1,0)</f>
        <v>1</v>
      </c>
      <c r="G1589" s="6" t="s">
        <v>54</v>
      </c>
      <c r="H1589" s="6" t="s">
        <v>88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 t="s">
        <v>29</v>
      </c>
      <c r="AA1589" s="6"/>
      <c r="AB1589" s="6"/>
    </row>
    <row r="1590" spans="1:28" s="1" customFormat="1" ht="18" customHeight="1" x14ac:dyDescent="0.2">
      <c r="A1590" s="4">
        <v>629</v>
      </c>
      <c r="B1590" s="4">
        <v>793</v>
      </c>
      <c r="C1590" s="2" t="s">
        <v>44</v>
      </c>
      <c r="D1590" s="2" t="s">
        <v>298</v>
      </c>
      <c r="E1590" s="5">
        <v>42060</v>
      </c>
      <c r="F1590" s="22">
        <f>IF(COUNTIFS('All NCFAS Results'!$A$6:$A$169,$A1590)&gt;0,1,0)</f>
        <v>1</v>
      </c>
      <c r="G1590" s="6" t="s">
        <v>27</v>
      </c>
      <c r="H1590" s="6" t="s">
        <v>47</v>
      </c>
      <c r="I1590" s="6" t="s">
        <v>29</v>
      </c>
      <c r="J1590" s="6" t="s">
        <v>29</v>
      </c>
      <c r="K1590" s="6" t="s">
        <v>29</v>
      </c>
      <c r="L1590" s="6" t="s">
        <v>29</v>
      </c>
      <c r="M1590" s="6" t="s">
        <v>29</v>
      </c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spans="1:28" s="1" customFormat="1" ht="18" customHeight="1" x14ac:dyDescent="0.2">
      <c r="A1591" s="4">
        <v>6341</v>
      </c>
      <c r="B1591" s="4">
        <v>793</v>
      </c>
      <c r="C1591" s="2" t="s">
        <v>26</v>
      </c>
      <c r="D1591" s="2" t="s">
        <v>298</v>
      </c>
      <c r="E1591" s="5">
        <v>42055</v>
      </c>
      <c r="F1591" s="22">
        <f>IF(COUNTIFS('All NCFAS Results'!$A$6:$A$169,$A1591)&gt;0,1,0)</f>
        <v>1</v>
      </c>
      <c r="G1591" s="6" t="s">
        <v>54</v>
      </c>
      <c r="H1591" s="6" t="s">
        <v>28</v>
      </c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 t="s">
        <v>29</v>
      </c>
      <c r="AA1591" s="6"/>
      <c r="AB1591" s="6"/>
    </row>
    <row r="1592" spans="1:28" s="1" customFormat="1" ht="18" customHeight="1" x14ac:dyDescent="0.2">
      <c r="A1592" s="4">
        <v>192</v>
      </c>
      <c r="B1592" s="4">
        <v>794</v>
      </c>
      <c r="C1592" s="2" t="s">
        <v>26</v>
      </c>
      <c r="D1592" s="2" t="s">
        <v>298</v>
      </c>
      <c r="E1592" s="5">
        <v>42055</v>
      </c>
      <c r="F1592" s="22">
        <f>IF(COUNTIFS('All NCFAS Results'!$A$6:$A$169,$A1592)&gt;0,1,0)</f>
        <v>1</v>
      </c>
      <c r="G1592" s="6" t="s">
        <v>54</v>
      </c>
      <c r="H1592" s="6" t="s">
        <v>28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 t="s">
        <v>29</v>
      </c>
      <c r="AA1592" s="6"/>
      <c r="AB1592" s="6"/>
    </row>
    <row r="1593" spans="1:28" s="1" customFormat="1" ht="18" customHeight="1" x14ac:dyDescent="0.2">
      <c r="A1593" s="4">
        <v>629</v>
      </c>
      <c r="B1593" s="4">
        <v>794</v>
      </c>
      <c r="C1593" s="2" t="s">
        <v>44</v>
      </c>
      <c r="D1593" s="2" t="s">
        <v>298</v>
      </c>
      <c r="E1593" s="5">
        <v>42067</v>
      </c>
      <c r="F1593" s="22">
        <f>IF(COUNTIFS('All NCFAS Results'!$A$6:$A$169,$A1593)&gt;0,1,0)</f>
        <v>1</v>
      </c>
      <c r="G1593" s="6" t="s">
        <v>27</v>
      </c>
      <c r="H1593" s="6" t="s">
        <v>47</v>
      </c>
      <c r="I1593" s="6" t="s">
        <v>29</v>
      </c>
      <c r="J1593" s="6" t="s">
        <v>29</v>
      </c>
      <c r="K1593" s="6" t="s">
        <v>29</v>
      </c>
      <c r="L1593" s="6" t="s">
        <v>29</v>
      </c>
      <c r="M1593" s="6" t="s">
        <v>29</v>
      </c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spans="1:28" s="1" customFormat="1" ht="18" customHeight="1" x14ac:dyDescent="0.2">
      <c r="A1594" s="4">
        <v>629</v>
      </c>
      <c r="B1594" s="4">
        <v>795</v>
      </c>
      <c r="C1594" s="2" t="s">
        <v>44</v>
      </c>
      <c r="D1594" s="2" t="s">
        <v>298</v>
      </c>
      <c r="E1594" s="5">
        <v>42069</v>
      </c>
      <c r="F1594" s="22">
        <f>IF(COUNTIFS('All NCFAS Results'!$A$6:$A$169,$A1594)&gt;0,1,0)</f>
        <v>1</v>
      </c>
      <c r="G1594" s="6" t="s">
        <v>45</v>
      </c>
      <c r="H1594" s="6" t="s">
        <v>52</v>
      </c>
      <c r="I1594" s="6" t="s">
        <v>29</v>
      </c>
      <c r="J1594" s="6" t="s">
        <v>29</v>
      </c>
      <c r="K1594" s="6" t="s">
        <v>29</v>
      </c>
      <c r="L1594" s="6" t="s">
        <v>29</v>
      </c>
      <c r="M1594" s="6" t="s">
        <v>29</v>
      </c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spans="1:28" s="1" customFormat="1" ht="18" customHeight="1" x14ac:dyDescent="0.2">
      <c r="A1595" s="4">
        <v>10857</v>
      </c>
      <c r="B1595" s="4">
        <v>795</v>
      </c>
      <c r="C1595" s="2" t="s">
        <v>26</v>
      </c>
      <c r="D1595" s="2" t="s">
        <v>298</v>
      </c>
      <c r="E1595" s="5">
        <v>42054</v>
      </c>
      <c r="F1595" s="22">
        <f>IF(COUNTIFS('All NCFAS Results'!$A$6:$A$169,$A1595)&gt;0,1,0)</f>
        <v>1</v>
      </c>
      <c r="G1595" s="6" t="s">
        <v>54</v>
      </c>
      <c r="H1595" s="6" t="s">
        <v>46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 t="s">
        <v>29</v>
      </c>
      <c r="AA1595" s="6"/>
      <c r="AB1595" s="6"/>
    </row>
    <row r="1596" spans="1:28" s="1" customFormat="1" ht="18" customHeight="1" x14ac:dyDescent="0.2">
      <c r="A1596" s="4">
        <v>3875</v>
      </c>
      <c r="B1596" s="4">
        <v>796</v>
      </c>
      <c r="C1596" s="2" t="s">
        <v>44</v>
      </c>
      <c r="D1596" s="2" t="s">
        <v>298</v>
      </c>
      <c r="E1596" s="5">
        <v>42075</v>
      </c>
      <c r="F1596" s="22">
        <f>IF(COUNTIFS('All NCFAS Results'!$A$6:$A$169,$A1596)&gt;0,1,0)</f>
        <v>1</v>
      </c>
      <c r="G1596" s="6" t="s">
        <v>27</v>
      </c>
      <c r="H1596" s="6" t="s">
        <v>51</v>
      </c>
      <c r="I1596" s="6" t="s">
        <v>41</v>
      </c>
      <c r="J1596" s="6" t="s">
        <v>29</v>
      </c>
      <c r="K1596" s="6" t="s">
        <v>38</v>
      </c>
      <c r="L1596" s="6" t="s">
        <v>41</v>
      </c>
      <c r="M1596" s="6" t="s">
        <v>29</v>
      </c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</row>
    <row r="1597" spans="1:28" s="1" customFormat="1" ht="18" customHeight="1" x14ac:dyDescent="0.2">
      <c r="A1597" s="4">
        <v>5153</v>
      </c>
      <c r="B1597" s="4">
        <v>796</v>
      </c>
      <c r="C1597" s="2" t="s">
        <v>26</v>
      </c>
      <c r="D1597" s="2" t="s">
        <v>298</v>
      </c>
      <c r="E1597" s="5">
        <v>42055</v>
      </c>
      <c r="F1597" s="22">
        <f>IF(COUNTIFS('All NCFAS Results'!$A$6:$A$169,$A1597)&gt;0,1,0)</f>
        <v>1</v>
      </c>
      <c r="G1597" s="6" t="s">
        <v>54</v>
      </c>
      <c r="H1597" s="6" t="s">
        <v>52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 t="s">
        <v>41</v>
      </c>
      <c r="AA1597" s="6"/>
      <c r="AB1597" s="6"/>
    </row>
    <row r="1598" spans="1:28" s="1" customFormat="1" ht="18" customHeight="1" x14ac:dyDescent="0.2">
      <c r="A1598" s="4">
        <v>9979</v>
      </c>
      <c r="B1598" s="4">
        <v>797</v>
      </c>
      <c r="C1598" s="2" t="s">
        <v>44</v>
      </c>
      <c r="D1598" s="2" t="s">
        <v>298</v>
      </c>
      <c r="E1598" s="5">
        <v>42053</v>
      </c>
      <c r="F1598" s="22">
        <f>IF(COUNTIFS('All NCFAS Results'!$A$6:$A$169,$A1598)&gt;0,1,0)</f>
        <v>1</v>
      </c>
      <c r="G1598" s="6" t="s">
        <v>31</v>
      </c>
      <c r="H1598" s="6" t="s">
        <v>32</v>
      </c>
      <c r="I1598" s="6" t="s">
        <v>29</v>
      </c>
      <c r="J1598" s="6" t="s">
        <v>29</v>
      </c>
      <c r="K1598" s="6" t="s">
        <v>29</v>
      </c>
      <c r="L1598" s="6" t="s">
        <v>41</v>
      </c>
      <c r="M1598" s="6" t="s">
        <v>41</v>
      </c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</row>
    <row r="1599" spans="1:28" s="1" customFormat="1" ht="18" customHeight="1" x14ac:dyDescent="0.2">
      <c r="A1599" s="4">
        <v>11179</v>
      </c>
      <c r="B1599" s="4">
        <v>797</v>
      </c>
      <c r="C1599" s="2" t="s">
        <v>26</v>
      </c>
      <c r="D1599" s="2" t="s">
        <v>298</v>
      </c>
      <c r="E1599" s="5">
        <v>42055</v>
      </c>
      <c r="F1599" s="22">
        <f>IF(COUNTIFS('All NCFAS Results'!$A$6:$A$169,$A1599)&gt;0,1,0)</f>
        <v>1</v>
      </c>
      <c r="G1599" s="6" t="s">
        <v>54</v>
      </c>
      <c r="H1599" s="6" t="s">
        <v>58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 t="s">
        <v>41</v>
      </c>
      <c r="AA1599" s="6"/>
      <c r="AB1599" s="6"/>
    </row>
    <row r="1600" spans="1:28" s="1" customFormat="1" ht="18" customHeight="1" x14ac:dyDescent="0.2">
      <c r="A1600" s="4">
        <v>9979</v>
      </c>
      <c r="B1600" s="4">
        <v>798</v>
      </c>
      <c r="C1600" s="2" t="s">
        <v>44</v>
      </c>
      <c r="D1600" s="2" t="s">
        <v>298</v>
      </c>
      <c r="E1600" s="5">
        <v>42060</v>
      </c>
      <c r="F1600" s="22">
        <f>IF(COUNTIFS('All NCFAS Results'!$A$6:$A$169,$A1600)&gt;0,1,0)</f>
        <v>1</v>
      </c>
      <c r="G1600" s="6" t="s">
        <v>31</v>
      </c>
      <c r="H1600" s="6" t="s">
        <v>32</v>
      </c>
      <c r="I1600" s="6" t="s">
        <v>29</v>
      </c>
      <c r="J1600" s="6" t="s">
        <v>29</v>
      </c>
      <c r="K1600" s="6" t="s">
        <v>29</v>
      </c>
      <c r="L1600" s="6" t="s">
        <v>41</v>
      </c>
      <c r="M1600" s="6" t="s">
        <v>41</v>
      </c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</row>
    <row r="1601" spans="1:28" s="1" customFormat="1" ht="18" customHeight="1" x14ac:dyDescent="0.2">
      <c r="A1601" s="4">
        <v>10942</v>
      </c>
      <c r="B1601" s="4">
        <v>798</v>
      </c>
      <c r="C1601" s="2" t="s">
        <v>26</v>
      </c>
      <c r="D1601" s="2" t="s">
        <v>298</v>
      </c>
      <c r="E1601" s="5">
        <v>42055</v>
      </c>
      <c r="F1601" s="22">
        <f>IF(COUNTIFS('All NCFAS Results'!$A$6:$A$169,$A1601)&gt;0,1,0)</f>
        <v>1</v>
      </c>
      <c r="G1601" s="6" t="s">
        <v>40</v>
      </c>
      <c r="H1601" s="6" t="s">
        <v>49</v>
      </c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 t="s">
        <v>29</v>
      </c>
      <c r="AA1601" s="6"/>
      <c r="AB1601" s="6"/>
    </row>
    <row r="1602" spans="1:28" s="1" customFormat="1" ht="18" customHeight="1" x14ac:dyDescent="0.2">
      <c r="A1602" s="4">
        <v>10942</v>
      </c>
      <c r="B1602" s="4">
        <v>799</v>
      </c>
      <c r="C1602" s="2" t="s">
        <v>26</v>
      </c>
      <c r="D1602" s="2" t="s">
        <v>298</v>
      </c>
      <c r="E1602" s="5">
        <v>42055</v>
      </c>
      <c r="F1602" s="22">
        <f>IF(COUNTIFS('All NCFAS Results'!$A$6:$A$169,$A1602)&gt;0,1,0)</f>
        <v>1</v>
      </c>
      <c r="G1602" s="6" t="s">
        <v>50</v>
      </c>
      <c r="H1602" s="6" t="s">
        <v>55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 t="s">
        <v>29</v>
      </c>
      <c r="AA1602" s="6"/>
      <c r="AB1602" s="6"/>
    </row>
    <row r="1603" spans="1:28" s="1" customFormat="1" ht="18" customHeight="1" x14ac:dyDescent="0.2">
      <c r="A1603" s="4">
        <v>11401</v>
      </c>
      <c r="B1603" s="4">
        <v>799</v>
      </c>
      <c r="C1603" s="2" t="s">
        <v>44</v>
      </c>
      <c r="D1603" s="2" t="s">
        <v>298</v>
      </c>
      <c r="E1603" s="5">
        <v>42073</v>
      </c>
      <c r="F1603" s="22">
        <f>IF(COUNTIFS('All NCFAS Results'!$A$6:$A$169,$A1603)&gt;0,1,0)</f>
        <v>1</v>
      </c>
      <c r="G1603" s="6" t="s">
        <v>34</v>
      </c>
      <c r="H1603" s="6" t="s">
        <v>32</v>
      </c>
      <c r="I1603" s="6" t="s">
        <v>29</v>
      </c>
      <c r="J1603" s="6" t="s">
        <v>29</v>
      </c>
      <c r="K1603" s="6" t="s">
        <v>38</v>
      </c>
      <c r="L1603" s="6" t="s">
        <v>41</v>
      </c>
      <c r="M1603" s="6" t="s">
        <v>41</v>
      </c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</row>
    <row r="1604" spans="1:28" s="1" customFormat="1" ht="18" customHeight="1" x14ac:dyDescent="0.2">
      <c r="A1604" s="4">
        <v>9405</v>
      </c>
      <c r="B1604" s="4">
        <v>800</v>
      </c>
      <c r="C1604" s="2" t="s">
        <v>44</v>
      </c>
      <c r="D1604" s="2" t="s">
        <v>298</v>
      </c>
      <c r="E1604" s="5">
        <v>42039</v>
      </c>
      <c r="F1604" s="22">
        <f>IF(COUNTIFS('All NCFAS Results'!$A$6:$A$169,$A1604)&gt;0,1,0)</f>
        <v>1</v>
      </c>
      <c r="G1604" s="6" t="s">
        <v>31</v>
      </c>
      <c r="H1604" s="6" t="s">
        <v>32</v>
      </c>
      <c r="I1604" s="6" t="s">
        <v>41</v>
      </c>
      <c r="J1604" s="6" t="s">
        <v>29</v>
      </c>
      <c r="K1604" s="6" t="s">
        <v>29</v>
      </c>
      <c r="L1604" s="6" t="s">
        <v>41</v>
      </c>
      <c r="M1604" s="6" t="s">
        <v>41</v>
      </c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s="1" customFormat="1" ht="18" customHeight="1" x14ac:dyDescent="0.2">
      <c r="A1605" s="4">
        <v>11261</v>
      </c>
      <c r="B1605" s="4">
        <v>800</v>
      </c>
      <c r="C1605" s="2" t="s">
        <v>26</v>
      </c>
      <c r="D1605" s="2" t="s">
        <v>298</v>
      </c>
      <c r="E1605" s="5">
        <v>42059</v>
      </c>
      <c r="F1605" s="22">
        <f>IF(COUNTIFS('All NCFAS Results'!$A$6:$A$169,$A1605)&gt;0,1,0)</f>
        <v>1</v>
      </c>
      <c r="G1605" s="6" t="s">
        <v>54</v>
      </c>
      <c r="H1605" s="6" t="s">
        <v>52</v>
      </c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 t="s">
        <v>29</v>
      </c>
      <c r="AA1605" s="6"/>
      <c r="AB1605" s="6"/>
    </row>
    <row r="1606" spans="1:28" s="1" customFormat="1" ht="18" customHeight="1" x14ac:dyDescent="0.2">
      <c r="A1606" s="4">
        <v>9405</v>
      </c>
      <c r="B1606" s="4">
        <v>801</v>
      </c>
      <c r="C1606" s="2" t="s">
        <v>44</v>
      </c>
      <c r="D1606" s="2" t="s">
        <v>298</v>
      </c>
      <c r="E1606" s="5">
        <v>42046</v>
      </c>
      <c r="F1606" s="22">
        <f>IF(COUNTIFS('All NCFAS Results'!$A$6:$A$169,$A1606)&gt;0,1,0)</f>
        <v>1</v>
      </c>
      <c r="G1606" s="6" t="s">
        <v>31</v>
      </c>
      <c r="H1606" s="6" t="s">
        <v>32</v>
      </c>
      <c r="I1606" s="6" t="s">
        <v>29</v>
      </c>
      <c r="J1606" s="6" t="s">
        <v>29</v>
      </c>
      <c r="K1606" s="6" t="s">
        <v>29</v>
      </c>
      <c r="L1606" s="6" t="s">
        <v>41</v>
      </c>
      <c r="M1606" s="6" t="s">
        <v>41</v>
      </c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</row>
    <row r="1607" spans="1:28" s="1" customFormat="1" ht="18" customHeight="1" x14ac:dyDescent="0.2">
      <c r="A1607" s="4">
        <v>3994</v>
      </c>
      <c r="B1607" s="4">
        <v>802</v>
      </c>
      <c r="C1607" s="2" t="s">
        <v>26</v>
      </c>
      <c r="D1607" s="2" t="s">
        <v>298</v>
      </c>
      <c r="E1607" s="5">
        <v>42052</v>
      </c>
      <c r="F1607" s="22">
        <f>IF(COUNTIFS('All NCFAS Results'!$A$6:$A$169,$A1607)&gt;0,1,0)</f>
        <v>1</v>
      </c>
      <c r="G1607" s="6" t="s">
        <v>31</v>
      </c>
      <c r="H1607" s="6" t="s">
        <v>32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 t="s">
        <v>41</v>
      </c>
      <c r="AA1607" s="6"/>
      <c r="AB1607" s="6"/>
    </row>
    <row r="1608" spans="1:28" s="1" customFormat="1" ht="18" customHeight="1" x14ac:dyDescent="0.2">
      <c r="A1608" s="4">
        <v>9405</v>
      </c>
      <c r="B1608" s="4">
        <v>802</v>
      </c>
      <c r="C1608" s="2" t="s">
        <v>44</v>
      </c>
      <c r="D1608" s="2" t="s">
        <v>298</v>
      </c>
      <c r="E1608" s="5">
        <v>42053</v>
      </c>
      <c r="F1608" s="22">
        <f>IF(COUNTIFS('All NCFAS Results'!$A$6:$A$169,$A1608)&gt;0,1,0)</f>
        <v>1</v>
      </c>
      <c r="G1608" s="6" t="s">
        <v>31</v>
      </c>
      <c r="H1608" s="6" t="s">
        <v>32</v>
      </c>
      <c r="I1608" s="6" t="s">
        <v>29</v>
      </c>
      <c r="J1608" s="6" t="s">
        <v>29</v>
      </c>
      <c r="K1608" s="6" t="s">
        <v>29</v>
      </c>
      <c r="L1608" s="6" t="s">
        <v>41</v>
      </c>
      <c r="M1608" s="6" t="s">
        <v>41</v>
      </c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</row>
    <row r="1609" spans="1:28" s="1" customFormat="1" ht="18" customHeight="1" x14ac:dyDescent="0.2">
      <c r="A1609" s="4">
        <v>629</v>
      </c>
      <c r="B1609" s="4">
        <v>803</v>
      </c>
      <c r="C1609" s="2" t="s">
        <v>44</v>
      </c>
      <c r="D1609" s="2" t="s">
        <v>298</v>
      </c>
      <c r="E1609" s="5">
        <v>42075</v>
      </c>
      <c r="F1609" s="22">
        <f>IF(COUNTIFS('All NCFAS Results'!$A$6:$A$169,$A1609)&gt;0,1,0)</f>
        <v>1</v>
      </c>
      <c r="G1609" s="6" t="s">
        <v>27</v>
      </c>
      <c r="H1609" s="6" t="s">
        <v>47</v>
      </c>
      <c r="I1609" s="6" t="s">
        <v>29</v>
      </c>
      <c r="J1609" s="6" t="s">
        <v>29</v>
      </c>
      <c r="K1609" s="6" t="s">
        <v>29</v>
      </c>
      <c r="L1609" s="6" t="s">
        <v>29</v>
      </c>
      <c r="M1609" s="6" t="s">
        <v>29</v>
      </c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</row>
    <row r="1610" spans="1:28" s="1" customFormat="1" ht="18" customHeight="1" x14ac:dyDescent="0.2">
      <c r="A1610" s="4">
        <v>3994</v>
      </c>
      <c r="B1610" s="4">
        <v>803</v>
      </c>
      <c r="C1610" s="2" t="s">
        <v>26</v>
      </c>
      <c r="D1610" s="2" t="s">
        <v>298</v>
      </c>
      <c r="E1610" s="5">
        <v>42052</v>
      </c>
      <c r="F1610" s="22">
        <f>IF(COUNTIFS('All NCFAS Results'!$A$6:$A$169,$A1610)&gt;0,1,0)</f>
        <v>1</v>
      </c>
      <c r="G1610" s="6" t="s">
        <v>50</v>
      </c>
      <c r="H1610" s="6" t="s">
        <v>46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 t="s">
        <v>41</v>
      </c>
      <c r="AA1610" s="6"/>
      <c r="AB1610" s="6"/>
    </row>
    <row r="1611" spans="1:28" s="1" customFormat="1" ht="18" customHeight="1" x14ac:dyDescent="0.2">
      <c r="A1611" s="4">
        <v>2648</v>
      </c>
      <c r="B1611" s="4">
        <v>804</v>
      </c>
      <c r="C1611" s="2" t="s">
        <v>44</v>
      </c>
      <c r="D1611" s="2" t="s">
        <v>298</v>
      </c>
      <c r="E1611" s="5">
        <v>42075</v>
      </c>
      <c r="F1611" s="22">
        <f>IF(COUNTIFS('All NCFAS Results'!$A$6:$A$169,$A1611)&gt;0,1,0)</f>
        <v>1</v>
      </c>
      <c r="G1611" s="6" t="s">
        <v>27</v>
      </c>
      <c r="H1611" s="6" t="s">
        <v>42</v>
      </c>
      <c r="I1611" s="6" t="s">
        <v>29</v>
      </c>
      <c r="J1611" s="6" t="s">
        <v>41</v>
      </c>
      <c r="K1611" s="6" t="s">
        <v>29</v>
      </c>
      <c r="L1611" s="6" t="s">
        <v>41</v>
      </c>
      <c r="M1611" s="6" t="s">
        <v>29</v>
      </c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</row>
    <row r="1612" spans="1:28" s="1" customFormat="1" ht="18" customHeight="1" x14ac:dyDescent="0.2">
      <c r="A1612" s="4">
        <v>3994</v>
      </c>
      <c r="B1612" s="4">
        <v>804</v>
      </c>
      <c r="C1612" s="2" t="s">
        <v>26</v>
      </c>
      <c r="D1612" s="2" t="s">
        <v>298</v>
      </c>
      <c r="E1612" s="5">
        <v>42059</v>
      </c>
      <c r="F1612" s="22">
        <f>IF(COUNTIFS('All NCFAS Results'!$A$6:$A$169,$A1612)&gt;0,1,0)</f>
        <v>1</v>
      </c>
      <c r="G1612" s="6" t="s">
        <v>31</v>
      </c>
      <c r="H1612" s="6" t="s">
        <v>32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 t="s">
        <v>41</v>
      </c>
      <c r="AA1612" s="6"/>
      <c r="AB1612" s="6"/>
    </row>
    <row r="1613" spans="1:28" s="1" customFormat="1" ht="18" customHeight="1" x14ac:dyDescent="0.2">
      <c r="A1613" s="4">
        <v>3994</v>
      </c>
      <c r="B1613" s="4">
        <v>805</v>
      </c>
      <c r="C1613" s="2" t="s">
        <v>26</v>
      </c>
      <c r="D1613" s="2" t="s">
        <v>298</v>
      </c>
      <c r="E1613" s="5">
        <v>42055</v>
      </c>
      <c r="F1613" s="22">
        <f>IF(COUNTIFS('All NCFAS Results'!$A$6:$A$169,$A1613)&gt;0,1,0)</f>
        <v>1</v>
      </c>
      <c r="G1613" s="6" t="s">
        <v>50</v>
      </c>
      <c r="H1613" s="6" t="s">
        <v>46</v>
      </c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 t="s">
        <v>41</v>
      </c>
      <c r="AA1613" s="6"/>
      <c r="AB1613" s="6"/>
    </row>
    <row r="1614" spans="1:28" s="1" customFormat="1" ht="18" customHeight="1" x14ac:dyDescent="0.2">
      <c r="A1614" s="4">
        <v>9553</v>
      </c>
      <c r="B1614" s="4">
        <v>805</v>
      </c>
      <c r="C1614" s="2" t="s">
        <v>44</v>
      </c>
      <c r="D1614" s="2" t="s">
        <v>298</v>
      </c>
      <c r="E1614" s="5">
        <v>42076</v>
      </c>
      <c r="F1614" s="22">
        <f>IF(COUNTIFS('All NCFAS Results'!$A$6:$A$169,$A1614)&gt;0,1,0)</f>
        <v>1</v>
      </c>
      <c r="G1614" s="6" t="s">
        <v>31</v>
      </c>
      <c r="H1614" s="6" t="s">
        <v>32</v>
      </c>
      <c r="I1614" s="6" t="s">
        <v>41</v>
      </c>
      <c r="J1614" s="6" t="s">
        <v>29</v>
      </c>
      <c r="K1614" s="6" t="s">
        <v>41</v>
      </c>
      <c r="L1614" s="6" t="s">
        <v>41</v>
      </c>
      <c r="M1614" s="6" t="s">
        <v>29</v>
      </c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</row>
    <row r="1615" spans="1:28" s="1" customFormat="1" ht="18" customHeight="1" x14ac:dyDescent="0.2">
      <c r="A1615" s="4">
        <v>4468</v>
      </c>
      <c r="B1615" s="4">
        <v>806</v>
      </c>
      <c r="C1615" s="2" t="s">
        <v>26</v>
      </c>
      <c r="D1615" s="2" t="s">
        <v>298</v>
      </c>
      <c r="E1615" s="5">
        <v>42059</v>
      </c>
      <c r="F1615" s="22">
        <f>IF(COUNTIFS('All NCFAS Results'!$A$6:$A$169,$A1615)&gt;0,1,0)</f>
        <v>1</v>
      </c>
      <c r="G1615" s="6" t="s">
        <v>27</v>
      </c>
      <c r="H1615" s="6" t="s">
        <v>28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 t="s">
        <v>29</v>
      </c>
      <c r="AA1615" s="6"/>
      <c r="AB1615" s="6"/>
    </row>
    <row r="1616" spans="1:28" s="1" customFormat="1" ht="18" customHeight="1" x14ac:dyDescent="0.2">
      <c r="A1616" s="4">
        <v>1116</v>
      </c>
      <c r="B1616" s="4">
        <v>807</v>
      </c>
      <c r="C1616" s="2" t="s">
        <v>26</v>
      </c>
      <c r="D1616" s="2" t="s">
        <v>298</v>
      </c>
      <c r="E1616" s="5">
        <v>42059</v>
      </c>
      <c r="F1616" s="22">
        <f>IF(COUNTIFS('All NCFAS Results'!$A$6:$A$169,$A1616)&gt;0,1,0)</f>
        <v>1</v>
      </c>
      <c r="G1616" s="6" t="s">
        <v>27</v>
      </c>
      <c r="H1616" s="6" t="s">
        <v>42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 t="s">
        <v>29</v>
      </c>
      <c r="AA1616" s="6"/>
      <c r="AB1616" s="6"/>
    </row>
    <row r="1617" spans="1:28" s="1" customFormat="1" ht="18" customHeight="1" x14ac:dyDescent="0.2">
      <c r="A1617" s="4">
        <v>9405</v>
      </c>
      <c r="B1617" s="4">
        <v>808</v>
      </c>
      <c r="C1617" s="2" t="s">
        <v>26</v>
      </c>
      <c r="D1617" s="2" t="s">
        <v>298</v>
      </c>
      <c r="E1617" s="5">
        <v>42059</v>
      </c>
      <c r="F1617" s="22">
        <f>IF(COUNTIFS('All NCFAS Results'!$A$6:$A$169,$A1617)&gt;0,1,0)</f>
        <v>1</v>
      </c>
      <c r="G1617" s="6" t="s">
        <v>27</v>
      </c>
      <c r="H1617" s="6" t="s">
        <v>55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 t="s">
        <v>29</v>
      </c>
      <c r="AA1617" s="6"/>
      <c r="AB1617" s="6"/>
    </row>
    <row r="1618" spans="1:28" s="1" customFormat="1" ht="18" customHeight="1" x14ac:dyDescent="0.2">
      <c r="A1618" s="4">
        <v>2102</v>
      </c>
      <c r="B1618" s="4">
        <v>809</v>
      </c>
      <c r="C1618" s="2" t="s">
        <v>26</v>
      </c>
      <c r="D1618" s="2" t="s">
        <v>298</v>
      </c>
      <c r="E1618" s="5">
        <v>42059</v>
      </c>
      <c r="F1618" s="22">
        <f>IF(COUNTIFS('All NCFAS Results'!$A$6:$A$169,$A1618)&gt;0,1,0)</f>
        <v>1</v>
      </c>
      <c r="G1618" s="6" t="s">
        <v>27</v>
      </c>
      <c r="H1618" s="6" t="s">
        <v>52</v>
      </c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 t="s">
        <v>29</v>
      </c>
      <c r="AA1618" s="6"/>
      <c r="AB1618" s="6"/>
    </row>
    <row r="1619" spans="1:28" s="1" customFormat="1" ht="18" customHeight="1" x14ac:dyDescent="0.2">
      <c r="A1619" s="4">
        <v>2161</v>
      </c>
      <c r="B1619" s="4">
        <v>810</v>
      </c>
      <c r="C1619" s="2" t="s">
        <v>26</v>
      </c>
      <c r="D1619" s="2" t="s">
        <v>298</v>
      </c>
      <c r="E1619" s="5">
        <v>42059</v>
      </c>
      <c r="F1619" s="22">
        <f>IF(COUNTIFS('All NCFAS Results'!$A$6:$A$169,$A1619)&gt;0,1,0)</f>
        <v>1</v>
      </c>
      <c r="G1619" s="6" t="s">
        <v>27</v>
      </c>
      <c r="H1619" s="6" t="s">
        <v>55</v>
      </c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 t="s">
        <v>29</v>
      </c>
      <c r="AA1619" s="6"/>
      <c r="AB1619" s="6"/>
    </row>
    <row r="1620" spans="1:28" s="1" customFormat="1" ht="18" customHeight="1" x14ac:dyDescent="0.2">
      <c r="A1620" s="4">
        <v>11331</v>
      </c>
      <c r="B1620" s="4">
        <v>811</v>
      </c>
      <c r="C1620" s="2" t="s">
        <v>26</v>
      </c>
      <c r="D1620" s="2" t="s">
        <v>298</v>
      </c>
      <c r="E1620" s="5">
        <v>42059</v>
      </c>
      <c r="F1620" s="22">
        <f>IF(COUNTIFS('All NCFAS Results'!$A$6:$A$169,$A1620)&gt;0,1,0)</f>
        <v>1</v>
      </c>
      <c r="G1620" s="6" t="s">
        <v>27</v>
      </c>
      <c r="H1620" s="6" t="s">
        <v>42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 t="s">
        <v>41</v>
      </c>
      <c r="AA1620" s="6"/>
      <c r="AB1620" s="6"/>
    </row>
    <row r="1621" spans="1:28" s="1" customFormat="1" ht="18" customHeight="1" x14ac:dyDescent="0.2">
      <c r="A1621" s="4">
        <v>335</v>
      </c>
      <c r="B1621" s="4">
        <v>812</v>
      </c>
      <c r="C1621" s="2" t="s">
        <v>26</v>
      </c>
      <c r="D1621" s="2" t="s">
        <v>298</v>
      </c>
      <c r="E1621" s="5">
        <v>42059</v>
      </c>
      <c r="F1621" s="22">
        <f>IF(COUNTIFS('All NCFAS Results'!$A$6:$A$169,$A1621)&gt;0,1,0)</f>
        <v>1</v>
      </c>
      <c r="G1621" s="6" t="s">
        <v>27</v>
      </c>
      <c r="H1621" s="6" t="s">
        <v>53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 t="s">
        <v>29</v>
      </c>
      <c r="AA1621" s="6"/>
      <c r="AB1621" s="6"/>
    </row>
    <row r="1622" spans="1:28" s="1" customFormat="1" ht="18" customHeight="1" x14ac:dyDescent="0.2">
      <c r="A1622" s="4">
        <v>11584</v>
      </c>
      <c r="B1622" s="4">
        <v>813</v>
      </c>
      <c r="C1622" s="2" t="s">
        <v>26</v>
      </c>
      <c r="D1622" s="2" t="s">
        <v>298</v>
      </c>
      <c r="E1622" s="5">
        <v>42060</v>
      </c>
      <c r="F1622" s="22">
        <f>IF(COUNTIFS('All NCFAS Results'!$A$6:$A$169,$A1622)&gt;0,1,0)</f>
        <v>1</v>
      </c>
      <c r="G1622" s="6" t="s">
        <v>54</v>
      </c>
      <c r="H1622" s="6" t="s">
        <v>58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 t="s">
        <v>29</v>
      </c>
      <c r="AA1622" s="6"/>
      <c r="AB1622" s="6"/>
    </row>
    <row r="1623" spans="1:28" s="1" customFormat="1" ht="18" customHeight="1" x14ac:dyDescent="0.2">
      <c r="A1623" s="4">
        <v>7372</v>
      </c>
      <c r="B1623" s="4">
        <v>814</v>
      </c>
      <c r="C1623" s="2" t="s">
        <v>26</v>
      </c>
      <c r="D1623" s="2" t="s">
        <v>298</v>
      </c>
      <c r="E1623" s="5">
        <v>42039</v>
      </c>
      <c r="F1623" s="22">
        <f>IF(COUNTIFS('All NCFAS Results'!$A$6:$A$169,$A1623)&gt;0,1,0)</f>
        <v>1</v>
      </c>
      <c r="G1623" s="6" t="s">
        <v>50</v>
      </c>
      <c r="H1623" s="6" t="s">
        <v>42</v>
      </c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 t="s">
        <v>29</v>
      </c>
      <c r="AA1623" s="6"/>
      <c r="AB1623" s="6"/>
    </row>
    <row r="1624" spans="1:28" s="1" customFormat="1" ht="18" customHeight="1" x14ac:dyDescent="0.2">
      <c r="A1624" s="4">
        <v>7372</v>
      </c>
      <c r="B1624" s="4">
        <v>815</v>
      </c>
      <c r="C1624" s="2" t="s">
        <v>26</v>
      </c>
      <c r="D1624" s="2" t="s">
        <v>298</v>
      </c>
      <c r="E1624" s="5">
        <v>42060</v>
      </c>
      <c r="F1624" s="22">
        <f>IF(COUNTIFS('All NCFAS Results'!$A$6:$A$169,$A1624)&gt;0,1,0)</f>
        <v>1</v>
      </c>
      <c r="G1624" s="6" t="s">
        <v>27</v>
      </c>
      <c r="H1624" s="6" t="s">
        <v>42</v>
      </c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 t="s">
        <v>29</v>
      </c>
      <c r="AA1624" s="6"/>
      <c r="AB1624" s="6"/>
    </row>
    <row r="1625" spans="1:28" s="1" customFormat="1" ht="18" customHeight="1" x14ac:dyDescent="0.2">
      <c r="A1625" s="4">
        <v>11674</v>
      </c>
      <c r="B1625" s="4">
        <v>816</v>
      </c>
      <c r="C1625" s="2" t="s">
        <v>26</v>
      </c>
      <c r="D1625" s="2" t="s">
        <v>298</v>
      </c>
      <c r="E1625" s="5">
        <v>42058</v>
      </c>
      <c r="F1625" s="22">
        <f>IF(COUNTIFS('All NCFAS Results'!$A$6:$A$169,$A1625)&gt;0,1,0)</f>
        <v>1</v>
      </c>
      <c r="G1625" s="6" t="s">
        <v>31</v>
      </c>
      <c r="H1625" s="6" t="s">
        <v>32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 t="s">
        <v>29</v>
      </c>
      <c r="AA1625" s="6"/>
      <c r="AB1625" s="6"/>
    </row>
    <row r="1626" spans="1:28" s="1" customFormat="1" ht="18" customHeight="1" x14ac:dyDescent="0.2">
      <c r="A1626" s="4">
        <v>192</v>
      </c>
      <c r="B1626" s="4">
        <v>817</v>
      </c>
      <c r="C1626" s="2" t="s">
        <v>26</v>
      </c>
      <c r="D1626" s="2" t="s">
        <v>298</v>
      </c>
      <c r="E1626" s="5">
        <v>42060</v>
      </c>
      <c r="F1626" s="22">
        <f>IF(COUNTIFS('All NCFAS Results'!$A$6:$A$169,$A1626)&gt;0,1,0)</f>
        <v>1</v>
      </c>
      <c r="G1626" s="6" t="s">
        <v>54</v>
      </c>
      <c r="H1626" s="6" t="s">
        <v>56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 t="s">
        <v>29</v>
      </c>
      <c r="AA1626" s="6"/>
      <c r="AB1626" s="6"/>
    </row>
    <row r="1627" spans="1:28" s="1" customFormat="1" ht="18" customHeight="1" x14ac:dyDescent="0.2">
      <c r="A1627" s="4">
        <v>1399</v>
      </c>
      <c r="B1627" s="4">
        <v>818</v>
      </c>
      <c r="C1627" s="2" t="s">
        <v>26</v>
      </c>
      <c r="D1627" s="2" t="s">
        <v>298</v>
      </c>
      <c r="E1627" s="5">
        <v>42060</v>
      </c>
      <c r="F1627" s="22">
        <f>IF(COUNTIFS('All NCFAS Results'!$A$6:$A$169,$A1627)&gt;0,1,0)</f>
        <v>1</v>
      </c>
      <c r="G1627" s="6" t="s">
        <v>54</v>
      </c>
      <c r="H1627" s="6" t="s">
        <v>58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 t="s">
        <v>41</v>
      </c>
      <c r="AA1627" s="6"/>
      <c r="AB1627" s="6"/>
    </row>
    <row r="1628" spans="1:28" s="1" customFormat="1" ht="18" customHeight="1" x14ac:dyDescent="0.2">
      <c r="A1628" s="4">
        <v>11448</v>
      </c>
      <c r="B1628" s="4">
        <v>819</v>
      </c>
      <c r="C1628" s="2" t="s">
        <v>26</v>
      </c>
      <c r="D1628" s="2" t="s">
        <v>298</v>
      </c>
      <c r="E1628" s="5">
        <v>42060</v>
      </c>
      <c r="F1628" s="22">
        <f>IF(COUNTIFS('All NCFAS Results'!$A$6:$A$169,$A1628)&gt;0,1,0)</f>
        <v>1</v>
      </c>
      <c r="G1628" s="6" t="s">
        <v>54</v>
      </c>
      <c r="H1628" s="6" t="s">
        <v>58</v>
      </c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 t="s">
        <v>41</v>
      </c>
      <c r="AA1628" s="6"/>
      <c r="AB1628" s="6"/>
    </row>
    <row r="1629" spans="1:28" s="1" customFormat="1" ht="18" customHeight="1" x14ac:dyDescent="0.2">
      <c r="A1629" s="4">
        <v>10942</v>
      </c>
      <c r="B1629" s="4">
        <v>820</v>
      </c>
      <c r="C1629" s="2" t="s">
        <v>26</v>
      </c>
      <c r="D1629" s="2" t="s">
        <v>298</v>
      </c>
      <c r="E1629" s="5">
        <v>42060</v>
      </c>
      <c r="F1629" s="22">
        <f>IF(COUNTIFS('All NCFAS Results'!$A$6:$A$169,$A1629)&gt;0,1,0)</f>
        <v>1</v>
      </c>
      <c r="G1629" s="6" t="s">
        <v>27</v>
      </c>
      <c r="H1629" s="6" t="s">
        <v>42</v>
      </c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 t="s">
        <v>29</v>
      </c>
      <c r="AA1629" s="6"/>
      <c r="AB1629" s="6"/>
    </row>
    <row r="1630" spans="1:28" s="1" customFormat="1" ht="18" customHeight="1" x14ac:dyDescent="0.2">
      <c r="A1630" s="4">
        <v>1221</v>
      </c>
      <c r="B1630" s="4">
        <v>821</v>
      </c>
      <c r="C1630" s="2" t="s">
        <v>26</v>
      </c>
      <c r="D1630" s="2" t="s">
        <v>298</v>
      </c>
      <c r="E1630" s="5">
        <v>42061</v>
      </c>
      <c r="F1630" s="22">
        <f>IF(COUNTIFS('All NCFAS Results'!$A$6:$A$169,$A1630)&gt;0,1,0)</f>
        <v>1</v>
      </c>
      <c r="G1630" s="6" t="s">
        <v>54</v>
      </c>
      <c r="H1630" s="6" t="s">
        <v>28</v>
      </c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 t="s">
        <v>41</v>
      </c>
      <c r="AA1630" s="6"/>
      <c r="AB1630" s="6"/>
    </row>
    <row r="1631" spans="1:28" s="1" customFormat="1" ht="18" customHeight="1" x14ac:dyDescent="0.2">
      <c r="A1631" s="4">
        <v>192</v>
      </c>
      <c r="B1631" s="4">
        <v>823</v>
      </c>
      <c r="C1631" s="2" t="s">
        <v>26</v>
      </c>
      <c r="D1631" s="2" t="s">
        <v>298</v>
      </c>
      <c r="E1631" s="5">
        <v>42061</v>
      </c>
      <c r="F1631" s="22">
        <f>IF(COUNTIFS('All NCFAS Results'!$A$6:$A$169,$A1631)&gt;0,1,0)</f>
        <v>1</v>
      </c>
      <c r="G1631" s="6" t="s">
        <v>54</v>
      </c>
      <c r="H1631" s="6" t="s">
        <v>52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 t="s">
        <v>29</v>
      </c>
      <c r="AA1631" s="6"/>
      <c r="AB1631" s="6"/>
    </row>
    <row r="1632" spans="1:28" s="1" customFormat="1" ht="18" customHeight="1" x14ac:dyDescent="0.2">
      <c r="A1632" s="4">
        <v>11179</v>
      </c>
      <c r="B1632" s="4">
        <v>824</v>
      </c>
      <c r="C1632" s="2" t="s">
        <v>26</v>
      </c>
      <c r="D1632" s="2" t="s">
        <v>298</v>
      </c>
      <c r="E1632" s="5">
        <v>42061</v>
      </c>
      <c r="F1632" s="22">
        <f>IF(COUNTIFS('All NCFAS Results'!$A$6:$A$169,$A1632)&gt;0,1,0)</f>
        <v>1</v>
      </c>
      <c r="G1632" s="6" t="s">
        <v>27</v>
      </c>
      <c r="H1632" s="6" t="s">
        <v>42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 t="s">
        <v>41</v>
      </c>
      <c r="AA1632" s="6"/>
      <c r="AB1632" s="6"/>
    </row>
    <row r="1633" spans="1:28" s="1" customFormat="1" ht="18" customHeight="1" x14ac:dyDescent="0.2">
      <c r="A1633" s="4">
        <v>126</v>
      </c>
      <c r="B1633" s="4">
        <v>825</v>
      </c>
      <c r="C1633" s="2" t="s">
        <v>26</v>
      </c>
      <c r="D1633" s="2" t="s">
        <v>298</v>
      </c>
      <c r="E1633" s="5">
        <v>42061</v>
      </c>
      <c r="F1633" s="22">
        <f>IF(COUNTIFS('All NCFAS Results'!$A$6:$A$169,$A1633)&gt;0,1,0)</f>
        <v>1</v>
      </c>
      <c r="G1633" s="6" t="s">
        <v>40</v>
      </c>
      <c r="H1633" s="6" t="s">
        <v>32</v>
      </c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 t="s">
        <v>29</v>
      </c>
      <c r="AA1633" s="6"/>
      <c r="AB1633" s="6"/>
    </row>
    <row r="1634" spans="1:28" s="1" customFormat="1" ht="18" customHeight="1" x14ac:dyDescent="0.2">
      <c r="A1634" s="4">
        <v>8888</v>
      </c>
      <c r="B1634" s="4">
        <v>826</v>
      </c>
      <c r="C1634" s="2" t="s">
        <v>26</v>
      </c>
      <c r="D1634" s="2" t="s">
        <v>298</v>
      </c>
      <c r="E1634" s="5">
        <v>42060</v>
      </c>
      <c r="F1634" s="22">
        <f>IF(COUNTIFS('All NCFAS Results'!$A$6:$A$169,$A1634)&gt;0,1,0)</f>
        <v>1</v>
      </c>
      <c r="G1634" s="6" t="s">
        <v>27</v>
      </c>
      <c r="H1634" s="6" t="s">
        <v>46</v>
      </c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 t="s">
        <v>29</v>
      </c>
      <c r="AA1634" s="6"/>
      <c r="AB1634" s="6"/>
    </row>
    <row r="1635" spans="1:28" s="1" customFormat="1" ht="18" customHeight="1" x14ac:dyDescent="0.2">
      <c r="A1635" s="4">
        <v>6341</v>
      </c>
      <c r="B1635" s="4">
        <v>827</v>
      </c>
      <c r="C1635" s="2" t="s">
        <v>26</v>
      </c>
      <c r="D1635" s="2" t="s">
        <v>298</v>
      </c>
      <c r="E1635" s="5">
        <v>42061</v>
      </c>
      <c r="F1635" s="22">
        <f>IF(COUNTIFS('All NCFAS Results'!$A$6:$A$169,$A1635)&gt;0,1,0)</f>
        <v>1</v>
      </c>
      <c r="G1635" s="6" t="s">
        <v>54</v>
      </c>
      <c r="H1635" s="6" t="s">
        <v>52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 t="s">
        <v>29</v>
      </c>
      <c r="AA1635" s="6"/>
      <c r="AB1635" s="6"/>
    </row>
    <row r="1636" spans="1:28" s="1" customFormat="1" ht="18" customHeight="1" x14ac:dyDescent="0.2">
      <c r="A1636" s="4">
        <v>2648</v>
      </c>
      <c r="B1636" s="4">
        <v>828</v>
      </c>
      <c r="C1636" s="2" t="s">
        <v>26</v>
      </c>
      <c r="D1636" s="2" t="s">
        <v>298</v>
      </c>
      <c r="E1636" s="5">
        <v>42061</v>
      </c>
      <c r="F1636" s="22">
        <f>IF(COUNTIFS('All NCFAS Results'!$A$6:$A$169,$A1636)&gt;0,1,0)</f>
        <v>1</v>
      </c>
      <c r="G1636" s="6" t="s">
        <v>27</v>
      </c>
      <c r="H1636" s="6" t="s">
        <v>53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 t="s">
        <v>29</v>
      </c>
      <c r="AA1636" s="6"/>
      <c r="AB1636" s="6"/>
    </row>
    <row r="1637" spans="1:28" s="1" customFormat="1" ht="18" customHeight="1" x14ac:dyDescent="0.2">
      <c r="A1637" s="4">
        <v>9405</v>
      </c>
      <c r="B1637" s="4">
        <v>829</v>
      </c>
      <c r="C1637" s="2" t="s">
        <v>26</v>
      </c>
      <c r="D1637" s="2" t="s">
        <v>298</v>
      </c>
      <c r="E1637" s="5">
        <v>42062</v>
      </c>
      <c r="F1637" s="22">
        <f>IF(COUNTIFS('All NCFAS Results'!$A$6:$A$169,$A1637)&gt;0,1,0)</f>
        <v>1</v>
      </c>
      <c r="G1637" s="6" t="s">
        <v>54</v>
      </c>
      <c r="H1637" s="6" t="s">
        <v>56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 t="s">
        <v>29</v>
      </c>
      <c r="AA1637" s="6"/>
      <c r="AB1637" s="6"/>
    </row>
    <row r="1638" spans="1:28" s="1" customFormat="1" ht="18" customHeight="1" x14ac:dyDescent="0.2">
      <c r="A1638" s="4">
        <v>6341</v>
      </c>
      <c r="B1638" s="4">
        <v>830</v>
      </c>
      <c r="C1638" s="2" t="s">
        <v>26</v>
      </c>
      <c r="D1638" s="2" t="s">
        <v>298</v>
      </c>
      <c r="E1638" s="5">
        <v>42062</v>
      </c>
      <c r="F1638" s="22">
        <f>IF(COUNTIFS('All NCFAS Results'!$A$6:$A$169,$A1638)&gt;0,1,0)</f>
        <v>1</v>
      </c>
      <c r="G1638" s="6" t="s">
        <v>54</v>
      </c>
      <c r="H1638" s="6" t="s">
        <v>46</v>
      </c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 t="s">
        <v>41</v>
      </c>
      <c r="AA1638" s="6"/>
      <c r="AB1638" s="6"/>
    </row>
    <row r="1639" spans="1:28" s="1" customFormat="1" ht="18" customHeight="1" x14ac:dyDescent="0.2">
      <c r="A1639" s="4">
        <v>192</v>
      </c>
      <c r="B1639" s="4">
        <v>831</v>
      </c>
      <c r="C1639" s="2" t="s">
        <v>26</v>
      </c>
      <c r="D1639" s="2" t="s">
        <v>298</v>
      </c>
      <c r="E1639" s="5">
        <v>42062</v>
      </c>
      <c r="F1639" s="22">
        <f>IF(COUNTIFS('All NCFAS Results'!$A$6:$A$169,$A1639)&gt;0,1,0)</f>
        <v>1</v>
      </c>
      <c r="G1639" s="6" t="s">
        <v>54</v>
      </c>
      <c r="H1639" s="6" t="s">
        <v>46</v>
      </c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 t="s">
        <v>29</v>
      </c>
      <c r="AA1639" s="6"/>
      <c r="AB1639" s="6"/>
    </row>
    <row r="1640" spans="1:28" s="1" customFormat="1" ht="18" customHeight="1" x14ac:dyDescent="0.2">
      <c r="A1640" s="4">
        <v>192</v>
      </c>
      <c r="B1640" s="4">
        <v>832</v>
      </c>
      <c r="C1640" s="2" t="s">
        <v>26</v>
      </c>
      <c r="D1640" s="2" t="s">
        <v>298</v>
      </c>
      <c r="E1640" s="5">
        <v>42065</v>
      </c>
      <c r="F1640" s="22">
        <f>IF(COUNTIFS('All NCFAS Results'!$A$6:$A$169,$A1640)&gt;0,1,0)</f>
        <v>1</v>
      </c>
      <c r="G1640" s="6" t="s">
        <v>54</v>
      </c>
      <c r="H1640" s="6" t="s">
        <v>39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 t="s">
        <v>29</v>
      </c>
      <c r="AA1640" s="6"/>
      <c r="AB1640" s="6"/>
    </row>
    <row r="1641" spans="1:28" s="1" customFormat="1" ht="18" customHeight="1" x14ac:dyDescent="0.2">
      <c r="A1641" s="4">
        <v>126</v>
      </c>
      <c r="B1641" s="4">
        <v>833</v>
      </c>
      <c r="C1641" s="2" t="s">
        <v>26</v>
      </c>
      <c r="D1641" s="2" t="s">
        <v>298</v>
      </c>
      <c r="E1641" s="5">
        <v>42065</v>
      </c>
      <c r="F1641" s="22">
        <f>IF(COUNTIFS('All NCFAS Results'!$A$6:$A$169,$A1641)&gt;0,1,0)</f>
        <v>1</v>
      </c>
      <c r="G1641" s="6" t="s">
        <v>54</v>
      </c>
      <c r="H1641" s="6" t="s">
        <v>56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 t="s">
        <v>29</v>
      </c>
      <c r="AA1641" s="6"/>
      <c r="AB1641" s="6"/>
    </row>
    <row r="1642" spans="1:28" s="1" customFormat="1" ht="18" customHeight="1" x14ac:dyDescent="0.2">
      <c r="A1642" s="4">
        <v>6341</v>
      </c>
      <c r="B1642" s="4">
        <v>834</v>
      </c>
      <c r="C1642" s="2" t="s">
        <v>26</v>
      </c>
      <c r="D1642" s="2" t="s">
        <v>298</v>
      </c>
      <c r="E1642" s="5">
        <v>42065</v>
      </c>
      <c r="F1642" s="22">
        <f>IF(COUNTIFS('All NCFAS Results'!$A$6:$A$169,$A1642)&gt;0,1,0)</f>
        <v>1</v>
      </c>
      <c r="G1642" s="6" t="s">
        <v>54</v>
      </c>
      <c r="H1642" s="6" t="s">
        <v>56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 t="s">
        <v>29</v>
      </c>
      <c r="AA1642" s="6"/>
      <c r="AB1642" s="6"/>
    </row>
    <row r="1643" spans="1:28" s="1" customFormat="1" ht="18" customHeight="1" x14ac:dyDescent="0.2">
      <c r="A1643" s="4">
        <v>11261</v>
      </c>
      <c r="B1643" s="4">
        <v>835</v>
      </c>
      <c r="C1643" s="2" t="s">
        <v>26</v>
      </c>
      <c r="D1643" s="2" t="s">
        <v>298</v>
      </c>
      <c r="E1643" s="5">
        <v>42065</v>
      </c>
      <c r="F1643" s="22">
        <f>IF(COUNTIFS('All NCFAS Results'!$A$6:$A$169,$A1643)&gt;0,1,0)</f>
        <v>1</v>
      </c>
      <c r="G1643" s="6" t="s">
        <v>54</v>
      </c>
      <c r="H1643" s="6" t="s">
        <v>46</v>
      </c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 t="s">
        <v>29</v>
      </c>
      <c r="AA1643" s="6"/>
      <c r="AB1643" s="6"/>
    </row>
    <row r="1644" spans="1:28" s="1" customFormat="1" ht="18" customHeight="1" x14ac:dyDescent="0.2">
      <c r="A1644" s="4">
        <v>11540</v>
      </c>
      <c r="B1644" s="4">
        <v>836</v>
      </c>
      <c r="C1644" s="2" t="s">
        <v>26</v>
      </c>
      <c r="D1644" s="2" t="s">
        <v>298</v>
      </c>
      <c r="E1644" s="5">
        <v>42065</v>
      </c>
      <c r="F1644" s="22">
        <f>IF(COUNTIFS('All NCFAS Results'!$A$6:$A$169,$A1644)&gt;0,1,0)</f>
        <v>1</v>
      </c>
      <c r="G1644" s="6" t="s">
        <v>27</v>
      </c>
      <c r="H1644" s="6" t="s">
        <v>46</v>
      </c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 t="s">
        <v>29</v>
      </c>
      <c r="AA1644" s="6"/>
      <c r="AB1644" s="6"/>
    </row>
    <row r="1645" spans="1:28" s="1" customFormat="1" ht="18" customHeight="1" x14ac:dyDescent="0.2">
      <c r="A1645" s="4">
        <v>3994</v>
      </c>
      <c r="B1645" s="4">
        <v>837</v>
      </c>
      <c r="C1645" s="2" t="s">
        <v>26</v>
      </c>
      <c r="D1645" s="2" t="s">
        <v>298</v>
      </c>
      <c r="E1645" s="5">
        <v>42066</v>
      </c>
      <c r="F1645" s="22">
        <f>IF(COUNTIFS('All NCFAS Results'!$A$6:$A$169,$A1645)&gt;0,1,0)</f>
        <v>1</v>
      </c>
      <c r="G1645" s="6" t="s">
        <v>54</v>
      </c>
      <c r="H1645" s="6" t="s">
        <v>58</v>
      </c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 t="s">
        <v>41</v>
      </c>
      <c r="AA1645" s="6"/>
      <c r="AB1645" s="6"/>
    </row>
    <row r="1646" spans="1:28" s="1" customFormat="1" ht="18" customHeight="1" x14ac:dyDescent="0.2">
      <c r="A1646" s="4">
        <v>11331</v>
      </c>
      <c r="B1646" s="4">
        <v>838</v>
      </c>
      <c r="C1646" s="2" t="s">
        <v>26</v>
      </c>
      <c r="D1646" s="2" t="s">
        <v>298</v>
      </c>
      <c r="E1646" s="5">
        <v>42065</v>
      </c>
      <c r="F1646" s="22">
        <f>IF(COUNTIFS('All NCFAS Results'!$A$6:$A$169,$A1646)&gt;0,1,0)</f>
        <v>1</v>
      </c>
      <c r="G1646" s="6" t="s">
        <v>34</v>
      </c>
      <c r="H1646" s="6" t="s">
        <v>32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 t="s">
        <v>41</v>
      </c>
      <c r="AA1646" s="6"/>
      <c r="AB1646" s="6"/>
    </row>
    <row r="1647" spans="1:28" s="1" customFormat="1" ht="18" customHeight="1" x14ac:dyDescent="0.2">
      <c r="A1647" s="4">
        <v>2102</v>
      </c>
      <c r="B1647" s="4">
        <v>839</v>
      </c>
      <c r="C1647" s="2" t="s">
        <v>26</v>
      </c>
      <c r="D1647" s="2" t="s">
        <v>298</v>
      </c>
      <c r="E1647" s="5">
        <v>42066</v>
      </c>
      <c r="F1647" s="22">
        <f>IF(COUNTIFS('All NCFAS Results'!$A$6:$A$169,$A1647)&gt;0,1,0)</f>
        <v>1</v>
      </c>
      <c r="G1647" s="6" t="s">
        <v>54</v>
      </c>
      <c r="H1647" s="6" t="s">
        <v>46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 t="s">
        <v>29</v>
      </c>
      <c r="AA1647" s="6"/>
      <c r="AB1647" s="6"/>
    </row>
    <row r="1648" spans="1:28" s="1" customFormat="1" ht="18" customHeight="1" x14ac:dyDescent="0.2">
      <c r="A1648" s="4">
        <v>1221</v>
      </c>
      <c r="B1648" s="4">
        <v>840</v>
      </c>
      <c r="C1648" s="2" t="s">
        <v>26</v>
      </c>
      <c r="D1648" s="2" t="s">
        <v>298</v>
      </c>
      <c r="E1648" s="5">
        <v>42066</v>
      </c>
      <c r="F1648" s="22">
        <f>IF(COUNTIFS('All NCFAS Results'!$A$6:$A$169,$A1648)&gt;0,1,0)</f>
        <v>1</v>
      </c>
      <c r="G1648" s="6" t="s">
        <v>27</v>
      </c>
      <c r="H1648" s="6" t="s">
        <v>42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 t="s">
        <v>41</v>
      </c>
      <c r="AA1648" s="6"/>
      <c r="AB1648" s="6"/>
    </row>
    <row r="1649" spans="1:28" s="1" customFormat="1" ht="18" customHeight="1" x14ac:dyDescent="0.2">
      <c r="A1649" s="4">
        <v>11261</v>
      </c>
      <c r="B1649" s="4">
        <v>841</v>
      </c>
      <c r="C1649" s="2" t="s">
        <v>26</v>
      </c>
      <c r="D1649" s="2" t="s">
        <v>298</v>
      </c>
      <c r="E1649" s="5">
        <v>42066</v>
      </c>
      <c r="F1649" s="22">
        <f>IF(COUNTIFS('All NCFAS Results'!$A$6:$A$169,$A1649)&gt;0,1,0)</f>
        <v>1</v>
      </c>
      <c r="G1649" s="6" t="s">
        <v>27</v>
      </c>
      <c r="H1649" s="6" t="s">
        <v>42</v>
      </c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 t="s">
        <v>29</v>
      </c>
      <c r="AA1649" s="6"/>
      <c r="AB1649" s="6"/>
    </row>
    <row r="1650" spans="1:28" s="1" customFormat="1" ht="18" customHeight="1" x14ac:dyDescent="0.2">
      <c r="A1650" s="4">
        <v>1399</v>
      </c>
      <c r="B1650" s="4">
        <v>842</v>
      </c>
      <c r="C1650" s="2" t="s">
        <v>26</v>
      </c>
      <c r="D1650" s="2" t="s">
        <v>298</v>
      </c>
      <c r="E1650" s="5">
        <v>42066</v>
      </c>
      <c r="F1650" s="22">
        <f>IF(COUNTIFS('All NCFAS Results'!$A$6:$A$169,$A1650)&gt;0,1,0)</f>
        <v>1</v>
      </c>
      <c r="G1650" s="6" t="s">
        <v>31</v>
      </c>
      <c r="H1650" s="6" t="s">
        <v>32</v>
      </c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 t="s">
        <v>41</v>
      </c>
      <c r="AA1650" s="6"/>
      <c r="AB1650" s="6"/>
    </row>
    <row r="1651" spans="1:28" s="1" customFormat="1" ht="18" customHeight="1" x14ac:dyDescent="0.2">
      <c r="A1651" s="4">
        <v>10857</v>
      </c>
      <c r="B1651" s="4">
        <v>843</v>
      </c>
      <c r="C1651" s="2" t="s">
        <v>26</v>
      </c>
      <c r="D1651" s="2" t="s">
        <v>298</v>
      </c>
      <c r="E1651" s="5">
        <v>42067</v>
      </c>
      <c r="F1651" s="22">
        <f>IF(COUNTIFS('All NCFAS Results'!$A$6:$A$169,$A1651)&gt;0,1,0)</f>
        <v>1</v>
      </c>
      <c r="G1651" s="6" t="s">
        <v>27</v>
      </c>
      <c r="H1651" s="6" t="s">
        <v>53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 t="s">
        <v>29</v>
      </c>
      <c r="AA1651" s="6"/>
      <c r="AB1651" s="6"/>
    </row>
    <row r="1652" spans="1:28" s="1" customFormat="1" ht="18" customHeight="1" x14ac:dyDescent="0.2">
      <c r="A1652" s="4">
        <v>1399</v>
      </c>
      <c r="B1652" s="4">
        <v>844</v>
      </c>
      <c r="C1652" s="2" t="s">
        <v>26</v>
      </c>
      <c r="D1652" s="2" t="s">
        <v>298</v>
      </c>
      <c r="E1652" s="5">
        <v>42068</v>
      </c>
      <c r="F1652" s="22">
        <f>IF(COUNTIFS('All NCFAS Results'!$A$6:$A$169,$A1652)&gt;0,1,0)</f>
        <v>1</v>
      </c>
      <c r="G1652" s="6" t="s">
        <v>31</v>
      </c>
      <c r="H1652" s="6" t="s">
        <v>58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 t="s">
        <v>41</v>
      </c>
      <c r="AA1652" s="6"/>
      <c r="AB1652" s="6"/>
    </row>
    <row r="1653" spans="1:28" s="1" customFormat="1" ht="18" customHeight="1" x14ac:dyDescent="0.2">
      <c r="A1653" s="4">
        <v>4645</v>
      </c>
      <c r="B1653" s="4">
        <v>845</v>
      </c>
      <c r="C1653" s="2" t="s">
        <v>26</v>
      </c>
      <c r="D1653" s="2" t="s">
        <v>298</v>
      </c>
      <c r="E1653" s="5">
        <v>42068</v>
      </c>
      <c r="F1653" s="22">
        <f>IF(COUNTIFS('All NCFAS Results'!$A$6:$A$169,$A1653)&gt;0,1,0)</f>
        <v>1</v>
      </c>
      <c r="G1653" s="6" t="s">
        <v>50</v>
      </c>
      <c r="H1653" s="6" t="s">
        <v>55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 t="s">
        <v>38</v>
      </c>
      <c r="AA1653" s="6"/>
      <c r="AB1653" s="6"/>
    </row>
    <row r="1654" spans="1:28" s="1" customFormat="1" ht="18" customHeight="1" x14ac:dyDescent="0.2">
      <c r="A1654" s="4">
        <v>126</v>
      </c>
      <c r="B1654" s="4">
        <v>846</v>
      </c>
      <c r="C1654" s="2" t="s">
        <v>26</v>
      </c>
      <c r="D1654" s="2" t="s">
        <v>298</v>
      </c>
      <c r="E1654" s="5">
        <v>42068</v>
      </c>
      <c r="F1654" s="22">
        <f>IF(COUNTIFS('All NCFAS Results'!$A$6:$A$169,$A1654)&gt;0,1,0)</f>
        <v>1</v>
      </c>
      <c r="G1654" s="6" t="s">
        <v>54</v>
      </c>
      <c r="H1654" s="6" t="s">
        <v>56</v>
      </c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 t="s">
        <v>29</v>
      </c>
      <c r="AA1654" s="6"/>
      <c r="AB1654" s="6"/>
    </row>
    <row r="1655" spans="1:28" s="1" customFormat="1" ht="18" customHeight="1" x14ac:dyDescent="0.2">
      <c r="A1655" s="4">
        <v>3875</v>
      </c>
      <c r="B1655" s="4">
        <v>847</v>
      </c>
      <c r="C1655" s="2" t="s">
        <v>26</v>
      </c>
      <c r="D1655" s="2" t="s">
        <v>298</v>
      </c>
      <c r="E1655" s="5">
        <v>42068</v>
      </c>
      <c r="F1655" s="22">
        <f>IF(COUNTIFS('All NCFAS Results'!$A$6:$A$169,$A1655)&gt;0,1,0)</f>
        <v>1</v>
      </c>
      <c r="G1655" s="6" t="s">
        <v>54</v>
      </c>
      <c r="H1655" s="6" t="s">
        <v>58</v>
      </c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 t="s">
        <v>41</v>
      </c>
      <c r="AA1655" s="6"/>
      <c r="AB1655" s="6"/>
    </row>
    <row r="1656" spans="1:28" s="1" customFormat="1" ht="18" customHeight="1" x14ac:dyDescent="0.2">
      <c r="A1656" s="4">
        <v>11674</v>
      </c>
      <c r="B1656" s="4">
        <v>848</v>
      </c>
      <c r="C1656" s="2" t="s">
        <v>26</v>
      </c>
      <c r="D1656" s="2" t="s">
        <v>298</v>
      </c>
      <c r="E1656" s="5">
        <v>42068</v>
      </c>
      <c r="F1656" s="22">
        <f>IF(COUNTIFS('All NCFAS Results'!$A$6:$A$169,$A1656)&gt;0,1,0)</f>
        <v>1</v>
      </c>
      <c r="G1656" s="6" t="s">
        <v>40</v>
      </c>
      <c r="H1656" s="6" t="s">
        <v>32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 t="s">
        <v>41</v>
      </c>
      <c r="AA1656" s="6"/>
      <c r="AB1656" s="6"/>
    </row>
    <row r="1657" spans="1:28" s="1" customFormat="1" ht="18" customHeight="1" x14ac:dyDescent="0.2">
      <c r="A1657" s="4">
        <v>4645</v>
      </c>
      <c r="B1657" s="4">
        <v>849</v>
      </c>
      <c r="C1657" s="2" t="s">
        <v>26</v>
      </c>
      <c r="D1657" s="2" t="s">
        <v>298</v>
      </c>
      <c r="E1657" s="5">
        <v>42068</v>
      </c>
      <c r="F1657" s="22">
        <f>IF(COUNTIFS('All NCFAS Results'!$A$6:$A$169,$A1657)&gt;0,1,0)</f>
        <v>1</v>
      </c>
      <c r="G1657" s="6" t="s">
        <v>27</v>
      </c>
      <c r="H1657" s="6" t="s">
        <v>42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 t="s">
        <v>29</v>
      </c>
      <c r="AA1657" s="6"/>
      <c r="AB1657" s="6"/>
    </row>
    <row r="1658" spans="1:28" s="1" customFormat="1" ht="18" customHeight="1" x14ac:dyDescent="0.2">
      <c r="A1658" s="4">
        <v>4645</v>
      </c>
      <c r="B1658" s="4">
        <v>850</v>
      </c>
      <c r="C1658" s="2" t="s">
        <v>26</v>
      </c>
      <c r="D1658" s="2" t="s">
        <v>298</v>
      </c>
      <c r="E1658" s="5">
        <v>42068</v>
      </c>
      <c r="F1658" s="22">
        <f>IF(COUNTIFS('All NCFAS Results'!$A$6:$A$169,$A1658)&gt;0,1,0)</f>
        <v>1</v>
      </c>
      <c r="G1658" s="6" t="s">
        <v>54</v>
      </c>
      <c r="H1658" s="6" t="s">
        <v>59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 t="s">
        <v>29</v>
      </c>
      <c r="AA1658" s="6"/>
      <c r="AB1658" s="6"/>
    </row>
    <row r="1659" spans="1:28" s="1" customFormat="1" ht="18" customHeight="1" x14ac:dyDescent="0.2">
      <c r="A1659" s="4">
        <v>3994</v>
      </c>
      <c r="B1659" s="4">
        <v>851</v>
      </c>
      <c r="C1659" s="2" t="s">
        <v>26</v>
      </c>
      <c r="D1659" s="2" t="s">
        <v>298</v>
      </c>
      <c r="E1659" s="5">
        <v>42068</v>
      </c>
      <c r="F1659" s="22">
        <f>IF(COUNTIFS('All NCFAS Results'!$A$6:$A$169,$A1659)&gt;0,1,0)</f>
        <v>1</v>
      </c>
      <c r="G1659" s="6" t="s">
        <v>54</v>
      </c>
      <c r="H1659" s="6" t="s">
        <v>59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 t="s">
        <v>41</v>
      </c>
      <c r="AA1659" s="6"/>
      <c r="AB1659" s="6"/>
    </row>
    <row r="1660" spans="1:28" s="1" customFormat="1" ht="18" customHeight="1" x14ac:dyDescent="0.2">
      <c r="A1660" s="4">
        <v>11331</v>
      </c>
      <c r="B1660" s="4">
        <v>852</v>
      </c>
      <c r="C1660" s="2" t="s">
        <v>26</v>
      </c>
      <c r="D1660" s="2" t="s">
        <v>298</v>
      </c>
      <c r="E1660" s="5">
        <v>42068</v>
      </c>
      <c r="F1660" s="22">
        <f>IF(COUNTIFS('All NCFAS Results'!$A$6:$A$169,$A1660)&gt;0,1,0)</f>
        <v>1</v>
      </c>
      <c r="G1660" s="6" t="s">
        <v>27</v>
      </c>
      <c r="H1660" s="6" t="s">
        <v>39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 t="s">
        <v>41</v>
      </c>
      <c r="AA1660" s="6"/>
      <c r="AB1660" s="6"/>
    </row>
    <row r="1661" spans="1:28" s="1" customFormat="1" ht="18" customHeight="1" x14ac:dyDescent="0.2">
      <c r="A1661" s="4">
        <v>9405</v>
      </c>
      <c r="B1661" s="4">
        <v>853</v>
      </c>
      <c r="C1661" s="2" t="s">
        <v>26</v>
      </c>
      <c r="D1661" s="2" t="s">
        <v>298</v>
      </c>
      <c r="E1661" s="5">
        <v>42069</v>
      </c>
      <c r="F1661" s="22">
        <f>IF(COUNTIFS('All NCFAS Results'!$A$6:$A$169,$A1661)&gt;0,1,0)</f>
        <v>1</v>
      </c>
      <c r="G1661" s="6" t="s">
        <v>54</v>
      </c>
      <c r="H1661" s="6" t="s">
        <v>53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 t="s">
        <v>29</v>
      </c>
      <c r="AA1661" s="6"/>
      <c r="AB1661" s="6"/>
    </row>
    <row r="1662" spans="1:28" s="1" customFormat="1" ht="18" customHeight="1" x14ac:dyDescent="0.2">
      <c r="A1662" s="4">
        <v>11172</v>
      </c>
      <c r="B1662" s="4">
        <v>854</v>
      </c>
      <c r="C1662" s="2" t="s">
        <v>26</v>
      </c>
      <c r="D1662" s="2" t="s">
        <v>298</v>
      </c>
      <c r="E1662" s="5">
        <v>42072</v>
      </c>
      <c r="F1662" s="22">
        <f>IF(COUNTIFS('All NCFAS Results'!$A$6:$A$169,$A1662)&gt;0,1,0)</f>
        <v>1</v>
      </c>
      <c r="G1662" s="6" t="s">
        <v>54</v>
      </c>
      <c r="H1662" s="6" t="s">
        <v>59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 t="s">
        <v>29</v>
      </c>
      <c r="AA1662" s="6"/>
      <c r="AB1662" s="6"/>
    </row>
    <row r="1663" spans="1:28" s="1" customFormat="1" ht="18" customHeight="1" x14ac:dyDescent="0.2">
      <c r="A1663" s="4">
        <v>6341</v>
      </c>
      <c r="B1663" s="4">
        <v>855</v>
      </c>
      <c r="C1663" s="2" t="s">
        <v>26</v>
      </c>
      <c r="D1663" s="2" t="s">
        <v>298</v>
      </c>
      <c r="E1663" s="5">
        <v>42072</v>
      </c>
      <c r="F1663" s="22">
        <f>IF(COUNTIFS('All NCFAS Results'!$A$6:$A$169,$A1663)&gt;0,1,0)</f>
        <v>1</v>
      </c>
      <c r="G1663" s="6" t="s">
        <v>54</v>
      </c>
      <c r="H1663" s="6" t="s">
        <v>52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 t="s">
        <v>29</v>
      </c>
      <c r="AA1663" s="6"/>
      <c r="AB1663" s="6"/>
    </row>
    <row r="1664" spans="1:28" s="1" customFormat="1" ht="18" customHeight="1" x14ac:dyDescent="0.2">
      <c r="A1664" s="4">
        <v>11331</v>
      </c>
      <c r="B1664" s="4">
        <v>856</v>
      </c>
      <c r="C1664" s="2" t="s">
        <v>26</v>
      </c>
      <c r="D1664" s="2" t="s">
        <v>298</v>
      </c>
      <c r="E1664" s="5">
        <v>42072</v>
      </c>
      <c r="F1664" s="22">
        <f>IF(COUNTIFS('All NCFAS Results'!$A$6:$A$169,$A1664)&gt;0,1,0)</f>
        <v>1</v>
      </c>
      <c r="G1664" s="6" t="s">
        <v>31</v>
      </c>
      <c r="H1664" s="6" t="s">
        <v>32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 t="s">
        <v>41</v>
      </c>
      <c r="AA1664" s="6"/>
      <c r="AB1664" s="6"/>
    </row>
    <row r="1665" spans="1:28" s="1" customFormat="1" ht="18" customHeight="1" x14ac:dyDescent="0.2">
      <c r="A1665" s="4">
        <v>126</v>
      </c>
      <c r="B1665" s="4">
        <v>858</v>
      </c>
      <c r="C1665" s="2" t="s">
        <v>26</v>
      </c>
      <c r="D1665" s="2" t="s">
        <v>298</v>
      </c>
      <c r="E1665" s="5">
        <v>42072</v>
      </c>
      <c r="F1665" s="22">
        <f>IF(COUNTIFS('All NCFAS Results'!$A$6:$A$169,$A1665)&gt;0,1,0)</f>
        <v>1</v>
      </c>
      <c r="G1665" s="6" t="s">
        <v>54</v>
      </c>
      <c r="H1665" s="6" t="s">
        <v>52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 t="s">
        <v>29</v>
      </c>
      <c r="AA1665" s="6"/>
      <c r="AB1665" s="6"/>
    </row>
    <row r="1666" spans="1:28" s="1" customFormat="1" ht="18" customHeight="1" x14ac:dyDescent="0.2">
      <c r="A1666" s="4">
        <v>11261</v>
      </c>
      <c r="B1666" s="4">
        <v>859</v>
      </c>
      <c r="C1666" s="2" t="s">
        <v>26</v>
      </c>
      <c r="D1666" s="2" t="s">
        <v>298</v>
      </c>
      <c r="E1666" s="5">
        <v>42072</v>
      </c>
      <c r="F1666" s="22">
        <f>IF(COUNTIFS('All NCFAS Results'!$A$6:$A$169,$A1666)&gt;0,1,0)</f>
        <v>1</v>
      </c>
      <c r="G1666" s="6" t="s">
        <v>54</v>
      </c>
      <c r="H1666" s="6" t="s">
        <v>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 t="s">
        <v>29</v>
      </c>
      <c r="AA1666" s="6"/>
      <c r="AB1666" s="6"/>
    </row>
    <row r="1667" spans="1:28" s="1" customFormat="1" ht="18" customHeight="1" x14ac:dyDescent="0.2">
      <c r="A1667" s="4">
        <v>11540</v>
      </c>
      <c r="B1667" s="4">
        <v>860</v>
      </c>
      <c r="C1667" s="2" t="s">
        <v>26</v>
      </c>
      <c r="D1667" s="2" t="s">
        <v>298</v>
      </c>
      <c r="E1667" s="5">
        <v>42072</v>
      </c>
      <c r="F1667" s="22">
        <f>IF(COUNTIFS('All NCFAS Results'!$A$6:$A$169,$A1667)&gt;0,1,0)</f>
        <v>1</v>
      </c>
      <c r="G1667" s="6" t="s">
        <v>54</v>
      </c>
      <c r="H1667" s="6" t="s">
        <v>28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 t="s">
        <v>29</v>
      </c>
      <c r="AA1667" s="6"/>
      <c r="AB1667" s="6"/>
    </row>
    <row r="1668" spans="1:28" s="1" customFormat="1" ht="18" customHeight="1" x14ac:dyDescent="0.2">
      <c r="A1668" s="4">
        <v>9405</v>
      </c>
      <c r="B1668" s="4">
        <v>861</v>
      </c>
      <c r="C1668" s="2" t="s">
        <v>26</v>
      </c>
      <c r="D1668" s="2" t="s">
        <v>298</v>
      </c>
      <c r="E1668" s="5">
        <v>42073</v>
      </c>
      <c r="F1668" s="22">
        <f>IF(COUNTIFS('All NCFAS Results'!$A$6:$A$169,$A1668)&gt;0,1,0)</f>
        <v>1</v>
      </c>
      <c r="G1668" s="6" t="s">
        <v>50</v>
      </c>
      <c r="H1668" s="6" t="s">
        <v>28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 t="s">
        <v>29</v>
      </c>
      <c r="AA1668" s="6"/>
      <c r="AB1668" s="6"/>
    </row>
    <row r="1669" spans="1:28" s="1" customFormat="1" ht="18" customHeight="1" x14ac:dyDescent="0.2">
      <c r="A1669" s="4">
        <v>192</v>
      </c>
      <c r="B1669" s="4">
        <v>862</v>
      </c>
      <c r="C1669" s="2" t="s">
        <v>26</v>
      </c>
      <c r="D1669" s="2" t="s">
        <v>298</v>
      </c>
      <c r="E1669" s="5">
        <v>42073</v>
      </c>
      <c r="F1669" s="22">
        <f>IF(COUNTIFS('All NCFAS Results'!$A$6:$A$169,$A1669)&gt;0,1,0)</f>
        <v>1</v>
      </c>
      <c r="G1669" s="6" t="s">
        <v>54</v>
      </c>
      <c r="H1669" s="6" t="s">
        <v>46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 t="s">
        <v>29</v>
      </c>
      <c r="AA1669" s="6"/>
      <c r="AB1669" s="6"/>
    </row>
    <row r="1670" spans="1:28" s="1" customFormat="1" ht="18" customHeight="1" x14ac:dyDescent="0.2">
      <c r="A1670" s="4">
        <v>1399</v>
      </c>
      <c r="B1670" s="4">
        <v>863</v>
      </c>
      <c r="C1670" s="2" t="s">
        <v>26</v>
      </c>
      <c r="D1670" s="2" t="s">
        <v>298</v>
      </c>
      <c r="E1670" s="5">
        <v>42073</v>
      </c>
      <c r="F1670" s="22">
        <f>IF(COUNTIFS('All NCFAS Results'!$A$6:$A$169,$A1670)&gt;0,1,0)</f>
        <v>1</v>
      </c>
      <c r="G1670" s="6" t="s">
        <v>27</v>
      </c>
      <c r="H1670" s="6" t="s">
        <v>53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 t="s">
        <v>41</v>
      </c>
      <c r="AA1670" s="6"/>
      <c r="AB1670" s="6"/>
    </row>
    <row r="1671" spans="1:28" s="1" customFormat="1" ht="18" customHeight="1" x14ac:dyDescent="0.2">
      <c r="A1671" s="4">
        <v>6341</v>
      </c>
      <c r="B1671" s="4">
        <v>864</v>
      </c>
      <c r="C1671" s="2" t="s">
        <v>26</v>
      </c>
      <c r="D1671" s="2" t="s">
        <v>298</v>
      </c>
      <c r="E1671" s="5">
        <v>42073</v>
      </c>
      <c r="F1671" s="22">
        <f>IF(COUNTIFS('All NCFAS Results'!$A$6:$A$169,$A1671)&gt;0,1,0)</f>
        <v>1</v>
      </c>
      <c r="G1671" s="6" t="s">
        <v>31</v>
      </c>
      <c r="H1671" s="6" t="s">
        <v>56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 t="s">
        <v>29</v>
      </c>
      <c r="AA1671" s="6"/>
      <c r="AB1671" s="6"/>
    </row>
    <row r="1672" spans="1:28" s="1" customFormat="1" ht="18" customHeight="1" x14ac:dyDescent="0.2">
      <c r="A1672" s="4">
        <v>4751</v>
      </c>
      <c r="B1672" s="4">
        <v>865</v>
      </c>
      <c r="C1672" s="2" t="s">
        <v>26</v>
      </c>
      <c r="D1672" s="2" t="s">
        <v>298</v>
      </c>
      <c r="E1672" s="5">
        <v>42073</v>
      </c>
      <c r="F1672" s="22">
        <f>IF(COUNTIFS('All NCFAS Results'!$A$6:$A$169,$A1672)&gt;0,1,0)</f>
        <v>1</v>
      </c>
      <c r="G1672" s="6" t="s">
        <v>54</v>
      </c>
      <c r="H1672" s="6" t="s">
        <v>46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 t="s">
        <v>29</v>
      </c>
      <c r="AA1672" s="6"/>
      <c r="AB1672" s="6"/>
    </row>
    <row r="1673" spans="1:28" s="1" customFormat="1" ht="18" customHeight="1" x14ac:dyDescent="0.2">
      <c r="A1673" s="4">
        <v>2648</v>
      </c>
      <c r="B1673" s="4">
        <v>866</v>
      </c>
      <c r="C1673" s="2" t="s">
        <v>26</v>
      </c>
      <c r="D1673" s="2" t="s">
        <v>298</v>
      </c>
      <c r="E1673" s="5">
        <v>42062</v>
      </c>
      <c r="F1673" s="22">
        <f>IF(COUNTIFS('All NCFAS Results'!$A$6:$A$169,$A1673)&gt;0,1,0)</f>
        <v>1</v>
      </c>
      <c r="G1673" s="6" t="s">
        <v>50</v>
      </c>
      <c r="H1673" s="6" t="s">
        <v>73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 t="s">
        <v>29</v>
      </c>
      <c r="AA1673" s="6"/>
      <c r="AB1673" s="6"/>
    </row>
    <row r="1674" spans="1:28" s="1" customFormat="1" ht="18" customHeight="1" x14ac:dyDescent="0.2">
      <c r="A1674" s="4">
        <v>2648</v>
      </c>
      <c r="B1674" s="4">
        <v>867</v>
      </c>
      <c r="C1674" s="2" t="s">
        <v>26</v>
      </c>
      <c r="D1674" s="2" t="s">
        <v>298</v>
      </c>
      <c r="E1674" s="5">
        <v>42073</v>
      </c>
      <c r="F1674" s="22">
        <f>IF(COUNTIFS('All NCFAS Results'!$A$6:$A$169,$A1674)&gt;0,1,0)</f>
        <v>1</v>
      </c>
      <c r="G1674" s="6" t="s">
        <v>50</v>
      </c>
      <c r="H1674" s="6" t="s">
        <v>42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 t="s">
        <v>29</v>
      </c>
      <c r="AA1674" s="6"/>
      <c r="AB1674" s="6"/>
    </row>
    <row r="1675" spans="1:28" s="1" customFormat="1" ht="18" customHeight="1" x14ac:dyDescent="0.2">
      <c r="A1675" s="4">
        <v>9908</v>
      </c>
      <c r="B1675" s="4">
        <v>868</v>
      </c>
      <c r="C1675" s="2" t="s">
        <v>26</v>
      </c>
      <c r="D1675" s="2" t="s">
        <v>298</v>
      </c>
      <c r="E1675" s="5">
        <v>42073</v>
      </c>
      <c r="F1675" s="22">
        <f>IF(COUNTIFS('All NCFAS Results'!$A$6:$A$169,$A1675)&gt;0,1,0)</f>
        <v>1</v>
      </c>
      <c r="G1675" s="6" t="s">
        <v>54</v>
      </c>
      <c r="H1675" s="6" t="s">
        <v>53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 t="s">
        <v>29</v>
      </c>
      <c r="AA1675" s="6"/>
      <c r="AB1675" s="6"/>
    </row>
    <row r="1676" spans="1:28" s="1" customFormat="1" ht="18" customHeight="1" x14ac:dyDescent="0.2">
      <c r="A1676" s="4">
        <v>2161</v>
      </c>
      <c r="B1676" s="4">
        <v>869</v>
      </c>
      <c r="C1676" s="2" t="s">
        <v>26</v>
      </c>
      <c r="D1676" s="2" t="s">
        <v>298</v>
      </c>
      <c r="E1676" s="5">
        <v>42073</v>
      </c>
      <c r="F1676" s="22">
        <f>IF(COUNTIFS('All NCFAS Results'!$A$6:$A$169,$A1676)&gt;0,1,0)</f>
        <v>1</v>
      </c>
      <c r="G1676" s="6" t="s">
        <v>27</v>
      </c>
      <c r="H1676" s="6" t="s">
        <v>53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 t="s">
        <v>29</v>
      </c>
      <c r="AA1676" s="6"/>
      <c r="AB1676" s="6"/>
    </row>
    <row r="1677" spans="1:28" s="1" customFormat="1" ht="18" customHeight="1" x14ac:dyDescent="0.2">
      <c r="A1677" s="4">
        <v>5153</v>
      </c>
      <c r="B1677" s="4">
        <v>870</v>
      </c>
      <c r="C1677" s="2" t="s">
        <v>26</v>
      </c>
      <c r="D1677" s="2" t="s">
        <v>298</v>
      </c>
      <c r="E1677" s="5">
        <v>42074</v>
      </c>
      <c r="F1677" s="22">
        <f>IF(COUNTIFS('All NCFAS Results'!$A$6:$A$169,$A1677)&gt;0,1,0)</f>
        <v>1</v>
      </c>
      <c r="G1677" s="6" t="s">
        <v>54</v>
      </c>
      <c r="H1677" s="6" t="s">
        <v>58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 t="s">
        <v>41</v>
      </c>
      <c r="AA1677" s="6"/>
      <c r="AB1677" s="6"/>
    </row>
    <row r="1678" spans="1:28" s="1" customFormat="1" ht="18" customHeight="1" x14ac:dyDescent="0.2">
      <c r="A1678" s="4">
        <v>11584</v>
      </c>
      <c r="B1678" s="4">
        <v>871</v>
      </c>
      <c r="C1678" s="2" t="s">
        <v>26</v>
      </c>
      <c r="D1678" s="2" t="s">
        <v>298</v>
      </c>
      <c r="E1678" s="5">
        <v>42074</v>
      </c>
      <c r="F1678" s="22">
        <f>IF(COUNTIFS('All NCFAS Results'!$A$6:$A$169,$A1678)&gt;0,1,0)</f>
        <v>1</v>
      </c>
      <c r="G1678" s="6" t="s">
        <v>27</v>
      </c>
      <c r="H1678" s="6" t="s">
        <v>53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 t="s">
        <v>29</v>
      </c>
      <c r="AA1678" s="6"/>
      <c r="AB1678" s="6"/>
    </row>
    <row r="1679" spans="1:28" s="1" customFormat="1" ht="18" customHeight="1" x14ac:dyDescent="0.2">
      <c r="A1679" s="4">
        <v>11159</v>
      </c>
      <c r="B1679" s="4">
        <v>872</v>
      </c>
      <c r="C1679" s="2" t="s">
        <v>26</v>
      </c>
      <c r="D1679" s="2" t="s">
        <v>298</v>
      </c>
      <c r="E1679" s="5">
        <v>42074</v>
      </c>
      <c r="F1679" s="22">
        <f>IF(COUNTIFS('All NCFAS Results'!$A$6:$A$169,$A1679)&gt;0,1,0)</f>
        <v>1</v>
      </c>
      <c r="G1679" s="6" t="s">
        <v>54</v>
      </c>
      <c r="H1679" s="6" t="s">
        <v>46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 t="s">
        <v>29</v>
      </c>
      <c r="AA1679" s="6"/>
      <c r="AB1679" s="6"/>
    </row>
    <row r="1680" spans="1:28" s="1" customFormat="1" ht="18" customHeight="1" x14ac:dyDescent="0.2">
      <c r="A1680" s="4">
        <v>6341</v>
      </c>
      <c r="B1680" s="4">
        <v>873</v>
      </c>
      <c r="C1680" s="2" t="s">
        <v>26</v>
      </c>
      <c r="D1680" s="2" t="s">
        <v>298</v>
      </c>
      <c r="E1680" s="5">
        <v>42074</v>
      </c>
      <c r="F1680" s="22">
        <f>IF(COUNTIFS('All NCFAS Results'!$A$6:$A$169,$A1680)&gt;0,1,0)</f>
        <v>1</v>
      </c>
      <c r="G1680" s="6" t="s">
        <v>54</v>
      </c>
      <c r="H1680" s="6" t="s">
        <v>56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 t="s">
        <v>29</v>
      </c>
      <c r="AA1680" s="6"/>
      <c r="AB1680" s="6"/>
    </row>
    <row r="1681" spans="1:28" s="1" customFormat="1" ht="18" customHeight="1" x14ac:dyDescent="0.2">
      <c r="A1681" s="4">
        <v>9405</v>
      </c>
      <c r="B1681" s="4">
        <v>874</v>
      </c>
      <c r="C1681" s="2" t="s">
        <v>26</v>
      </c>
      <c r="D1681" s="2" t="s">
        <v>298</v>
      </c>
      <c r="E1681" s="5">
        <v>42074</v>
      </c>
      <c r="F1681" s="22">
        <f>IF(COUNTIFS('All NCFAS Results'!$A$6:$A$169,$A1681)&gt;0,1,0)</f>
        <v>1</v>
      </c>
      <c r="G1681" s="6" t="s">
        <v>54</v>
      </c>
      <c r="H1681" s="6" t="s">
        <v>52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 t="s">
        <v>29</v>
      </c>
      <c r="AA1681" s="6"/>
      <c r="AB1681" s="6"/>
    </row>
    <row r="1682" spans="1:28" s="1" customFormat="1" ht="18" customHeight="1" x14ac:dyDescent="0.2">
      <c r="A1682" s="4">
        <v>1221</v>
      </c>
      <c r="B1682" s="4">
        <v>875</v>
      </c>
      <c r="C1682" s="2" t="s">
        <v>26</v>
      </c>
      <c r="D1682" s="2" t="s">
        <v>298</v>
      </c>
      <c r="E1682" s="5">
        <v>42073</v>
      </c>
      <c r="F1682" s="22">
        <f>IF(COUNTIFS('All NCFAS Results'!$A$6:$A$169,$A1682)&gt;0,1,0)</f>
        <v>1</v>
      </c>
      <c r="G1682" s="6" t="s">
        <v>27</v>
      </c>
      <c r="H1682" s="6" t="s">
        <v>49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 t="s">
        <v>41</v>
      </c>
      <c r="AA1682" s="6"/>
      <c r="AB1682" s="6"/>
    </row>
    <row r="1683" spans="1:28" s="1" customFormat="1" ht="18" customHeight="1" x14ac:dyDescent="0.2">
      <c r="A1683" s="4">
        <v>11331</v>
      </c>
      <c r="B1683" s="4">
        <v>876</v>
      </c>
      <c r="C1683" s="2" t="s">
        <v>26</v>
      </c>
      <c r="D1683" s="2" t="s">
        <v>298</v>
      </c>
      <c r="E1683" s="5">
        <v>42074</v>
      </c>
      <c r="F1683" s="22">
        <f>IF(COUNTIFS('All NCFAS Results'!$A$6:$A$169,$A1683)&gt;0,1,0)</f>
        <v>1</v>
      </c>
      <c r="G1683" s="6" t="s">
        <v>27</v>
      </c>
      <c r="H1683" s="6" t="s">
        <v>39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 t="s">
        <v>41</v>
      </c>
      <c r="AA1683" s="6"/>
      <c r="AB1683" s="6"/>
    </row>
    <row r="1684" spans="1:28" s="1" customFormat="1" ht="18" customHeight="1" x14ac:dyDescent="0.2">
      <c r="A1684" s="4">
        <v>10857</v>
      </c>
      <c r="B1684" s="4">
        <v>877</v>
      </c>
      <c r="C1684" s="2" t="s">
        <v>26</v>
      </c>
      <c r="D1684" s="2" t="s">
        <v>298</v>
      </c>
      <c r="E1684" s="5">
        <v>42075</v>
      </c>
      <c r="F1684" s="22">
        <f>IF(COUNTIFS('All NCFAS Results'!$A$6:$A$169,$A1684)&gt;0,1,0)</f>
        <v>1</v>
      </c>
      <c r="G1684" s="6" t="s">
        <v>54</v>
      </c>
      <c r="H1684" s="6" t="s">
        <v>28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 t="s">
        <v>29</v>
      </c>
      <c r="AA1684" s="6"/>
      <c r="AB1684" s="6"/>
    </row>
    <row r="1685" spans="1:28" s="1" customFormat="1" ht="18" customHeight="1" x14ac:dyDescent="0.2">
      <c r="A1685" s="4">
        <v>2161</v>
      </c>
      <c r="B1685" s="4">
        <v>878</v>
      </c>
      <c r="C1685" s="2" t="s">
        <v>26</v>
      </c>
      <c r="D1685" s="2" t="s">
        <v>298</v>
      </c>
      <c r="E1685" s="5">
        <v>42075</v>
      </c>
      <c r="F1685" s="22">
        <f>IF(COUNTIFS('All NCFAS Results'!$A$6:$A$169,$A1685)&gt;0,1,0)</f>
        <v>1</v>
      </c>
      <c r="G1685" s="6" t="s">
        <v>54</v>
      </c>
      <c r="H1685" s="6" t="s">
        <v>46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 t="s">
        <v>29</v>
      </c>
      <c r="AA1685" s="6"/>
      <c r="AB1685" s="6"/>
    </row>
    <row r="1686" spans="1:28" s="1" customFormat="1" ht="18" customHeight="1" x14ac:dyDescent="0.2">
      <c r="A1686" s="4">
        <v>4751</v>
      </c>
      <c r="B1686" s="4">
        <v>879</v>
      </c>
      <c r="C1686" s="2" t="s">
        <v>26</v>
      </c>
      <c r="D1686" s="2" t="s">
        <v>298</v>
      </c>
      <c r="E1686" s="5">
        <v>42076</v>
      </c>
      <c r="F1686" s="22">
        <f>IF(COUNTIFS('All NCFAS Results'!$A$6:$A$169,$A1686)&gt;0,1,0)</f>
        <v>1</v>
      </c>
      <c r="G1686" s="6" t="s">
        <v>27</v>
      </c>
      <c r="H1686" s="6" t="s">
        <v>39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 t="s">
        <v>29</v>
      </c>
      <c r="AA1686" s="6"/>
      <c r="AB1686" s="6"/>
    </row>
    <row r="1687" spans="1:28" s="1" customFormat="1" ht="18" customHeight="1" x14ac:dyDescent="0.2">
      <c r="A1687" s="4">
        <v>1221</v>
      </c>
      <c r="B1687" s="4">
        <v>880</v>
      </c>
      <c r="C1687" s="2" t="s">
        <v>26</v>
      </c>
      <c r="D1687" s="2" t="s">
        <v>298</v>
      </c>
      <c r="E1687" s="5">
        <v>42076</v>
      </c>
      <c r="F1687" s="22">
        <f>IF(COUNTIFS('All NCFAS Results'!$A$6:$A$169,$A1687)&gt;0,1,0)</f>
        <v>1</v>
      </c>
      <c r="G1687" s="6" t="s">
        <v>54</v>
      </c>
      <c r="H1687" s="6" t="s">
        <v>58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 t="s">
        <v>41</v>
      </c>
      <c r="AA1687" s="6"/>
      <c r="AB1687" s="6"/>
    </row>
    <row r="1688" spans="1:28" s="1" customFormat="1" ht="18" customHeight="1" x14ac:dyDescent="0.2">
      <c r="A1688" s="4">
        <v>4365</v>
      </c>
      <c r="B1688" s="4">
        <v>1</v>
      </c>
      <c r="C1688" s="2" t="s">
        <v>26</v>
      </c>
      <c r="D1688" s="2" t="s">
        <v>298</v>
      </c>
      <c r="E1688" s="5">
        <v>41717</v>
      </c>
      <c r="F1688" s="22">
        <f>IF(COUNTIFS('All NCFAS Results'!$A$6:$A$169,$A1688)&gt;0,1,0)</f>
        <v>0</v>
      </c>
      <c r="G1688" s="6" t="s">
        <v>27</v>
      </c>
      <c r="H1688" s="10">
        <v>20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 t="s">
        <v>29</v>
      </c>
      <c r="AA1688" s="6"/>
      <c r="AB1688" s="6"/>
    </row>
    <row r="1689" spans="1:28" s="1" customFormat="1" ht="18" customHeight="1" x14ac:dyDescent="0.2">
      <c r="A1689" s="4">
        <v>2651</v>
      </c>
      <c r="B1689" s="4">
        <v>2</v>
      </c>
      <c r="C1689" s="2" t="s">
        <v>57</v>
      </c>
      <c r="D1689" s="2" t="s">
        <v>298</v>
      </c>
      <c r="E1689" s="5">
        <v>41767</v>
      </c>
      <c r="F1689" s="22">
        <f>IF(COUNTIFS('All NCFAS Results'!$A$6:$A$169,$A1689)&gt;0,1,0)</f>
        <v>0</v>
      </c>
      <c r="G1689" s="6" t="s">
        <v>27</v>
      </c>
      <c r="H1689" s="10">
        <v>120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 t="s">
        <v>38</v>
      </c>
      <c r="W1689" s="6" t="s">
        <v>38</v>
      </c>
      <c r="X1689" s="6" t="s">
        <v>38</v>
      </c>
      <c r="Y1689" s="6" t="s">
        <v>29</v>
      </c>
      <c r="Z1689" s="6"/>
      <c r="AA1689" s="6"/>
      <c r="AB1689" s="6"/>
    </row>
    <row r="1690" spans="1:28" s="1" customFormat="1" ht="18" customHeight="1" x14ac:dyDescent="0.2">
      <c r="A1690" s="4">
        <v>4365</v>
      </c>
      <c r="B1690" s="4">
        <v>2</v>
      </c>
      <c r="C1690" s="2" t="s">
        <v>61</v>
      </c>
      <c r="D1690" s="2" t="s">
        <v>298</v>
      </c>
      <c r="E1690" s="5">
        <v>41801</v>
      </c>
      <c r="F1690" s="22">
        <f>IF(COUNTIFS('All NCFAS Results'!$A$6:$A$169,$A1690)&gt;0,1,0)</f>
        <v>0</v>
      </c>
      <c r="G1690" s="6" t="s">
        <v>27</v>
      </c>
      <c r="H1690" s="10">
        <v>60</v>
      </c>
      <c r="I1690" s="6" t="s">
        <v>41</v>
      </c>
      <c r="J1690" s="6" t="s">
        <v>29</v>
      </c>
      <c r="K1690" s="6" t="s">
        <v>29</v>
      </c>
      <c r="L1690" s="6" t="s">
        <v>29</v>
      </c>
      <c r="M1690" s="6" t="s">
        <v>29</v>
      </c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s="1" customFormat="1" ht="18" customHeight="1" x14ac:dyDescent="0.2">
      <c r="A1691" s="4">
        <v>9589</v>
      </c>
      <c r="B1691" s="4">
        <v>2</v>
      </c>
      <c r="C1691" s="2" t="s">
        <v>30</v>
      </c>
      <c r="D1691" s="2" t="s">
        <v>298</v>
      </c>
      <c r="E1691" s="5">
        <v>41732</v>
      </c>
      <c r="F1691" s="22">
        <f>IF(COUNTIFS('All NCFAS Results'!$A$6:$A$169,$A1691)&gt;0,1,0)</f>
        <v>0</v>
      </c>
      <c r="G1691" s="6" t="s">
        <v>27</v>
      </c>
      <c r="H1691" s="10">
        <v>50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 t="s">
        <v>33</v>
      </c>
      <c r="X1691" s="6" t="s">
        <v>36</v>
      </c>
      <c r="Y1691" s="6" t="s">
        <v>41</v>
      </c>
      <c r="Z1691" s="6"/>
      <c r="AA1691" s="6"/>
      <c r="AB1691" s="6"/>
    </row>
    <row r="1692" spans="1:28" s="1" customFormat="1" ht="18" customHeight="1" x14ac:dyDescent="0.2">
      <c r="A1692" s="4">
        <v>86</v>
      </c>
      <c r="B1692" s="4">
        <v>3</v>
      </c>
      <c r="C1692" s="2" t="s">
        <v>30</v>
      </c>
      <c r="D1692" s="2" t="s">
        <v>298</v>
      </c>
      <c r="E1692" s="5">
        <v>41731</v>
      </c>
      <c r="F1692" s="22">
        <f>IF(COUNTIFS('All NCFAS Results'!$A$6:$A$169,$A1692)&gt;0,1,0)</f>
        <v>0</v>
      </c>
      <c r="G1692" s="6" t="s">
        <v>31</v>
      </c>
      <c r="H1692" s="10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 t="s">
        <v>33</v>
      </c>
      <c r="X1692" s="6" t="s">
        <v>33</v>
      </c>
      <c r="Y1692" s="6" t="s">
        <v>33</v>
      </c>
      <c r="Z1692" s="6"/>
      <c r="AA1692" s="6"/>
      <c r="AB1692" s="6"/>
    </row>
    <row r="1693" spans="1:28" s="1" customFormat="1" ht="18" customHeight="1" x14ac:dyDescent="0.2">
      <c r="A1693" s="4">
        <v>2651</v>
      </c>
      <c r="B1693" s="4">
        <v>3</v>
      </c>
      <c r="C1693" s="2" t="s">
        <v>57</v>
      </c>
      <c r="D1693" s="2" t="s">
        <v>298</v>
      </c>
      <c r="E1693" s="5">
        <v>41767</v>
      </c>
      <c r="F1693" s="22">
        <f>IF(COUNTIFS('All NCFAS Results'!$A$6:$A$169,$A1693)&gt;0,1,0)</f>
        <v>0</v>
      </c>
      <c r="G1693" s="6" t="s">
        <v>27</v>
      </c>
      <c r="H1693" s="10">
        <v>80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 t="s">
        <v>38</v>
      </c>
      <c r="W1693" s="6" t="s">
        <v>38</v>
      </c>
      <c r="X1693" s="6" t="s">
        <v>38</v>
      </c>
      <c r="Y1693" s="6" t="s">
        <v>29</v>
      </c>
      <c r="Z1693" s="6"/>
      <c r="AA1693" s="6"/>
      <c r="AB1693" s="6"/>
    </row>
    <row r="1694" spans="1:28" s="1" customFormat="1" ht="18" customHeight="1" x14ac:dyDescent="0.2">
      <c r="A1694" s="4">
        <v>2651</v>
      </c>
      <c r="B1694" s="4">
        <v>4</v>
      </c>
      <c r="C1694" s="2" t="s">
        <v>57</v>
      </c>
      <c r="D1694" s="2" t="s">
        <v>298</v>
      </c>
      <c r="E1694" s="5">
        <v>41767</v>
      </c>
      <c r="F1694" s="22">
        <f>IF(COUNTIFS('All NCFAS Results'!$A$6:$A$169,$A1694)&gt;0,1,0)</f>
        <v>0</v>
      </c>
      <c r="G1694" s="6" t="s">
        <v>27</v>
      </c>
      <c r="H1694" s="10">
        <v>50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 t="s">
        <v>38</v>
      </c>
      <c r="W1694" s="6" t="s">
        <v>38</v>
      </c>
      <c r="X1694" s="6" t="s">
        <v>38</v>
      </c>
      <c r="Y1694" s="6" t="s">
        <v>29</v>
      </c>
      <c r="Z1694" s="6"/>
      <c r="AA1694" s="6"/>
      <c r="AB1694" s="6"/>
    </row>
    <row r="1695" spans="1:28" s="1" customFormat="1" ht="18" customHeight="1" x14ac:dyDescent="0.2">
      <c r="A1695" s="4">
        <v>9589</v>
      </c>
      <c r="B1695" s="4">
        <v>4</v>
      </c>
      <c r="C1695" s="2" t="s">
        <v>30</v>
      </c>
      <c r="D1695" s="2" t="s">
        <v>298</v>
      </c>
      <c r="E1695" s="5">
        <v>41739</v>
      </c>
      <c r="F1695" s="22">
        <f>IF(COUNTIFS('All NCFAS Results'!$A$6:$A$169,$A1695)&gt;0,1,0)</f>
        <v>0</v>
      </c>
      <c r="G1695" s="6" t="s">
        <v>27</v>
      </c>
      <c r="H1695" s="10">
        <v>50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 t="s">
        <v>33</v>
      </c>
      <c r="X1695" s="6" t="s">
        <v>36</v>
      </c>
      <c r="Y1695" s="6" t="s">
        <v>36</v>
      </c>
      <c r="Z1695" s="6"/>
      <c r="AA1695" s="6"/>
      <c r="AB1695" s="6"/>
    </row>
    <row r="1696" spans="1:28" s="1" customFormat="1" ht="18" customHeight="1" x14ac:dyDescent="0.2">
      <c r="A1696" s="4">
        <v>86</v>
      </c>
      <c r="B1696" s="4">
        <v>5</v>
      </c>
      <c r="C1696" s="2" t="s">
        <v>30</v>
      </c>
      <c r="D1696" s="2" t="s">
        <v>298</v>
      </c>
      <c r="E1696" s="5">
        <v>41738</v>
      </c>
      <c r="F1696" s="22">
        <f>IF(COUNTIFS('All NCFAS Results'!$A$6:$A$169,$A1696)&gt;0,1,0)</f>
        <v>0</v>
      </c>
      <c r="G1696" s="6" t="s">
        <v>34</v>
      </c>
      <c r="H1696" s="10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 t="s">
        <v>33</v>
      </c>
      <c r="X1696" s="6" t="s">
        <v>33</v>
      </c>
      <c r="Y1696" s="6" t="s">
        <v>33</v>
      </c>
      <c r="Z1696" s="6"/>
      <c r="AA1696" s="6"/>
      <c r="AB1696" s="6"/>
    </row>
    <row r="1697" spans="1:28" s="1" customFormat="1" ht="18" customHeight="1" x14ac:dyDescent="0.2">
      <c r="A1697" s="4">
        <v>2651</v>
      </c>
      <c r="B1697" s="4">
        <v>5</v>
      </c>
      <c r="C1697" s="2" t="s">
        <v>57</v>
      </c>
      <c r="D1697" s="2" t="s">
        <v>298</v>
      </c>
      <c r="E1697" s="5">
        <v>41767</v>
      </c>
      <c r="F1697" s="22">
        <f>IF(COUNTIFS('All NCFAS Results'!$A$6:$A$169,$A1697)&gt;0,1,0)</f>
        <v>0</v>
      </c>
      <c r="G1697" s="6" t="s">
        <v>27</v>
      </c>
      <c r="H1697" s="10">
        <v>10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 t="s">
        <v>33</v>
      </c>
      <c r="W1697" s="6" t="s">
        <v>33</v>
      </c>
      <c r="X1697" s="6" t="s">
        <v>33</v>
      </c>
      <c r="Y1697" s="6" t="s">
        <v>33</v>
      </c>
      <c r="Z1697" s="6"/>
      <c r="AA1697" s="6"/>
      <c r="AB1697" s="6"/>
    </row>
    <row r="1698" spans="1:28" s="1" customFormat="1" ht="18" customHeight="1" x14ac:dyDescent="0.2">
      <c r="A1698" s="4">
        <v>4365</v>
      </c>
      <c r="B1698" s="4">
        <v>5</v>
      </c>
      <c r="C1698" s="2" t="s">
        <v>44</v>
      </c>
      <c r="D1698" s="2" t="s">
        <v>298</v>
      </c>
      <c r="E1698" s="5">
        <v>41724</v>
      </c>
      <c r="F1698" s="22">
        <f>IF(COUNTIFS('All NCFAS Results'!$A$6:$A$169,$A1698)&gt;0,1,0)</f>
        <v>0</v>
      </c>
      <c r="G1698" s="6" t="s">
        <v>27</v>
      </c>
      <c r="H1698" s="10">
        <v>60</v>
      </c>
      <c r="I1698" s="6" t="s">
        <v>41</v>
      </c>
      <c r="J1698" s="6" t="s">
        <v>29</v>
      </c>
      <c r="K1698" s="6" t="s">
        <v>38</v>
      </c>
      <c r="L1698" s="6" t="s">
        <v>41</v>
      </c>
      <c r="M1698" s="6" t="s">
        <v>29</v>
      </c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 t="s">
        <v>29</v>
      </c>
      <c r="AA1698" s="6"/>
      <c r="AB1698" s="6"/>
    </row>
    <row r="1699" spans="1:28" s="1" customFormat="1" ht="18" customHeight="1" x14ac:dyDescent="0.2">
      <c r="A1699" s="4">
        <v>4365</v>
      </c>
      <c r="B1699" s="4">
        <v>5</v>
      </c>
      <c r="C1699" s="2" t="s">
        <v>26</v>
      </c>
      <c r="D1699" s="2" t="s">
        <v>298</v>
      </c>
      <c r="E1699" s="5">
        <v>41724</v>
      </c>
      <c r="F1699" s="22">
        <f>IF(COUNTIFS('All NCFAS Results'!$A$6:$A$169,$A1699)&gt;0,1,0)</f>
        <v>0</v>
      </c>
      <c r="G1699" s="6" t="s">
        <v>27</v>
      </c>
      <c r="H1699" s="10">
        <v>60</v>
      </c>
      <c r="I1699" s="6" t="s">
        <v>41</v>
      </c>
      <c r="J1699" s="6" t="s">
        <v>29</v>
      </c>
      <c r="K1699" s="6" t="s">
        <v>38</v>
      </c>
      <c r="L1699" s="6" t="s">
        <v>41</v>
      </c>
      <c r="M1699" s="6" t="s">
        <v>29</v>
      </c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 t="s">
        <v>29</v>
      </c>
      <c r="AA1699" s="6"/>
      <c r="AB1699" s="6"/>
    </row>
    <row r="1700" spans="1:28" s="1" customFormat="1" ht="18" customHeight="1" x14ac:dyDescent="0.2">
      <c r="A1700" s="4">
        <v>86</v>
      </c>
      <c r="B1700" s="4">
        <v>6</v>
      </c>
      <c r="C1700" s="2" t="s">
        <v>30</v>
      </c>
      <c r="D1700" s="2" t="s">
        <v>298</v>
      </c>
      <c r="E1700" s="5">
        <v>41745</v>
      </c>
      <c r="F1700" s="22">
        <f>IF(COUNTIFS('All NCFAS Results'!$A$6:$A$169,$A1700)&gt;0,1,0)</f>
        <v>0</v>
      </c>
      <c r="G1700" s="6" t="s">
        <v>27</v>
      </c>
      <c r="H1700" s="10">
        <v>55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 t="s">
        <v>29</v>
      </c>
      <c r="X1700" s="6" t="s">
        <v>33</v>
      </c>
      <c r="Y1700" s="6" t="s">
        <v>36</v>
      </c>
      <c r="Z1700" s="6"/>
      <c r="AA1700" s="6"/>
      <c r="AB1700" s="6"/>
    </row>
    <row r="1701" spans="1:28" s="1" customFormat="1" ht="18" customHeight="1" x14ac:dyDescent="0.2">
      <c r="A1701" s="4">
        <v>2651</v>
      </c>
      <c r="B1701" s="4">
        <v>6</v>
      </c>
      <c r="C1701" s="2" t="s">
        <v>57</v>
      </c>
      <c r="D1701" s="2" t="s">
        <v>298</v>
      </c>
      <c r="E1701" s="5">
        <v>41767</v>
      </c>
      <c r="F1701" s="22">
        <f>IF(COUNTIFS('All NCFAS Results'!$A$6:$A$169,$A1701)&gt;0,1,0)</f>
        <v>0</v>
      </c>
      <c r="G1701" s="6" t="s">
        <v>27</v>
      </c>
      <c r="H1701" s="10">
        <v>50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 t="s">
        <v>38</v>
      </c>
      <c r="W1701" s="6" t="s">
        <v>38</v>
      </c>
      <c r="X1701" s="6" t="s">
        <v>38</v>
      </c>
      <c r="Y1701" s="6" t="s">
        <v>29</v>
      </c>
      <c r="Z1701" s="6"/>
      <c r="AA1701" s="6"/>
      <c r="AB1701" s="6"/>
    </row>
    <row r="1702" spans="1:28" s="1" customFormat="1" ht="18" customHeight="1" x14ac:dyDescent="0.2">
      <c r="A1702" s="4">
        <v>9479</v>
      </c>
      <c r="B1702" s="4">
        <v>6</v>
      </c>
      <c r="C1702" s="2" t="s">
        <v>61</v>
      </c>
      <c r="D1702" s="2" t="s">
        <v>298</v>
      </c>
      <c r="E1702" s="5">
        <v>41848</v>
      </c>
      <c r="F1702" s="22">
        <f>IF(COUNTIFS('All NCFAS Results'!$A$6:$A$169,$A1702)&gt;0,1,0)</f>
        <v>0</v>
      </c>
      <c r="G1702" s="6" t="s">
        <v>27</v>
      </c>
      <c r="H1702" s="10">
        <v>30</v>
      </c>
      <c r="I1702" s="6" t="s">
        <v>29</v>
      </c>
      <c r="J1702" s="6" t="s">
        <v>29</v>
      </c>
      <c r="K1702" s="6" t="s">
        <v>29</v>
      </c>
      <c r="L1702" s="6" t="s">
        <v>41</v>
      </c>
      <c r="M1702" s="6" t="s">
        <v>41</v>
      </c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s="1" customFormat="1" ht="18" customHeight="1" x14ac:dyDescent="0.2">
      <c r="A1703" s="4">
        <v>798</v>
      </c>
      <c r="B1703" s="4">
        <v>7</v>
      </c>
      <c r="C1703" s="2" t="s">
        <v>30</v>
      </c>
      <c r="D1703" s="2" t="s">
        <v>298</v>
      </c>
      <c r="E1703" s="5">
        <v>41744</v>
      </c>
      <c r="F1703" s="22">
        <f>IF(COUNTIFS('All NCFAS Results'!$A$6:$A$169,$A1703)&gt;0,1,0)</f>
        <v>0</v>
      </c>
      <c r="G1703" s="6" t="s">
        <v>27</v>
      </c>
      <c r="H1703" s="10">
        <v>60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 t="s">
        <v>29</v>
      </c>
      <c r="X1703" s="6" t="s">
        <v>29</v>
      </c>
      <c r="Y1703" s="6" t="s">
        <v>29</v>
      </c>
      <c r="Z1703" s="6"/>
      <c r="AA1703" s="6"/>
      <c r="AB1703" s="6"/>
    </row>
    <row r="1704" spans="1:28" s="1" customFormat="1" ht="18" customHeight="1" x14ac:dyDescent="0.2">
      <c r="A1704" s="4">
        <v>2651</v>
      </c>
      <c r="B1704" s="4">
        <v>7</v>
      </c>
      <c r="C1704" s="2" t="s">
        <v>57</v>
      </c>
      <c r="D1704" s="2" t="s">
        <v>298</v>
      </c>
      <c r="E1704" s="5">
        <v>41767</v>
      </c>
      <c r="F1704" s="22">
        <f>IF(COUNTIFS('All NCFAS Results'!$A$6:$A$169,$A1704)&gt;0,1,0)</f>
        <v>0</v>
      </c>
      <c r="G1704" s="6" t="s">
        <v>27</v>
      </c>
      <c r="H1704" s="10">
        <v>50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 t="s">
        <v>38</v>
      </c>
      <c r="W1704" s="6" t="s">
        <v>38</v>
      </c>
      <c r="X1704" s="6" t="s">
        <v>38</v>
      </c>
      <c r="Y1704" s="6" t="s">
        <v>29</v>
      </c>
      <c r="Z1704" s="6"/>
      <c r="AA1704" s="6"/>
      <c r="AB1704" s="6"/>
    </row>
    <row r="1705" spans="1:28" s="1" customFormat="1" ht="18" customHeight="1" x14ac:dyDescent="0.2">
      <c r="A1705" s="4">
        <v>798</v>
      </c>
      <c r="B1705" s="4">
        <v>8</v>
      </c>
      <c r="C1705" s="2" t="s">
        <v>30</v>
      </c>
      <c r="D1705" s="2" t="s">
        <v>298</v>
      </c>
      <c r="E1705" s="5">
        <v>41772</v>
      </c>
      <c r="F1705" s="22">
        <f>IF(COUNTIFS('All NCFAS Results'!$A$6:$A$169,$A1705)&gt;0,1,0)</f>
        <v>0</v>
      </c>
      <c r="G1705" s="6" t="s">
        <v>27</v>
      </c>
      <c r="H1705" s="10">
        <v>120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 t="s">
        <v>41</v>
      </c>
      <c r="X1705" s="6" t="s">
        <v>41</v>
      </c>
      <c r="Y1705" s="6" t="s">
        <v>36</v>
      </c>
      <c r="Z1705" s="6"/>
      <c r="AA1705" s="6"/>
      <c r="AB1705" s="6"/>
    </row>
    <row r="1706" spans="1:28" s="1" customFormat="1" ht="18" customHeight="1" x14ac:dyDescent="0.2">
      <c r="A1706" s="4">
        <v>2651</v>
      </c>
      <c r="B1706" s="4">
        <v>8</v>
      </c>
      <c r="C1706" s="2" t="s">
        <v>57</v>
      </c>
      <c r="D1706" s="2" t="s">
        <v>298</v>
      </c>
      <c r="E1706" s="5">
        <v>41767</v>
      </c>
      <c r="F1706" s="22">
        <f>IF(COUNTIFS('All NCFAS Results'!$A$6:$A$169,$A1706)&gt;0,1,0)</f>
        <v>0</v>
      </c>
      <c r="G1706" s="6" t="s">
        <v>27</v>
      </c>
      <c r="H1706" s="10">
        <v>20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 t="s">
        <v>38</v>
      </c>
      <c r="W1706" s="6" t="s">
        <v>38</v>
      </c>
      <c r="X1706" s="6" t="s">
        <v>38</v>
      </c>
      <c r="Y1706" s="6" t="s">
        <v>29</v>
      </c>
      <c r="Z1706" s="6"/>
      <c r="AA1706" s="6"/>
      <c r="AB1706" s="6"/>
    </row>
    <row r="1707" spans="1:28" s="1" customFormat="1" ht="18" customHeight="1" x14ac:dyDescent="0.2">
      <c r="A1707" s="4">
        <v>4365</v>
      </c>
      <c r="B1707" s="4">
        <v>8</v>
      </c>
      <c r="C1707" s="2" t="s">
        <v>26</v>
      </c>
      <c r="D1707" s="2" t="s">
        <v>298</v>
      </c>
      <c r="E1707" s="5">
        <v>41731</v>
      </c>
      <c r="F1707" s="22">
        <f>IF(COUNTIFS('All NCFAS Results'!$A$6:$A$169,$A1707)&gt;0,1,0)</f>
        <v>0</v>
      </c>
      <c r="G1707" s="6" t="s">
        <v>27</v>
      </c>
      <c r="H1707" s="10">
        <v>15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 t="s">
        <v>41</v>
      </c>
      <c r="AA1707" s="6"/>
      <c r="AB1707" s="6"/>
    </row>
    <row r="1708" spans="1:28" s="1" customFormat="1" ht="18" customHeight="1" x14ac:dyDescent="0.2">
      <c r="A1708" s="4">
        <v>9479</v>
      </c>
      <c r="B1708" s="4">
        <v>8</v>
      </c>
      <c r="C1708" s="2" t="s">
        <v>61</v>
      </c>
      <c r="D1708" s="2" t="s">
        <v>298</v>
      </c>
      <c r="E1708" s="5">
        <v>41871</v>
      </c>
      <c r="F1708" s="22">
        <f>IF(COUNTIFS('All NCFAS Results'!$A$6:$A$169,$A1708)&gt;0,1,0)</f>
        <v>0</v>
      </c>
      <c r="G1708" s="6" t="s">
        <v>27</v>
      </c>
      <c r="H1708" s="10">
        <v>50</v>
      </c>
      <c r="I1708" s="6" t="s">
        <v>29</v>
      </c>
      <c r="J1708" s="6" t="s">
        <v>41</v>
      </c>
      <c r="K1708" s="6" t="s">
        <v>41</v>
      </c>
      <c r="L1708" s="6" t="s">
        <v>41</v>
      </c>
      <c r="M1708" s="6" t="s">
        <v>41</v>
      </c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s="1" customFormat="1" ht="18" customHeight="1" x14ac:dyDescent="0.2">
      <c r="A1709" s="4">
        <v>86</v>
      </c>
      <c r="B1709" s="4">
        <v>9</v>
      </c>
      <c r="C1709" s="2" t="s">
        <v>30</v>
      </c>
      <c r="D1709" s="2" t="s">
        <v>298</v>
      </c>
      <c r="E1709" s="5">
        <v>41774</v>
      </c>
      <c r="F1709" s="22">
        <f>IF(COUNTIFS('All NCFAS Results'!$A$6:$A$169,$A1709)&gt;0,1,0)</f>
        <v>0</v>
      </c>
      <c r="G1709" s="6" t="s">
        <v>27</v>
      </c>
      <c r="H1709" s="10">
        <v>120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 t="s">
        <v>29</v>
      </c>
      <c r="X1709" s="6" t="s">
        <v>33</v>
      </c>
      <c r="Y1709" s="6" t="s">
        <v>29</v>
      </c>
      <c r="Z1709" s="6"/>
      <c r="AA1709" s="6"/>
      <c r="AB1709" s="6"/>
    </row>
    <row r="1710" spans="1:28" s="1" customFormat="1" ht="18" customHeight="1" x14ac:dyDescent="0.2">
      <c r="A1710" s="4">
        <v>2651</v>
      </c>
      <c r="B1710" s="4">
        <v>9</v>
      </c>
      <c r="C1710" s="2" t="s">
        <v>57</v>
      </c>
      <c r="D1710" s="2" t="s">
        <v>298</v>
      </c>
      <c r="E1710" s="5">
        <v>41767</v>
      </c>
      <c r="F1710" s="22">
        <f>IF(COUNTIFS('All NCFAS Results'!$A$6:$A$169,$A1710)&gt;0,1,0)</f>
        <v>0</v>
      </c>
      <c r="G1710" s="6" t="s">
        <v>27</v>
      </c>
      <c r="H1710" s="10">
        <v>50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 t="s">
        <v>38</v>
      </c>
      <c r="W1710" s="6" t="s">
        <v>38</v>
      </c>
      <c r="X1710" s="6" t="s">
        <v>38</v>
      </c>
      <c r="Y1710" s="6" t="s">
        <v>29</v>
      </c>
      <c r="Z1710" s="6"/>
      <c r="AA1710" s="6"/>
      <c r="AB1710" s="6"/>
    </row>
    <row r="1711" spans="1:28" s="1" customFormat="1" ht="18" customHeight="1" x14ac:dyDescent="0.2">
      <c r="A1711" s="4">
        <v>798</v>
      </c>
      <c r="B1711" s="4">
        <v>10</v>
      </c>
      <c r="C1711" s="2" t="s">
        <v>30</v>
      </c>
      <c r="D1711" s="2" t="s">
        <v>298</v>
      </c>
      <c r="E1711" s="5">
        <v>41779</v>
      </c>
      <c r="F1711" s="22">
        <f>IF(COUNTIFS('All NCFAS Results'!$A$6:$A$169,$A1711)&gt;0,1,0)</f>
        <v>0</v>
      </c>
      <c r="G1711" s="6" t="s">
        <v>27</v>
      </c>
      <c r="H1711" s="10">
        <v>120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 t="s">
        <v>36</v>
      </c>
      <c r="X1711" s="6" t="s">
        <v>29</v>
      </c>
      <c r="Y1711" s="6" t="s">
        <v>29</v>
      </c>
      <c r="Z1711" s="6"/>
      <c r="AA1711" s="6"/>
      <c r="AB1711" s="6"/>
    </row>
    <row r="1712" spans="1:28" s="1" customFormat="1" ht="18" customHeight="1" x14ac:dyDescent="0.2">
      <c r="A1712" s="4">
        <v>2651</v>
      </c>
      <c r="B1712" s="4">
        <v>10</v>
      </c>
      <c r="C1712" s="2" t="s">
        <v>57</v>
      </c>
      <c r="D1712" s="2" t="s">
        <v>298</v>
      </c>
      <c r="E1712" s="5">
        <v>41767</v>
      </c>
      <c r="F1712" s="22">
        <f>IF(COUNTIFS('All NCFAS Results'!$A$6:$A$169,$A1712)&gt;0,1,0)</f>
        <v>0</v>
      </c>
      <c r="G1712" s="6" t="s">
        <v>54</v>
      </c>
      <c r="H1712" s="10">
        <v>15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 t="s">
        <v>33</v>
      </c>
      <c r="W1712" s="6" t="s">
        <v>33</v>
      </c>
      <c r="X1712" s="6" t="s">
        <v>33</v>
      </c>
      <c r="Y1712" s="6" t="s">
        <v>33</v>
      </c>
      <c r="Z1712" s="6"/>
      <c r="AA1712" s="6"/>
      <c r="AB1712" s="6"/>
    </row>
    <row r="1713" spans="1:28" s="1" customFormat="1" ht="18" customHeight="1" x14ac:dyDescent="0.2">
      <c r="A1713" s="4">
        <v>86</v>
      </c>
      <c r="B1713" s="4">
        <v>11</v>
      </c>
      <c r="C1713" s="2" t="s">
        <v>30</v>
      </c>
      <c r="D1713" s="2" t="s">
        <v>298</v>
      </c>
      <c r="E1713" s="5">
        <v>41780</v>
      </c>
      <c r="F1713" s="22">
        <f>IF(COUNTIFS('All NCFAS Results'!$A$6:$A$169,$A1713)&gt;0,1,0)</f>
        <v>0</v>
      </c>
      <c r="G1713" s="6" t="s">
        <v>27</v>
      </c>
      <c r="H1713" s="10">
        <v>160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 t="s">
        <v>29</v>
      </c>
      <c r="X1713" s="6" t="s">
        <v>38</v>
      </c>
      <c r="Y1713" s="6" t="s">
        <v>38</v>
      </c>
      <c r="Z1713" s="6"/>
      <c r="AA1713" s="6"/>
      <c r="AB1713" s="6"/>
    </row>
    <row r="1714" spans="1:28" s="1" customFormat="1" ht="18" customHeight="1" x14ac:dyDescent="0.2">
      <c r="A1714" s="4">
        <v>2651</v>
      </c>
      <c r="B1714" s="4">
        <v>11</v>
      </c>
      <c r="C1714" s="2" t="s">
        <v>57</v>
      </c>
      <c r="D1714" s="2" t="s">
        <v>298</v>
      </c>
      <c r="E1714" s="5">
        <v>41767</v>
      </c>
      <c r="F1714" s="22">
        <f>IF(COUNTIFS('All NCFAS Results'!$A$6:$A$169,$A1714)&gt;0,1,0)</f>
        <v>0</v>
      </c>
      <c r="G1714" s="6" t="s">
        <v>27</v>
      </c>
      <c r="H1714" s="10">
        <v>50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 t="s">
        <v>38</v>
      </c>
      <c r="W1714" s="6" t="s">
        <v>29</v>
      </c>
      <c r="X1714" s="6" t="s">
        <v>38</v>
      </c>
      <c r="Y1714" s="6" t="s">
        <v>29</v>
      </c>
      <c r="Z1714" s="6"/>
      <c r="AA1714" s="6"/>
      <c r="AB1714" s="6"/>
    </row>
    <row r="1715" spans="1:28" s="1" customFormat="1" ht="18" customHeight="1" x14ac:dyDescent="0.2">
      <c r="A1715" s="4">
        <v>798</v>
      </c>
      <c r="B1715" s="4">
        <v>12</v>
      </c>
      <c r="C1715" s="2" t="s">
        <v>30</v>
      </c>
      <c r="D1715" s="2" t="s">
        <v>298</v>
      </c>
      <c r="E1715" s="5">
        <v>41786</v>
      </c>
      <c r="F1715" s="22">
        <f>IF(COUNTIFS('All NCFAS Results'!$A$6:$A$169,$A1715)&gt;0,1,0)</f>
        <v>0</v>
      </c>
      <c r="G1715" s="6" t="s">
        <v>27</v>
      </c>
      <c r="H1715" s="10">
        <v>120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 t="s">
        <v>41</v>
      </c>
      <c r="X1715" s="6" t="s">
        <v>36</v>
      </c>
      <c r="Y1715" s="6" t="s">
        <v>29</v>
      </c>
      <c r="Z1715" s="6"/>
      <c r="AA1715" s="6"/>
      <c r="AB1715" s="6"/>
    </row>
    <row r="1716" spans="1:28" s="1" customFormat="1" ht="18" customHeight="1" x14ac:dyDescent="0.2">
      <c r="A1716" s="4">
        <v>2651</v>
      </c>
      <c r="B1716" s="4">
        <v>12</v>
      </c>
      <c r="C1716" s="2" t="s">
        <v>57</v>
      </c>
      <c r="D1716" s="2" t="s">
        <v>298</v>
      </c>
      <c r="E1716" s="5">
        <v>41767</v>
      </c>
      <c r="F1716" s="22">
        <f>IF(COUNTIFS('All NCFAS Results'!$A$6:$A$169,$A1716)&gt;0,1,0)</f>
        <v>0</v>
      </c>
      <c r="G1716" s="6" t="s">
        <v>27</v>
      </c>
      <c r="H1716" s="10">
        <v>25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 t="s">
        <v>38</v>
      </c>
      <c r="W1716" s="6" t="s">
        <v>29</v>
      </c>
      <c r="X1716" s="6" t="s">
        <v>38</v>
      </c>
      <c r="Y1716" s="6" t="s">
        <v>29</v>
      </c>
      <c r="Z1716" s="6"/>
      <c r="AA1716" s="6"/>
      <c r="AB1716" s="6"/>
    </row>
    <row r="1717" spans="1:28" s="1" customFormat="1" ht="18" customHeight="1" x14ac:dyDescent="0.2">
      <c r="A1717" s="4">
        <v>4365</v>
      </c>
      <c r="B1717" s="4">
        <v>12</v>
      </c>
      <c r="C1717" s="2" t="s">
        <v>44</v>
      </c>
      <c r="D1717" s="2" t="s">
        <v>298</v>
      </c>
      <c r="E1717" s="5">
        <v>41731</v>
      </c>
      <c r="F1717" s="22">
        <f>IF(COUNTIFS('All NCFAS Results'!$A$6:$A$169,$A1717)&gt;0,1,0)</f>
        <v>0</v>
      </c>
      <c r="G1717" s="6" t="s">
        <v>27</v>
      </c>
      <c r="H1717" s="10">
        <v>60</v>
      </c>
      <c r="I1717" s="6" t="s">
        <v>41</v>
      </c>
      <c r="J1717" s="6" t="s">
        <v>29</v>
      </c>
      <c r="K1717" s="6" t="s">
        <v>29</v>
      </c>
      <c r="L1717" s="6" t="s">
        <v>41</v>
      </c>
      <c r="M1717" s="6" t="s">
        <v>29</v>
      </c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s="1" customFormat="1" ht="18" customHeight="1" x14ac:dyDescent="0.2">
      <c r="A1718" s="4">
        <v>7325</v>
      </c>
      <c r="B1718" s="4">
        <v>12</v>
      </c>
      <c r="C1718" s="2" t="s">
        <v>61</v>
      </c>
      <c r="D1718" s="2" t="s">
        <v>298</v>
      </c>
      <c r="E1718" s="5">
        <v>41892</v>
      </c>
      <c r="F1718" s="22">
        <f>IF(COUNTIFS('All NCFAS Results'!$A$6:$A$169,$A1718)&gt;0,1,0)</f>
        <v>0</v>
      </c>
      <c r="G1718" s="6" t="s">
        <v>54</v>
      </c>
      <c r="H1718" s="10">
        <v>15</v>
      </c>
      <c r="I1718" s="6" t="s">
        <v>29</v>
      </c>
      <c r="J1718" s="6" t="s">
        <v>29</v>
      </c>
      <c r="K1718" s="6" t="s">
        <v>29</v>
      </c>
      <c r="L1718" s="6" t="s">
        <v>41</v>
      </c>
      <c r="M1718" s="6" t="s">
        <v>29</v>
      </c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s="1" customFormat="1" ht="18" customHeight="1" x14ac:dyDescent="0.2">
      <c r="A1719" s="4">
        <v>86</v>
      </c>
      <c r="B1719" s="4">
        <v>13</v>
      </c>
      <c r="C1719" s="2" t="s">
        <v>30</v>
      </c>
      <c r="D1719" s="2" t="s">
        <v>298</v>
      </c>
      <c r="E1719" s="5">
        <v>41787</v>
      </c>
      <c r="F1719" s="22">
        <f>IF(COUNTIFS('All NCFAS Results'!$A$6:$A$169,$A1719)&gt;0,1,0)</f>
        <v>0</v>
      </c>
      <c r="G1719" s="6" t="s">
        <v>27</v>
      </c>
      <c r="H1719" s="10">
        <v>45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 t="s">
        <v>38</v>
      </c>
      <c r="X1719" s="6" t="s">
        <v>38</v>
      </c>
      <c r="Y1719" s="6" t="s">
        <v>29</v>
      </c>
      <c r="Z1719" s="6"/>
      <c r="AA1719" s="6"/>
      <c r="AB1719" s="6"/>
    </row>
    <row r="1720" spans="1:28" s="1" customFormat="1" ht="18" customHeight="1" x14ac:dyDescent="0.2">
      <c r="A1720" s="4">
        <v>2651</v>
      </c>
      <c r="B1720" s="4">
        <v>13</v>
      </c>
      <c r="C1720" s="2" t="s">
        <v>57</v>
      </c>
      <c r="D1720" s="2" t="s">
        <v>298</v>
      </c>
      <c r="E1720" s="5">
        <v>41767</v>
      </c>
      <c r="F1720" s="22">
        <f>IF(COUNTIFS('All NCFAS Results'!$A$6:$A$169,$A1720)&gt;0,1,0)</f>
        <v>0</v>
      </c>
      <c r="G1720" s="6" t="s">
        <v>27</v>
      </c>
      <c r="H1720" s="10">
        <v>50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 t="s">
        <v>38</v>
      </c>
      <c r="W1720" s="6" t="s">
        <v>29</v>
      </c>
      <c r="X1720" s="6" t="s">
        <v>38</v>
      </c>
      <c r="Y1720" s="6" t="s">
        <v>29</v>
      </c>
      <c r="Z1720" s="6"/>
      <c r="AA1720" s="6"/>
      <c r="AB1720" s="6"/>
    </row>
    <row r="1721" spans="1:28" s="1" customFormat="1" ht="18" customHeight="1" x14ac:dyDescent="0.2">
      <c r="A1721" s="4">
        <v>4365</v>
      </c>
      <c r="B1721" s="4">
        <v>13</v>
      </c>
      <c r="C1721" s="2" t="s">
        <v>44</v>
      </c>
      <c r="D1721" s="2" t="s">
        <v>298</v>
      </c>
      <c r="E1721" s="5">
        <v>41732</v>
      </c>
      <c r="F1721" s="22">
        <f>IF(COUNTIFS('All NCFAS Results'!$A$6:$A$169,$A1721)&gt;0,1,0)</f>
        <v>0</v>
      </c>
      <c r="G1721" s="6" t="s">
        <v>45</v>
      </c>
      <c r="H1721" s="10">
        <v>15</v>
      </c>
      <c r="I1721" s="6" t="s">
        <v>41</v>
      </c>
      <c r="J1721" s="6" t="s">
        <v>29</v>
      </c>
      <c r="K1721" s="6" t="s">
        <v>29</v>
      </c>
      <c r="L1721" s="6" t="s">
        <v>41</v>
      </c>
      <c r="M1721" s="6" t="s">
        <v>29</v>
      </c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s="1" customFormat="1" ht="18" customHeight="1" x14ac:dyDescent="0.2">
      <c r="A1722" s="4">
        <v>10943</v>
      </c>
      <c r="B1722" s="4">
        <v>13</v>
      </c>
      <c r="C1722" s="2" t="s">
        <v>70</v>
      </c>
      <c r="D1722" s="2" t="s">
        <v>298</v>
      </c>
      <c r="E1722" s="5">
        <v>42031</v>
      </c>
      <c r="F1722" s="22">
        <f>IF(COUNTIFS('All NCFAS Results'!$A$6:$A$169,$A1722)&gt;0,1,0)</f>
        <v>0</v>
      </c>
      <c r="G1722" s="6" t="s">
        <v>27</v>
      </c>
      <c r="H1722" s="10">
        <v>50</v>
      </c>
      <c r="I1722" s="6" t="s">
        <v>33</v>
      </c>
      <c r="J1722" s="6" t="s">
        <v>33</v>
      </c>
      <c r="K1722" s="6" t="s">
        <v>33</v>
      </c>
      <c r="L1722" s="6" t="s">
        <v>33</v>
      </c>
      <c r="M1722" s="6" t="s">
        <v>33</v>
      </c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s="1" customFormat="1" ht="18" customHeight="1" x14ac:dyDescent="0.2">
      <c r="A1723" s="4">
        <v>798</v>
      </c>
      <c r="B1723" s="4">
        <v>14</v>
      </c>
      <c r="C1723" s="2" t="s">
        <v>30</v>
      </c>
      <c r="D1723" s="2" t="s">
        <v>298</v>
      </c>
      <c r="E1723" s="5">
        <v>41807</v>
      </c>
      <c r="F1723" s="22">
        <f>IF(COUNTIFS('All NCFAS Results'!$A$6:$A$169,$A1723)&gt;0,1,0)</f>
        <v>0</v>
      </c>
      <c r="G1723" s="6" t="s">
        <v>27</v>
      </c>
      <c r="H1723" s="10">
        <v>120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 t="s">
        <v>41</v>
      </c>
      <c r="X1723" s="6" t="s">
        <v>36</v>
      </c>
      <c r="Y1723" s="6" t="s">
        <v>29</v>
      </c>
      <c r="Z1723" s="6"/>
      <c r="AA1723" s="6"/>
      <c r="AB1723" s="6"/>
    </row>
    <row r="1724" spans="1:28" s="1" customFormat="1" ht="18" customHeight="1" x14ac:dyDescent="0.2">
      <c r="A1724" s="4">
        <v>2651</v>
      </c>
      <c r="B1724" s="4">
        <v>14</v>
      </c>
      <c r="C1724" s="2" t="s">
        <v>57</v>
      </c>
      <c r="D1724" s="2" t="s">
        <v>298</v>
      </c>
      <c r="E1724" s="5">
        <v>41767</v>
      </c>
      <c r="F1724" s="22">
        <f>IF(COUNTIFS('All NCFAS Results'!$A$6:$A$169,$A1724)&gt;0,1,0)</f>
        <v>0</v>
      </c>
      <c r="G1724" s="6" t="s">
        <v>54</v>
      </c>
      <c r="H1724" s="10">
        <v>14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 t="s">
        <v>33</v>
      </c>
      <c r="W1724" s="6" t="s">
        <v>33</v>
      </c>
      <c r="X1724" s="6" t="s">
        <v>33</v>
      </c>
      <c r="Y1724" s="6" t="s">
        <v>33</v>
      </c>
      <c r="Z1724" s="6"/>
      <c r="AA1724" s="6"/>
      <c r="AB1724" s="6"/>
    </row>
    <row r="1725" spans="1:28" s="1" customFormat="1" ht="18" customHeight="1" x14ac:dyDescent="0.2">
      <c r="A1725" s="4">
        <v>2163</v>
      </c>
      <c r="B1725" s="4">
        <v>15</v>
      </c>
      <c r="C1725" s="2" t="s">
        <v>61</v>
      </c>
      <c r="D1725" s="2" t="s">
        <v>298</v>
      </c>
      <c r="E1725" s="5">
        <v>41913</v>
      </c>
      <c r="F1725" s="22">
        <f>IF(COUNTIFS('All NCFAS Results'!$A$6:$A$169,$A1725)&gt;0,1,0)</f>
        <v>0</v>
      </c>
      <c r="G1725" s="6" t="s">
        <v>27</v>
      </c>
      <c r="H1725" s="10">
        <v>30</v>
      </c>
      <c r="I1725" s="6" t="s">
        <v>41</v>
      </c>
      <c r="J1725" s="6" t="s">
        <v>41</v>
      </c>
      <c r="K1725" s="6" t="s">
        <v>29</v>
      </c>
      <c r="L1725" s="6" t="s">
        <v>41</v>
      </c>
      <c r="M1725" s="6" t="s">
        <v>41</v>
      </c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s="1" customFormat="1" ht="18" customHeight="1" x14ac:dyDescent="0.2">
      <c r="A1726" s="4">
        <v>2651</v>
      </c>
      <c r="B1726" s="4">
        <v>15</v>
      </c>
      <c r="C1726" s="2" t="s">
        <v>57</v>
      </c>
      <c r="D1726" s="2" t="s">
        <v>298</v>
      </c>
      <c r="E1726" s="5">
        <v>41767</v>
      </c>
      <c r="F1726" s="22">
        <f>IF(COUNTIFS('All NCFAS Results'!$A$6:$A$169,$A1726)&gt;0,1,0)</f>
        <v>0</v>
      </c>
      <c r="G1726" s="6" t="s">
        <v>27</v>
      </c>
      <c r="H1726" s="10">
        <v>50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 t="s">
        <v>33</v>
      </c>
      <c r="W1726" s="6" t="s">
        <v>29</v>
      </c>
      <c r="X1726" s="6" t="s">
        <v>29</v>
      </c>
      <c r="Y1726" s="6" t="s">
        <v>33</v>
      </c>
      <c r="Z1726" s="6"/>
      <c r="AA1726" s="6"/>
      <c r="AB1726" s="6"/>
    </row>
    <row r="1727" spans="1:28" s="1" customFormat="1" ht="18" customHeight="1" x14ac:dyDescent="0.2">
      <c r="A1727" s="4">
        <v>2651</v>
      </c>
      <c r="B1727" s="4">
        <v>15</v>
      </c>
      <c r="C1727" s="2" t="s">
        <v>30</v>
      </c>
      <c r="D1727" s="2" t="s">
        <v>298</v>
      </c>
      <c r="E1727" s="5">
        <v>41815</v>
      </c>
      <c r="F1727" s="22">
        <f>IF(COUNTIFS('All NCFAS Results'!$A$6:$A$169,$A1727)&gt;0,1,0)</f>
        <v>0</v>
      </c>
      <c r="G1727" s="6" t="s">
        <v>27</v>
      </c>
      <c r="H1727" s="10">
        <v>50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 t="s">
        <v>33</v>
      </c>
      <c r="W1727" s="6" t="s">
        <v>29</v>
      </c>
      <c r="X1727" s="6" t="s">
        <v>29</v>
      </c>
      <c r="Y1727" s="6" t="s">
        <v>33</v>
      </c>
      <c r="Z1727" s="6"/>
      <c r="AA1727" s="6"/>
      <c r="AB1727" s="6"/>
    </row>
    <row r="1728" spans="1:28" s="1" customFormat="1" ht="18" customHeight="1" x14ac:dyDescent="0.2">
      <c r="A1728" s="4">
        <v>2651</v>
      </c>
      <c r="B1728" s="4">
        <v>16</v>
      </c>
      <c r="C1728" s="2" t="s">
        <v>57</v>
      </c>
      <c r="D1728" s="2" t="s">
        <v>298</v>
      </c>
      <c r="E1728" s="5">
        <v>41767</v>
      </c>
      <c r="F1728" s="22">
        <f>IF(COUNTIFS('All NCFAS Results'!$A$6:$A$169,$A1728)&gt;0,1,0)</f>
        <v>0</v>
      </c>
      <c r="G1728" s="6" t="s">
        <v>27</v>
      </c>
      <c r="H1728" s="10">
        <v>65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 t="s">
        <v>38</v>
      </c>
      <c r="W1728" s="6" t="s">
        <v>29</v>
      </c>
      <c r="X1728" s="6" t="s">
        <v>29</v>
      </c>
      <c r="Y1728" s="6" t="s">
        <v>29</v>
      </c>
      <c r="Z1728" s="6"/>
      <c r="AA1728" s="6"/>
      <c r="AB1728" s="6"/>
    </row>
    <row r="1729" spans="1:28" s="1" customFormat="1" ht="18" customHeight="1" x14ac:dyDescent="0.2">
      <c r="A1729" s="4">
        <v>2651</v>
      </c>
      <c r="B1729" s="4">
        <v>16</v>
      </c>
      <c r="C1729" s="2" t="s">
        <v>30</v>
      </c>
      <c r="D1729" s="2" t="s">
        <v>298</v>
      </c>
      <c r="E1729" s="5">
        <v>41822</v>
      </c>
      <c r="F1729" s="22">
        <f>IF(COUNTIFS('All NCFAS Results'!$A$6:$A$169,$A1729)&gt;0,1,0)</f>
        <v>0</v>
      </c>
      <c r="G1729" s="6" t="s">
        <v>27</v>
      </c>
      <c r="H1729" s="10">
        <v>65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 t="s">
        <v>38</v>
      </c>
      <c r="W1729" s="6" t="s">
        <v>29</v>
      </c>
      <c r="X1729" s="6" t="s">
        <v>29</v>
      </c>
      <c r="Y1729" s="6" t="s">
        <v>29</v>
      </c>
      <c r="Z1729" s="6"/>
      <c r="AA1729" s="6"/>
      <c r="AB1729" s="6"/>
    </row>
    <row r="1730" spans="1:28" s="1" customFormat="1" ht="18" customHeight="1" x14ac:dyDescent="0.2">
      <c r="A1730" s="4">
        <v>9554</v>
      </c>
      <c r="B1730" s="4">
        <v>16</v>
      </c>
      <c r="C1730" s="2" t="s">
        <v>61</v>
      </c>
      <c r="D1730" s="2" t="s">
        <v>298</v>
      </c>
      <c r="E1730" s="5">
        <v>41915</v>
      </c>
      <c r="F1730" s="22">
        <f>IF(COUNTIFS('All NCFAS Results'!$A$6:$A$169,$A1730)&gt;0,1,0)</f>
        <v>0</v>
      </c>
      <c r="G1730" s="6" t="s">
        <v>27</v>
      </c>
      <c r="H1730" s="10">
        <v>60</v>
      </c>
      <c r="I1730" s="6" t="s">
        <v>29</v>
      </c>
      <c r="J1730" s="6" t="s">
        <v>29</v>
      </c>
      <c r="K1730" s="6" t="s">
        <v>29</v>
      </c>
      <c r="L1730" s="6" t="s">
        <v>29</v>
      </c>
      <c r="M1730" s="6" t="s">
        <v>41</v>
      </c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s="1" customFormat="1" ht="18" customHeight="1" x14ac:dyDescent="0.2">
      <c r="A1731" s="4">
        <v>9861</v>
      </c>
      <c r="B1731" s="4">
        <v>16</v>
      </c>
      <c r="C1731" s="2" t="s">
        <v>26</v>
      </c>
      <c r="D1731" s="2" t="s">
        <v>298</v>
      </c>
      <c r="E1731" s="5">
        <v>41753</v>
      </c>
      <c r="F1731" s="22">
        <f>IF(COUNTIFS('All NCFAS Results'!$A$6:$A$169,$A1731)&gt;0,1,0)</f>
        <v>0</v>
      </c>
      <c r="G1731" s="6" t="s">
        <v>54</v>
      </c>
      <c r="H1731" s="10">
        <v>60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 t="s">
        <v>33</v>
      </c>
      <c r="AA1731" s="6"/>
      <c r="AB1731" s="6"/>
    </row>
    <row r="1732" spans="1:28" s="1" customFormat="1" ht="18" customHeight="1" x14ac:dyDescent="0.2">
      <c r="A1732" s="4">
        <v>86</v>
      </c>
      <c r="B1732" s="4">
        <v>17</v>
      </c>
      <c r="C1732" s="2" t="s">
        <v>30</v>
      </c>
      <c r="D1732" s="2" t="s">
        <v>298</v>
      </c>
      <c r="E1732" s="5">
        <v>41794</v>
      </c>
      <c r="F1732" s="22">
        <f>IF(COUNTIFS('All NCFAS Results'!$A$6:$A$169,$A1732)&gt;0,1,0)</f>
        <v>0</v>
      </c>
      <c r="G1732" s="6" t="s">
        <v>34</v>
      </c>
      <c r="H1732" s="10">
        <v>0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 t="s">
        <v>33</v>
      </c>
      <c r="X1732" s="6" t="s">
        <v>33</v>
      </c>
      <c r="Y1732" s="6" t="s">
        <v>33</v>
      </c>
      <c r="Z1732" s="6"/>
      <c r="AA1732" s="6"/>
      <c r="AB1732" s="6"/>
    </row>
    <row r="1733" spans="1:28" s="1" customFormat="1" ht="18" customHeight="1" x14ac:dyDescent="0.2">
      <c r="A1733" s="4">
        <v>2163</v>
      </c>
      <c r="B1733" s="4">
        <v>17</v>
      </c>
      <c r="C1733" s="2" t="s">
        <v>61</v>
      </c>
      <c r="D1733" s="2" t="s">
        <v>298</v>
      </c>
      <c r="E1733" s="5">
        <v>41921</v>
      </c>
      <c r="F1733" s="22">
        <f>IF(COUNTIFS('All NCFAS Results'!$A$6:$A$169,$A1733)&gt;0,1,0)</f>
        <v>0</v>
      </c>
      <c r="G1733" s="6" t="s">
        <v>27</v>
      </c>
      <c r="H1733" s="10">
        <v>30</v>
      </c>
      <c r="I1733" s="6" t="s">
        <v>33</v>
      </c>
      <c r="J1733" s="6" t="s">
        <v>33</v>
      </c>
      <c r="K1733" s="6" t="s">
        <v>33</v>
      </c>
      <c r="L1733" s="6" t="s">
        <v>33</v>
      </c>
      <c r="M1733" s="6" t="s">
        <v>33</v>
      </c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s="1" customFormat="1" ht="18" customHeight="1" x14ac:dyDescent="0.2">
      <c r="A1734" s="4">
        <v>2651</v>
      </c>
      <c r="B1734" s="4">
        <v>17</v>
      </c>
      <c r="C1734" s="2" t="s">
        <v>57</v>
      </c>
      <c r="D1734" s="2" t="s">
        <v>298</v>
      </c>
      <c r="E1734" s="5">
        <v>41767</v>
      </c>
      <c r="F1734" s="22">
        <f>IF(COUNTIFS('All NCFAS Results'!$A$6:$A$169,$A1734)&gt;0,1,0)</f>
        <v>0</v>
      </c>
      <c r="G1734" s="6" t="s">
        <v>54</v>
      </c>
      <c r="H1734" s="10">
        <v>20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 t="s">
        <v>33</v>
      </c>
      <c r="W1734" s="6" t="s">
        <v>33</v>
      </c>
      <c r="X1734" s="6" t="s">
        <v>33</v>
      </c>
      <c r="Y1734" s="6" t="s">
        <v>33</v>
      </c>
      <c r="Z1734" s="6"/>
      <c r="AA1734" s="6"/>
      <c r="AB1734" s="6"/>
    </row>
    <row r="1735" spans="1:28" s="1" customFormat="1" ht="18" customHeight="1" x14ac:dyDescent="0.2">
      <c r="A1735" s="4">
        <v>9861</v>
      </c>
      <c r="B1735" s="4">
        <v>17</v>
      </c>
      <c r="C1735" s="2" t="s">
        <v>26</v>
      </c>
      <c r="D1735" s="2" t="s">
        <v>298</v>
      </c>
      <c r="E1735" s="5">
        <v>41759</v>
      </c>
      <c r="F1735" s="22">
        <f>IF(COUNTIFS('All NCFAS Results'!$A$6:$A$169,$A1735)&gt;0,1,0)</f>
        <v>0</v>
      </c>
      <c r="G1735" s="6" t="s">
        <v>27</v>
      </c>
      <c r="H1735" s="10">
        <v>30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 t="s">
        <v>33</v>
      </c>
      <c r="AA1735" s="6"/>
      <c r="AB1735" s="6"/>
    </row>
    <row r="1736" spans="1:28" s="1" customFormat="1" ht="18" customHeight="1" x14ac:dyDescent="0.2">
      <c r="A1736" s="4">
        <v>86</v>
      </c>
      <c r="B1736" s="4">
        <v>18</v>
      </c>
      <c r="C1736" s="2" t="s">
        <v>30</v>
      </c>
      <c r="D1736" s="2" t="s">
        <v>298</v>
      </c>
      <c r="E1736" s="5">
        <v>41801</v>
      </c>
      <c r="F1736" s="22">
        <f>IF(COUNTIFS('All NCFAS Results'!$A$6:$A$169,$A1736)&gt;0,1,0)</f>
        <v>0</v>
      </c>
      <c r="G1736" s="6" t="s">
        <v>31</v>
      </c>
      <c r="H1736" s="10">
        <v>0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 t="s">
        <v>33</v>
      </c>
      <c r="X1736" s="6" t="s">
        <v>33</v>
      </c>
      <c r="Y1736" s="6" t="s">
        <v>33</v>
      </c>
      <c r="Z1736" s="6"/>
      <c r="AA1736" s="6"/>
      <c r="AB1736" s="6"/>
    </row>
    <row r="1737" spans="1:28" s="1" customFormat="1" ht="18" customHeight="1" x14ac:dyDescent="0.2">
      <c r="A1737" s="4">
        <v>2651</v>
      </c>
      <c r="B1737" s="4">
        <v>18</v>
      </c>
      <c r="C1737" s="2" t="s">
        <v>57</v>
      </c>
      <c r="D1737" s="2" t="s">
        <v>298</v>
      </c>
      <c r="E1737" s="5">
        <v>41767</v>
      </c>
      <c r="F1737" s="22">
        <f>IF(COUNTIFS('All NCFAS Results'!$A$6:$A$169,$A1737)&gt;0,1,0)</f>
        <v>0</v>
      </c>
      <c r="G1737" s="6" t="s">
        <v>27</v>
      </c>
      <c r="H1737" s="10">
        <v>22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 t="s">
        <v>38</v>
      </c>
      <c r="W1737" s="6" t="s">
        <v>29</v>
      </c>
      <c r="X1737" s="6" t="s">
        <v>38</v>
      </c>
      <c r="Y1737" s="6" t="s">
        <v>29</v>
      </c>
      <c r="Z1737" s="6"/>
      <c r="AA1737" s="6"/>
      <c r="AB1737" s="6"/>
    </row>
    <row r="1738" spans="1:28" s="1" customFormat="1" ht="18" customHeight="1" x14ac:dyDescent="0.2">
      <c r="A1738" s="4">
        <v>9554</v>
      </c>
      <c r="B1738" s="4">
        <v>18</v>
      </c>
      <c r="C1738" s="2" t="s">
        <v>61</v>
      </c>
      <c r="D1738" s="2" t="s">
        <v>298</v>
      </c>
      <c r="E1738" s="5">
        <v>41929</v>
      </c>
      <c r="F1738" s="22">
        <f>IF(COUNTIFS('All NCFAS Results'!$A$6:$A$169,$A1738)&gt;0,1,0)</f>
        <v>0</v>
      </c>
      <c r="G1738" s="6" t="s">
        <v>27</v>
      </c>
      <c r="H1738" s="10">
        <v>50</v>
      </c>
      <c r="I1738" s="6" t="s">
        <v>29</v>
      </c>
      <c r="J1738" s="6" t="s">
        <v>41</v>
      </c>
      <c r="K1738" s="6" t="s">
        <v>41</v>
      </c>
      <c r="L1738" s="6" t="s">
        <v>41</v>
      </c>
      <c r="M1738" s="6" t="s">
        <v>41</v>
      </c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s="1" customFormat="1" ht="18" customHeight="1" x14ac:dyDescent="0.2">
      <c r="A1739" s="4">
        <v>86</v>
      </c>
      <c r="B1739" s="4">
        <v>19</v>
      </c>
      <c r="C1739" s="2" t="s">
        <v>30</v>
      </c>
      <c r="D1739" s="2" t="s">
        <v>298</v>
      </c>
      <c r="E1739" s="5">
        <v>41808</v>
      </c>
      <c r="F1739" s="22">
        <f>IF(COUNTIFS('All NCFAS Results'!$A$6:$A$169,$A1739)&gt;0,1,0)</f>
        <v>0</v>
      </c>
      <c r="G1739" s="6" t="s">
        <v>31</v>
      </c>
      <c r="H1739" s="10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 t="s">
        <v>33</v>
      </c>
      <c r="X1739" s="6" t="s">
        <v>33</v>
      </c>
      <c r="Y1739" s="6" t="s">
        <v>33</v>
      </c>
      <c r="Z1739" s="6"/>
      <c r="AA1739" s="6"/>
      <c r="AB1739" s="6"/>
    </row>
    <row r="1740" spans="1:28" s="1" customFormat="1" ht="18" customHeight="1" x14ac:dyDescent="0.2">
      <c r="A1740" s="4">
        <v>2651</v>
      </c>
      <c r="B1740" s="4">
        <v>19</v>
      </c>
      <c r="C1740" s="2" t="s">
        <v>57</v>
      </c>
      <c r="D1740" s="2" t="s">
        <v>298</v>
      </c>
      <c r="E1740" s="5">
        <v>41767</v>
      </c>
      <c r="F1740" s="22">
        <f>IF(COUNTIFS('All NCFAS Results'!$A$6:$A$169,$A1740)&gt;0,1,0)</f>
        <v>0</v>
      </c>
      <c r="G1740" s="6" t="s">
        <v>27</v>
      </c>
      <c r="H1740" s="10">
        <v>10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 t="s">
        <v>33</v>
      </c>
      <c r="W1740" s="6" t="s">
        <v>33</v>
      </c>
      <c r="X1740" s="6" t="s">
        <v>33</v>
      </c>
      <c r="Y1740" s="6" t="s">
        <v>33</v>
      </c>
      <c r="Z1740" s="6"/>
      <c r="AA1740" s="6"/>
      <c r="AB1740" s="6"/>
    </row>
    <row r="1741" spans="1:28" s="1" customFormat="1" ht="18" customHeight="1" x14ac:dyDescent="0.2">
      <c r="A1741" s="4">
        <v>9554</v>
      </c>
      <c r="B1741" s="4">
        <v>19</v>
      </c>
      <c r="C1741" s="2" t="s">
        <v>61</v>
      </c>
      <c r="D1741" s="2" t="s">
        <v>298</v>
      </c>
      <c r="E1741" s="5">
        <v>41929</v>
      </c>
      <c r="F1741" s="22">
        <f>IF(COUNTIFS('All NCFAS Results'!$A$6:$A$169,$A1741)&gt;0,1,0)</f>
        <v>0</v>
      </c>
      <c r="G1741" s="6" t="s">
        <v>27</v>
      </c>
      <c r="H1741" s="10">
        <v>50</v>
      </c>
      <c r="I1741" s="6" t="s">
        <v>29</v>
      </c>
      <c r="J1741" s="6" t="s">
        <v>41</v>
      </c>
      <c r="K1741" s="6" t="s">
        <v>29</v>
      </c>
      <c r="L1741" s="6" t="s">
        <v>29</v>
      </c>
      <c r="M1741" s="6" t="s">
        <v>41</v>
      </c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s="1" customFormat="1" ht="18" customHeight="1" x14ac:dyDescent="0.2">
      <c r="A1742" s="4">
        <v>9861</v>
      </c>
      <c r="B1742" s="4">
        <v>19</v>
      </c>
      <c r="C1742" s="2" t="s">
        <v>26</v>
      </c>
      <c r="D1742" s="2" t="s">
        <v>298</v>
      </c>
      <c r="E1742" s="5">
        <v>41782</v>
      </c>
      <c r="F1742" s="22">
        <f>IF(COUNTIFS('All NCFAS Results'!$A$6:$A$169,$A1742)&gt;0,1,0)</f>
        <v>0</v>
      </c>
      <c r="G1742" s="6" t="s">
        <v>27</v>
      </c>
      <c r="H1742" s="10">
        <v>50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 t="s">
        <v>41</v>
      </c>
      <c r="AA1742" s="6"/>
      <c r="AB1742" s="6"/>
    </row>
    <row r="1743" spans="1:28" s="1" customFormat="1" ht="18" customHeight="1" x14ac:dyDescent="0.2">
      <c r="A1743" s="4">
        <v>86</v>
      </c>
      <c r="B1743" s="4">
        <v>20</v>
      </c>
      <c r="C1743" s="2" t="s">
        <v>30</v>
      </c>
      <c r="D1743" s="2" t="s">
        <v>298</v>
      </c>
      <c r="E1743" s="5">
        <v>41815</v>
      </c>
      <c r="F1743" s="22">
        <f>IF(COUNTIFS('All NCFAS Results'!$A$6:$A$169,$A1743)&gt;0,1,0)</f>
        <v>0</v>
      </c>
      <c r="G1743" s="6" t="s">
        <v>31</v>
      </c>
      <c r="H1743" s="10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 t="s">
        <v>33</v>
      </c>
      <c r="X1743" s="6" t="s">
        <v>33</v>
      </c>
      <c r="Y1743" s="6" t="s">
        <v>33</v>
      </c>
      <c r="Z1743" s="6"/>
      <c r="AA1743" s="6"/>
      <c r="AB1743" s="6"/>
    </row>
    <row r="1744" spans="1:28" s="1" customFormat="1" ht="18" customHeight="1" x14ac:dyDescent="0.2">
      <c r="A1744" s="4">
        <v>2651</v>
      </c>
      <c r="B1744" s="4">
        <v>20</v>
      </c>
      <c r="C1744" s="2" t="s">
        <v>57</v>
      </c>
      <c r="D1744" s="2" t="s">
        <v>298</v>
      </c>
      <c r="E1744" s="5">
        <v>41767</v>
      </c>
      <c r="F1744" s="22">
        <f>IF(COUNTIFS('All NCFAS Results'!$A$6:$A$169,$A1744)&gt;0,1,0)</f>
        <v>0</v>
      </c>
      <c r="G1744" s="6" t="s">
        <v>27</v>
      </c>
      <c r="H1744" s="10">
        <v>50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 t="s">
        <v>38</v>
      </c>
      <c r="W1744" s="6" t="s">
        <v>29</v>
      </c>
      <c r="X1744" s="6" t="s">
        <v>38</v>
      </c>
      <c r="Y1744" s="6" t="s">
        <v>29</v>
      </c>
      <c r="Z1744" s="6"/>
      <c r="AA1744" s="6"/>
      <c r="AB1744" s="6"/>
    </row>
    <row r="1745" spans="1:28" s="1" customFormat="1" ht="18" customHeight="1" x14ac:dyDescent="0.2">
      <c r="A1745" s="4">
        <v>9479</v>
      </c>
      <c r="B1745" s="4">
        <v>20</v>
      </c>
      <c r="C1745" s="2" t="s">
        <v>61</v>
      </c>
      <c r="D1745" s="2" t="s">
        <v>298</v>
      </c>
      <c r="E1745" s="5">
        <v>41934</v>
      </c>
      <c r="F1745" s="22">
        <f>IF(COUNTIFS('All NCFAS Results'!$A$6:$A$169,$A1745)&gt;0,1,0)</f>
        <v>0</v>
      </c>
      <c r="G1745" s="6" t="s">
        <v>27</v>
      </c>
      <c r="H1745" s="10">
        <v>30</v>
      </c>
      <c r="I1745" s="6" t="s">
        <v>41</v>
      </c>
      <c r="J1745" s="6" t="s">
        <v>41</v>
      </c>
      <c r="K1745" s="6" t="s">
        <v>33</v>
      </c>
      <c r="L1745" s="6" t="s">
        <v>41</v>
      </c>
      <c r="M1745" s="6" t="s">
        <v>41</v>
      </c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s="1" customFormat="1" ht="18" customHeight="1" x14ac:dyDescent="0.2">
      <c r="A1746" s="4">
        <v>9861</v>
      </c>
      <c r="B1746" s="4">
        <v>20</v>
      </c>
      <c r="C1746" s="2" t="s">
        <v>26</v>
      </c>
      <c r="D1746" s="2" t="s">
        <v>298</v>
      </c>
      <c r="E1746" s="5">
        <v>41787</v>
      </c>
      <c r="F1746" s="22">
        <f>IF(COUNTIFS('All NCFAS Results'!$A$6:$A$169,$A1746)&gt;0,1,0)</f>
        <v>0</v>
      </c>
      <c r="G1746" s="6" t="s">
        <v>27</v>
      </c>
      <c r="H1746" s="10">
        <v>50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 t="s">
        <v>41</v>
      </c>
      <c r="AA1746" s="6"/>
      <c r="AB1746" s="6"/>
    </row>
    <row r="1747" spans="1:28" s="1" customFormat="1" ht="18" customHeight="1" x14ac:dyDescent="0.2">
      <c r="A1747" s="4">
        <v>86</v>
      </c>
      <c r="B1747" s="4">
        <v>21</v>
      </c>
      <c r="C1747" s="2" t="s">
        <v>30</v>
      </c>
      <c r="D1747" s="2" t="s">
        <v>298</v>
      </c>
      <c r="E1747" s="5">
        <v>41822</v>
      </c>
      <c r="F1747" s="22">
        <f>IF(COUNTIFS('All NCFAS Results'!$A$6:$A$169,$A1747)&gt;0,1,0)</f>
        <v>0</v>
      </c>
      <c r="G1747" s="6" t="s">
        <v>31</v>
      </c>
      <c r="H1747" s="10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 t="s">
        <v>33</v>
      </c>
      <c r="X1747" s="6" t="s">
        <v>33</v>
      </c>
      <c r="Y1747" s="6" t="s">
        <v>33</v>
      </c>
      <c r="Z1747" s="6"/>
      <c r="AA1747" s="6"/>
      <c r="AB1747" s="6"/>
    </row>
    <row r="1748" spans="1:28" s="1" customFormat="1" ht="18" customHeight="1" x14ac:dyDescent="0.2">
      <c r="A1748" s="4">
        <v>2163</v>
      </c>
      <c r="B1748" s="4">
        <v>21</v>
      </c>
      <c r="C1748" s="2" t="s">
        <v>61</v>
      </c>
      <c r="D1748" s="2" t="s">
        <v>298</v>
      </c>
      <c r="E1748" s="5">
        <v>41941</v>
      </c>
      <c r="F1748" s="22">
        <f>IF(COUNTIFS('All NCFAS Results'!$A$6:$A$169,$A1748)&gt;0,1,0)</f>
        <v>0</v>
      </c>
      <c r="G1748" s="6" t="s">
        <v>27</v>
      </c>
      <c r="H1748" s="10">
        <v>30</v>
      </c>
      <c r="I1748" s="6" t="s">
        <v>29</v>
      </c>
      <c r="J1748" s="6" t="s">
        <v>29</v>
      </c>
      <c r="K1748" s="6" t="s">
        <v>29</v>
      </c>
      <c r="L1748" s="6" t="s">
        <v>29</v>
      </c>
      <c r="M1748" s="6" t="s">
        <v>41</v>
      </c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s="1" customFormat="1" ht="18" customHeight="1" x14ac:dyDescent="0.2">
      <c r="A1749" s="4">
        <v>2651</v>
      </c>
      <c r="B1749" s="4">
        <v>21</v>
      </c>
      <c r="C1749" s="2" t="s">
        <v>57</v>
      </c>
      <c r="D1749" s="2" t="s">
        <v>298</v>
      </c>
      <c r="E1749" s="5">
        <v>41767</v>
      </c>
      <c r="F1749" s="22">
        <f>IF(COUNTIFS('All NCFAS Results'!$A$6:$A$169,$A1749)&gt;0,1,0)</f>
        <v>0</v>
      </c>
      <c r="G1749" s="6" t="s">
        <v>27</v>
      </c>
      <c r="H1749" s="10">
        <v>20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 t="s">
        <v>38</v>
      </c>
      <c r="W1749" s="6" t="s">
        <v>29</v>
      </c>
      <c r="X1749" s="6" t="s">
        <v>38</v>
      </c>
      <c r="Y1749" s="6" t="s">
        <v>29</v>
      </c>
      <c r="Z1749" s="6"/>
      <c r="AA1749" s="6"/>
      <c r="AB1749" s="6"/>
    </row>
    <row r="1750" spans="1:28" s="1" customFormat="1" ht="18" customHeight="1" x14ac:dyDescent="0.2">
      <c r="A1750" s="4">
        <v>4365</v>
      </c>
      <c r="B1750" s="4">
        <v>21</v>
      </c>
      <c r="C1750" s="2" t="s">
        <v>44</v>
      </c>
      <c r="D1750" s="2" t="s">
        <v>298</v>
      </c>
      <c r="E1750" s="5">
        <v>41738</v>
      </c>
      <c r="F1750" s="22">
        <f>IF(COUNTIFS('All NCFAS Results'!$A$6:$A$169,$A1750)&gt;0,1,0)</f>
        <v>0</v>
      </c>
      <c r="G1750" s="6" t="s">
        <v>27</v>
      </c>
      <c r="H1750" s="10">
        <v>75</v>
      </c>
      <c r="I1750" s="6" t="s">
        <v>41</v>
      </c>
      <c r="J1750" s="6" t="s">
        <v>29</v>
      </c>
      <c r="K1750" s="6" t="s">
        <v>29</v>
      </c>
      <c r="L1750" s="6" t="s">
        <v>29</v>
      </c>
      <c r="M1750" s="6" t="s">
        <v>29</v>
      </c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s="1" customFormat="1" ht="18" customHeight="1" x14ac:dyDescent="0.2">
      <c r="A1751" s="4">
        <v>8637</v>
      </c>
      <c r="B1751" s="4">
        <v>21</v>
      </c>
      <c r="C1751" s="2" t="s">
        <v>67</v>
      </c>
      <c r="D1751" s="2" t="s">
        <v>298</v>
      </c>
      <c r="E1751" s="5">
        <v>41869</v>
      </c>
      <c r="F1751" s="22">
        <f>IF(COUNTIFS('All NCFAS Results'!$A$6:$A$169,$A1751)&gt;0,1,0)</f>
        <v>0</v>
      </c>
      <c r="G1751" s="6" t="s">
        <v>31</v>
      </c>
      <c r="H1751" s="10">
        <v>2</v>
      </c>
      <c r="I1751" s="6" t="s">
        <v>33</v>
      </c>
      <c r="J1751" s="6" t="s">
        <v>33</v>
      </c>
      <c r="K1751" s="6" t="s">
        <v>33</v>
      </c>
      <c r="L1751" s="6" t="s">
        <v>33</v>
      </c>
      <c r="M1751" s="6" t="s">
        <v>33</v>
      </c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s="1" customFormat="1" ht="18" customHeight="1" x14ac:dyDescent="0.2">
      <c r="A1752" s="4">
        <v>9861</v>
      </c>
      <c r="B1752" s="4">
        <v>21</v>
      </c>
      <c r="C1752" s="2" t="s">
        <v>26</v>
      </c>
      <c r="D1752" s="2" t="s">
        <v>298</v>
      </c>
      <c r="E1752" s="5">
        <v>41783</v>
      </c>
      <c r="F1752" s="22">
        <f>IF(COUNTIFS('All NCFAS Results'!$A$6:$A$169,$A1752)&gt;0,1,0)</f>
        <v>0</v>
      </c>
      <c r="G1752" s="6" t="s">
        <v>27</v>
      </c>
      <c r="H1752" s="10">
        <v>50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 t="s">
        <v>29</v>
      </c>
      <c r="AA1752" s="6"/>
      <c r="AB1752" s="6"/>
    </row>
    <row r="1753" spans="1:28" s="1" customFormat="1" ht="18" customHeight="1" x14ac:dyDescent="0.2">
      <c r="A1753" s="4">
        <v>798</v>
      </c>
      <c r="B1753" s="4">
        <v>22</v>
      </c>
      <c r="C1753" s="2" t="s">
        <v>30</v>
      </c>
      <c r="D1753" s="2" t="s">
        <v>298</v>
      </c>
      <c r="E1753" s="5">
        <v>41814</v>
      </c>
      <c r="F1753" s="22">
        <f>IF(COUNTIFS('All NCFAS Results'!$A$6:$A$169,$A1753)&gt;0,1,0)</f>
        <v>0</v>
      </c>
      <c r="G1753" s="6" t="s">
        <v>31</v>
      </c>
      <c r="H1753" s="10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 t="s">
        <v>33</v>
      </c>
      <c r="X1753" s="6" t="s">
        <v>33</v>
      </c>
      <c r="Y1753" s="6" t="s">
        <v>33</v>
      </c>
      <c r="Z1753" s="6"/>
      <c r="AA1753" s="6"/>
      <c r="AB1753" s="6"/>
    </row>
    <row r="1754" spans="1:28" s="1" customFormat="1" ht="18" customHeight="1" x14ac:dyDescent="0.2">
      <c r="A1754" s="4">
        <v>2651</v>
      </c>
      <c r="B1754" s="4">
        <v>22</v>
      </c>
      <c r="C1754" s="2" t="s">
        <v>57</v>
      </c>
      <c r="D1754" s="2" t="s">
        <v>298</v>
      </c>
      <c r="E1754" s="5">
        <v>41767</v>
      </c>
      <c r="F1754" s="22">
        <f>IF(COUNTIFS('All NCFAS Results'!$A$6:$A$169,$A1754)&gt;0,1,0)</f>
        <v>0</v>
      </c>
      <c r="G1754" s="6" t="s">
        <v>54</v>
      </c>
      <c r="H1754" s="10">
        <v>5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 t="s">
        <v>33</v>
      </c>
      <c r="W1754" s="6" t="s">
        <v>33</v>
      </c>
      <c r="X1754" s="6" t="s">
        <v>33</v>
      </c>
      <c r="Y1754" s="6" t="s">
        <v>33</v>
      </c>
      <c r="Z1754" s="6"/>
      <c r="AA1754" s="6"/>
      <c r="AB1754" s="6"/>
    </row>
    <row r="1755" spans="1:28" s="1" customFormat="1" ht="18" customHeight="1" x14ac:dyDescent="0.2">
      <c r="A1755" s="4">
        <v>4365</v>
      </c>
      <c r="B1755" s="4">
        <v>22</v>
      </c>
      <c r="C1755" s="2" t="s">
        <v>44</v>
      </c>
      <c r="D1755" s="2" t="s">
        <v>298</v>
      </c>
      <c r="E1755" s="5">
        <v>41738</v>
      </c>
      <c r="F1755" s="22">
        <f>IF(COUNTIFS('All NCFAS Results'!$A$6:$A$169,$A1755)&gt;0,1,0)</f>
        <v>0</v>
      </c>
      <c r="G1755" s="6" t="s">
        <v>45</v>
      </c>
      <c r="H1755" s="10">
        <v>5</v>
      </c>
      <c r="I1755" s="6" t="s">
        <v>29</v>
      </c>
      <c r="J1755" s="6" t="s">
        <v>29</v>
      </c>
      <c r="K1755" s="6" t="s">
        <v>29</v>
      </c>
      <c r="L1755" s="6" t="s">
        <v>29</v>
      </c>
      <c r="M1755" s="6" t="s">
        <v>29</v>
      </c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s="1" customFormat="1" ht="18" customHeight="1" x14ac:dyDescent="0.2">
      <c r="A1756" s="4">
        <v>9479</v>
      </c>
      <c r="B1756" s="4">
        <v>22</v>
      </c>
      <c r="C1756" s="2" t="s">
        <v>61</v>
      </c>
      <c r="D1756" s="2" t="s">
        <v>298</v>
      </c>
      <c r="E1756" s="5">
        <v>41942</v>
      </c>
      <c r="F1756" s="22">
        <f>IF(COUNTIFS('All NCFAS Results'!$A$6:$A$169,$A1756)&gt;0,1,0)</f>
        <v>0</v>
      </c>
      <c r="G1756" s="6" t="s">
        <v>27</v>
      </c>
      <c r="H1756" s="10">
        <v>15</v>
      </c>
      <c r="I1756" s="6" t="s">
        <v>41</v>
      </c>
      <c r="J1756" s="6" t="s">
        <v>41</v>
      </c>
      <c r="K1756" s="6" t="s">
        <v>29</v>
      </c>
      <c r="L1756" s="6" t="s">
        <v>41</v>
      </c>
      <c r="M1756" s="6" t="s">
        <v>41</v>
      </c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s="1" customFormat="1" ht="18" customHeight="1" x14ac:dyDescent="0.2">
      <c r="A1757" s="4">
        <v>798</v>
      </c>
      <c r="B1757" s="4">
        <v>23</v>
      </c>
      <c r="C1757" s="2" t="s">
        <v>30</v>
      </c>
      <c r="D1757" s="2" t="s">
        <v>298</v>
      </c>
      <c r="E1757" s="5">
        <v>41821</v>
      </c>
      <c r="F1757" s="22">
        <f>IF(COUNTIFS('All NCFAS Results'!$A$6:$A$169,$A1757)&gt;0,1,0)</f>
        <v>0</v>
      </c>
      <c r="G1757" s="6" t="s">
        <v>31</v>
      </c>
      <c r="H1757" s="10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 t="s">
        <v>33</v>
      </c>
      <c r="X1757" s="6" t="s">
        <v>33</v>
      </c>
      <c r="Y1757" s="6" t="s">
        <v>33</v>
      </c>
      <c r="Z1757" s="6"/>
      <c r="AA1757" s="6"/>
      <c r="AB1757" s="6"/>
    </row>
    <row r="1758" spans="1:28" s="1" customFormat="1" ht="18" customHeight="1" x14ac:dyDescent="0.2">
      <c r="A1758" s="4">
        <v>4365</v>
      </c>
      <c r="B1758" s="4">
        <v>23</v>
      </c>
      <c r="C1758" s="2" t="s">
        <v>44</v>
      </c>
      <c r="D1758" s="2" t="s">
        <v>298</v>
      </c>
      <c r="E1758" s="5">
        <v>41738</v>
      </c>
      <c r="F1758" s="22">
        <f>IF(COUNTIFS('All NCFAS Results'!$A$6:$A$169,$A1758)&gt;0,1,0)</f>
        <v>0</v>
      </c>
      <c r="G1758" s="6" t="s">
        <v>27</v>
      </c>
      <c r="H1758" s="6" t="s">
        <v>53</v>
      </c>
      <c r="I1758" s="6" t="s">
        <v>29</v>
      </c>
      <c r="J1758" s="6" t="s">
        <v>29</v>
      </c>
      <c r="K1758" s="6" t="s">
        <v>29</v>
      </c>
      <c r="L1758" s="6" t="s">
        <v>29</v>
      </c>
      <c r="M1758" s="6" t="s">
        <v>29</v>
      </c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s="1" customFormat="1" ht="18" customHeight="1" x14ac:dyDescent="0.2">
      <c r="A1759" s="4">
        <v>9479</v>
      </c>
      <c r="B1759" s="4">
        <v>23</v>
      </c>
      <c r="C1759" s="2" t="s">
        <v>57</v>
      </c>
      <c r="D1759" s="2" t="s">
        <v>298</v>
      </c>
      <c r="E1759" s="5">
        <v>41779</v>
      </c>
      <c r="F1759" s="22">
        <f>IF(COUNTIFS('All NCFAS Results'!$A$6:$A$169,$A1759)&gt;0,1,0)</f>
        <v>0</v>
      </c>
      <c r="G1759" s="6" t="s">
        <v>27</v>
      </c>
      <c r="H1759" s="6" t="s">
        <v>47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 t="s">
        <v>29</v>
      </c>
      <c r="W1759" s="6" t="s">
        <v>41</v>
      </c>
      <c r="X1759" s="6" t="s">
        <v>29</v>
      </c>
      <c r="Y1759" s="6" t="s">
        <v>41</v>
      </c>
      <c r="Z1759" s="6"/>
      <c r="AA1759" s="6"/>
      <c r="AB1759" s="6"/>
    </row>
    <row r="1760" spans="1:28" s="1" customFormat="1" ht="18" customHeight="1" x14ac:dyDescent="0.2">
      <c r="A1760" s="4">
        <v>798</v>
      </c>
      <c r="B1760" s="4">
        <v>24</v>
      </c>
      <c r="C1760" s="2" t="s">
        <v>30</v>
      </c>
      <c r="D1760" s="2" t="s">
        <v>298</v>
      </c>
      <c r="E1760" s="5">
        <v>41828</v>
      </c>
      <c r="F1760" s="22">
        <f>IF(COUNTIFS('All NCFAS Results'!$A$6:$A$169,$A1760)&gt;0,1,0)</f>
        <v>0</v>
      </c>
      <c r="G1760" s="6" t="s">
        <v>31</v>
      </c>
      <c r="H1760" s="6" t="s">
        <v>32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 t="s">
        <v>33</v>
      </c>
      <c r="X1760" s="6" t="s">
        <v>33</v>
      </c>
      <c r="Y1760" s="6" t="s">
        <v>33</v>
      </c>
      <c r="Z1760" s="6"/>
      <c r="AA1760" s="6"/>
      <c r="AB1760" s="6"/>
    </row>
    <row r="1761" spans="1:28" s="1" customFormat="1" ht="18" customHeight="1" x14ac:dyDescent="0.2">
      <c r="A1761" s="4">
        <v>3920</v>
      </c>
      <c r="B1761" s="4">
        <v>24</v>
      </c>
      <c r="C1761" s="2" t="s">
        <v>61</v>
      </c>
      <c r="D1761" s="2" t="s">
        <v>298</v>
      </c>
      <c r="E1761" s="5">
        <v>41981</v>
      </c>
      <c r="F1761" s="22">
        <f>IF(COUNTIFS('All NCFAS Results'!$A$6:$A$169,$A1761)&gt;0,1,0)</f>
        <v>0</v>
      </c>
      <c r="G1761" s="6" t="s">
        <v>54</v>
      </c>
      <c r="H1761" s="6" t="s">
        <v>47</v>
      </c>
      <c r="I1761" s="6" t="s">
        <v>38</v>
      </c>
      <c r="J1761" s="6" t="s">
        <v>38</v>
      </c>
      <c r="K1761" s="6" t="s">
        <v>38</v>
      </c>
      <c r="L1761" s="6" t="s">
        <v>38</v>
      </c>
      <c r="M1761" s="6" t="s">
        <v>29</v>
      </c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s="1" customFormat="1" ht="18" customHeight="1" x14ac:dyDescent="0.2">
      <c r="A1762" s="4">
        <v>9479</v>
      </c>
      <c r="B1762" s="4">
        <v>24</v>
      </c>
      <c r="C1762" s="2" t="s">
        <v>57</v>
      </c>
      <c r="D1762" s="2" t="s">
        <v>298</v>
      </c>
      <c r="E1762" s="5">
        <v>41778</v>
      </c>
      <c r="F1762" s="22">
        <f>IF(COUNTIFS('All NCFAS Results'!$A$6:$A$169,$A1762)&gt;0,1,0)</f>
        <v>0</v>
      </c>
      <c r="G1762" s="6" t="s">
        <v>27</v>
      </c>
      <c r="H1762" s="6" t="s">
        <v>53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 t="s">
        <v>29</v>
      </c>
      <c r="W1762" s="6" t="s">
        <v>41</v>
      </c>
      <c r="X1762" s="6" t="s">
        <v>29</v>
      </c>
      <c r="Y1762" s="6" t="s">
        <v>41</v>
      </c>
      <c r="Z1762" s="6"/>
      <c r="AA1762" s="6"/>
      <c r="AB1762" s="6"/>
    </row>
    <row r="1763" spans="1:28" s="1" customFormat="1" ht="18" customHeight="1" x14ac:dyDescent="0.2">
      <c r="A1763" s="4">
        <v>3920</v>
      </c>
      <c r="B1763" s="4">
        <v>25</v>
      </c>
      <c r="C1763" s="2" t="s">
        <v>61</v>
      </c>
      <c r="D1763" s="2" t="s">
        <v>298</v>
      </c>
      <c r="E1763" s="5">
        <v>41981</v>
      </c>
      <c r="F1763" s="22">
        <f>IF(COUNTIFS('All NCFAS Results'!$A$6:$A$169,$A1763)&gt;0,1,0)</f>
        <v>0</v>
      </c>
      <c r="G1763" s="6" t="s">
        <v>54</v>
      </c>
      <c r="H1763" s="6" t="s">
        <v>47</v>
      </c>
      <c r="I1763" s="6" t="s">
        <v>38</v>
      </c>
      <c r="J1763" s="6" t="s">
        <v>38</v>
      </c>
      <c r="K1763" s="6" t="s">
        <v>38</v>
      </c>
      <c r="L1763" s="6" t="s">
        <v>29</v>
      </c>
      <c r="M1763" s="6" t="s">
        <v>29</v>
      </c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s="1" customFormat="1" ht="18" customHeight="1" x14ac:dyDescent="0.2">
      <c r="A1764" s="4">
        <v>4365</v>
      </c>
      <c r="B1764" s="4">
        <v>25</v>
      </c>
      <c r="C1764" s="2" t="s">
        <v>44</v>
      </c>
      <c r="D1764" s="2" t="s">
        <v>298</v>
      </c>
      <c r="E1764" s="5">
        <v>41740</v>
      </c>
      <c r="F1764" s="22">
        <f>IF(COUNTIFS('All NCFAS Results'!$A$6:$A$169,$A1764)&gt;0,1,0)</f>
        <v>0</v>
      </c>
      <c r="G1764" s="6" t="s">
        <v>45</v>
      </c>
      <c r="H1764" s="6" t="s">
        <v>49</v>
      </c>
      <c r="I1764" s="6" t="s">
        <v>29</v>
      </c>
      <c r="J1764" s="6" t="s">
        <v>29</v>
      </c>
      <c r="K1764" s="6" t="s">
        <v>29</v>
      </c>
      <c r="L1764" s="6" t="s">
        <v>41</v>
      </c>
      <c r="M1764" s="6" t="s">
        <v>29</v>
      </c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s="1" customFormat="1" ht="18" customHeight="1" x14ac:dyDescent="0.2">
      <c r="A1765" s="4">
        <v>9479</v>
      </c>
      <c r="B1765" s="4">
        <v>25</v>
      </c>
      <c r="C1765" s="2" t="s">
        <v>57</v>
      </c>
      <c r="D1765" s="2" t="s">
        <v>298</v>
      </c>
      <c r="E1765" s="5">
        <v>41786</v>
      </c>
      <c r="F1765" s="22">
        <f>IF(COUNTIFS('All NCFAS Results'!$A$6:$A$169,$A1765)&gt;0,1,0)</f>
        <v>0</v>
      </c>
      <c r="G1765" s="6" t="s">
        <v>27</v>
      </c>
      <c r="H1765" s="6" t="s">
        <v>47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 t="s">
        <v>41</v>
      </c>
      <c r="W1765" s="6" t="s">
        <v>29</v>
      </c>
      <c r="X1765" s="6" t="s">
        <v>29</v>
      </c>
      <c r="Y1765" s="6" t="s">
        <v>41</v>
      </c>
      <c r="Z1765" s="6"/>
      <c r="AA1765" s="6"/>
      <c r="AB1765" s="6"/>
    </row>
    <row r="1766" spans="1:28" s="1" customFormat="1" ht="18" customHeight="1" x14ac:dyDescent="0.2">
      <c r="A1766" s="4">
        <v>2651</v>
      </c>
      <c r="B1766" s="4">
        <v>26</v>
      </c>
      <c r="C1766" s="2" t="s">
        <v>30</v>
      </c>
      <c r="D1766" s="2" t="s">
        <v>298</v>
      </c>
      <c r="E1766" s="5">
        <v>41829</v>
      </c>
      <c r="F1766" s="22">
        <f>IF(COUNTIFS('All NCFAS Results'!$A$6:$A$169,$A1766)&gt;0,1,0)</f>
        <v>0</v>
      </c>
      <c r="G1766" s="6" t="s">
        <v>34</v>
      </c>
      <c r="H1766" s="6" t="s">
        <v>32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 t="s">
        <v>33</v>
      </c>
      <c r="X1766" s="6" t="s">
        <v>33</v>
      </c>
      <c r="Y1766" s="6" t="s">
        <v>33</v>
      </c>
      <c r="Z1766" s="6"/>
      <c r="AA1766" s="6"/>
      <c r="AB1766" s="6"/>
    </row>
    <row r="1767" spans="1:28" s="1" customFormat="1" ht="18" customHeight="1" x14ac:dyDescent="0.2">
      <c r="A1767" s="4">
        <v>3920</v>
      </c>
      <c r="B1767" s="4">
        <v>26</v>
      </c>
      <c r="C1767" s="2" t="s">
        <v>61</v>
      </c>
      <c r="D1767" s="2" t="s">
        <v>298</v>
      </c>
      <c r="E1767" s="5">
        <v>41982</v>
      </c>
      <c r="F1767" s="22">
        <f>IF(COUNTIFS('All NCFAS Results'!$A$6:$A$169,$A1767)&gt;0,1,0)</f>
        <v>0</v>
      </c>
      <c r="G1767" s="6" t="s">
        <v>54</v>
      </c>
      <c r="H1767" s="6" t="s">
        <v>46</v>
      </c>
      <c r="I1767" s="6" t="s">
        <v>29</v>
      </c>
      <c r="J1767" s="6" t="s">
        <v>29</v>
      </c>
      <c r="K1767" s="6" t="s">
        <v>29</v>
      </c>
      <c r="L1767" s="6" t="s">
        <v>29</v>
      </c>
      <c r="M1767" s="6" t="s">
        <v>29</v>
      </c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s="1" customFormat="1" ht="18" customHeight="1" x14ac:dyDescent="0.2">
      <c r="A1768" s="4">
        <v>9479</v>
      </c>
      <c r="B1768" s="4">
        <v>26</v>
      </c>
      <c r="C1768" s="2" t="s">
        <v>57</v>
      </c>
      <c r="D1768" s="2" t="s">
        <v>298</v>
      </c>
      <c r="E1768" s="5">
        <v>41793</v>
      </c>
      <c r="F1768" s="22">
        <f>IF(COUNTIFS('All NCFAS Results'!$A$6:$A$169,$A1768)&gt;0,1,0)</f>
        <v>0</v>
      </c>
      <c r="G1768" s="6" t="s">
        <v>27</v>
      </c>
      <c r="H1768" s="6" t="s">
        <v>47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 t="s">
        <v>29</v>
      </c>
      <c r="W1768" s="6" t="s">
        <v>41</v>
      </c>
      <c r="X1768" s="6" t="s">
        <v>29</v>
      </c>
      <c r="Y1768" s="6" t="s">
        <v>41</v>
      </c>
      <c r="Z1768" s="6"/>
      <c r="AA1768" s="6"/>
      <c r="AB1768" s="6"/>
    </row>
    <row r="1769" spans="1:28" s="1" customFormat="1" ht="18" customHeight="1" x14ac:dyDescent="0.2">
      <c r="A1769" s="4">
        <v>2651</v>
      </c>
      <c r="B1769" s="4">
        <v>27</v>
      </c>
      <c r="C1769" s="2" t="s">
        <v>30</v>
      </c>
      <c r="D1769" s="2" t="s">
        <v>298</v>
      </c>
      <c r="E1769" s="5">
        <v>41836</v>
      </c>
      <c r="F1769" s="22">
        <f>IF(COUNTIFS('All NCFAS Results'!$A$6:$A$169,$A1769)&gt;0,1,0)</f>
        <v>0</v>
      </c>
      <c r="G1769" s="6" t="s">
        <v>31</v>
      </c>
      <c r="H1769" s="6" t="s">
        <v>32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 t="s">
        <v>33</v>
      </c>
      <c r="X1769" s="6" t="s">
        <v>33</v>
      </c>
      <c r="Y1769" s="6" t="s">
        <v>33</v>
      </c>
      <c r="Z1769" s="6"/>
      <c r="AA1769" s="6"/>
      <c r="AB1769" s="6"/>
    </row>
    <row r="1770" spans="1:28" s="1" customFormat="1" ht="18" customHeight="1" x14ac:dyDescent="0.2">
      <c r="A1770" s="4">
        <v>8637</v>
      </c>
      <c r="B1770" s="4">
        <v>27</v>
      </c>
      <c r="C1770" s="2" t="s">
        <v>61</v>
      </c>
      <c r="D1770" s="2" t="s">
        <v>298</v>
      </c>
      <c r="E1770" s="5">
        <v>41982</v>
      </c>
      <c r="F1770" s="22">
        <f>IF(COUNTIFS('All NCFAS Results'!$A$6:$A$169,$A1770)&gt;0,1,0)</f>
        <v>0</v>
      </c>
      <c r="G1770" s="6" t="s">
        <v>27</v>
      </c>
      <c r="H1770" s="6" t="s">
        <v>42</v>
      </c>
      <c r="I1770" s="6" t="s">
        <v>29</v>
      </c>
      <c r="J1770" s="6" t="s">
        <v>29</v>
      </c>
      <c r="K1770" s="6" t="s">
        <v>29</v>
      </c>
      <c r="L1770" s="6" t="s">
        <v>29</v>
      </c>
      <c r="M1770" s="6" t="s">
        <v>29</v>
      </c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s="1" customFormat="1" ht="18" customHeight="1" x14ac:dyDescent="0.2">
      <c r="A1771" s="4">
        <v>9479</v>
      </c>
      <c r="B1771" s="4">
        <v>27</v>
      </c>
      <c r="C1771" s="2" t="s">
        <v>57</v>
      </c>
      <c r="D1771" s="2" t="s">
        <v>298</v>
      </c>
      <c r="E1771" s="5">
        <v>41800</v>
      </c>
      <c r="F1771" s="22">
        <f>IF(COUNTIFS('All NCFAS Results'!$A$6:$A$169,$A1771)&gt;0,1,0)</f>
        <v>0</v>
      </c>
      <c r="G1771" s="6" t="s">
        <v>27</v>
      </c>
      <c r="H1771" s="6" t="s">
        <v>47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 t="s">
        <v>29</v>
      </c>
      <c r="W1771" s="6" t="s">
        <v>29</v>
      </c>
      <c r="X1771" s="6" t="s">
        <v>29</v>
      </c>
      <c r="Y1771" s="6" t="s">
        <v>41</v>
      </c>
      <c r="Z1771" s="6"/>
      <c r="AA1771" s="6"/>
      <c r="AB1771" s="6"/>
    </row>
    <row r="1772" spans="1:28" s="1" customFormat="1" ht="18" customHeight="1" x14ac:dyDescent="0.2">
      <c r="A1772" s="4">
        <v>2163</v>
      </c>
      <c r="B1772" s="4">
        <v>28</v>
      </c>
      <c r="C1772" s="2" t="s">
        <v>61</v>
      </c>
      <c r="D1772" s="2" t="s">
        <v>298</v>
      </c>
      <c r="E1772" s="5">
        <v>41982</v>
      </c>
      <c r="F1772" s="22">
        <f>IF(COUNTIFS('All NCFAS Results'!$A$6:$A$169,$A1772)&gt;0,1,0)</f>
        <v>0</v>
      </c>
      <c r="G1772" s="6" t="s">
        <v>27</v>
      </c>
      <c r="H1772" s="6" t="s">
        <v>42</v>
      </c>
      <c r="I1772" s="6" t="s">
        <v>29</v>
      </c>
      <c r="J1772" s="6" t="s">
        <v>29</v>
      </c>
      <c r="K1772" s="6" t="s">
        <v>29</v>
      </c>
      <c r="L1772" s="6" t="s">
        <v>29</v>
      </c>
      <c r="M1772" s="6" t="s">
        <v>29</v>
      </c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s="1" customFormat="1" ht="18" customHeight="1" x14ac:dyDescent="0.2">
      <c r="A1773" s="4">
        <v>2651</v>
      </c>
      <c r="B1773" s="4">
        <v>28</v>
      </c>
      <c r="C1773" s="2" t="s">
        <v>30</v>
      </c>
      <c r="D1773" s="2" t="s">
        <v>298</v>
      </c>
      <c r="E1773" s="5">
        <v>41843</v>
      </c>
      <c r="F1773" s="22">
        <f>IF(COUNTIFS('All NCFAS Results'!$A$6:$A$169,$A1773)&gt;0,1,0)</f>
        <v>0</v>
      </c>
      <c r="G1773" s="6" t="s">
        <v>27</v>
      </c>
      <c r="H1773" s="6" t="s">
        <v>47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 t="s">
        <v>29</v>
      </c>
      <c r="X1773" s="6" t="s">
        <v>36</v>
      </c>
      <c r="Y1773" s="6" t="s">
        <v>33</v>
      </c>
      <c r="Z1773" s="6"/>
      <c r="AA1773" s="6"/>
      <c r="AB1773" s="6"/>
    </row>
    <row r="1774" spans="1:28" s="1" customFormat="1" ht="18" customHeight="1" x14ac:dyDescent="0.2">
      <c r="A1774" s="4">
        <v>9479</v>
      </c>
      <c r="B1774" s="4">
        <v>28</v>
      </c>
      <c r="C1774" s="2" t="s">
        <v>57</v>
      </c>
      <c r="D1774" s="2" t="s">
        <v>298</v>
      </c>
      <c r="E1774" s="5">
        <v>41807</v>
      </c>
      <c r="F1774" s="22">
        <f>IF(COUNTIFS('All NCFAS Results'!$A$6:$A$169,$A1774)&gt;0,1,0)</f>
        <v>0</v>
      </c>
      <c r="G1774" s="6" t="s">
        <v>31</v>
      </c>
      <c r="H1774" s="6" t="s">
        <v>32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 t="s">
        <v>29</v>
      </c>
      <c r="W1774" s="6" t="s">
        <v>29</v>
      </c>
      <c r="X1774" s="6" t="s">
        <v>29</v>
      </c>
      <c r="Y1774" s="6" t="s">
        <v>41</v>
      </c>
      <c r="Z1774" s="6"/>
      <c r="AA1774" s="6"/>
      <c r="AB1774" s="6"/>
    </row>
    <row r="1775" spans="1:28" s="1" customFormat="1" ht="18" customHeight="1" x14ac:dyDescent="0.2">
      <c r="A1775" s="4">
        <v>86</v>
      </c>
      <c r="B1775" s="4">
        <v>29</v>
      </c>
      <c r="C1775" s="2" t="s">
        <v>30</v>
      </c>
      <c r="D1775" s="2" t="s">
        <v>298</v>
      </c>
      <c r="E1775" s="5">
        <v>41829</v>
      </c>
      <c r="F1775" s="22">
        <f>IF(COUNTIFS('All NCFAS Results'!$A$6:$A$169,$A1775)&gt;0,1,0)</f>
        <v>0</v>
      </c>
      <c r="G1775" s="6" t="s">
        <v>40</v>
      </c>
      <c r="H1775" s="6" t="s">
        <v>32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 t="s">
        <v>33</v>
      </c>
      <c r="X1775" s="6" t="s">
        <v>33</v>
      </c>
      <c r="Y1775" s="6" t="s">
        <v>33</v>
      </c>
      <c r="Z1775" s="6"/>
      <c r="AA1775" s="6"/>
      <c r="AB1775" s="6"/>
    </row>
    <row r="1776" spans="1:28" s="1" customFormat="1" ht="18" customHeight="1" x14ac:dyDescent="0.2">
      <c r="A1776" s="4">
        <v>9479</v>
      </c>
      <c r="B1776" s="4">
        <v>29</v>
      </c>
      <c r="C1776" s="2" t="s">
        <v>57</v>
      </c>
      <c r="D1776" s="2" t="s">
        <v>298</v>
      </c>
      <c r="E1776" s="5">
        <v>41814</v>
      </c>
      <c r="F1776" s="22">
        <f>IF(COUNTIFS('All NCFAS Results'!$A$6:$A$169,$A1776)&gt;0,1,0)</f>
        <v>0</v>
      </c>
      <c r="G1776" s="6" t="s">
        <v>27</v>
      </c>
      <c r="H1776" s="6" t="s">
        <v>47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 t="s">
        <v>29</v>
      </c>
      <c r="W1776" s="6" t="s">
        <v>29</v>
      </c>
      <c r="X1776" s="6" t="s">
        <v>29</v>
      </c>
      <c r="Y1776" s="6" t="s">
        <v>41</v>
      </c>
      <c r="Z1776" s="6"/>
      <c r="AA1776" s="6"/>
      <c r="AB1776" s="6"/>
    </row>
    <row r="1777" spans="1:28" s="1" customFormat="1" ht="18" customHeight="1" x14ac:dyDescent="0.2">
      <c r="A1777" s="4">
        <v>86</v>
      </c>
      <c r="B1777" s="4">
        <v>30</v>
      </c>
      <c r="C1777" s="2" t="s">
        <v>30</v>
      </c>
      <c r="D1777" s="2" t="s">
        <v>298</v>
      </c>
      <c r="E1777" s="5">
        <v>41836</v>
      </c>
      <c r="F1777" s="22">
        <f>IF(COUNTIFS('All NCFAS Results'!$A$6:$A$169,$A1777)&gt;0,1,0)</f>
        <v>0</v>
      </c>
      <c r="G1777" s="6" t="s">
        <v>40</v>
      </c>
      <c r="H1777" s="6" t="s">
        <v>32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 t="s">
        <v>33</v>
      </c>
      <c r="X1777" s="6" t="s">
        <v>33</v>
      </c>
      <c r="Y1777" s="6" t="s">
        <v>33</v>
      </c>
      <c r="Z1777" s="6"/>
      <c r="AA1777" s="6"/>
      <c r="AB1777" s="6"/>
    </row>
    <row r="1778" spans="1:28" s="1" customFormat="1" ht="18" customHeight="1" x14ac:dyDescent="0.2">
      <c r="A1778" s="4">
        <v>3920</v>
      </c>
      <c r="B1778" s="4">
        <v>30</v>
      </c>
      <c r="C1778" s="2" t="s">
        <v>61</v>
      </c>
      <c r="D1778" s="2" t="s">
        <v>298</v>
      </c>
      <c r="E1778" s="5">
        <v>41989</v>
      </c>
      <c r="F1778" s="22">
        <f>IF(COUNTIFS('All NCFAS Results'!$A$6:$A$169,$A1778)&gt;0,1,0)</f>
        <v>0</v>
      </c>
      <c r="G1778" s="6" t="s">
        <v>27</v>
      </c>
      <c r="H1778" s="6" t="s">
        <v>49</v>
      </c>
      <c r="I1778" s="6" t="s">
        <v>38</v>
      </c>
      <c r="J1778" s="6" t="s">
        <v>38</v>
      </c>
      <c r="K1778" s="6" t="s">
        <v>38</v>
      </c>
      <c r="L1778" s="6" t="s">
        <v>29</v>
      </c>
      <c r="M1778" s="6" t="s">
        <v>29</v>
      </c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s="1" customFormat="1" ht="18" customHeight="1" x14ac:dyDescent="0.2">
      <c r="A1779" s="4">
        <v>9479</v>
      </c>
      <c r="B1779" s="4">
        <v>30</v>
      </c>
      <c r="C1779" s="2" t="s">
        <v>57</v>
      </c>
      <c r="D1779" s="2" t="s">
        <v>298</v>
      </c>
      <c r="E1779" s="5">
        <v>41821</v>
      </c>
      <c r="F1779" s="22">
        <f>IF(COUNTIFS('All NCFAS Results'!$A$6:$A$169,$A1779)&gt;0,1,0)</f>
        <v>0</v>
      </c>
      <c r="G1779" s="6" t="s">
        <v>40</v>
      </c>
      <c r="H1779" s="6" t="s">
        <v>32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 t="s">
        <v>29</v>
      </c>
      <c r="W1779" s="6" t="s">
        <v>29</v>
      </c>
      <c r="X1779" s="6" t="s">
        <v>29</v>
      </c>
      <c r="Y1779" s="6" t="s">
        <v>29</v>
      </c>
      <c r="Z1779" s="6"/>
      <c r="AA1779" s="6"/>
      <c r="AB1779" s="6"/>
    </row>
    <row r="1780" spans="1:28" s="1" customFormat="1" ht="18" customHeight="1" x14ac:dyDescent="0.2">
      <c r="A1780" s="4">
        <v>86</v>
      </c>
      <c r="B1780" s="4">
        <v>31</v>
      </c>
      <c r="C1780" s="2" t="s">
        <v>30</v>
      </c>
      <c r="D1780" s="2" t="s">
        <v>298</v>
      </c>
      <c r="E1780" s="5">
        <v>41843</v>
      </c>
      <c r="F1780" s="22">
        <f>IF(COUNTIFS('All NCFAS Results'!$A$6:$A$169,$A1780)&gt;0,1,0)</f>
        <v>0</v>
      </c>
      <c r="G1780" s="6" t="s">
        <v>40</v>
      </c>
      <c r="H1780" s="6" t="s">
        <v>32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 t="s">
        <v>33</v>
      </c>
      <c r="X1780" s="6" t="s">
        <v>33</v>
      </c>
      <c r="Y1780" s="6" t="s">
        <v>33</v>
      </c>
      <c r="Z1780" s="6"/>
      <c r="AA1780" s="6"/>
      <c r="AB1780" s="6"/>
    </row>
    <row r="1781" spans="1:28" s="1" customFormat="1" ht="18" customHeight="1" x14ac:dyDescent="0.2">
      <c r="A1781" s="4">
        <v>3920</v>
      </c>
      <c r="B1781" s="4">
        <v>31</v>
      </c>
      <c r="C1781" s="2" t="s">
        <v>61</v>
      </c>
      <c r="D1781" s="2" t="s">
        <v>298</v>
      </c>
      <c r="E1781" s="5">
        <v>41989</v>
      </c>
      <c r="F1781" s="22">
        <f>IF(COUNTIFS('All NCFAS Results'!$A$6:$A$169,$A1781)&gt;0,1,0)</f>
        <v>0</v>
      </c>
      <c r="G1781" s="6" t="s">
        <v>54</v>
      </c>
      <c r="H1781" s="6" t="s">
        <v>47</v>
      </c>
      <c r="I1781" s="6" t="s">
        <v>38</v>
      </c>
      <c r="J1781" s="6" t="s">
        <v>29</v>
      </c>
      <c r="K1781" s="6" t="s">
        <v>29</v>
      </c>
      <c r="L1781" s="6" t="s">
        <v>29</v>
      </c>
      <c r="M1781" s="6" t="s">
        <v>29</v>
      </c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s="1" customFormat="1" ht="18" customHeight="1" x14ac:dyDescent="0.2">
      <c r="A1782" s="4">
        <v>4365</v>
      </c>
      <c r="B1782" s="4">
        <v>31</v>
      </c>
      <c r="C1782" s="2" t="s">
        <v>44</v>
      </c>
      <c r="D1782" s="2" t="s">
        <v>298</v>
      </c>
      <c r="E1782" s="5">
        <v>41745</v>
      </c>
      <c r="F1782" s="22">
        <f>IF(COUNTIFS('All NCFAS Results'!$A$6:$A$169,$A1782)&gt;0,1,0)</f>
        <v>0</v>
      </c>
      <c r="G1782" s="6" t="s">
        <v>31</v>
      </c>
      <c r="H1782" s="6" t="s">
        <v>46</v>
      </c>
      <c r="I1782" s="6" t="s">
        <v>29</v>
      </c>
      <c r="J1782" s="6" t="s">
        <v>29</v>
      </c>
      <c r="K1782" s="6" t="s">
        <v>29</v>
      </c>
      <c r="L1782" s="6" t="s">
        <v>41</v>
      </c>
      <c r="M1782" s="6" t="s">
        <v>29</v>
      </c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s="1" customFormat="1" ht="18" customHeight="1" x14ac:dyDescent="0.2">
      <c r="A1783" s="4">
        <v>8637</v>
      </c>
      <c r="B1783" s="4">
        <v>31</v>
      </c>
      <c r="C1783" s="2" t="s">
        <v>67</v>
      </c>
      <c r="D1783" s="2" t="s">
        <v>298</v>
      </c>
      <c r="E1783" s="5">
        <v>41890</v>
      </c>
      <c r="F1783" s="22">
        <f>IF(COUNTIFS('All NCFAS Results'!$A$6:$A$169,$A1783)&gt;0,1,0)</f>
        <v>0</v>
      </c>
      <c r="G1783" s="6" t="s">
        <v>27</v>
      </c>
      <c r="H1783" s="6" t="s">
        <v>42</v>
      </c>
      <c r="I1783" s="6" t="s">
        <v>29</v>
      </c>
      <c r="J1783" s="6" t="s">
        <v>29</v>
      </c>
      <c r="K1783" s="6" t="s">
        <v>29</v>
      </c>
      <c r="L1783" s="6" t="s">
        <v>29</v>
      </c>
      <c r="M1783" s="6" t="s">
        <v>29</v>
      </c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s="1" customFormat="1" ht="18" customHeight="1" x14ac:dyDescent="0.2">
      <c r="A1784" s="4">
        <v>9479</v>
      </c>
      <c r="B1784" s="4">
        <v>31</v>
      </c>
      <c r="C1784" s="2" t="s">
        <v>57</v>
      </c>
      <c r="D1784" s="2" t="s">
        <v>298</v>
      </c>
      <c r="E1784" s="5">
        <v>41828</v>
      </c>
      <c r="F1784" s="22">
        <f>IF(COUNTIFS('All NCFAS Results'!$A$6:$A$169,$A1784)&gt;0,1,0)</f>
        <v>0</v>
      </c>
      <c r="G1784" s="6" t="s">
        <v>31</v>
      </c>
      <c r="H1784" s="6" t="s">
        <v>32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 t="s">
        <v>29</v>
      </c>
      <c r="W1784" s="6" t="s">
        <v>29</v>
      </c>
      <c r="X1784" s="6" t="s">
        <v>29</v>
      </c>
      <c r="Y1784" s="6" t="s">
        <v>41</v>
      </c>
      <c r="Z1784" s="6"/>
      <c r="AA1784" s="6"/>
      <c r="AB1784" s="6"/>
    </row>
    <row r="1785" spans="1:28" s="1" customFormat="1" ht="18" customHeight="1" x14ac:dyDescent="0.2">
      <c r="A1785" s="4">
        <v>86</v>
      </c>
      <c r="B1785" s="4">
        <v>32</v>
      </c>
      <c r="C1785" s="2" t="s">
        <v>30</v>
      </c>
      <c r="D1785" s="2" t="s">
        <v>298</v>
      </c>
      <c r="E1785" s="5">
        <v>41837</v>
      </c>
      <c r="F1785" s="22">
        <f>IF(COUNTIFS('All NCFAS Results'!$A$6:$A$169,$A1785)&gt;0,1,0)</f>
        <v>0</v>
      </c>
      <c r="G1785" s="6" t="s">
        <v>27</v>
      </c>
      <c r="H1785" s="6" t="s">
        <v>37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 t="s">
        <v>41</v>
      </c>
      <c r="X1785" s="6" t="s">
        <v>33</v>
      </c>
      <c r="Y1785" s="6" t="s">
        <v>36</v>
      </c>
      <c r="Z1785" s="6"/>
      <c r="AA1785" s="6"/>
      <c r="AB1785" s="6"/>
    </row>
    <row r="1786" spans="1:28" s="1" customFormat="1" ht="18" customHeight="1" x14ac:dyDescent="0.2">
      <c r="A1786" s="4">
        <v>4365</v>
      </c>
      <c r="B1786" s="4">
        <v>32</v>
      </c>
      <c r="C1786" s="2" t="s">
        <v>44</v>
      </c>
      <c r="D1786" s="2" t="s">
        <v>298</v>
      </c>
      <c r="E1786" s="5">
        <v>41744</v>
      </c>
      <c r="F1786" s="22">
        <f>IF(COUNTIFS('All NCFAS Results'!$A$6:$A$169,$A1786)&gt;0,1,0)</f>
        <v>0</v>
      </c>
      <c r="G1786" s="6" t="s">
        <v>27</v>
      </c>
      <c r="H1786" s="6" t="s">
        <v>37</v>
      </c>
      <c r="I1786" s="6" t="s">
        <v>29</v>
      </c>
      <c r="J1786" s="6" t="s">
        <v>29</v>
      </c>
      <c r="K1786" s="6" t="s">
        <v>29</v>
      </c>
      <c r="L1786" s="6" t="s">
        <v>41</v>
      </c>
      <c r="M1786" s="6" t="s">
        <v>29</v>
      </c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s="1" customFormat="1" ht="18" customHeight="1" x14ac:dyDescent="0.2">
      <c r="A1787" s="4">
        <v>9479</v>
      </c>
      <c r="B1787" s="4">
        <v>32</v>
      </c>
      <c r="C1787" s="2" t="s">
        <v>57</v>
      </c>
      <c r="D1787" s="2" t="s">
        <v>298</v>
      </c>
      <c r="E1787" s="5">
        <v>41835</v>
      </c>
      <c r="F1787" s="22">
        <f>IF(COUNTIFS('All NCFAS Results'!$A$6:$A$169,$A1787)&gt;0,1,0)</f>
        <v>0</v>
      </c>
      <c r="G1787" s="6" t="s">
        <v>27</v>
      </c>
      <c r="H1787" s="6" t="s">
        <v>47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 t="s">
        <v>29</v>
      </c>
      <c r="W1787" s="6" t="s">
        <v>29</v>
      </c>
      <c r="X1787" s="6" t="s">
        <v>29</v>
      </c>
      <c r="Y1787" s="6" t="s">
        <v>41</v>
      </c>
      <c r="Z1787" s="6"/>
      <c r="AA1787" s="6"/>
      <c r="AB1787" s="6"/>
    </row>
    <row r="1788" spans="1:28" s="1" customFormat="1" ht="18" customHeight="1" x14ac:dyDescent="0.2">
      <c r="A1788" s="4">
        <v>2651</v>
      </c>
      <c r="B1788" s="4">
        <v>33</v>
      </c>
      <c r="C1788" s="2" t="s">
        <v>30</v>
      </c>
      <c r="D1788" s="2" t="s">
        <v>298</v>
      </c>
      <c r="E1788" s="5">
        <v>41850</v>
      </c>
      <c r="F1788" s="22">
        <f>IF(COUNTIFS('All NCFAS Results'!$A$6:$A$169,$A1788)&gt;0,1,0)</f>
        <v>0</v>
      </c>
      <c r="G1788" s="6" t="s">
        <v>27</v>
      </c>
      <c r="H1788" s="6" t="s">
        <v>47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 t="s">
        <v>29</v>
      </c>
      <c r="X1788" s="6" t="s">
        <v>29</v>
      </c>
      <c r="Y1788" s="6" t="s">
        <v>33</v>
      </c>
      <c r="Z1788" s="6"/>
      <c r="AA1788" s="6"/>
      <c r="AB1788" s="6"/>
    </row>
    <row r="1789" spans="1:28" s="1" customFormat="1" ht="18" customHeight="1" x14ac:dyDescent="0.2">
      <c r="A1789" s="4">
        <v>9479</v>
      </c>
      <c r="B1789" s="4">
        <v>33</v>
      </c>
      <c r="C1789" s="2" t="s">
        <v>57</v>
      </c>
      <c r="D1789" s="2" t="s">
        <v>298</v>
      </c>
      <c r="E1789" s="5">
        <v>41842</v>
      </c>
      <c r="F1789" s="22">
        <f>IF(COUNTIFS('All NCFAS Results'!$A$6:$A$169,$A1789)&gt;0,1,0)</f>
        <v>0</v>
      </c>
      <c r="G1789" s="6" t="s">
        <v>27</v>
      </c>
      <c r="H1789" s="6" t="s">
        <v>47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 t="s">
        <v>29</v>
      </c>
      <c r="W1789" s="6" t="s">
        <v>29</v>
      </c>
      <c r="X1789" s="6" t="s">
        <v>29</v>
      </c>
      <c r="Y1789" s="6" t="s">
        <v>41</v>
      </c>
      <c r="Z1789" s="6"/>
      <c r="AA1789" s="6"/>
      <c r="AB1789" s="6"/>
    </row>
    <row r="1790" spans="1:28" s="1" customFormat="1" ht="18" customHeight="1" x14ac:dyDescent="0.2">
      <c r="A1790" s="4">
        <v>11180</v>
      </c>
      <c r="B1790" s="4">
        <v>33</v>
      </c>
      <c r="C1790" s="2" t="s">
        <v>61</v>
      </c>
      <c r="D1790" s="2" t="s">
        <v>298</v>
      </c>
      <c r="E1790" s="5">
        <v>42024</v>
      </c>
      <c r="F1790" s="22">
        <f>IF(COUNTIFS('All NCFAS Results'!$A$6:$A$169,$A1790)&gt;0,1,0)</f>
        <v>0</v>
      </c>
      <c r="G1790" s="6" t="s">
        <v>27</v>
      </c>
      <c r="H1790" s="6" t="s">
        <v>47</v>
      </c>
      <c r="I1790" s="6" t="s">
        <v>29</v>
      </c>
      <c r="J1790" s="6" t="s">
        <v>29</v>
      </c>
      <c r="K1790" s="6" t="s">
        <v>29</v>
      </c>
      <c r="L1790" s="6" t="s">
        <v>29</v>
      </c>
      <c r="M1790" s="6" t="s">
        <v>29</v>
      </c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s="1" customFormat="1" ht="18" customHeight="1" x14ac:dyDescent="0.2">
      <c r="A1791" s="4">
        <v>2651</v>
      </c>
      <c r="B1791" s="4">
        <v>34</v>
      </c>
      <c r="C1791" s="2" t="s">
        <v>30</v>
      </c>
      <c r="D1791" s="2" t="s">
        <v>298</v>
      </c>
      <c r="E1791" s="5">
        <v>41857</v>
      </c>
      <c r="F1791" s="22">
        <f>IF(COUNTIFS('All NCFAS Results'!$A$6:$A$169,$A1791)&gt;0,1,0)</f>
        <v>0</v>
      </c>
      <c r="G1791" s="6" t="s">
        <v>27</v>
      </c>
      <c r="H1791" s="6" t="s">
        <v>47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 t="s">
        <v>29</v>
      </c>
      <c r="X1791" s="6" t="s">
        <v>29</v>
      </c>
      <c r="Y1791" s="6" t="s">
        <v>33</v>
      </c>
      <c r="Z1791" s="6"/>
      <c r="AA1791" s="6"/>
      <c r="AB1791" s="6"/>
    </row>
    <row r="1792" spans="1:28" s="1" customFormat="1" ht="18" customHeight="1" x14ac:dyDescent="0.2">
      <c r="A1792" s="4">
        <v>7326</v>
      </c>
      <c r="B1792" s="4">
        <v>34</v>
      </c>
      <c r="C1792" s="2" t="s">
        <v>57</v>
      </c>
      <c r="D1792" s="2" t="s">
        <v>298</v>
      </c>
      <c r="E1792" s="5">
        <v>41844</v>
      </c>
      <c r="F1792" s="22">
        <f>IF(COUNTIFS('All NCFAS Results'!$A$6:$A$169,$A1792)&gt;0,1,0)</f>
        <v>0</v>
      </c>
      <c r="G1792" s="6" t="s">
        <v>27</v>
      </c>
      <c r="H1792" s="6" t="s">
        <v>59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 t="s">
        <v>33</v>
      </c>
      <c r="W1792" s="6" t="s">
        <v>33</v>
      </c>
      <c r="X1792" s="6" t="s">
        <v>33</v>
      </c>
      <c r="Y1792" s="6" t="s">
        <v>33</v>
      </c>
      <c r="Z1792" s="6"/>
      <c r="AA1792" s="6"/>
      <c r="AB1792" s="6"/>
    </row>
    <row r="1793" spans="1:28" s="1" customFormat="1" ht="18" customHeight="1" x14ac:dyDescent="0.2">
      <c r="A1793" s="4">
        <v>86</v>
      </c>
      <c r="B1793" s="4">
        <v>35</v>
      </c>
      <c r="C1793" s="2" t="s">
        <v>30</v>
      </c>
      <c r="D1793" s="2" t="s">
        <v>298</v>
      </c>
      <c r="E1793" s="5">
        <v>41863</v>
      </c>
      <c r="F1793" s="22">
        <f>IF(COUNTIFS('All NCFAS Results'!$A$6:$A$169,$A1793)&gt;0,1,0)</f>
        <v>0</v>
      </c>
      <c r="G1793" s="6" t="s">
        <v>27</v>
      </c>
      <c r="H1793" s="6" t="s">
        <v>37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 t="s">
        <v>36</v>
      </c>
      <c r="X1793" s="6" t="s">
        <v>29</v>
      </c>
      <c r="Y1793" s="6" t="s">
        <v>36</v>
      </c>
      <c r="Z1793" s="6"/>
      <c r="AA1793" s="6"/>
      <c r="AB1793" s="6"/>
    </row>
    <row r="1794" spans="1:28" s="1" customFormat="1" ht="18" customHeight="1" x14ac:dyDescent="0.2">
      <c r="A1794" s="4">
        <v>9479</v>
      </c>
      <c r="B1794" s="4">
        <v>35</v>
      </c>
      <c r="C1794" s="2" t="s">
        <v>57</v>
      </c>
      <c r="D1794" s="2" t="s">
        <v>298</v>
      </c>
      <c r="E1794" s="5">
        <v>41849</v>
      </c>
      <c r="F1794" s="22">
        <f>IF(COUNTIFS('All NCFAS Results'!$A$6:$A$169,$A1794)&gt;0,1,0)</f>
        <v>0</v>
      </c>
      <c r="G1794" s="6" t="s">
        <v>27</v>
      </c>
      <c r="H1794" s="6" t="s">
        <v>47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 t="s">
        <v>29</v>
      </c>
      <c r="W1794" s="6" t="s">
        <v>29</v>
      </c>
      <c r="X1794" s="6" t="s">
        <v>29</v>
      </c>
      <c r="Y1794" s="6" t="s">
        <v>41</v>
      </c>
      <c r="Z1794" s="6"/>
      <c r="AA1794" s="6"/>
      <c r="AB1794" s="6"/>
    </row>
    <row r="1795" spans="1:28" s="1" customFormat="1" ht="18" customHeight="1" x14ac:dyDescent="0.2">
      <c r="A1795" s="4">
        <v>11180</v>
      </c>
      <c r="B1795" s="4">
        <v>35</v>
      </c>
      <c r="C1795" s="2" t="s">
        <v>61</v>
      </c>
      <c r="D1795" s="2" t="s">
        <v>298</v>
      </c>
      <c r="E1795" s="5">
        <v>42030</v>
      </c>
      <c r="F1795" s="22">
        <f>IF(COUNTIFS('All NCFAS Results'!$A$6:$A$169,$A1795)&gt;0,1,0)</f>
        <v>0</v>
      </c>
      <c r="G1795" s="6" t="s">
        <v>27</v>
      </c>
      <c r="H1795" s="6" t="s">
        <v>46</v>
      </c>
      <c r="I1795" s="6" t="s">
        <v>29</v>
      </c>
      <c r="J1795" s="6" t="s">
        <v>29</v>
      </c>
      <c r="K1795" s="6" t="s">
        <v>29</v>
      </c>
      <c r="L1795" s="6" t="s">
        <v>29</v>
      </c>
      <c r="M1795" s="6" t="s">
        <v>29</v>
      </c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s="1" customFormat="1" ht="18" customHeight="1" x14ac:dyDescent="0.2">
      <c r="A1796" s="4">
        <v>2651</v>
      </c>
      <c r="B1796" s="4">
        <v>36</v>
      </c>
      <c r="C1796" s="2" t="s">
        <v>30</v>
      </c>
      <c r="D1796" s="2" t="s">
        <v>298</v>
      </c>
      <c r="E1796" s="5">
        <v>41864</v>
      </c>
      <c r="F1796" s="22">
        <f>IF(COUNTIFS('All NCFAS Results'!$A$6:$A$169,$A1796)&gt;0,1,0)</f>
        <v>0</v>
      </c>
      <c r="G1796" s="6" t="s">
        <v>27</v>
      </c>
      <c r="H1796" s="6" t="s">
        <v>47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 t="s">
        <v>29</v>
      </c>
      <c r="X1796" s="6" t="s">
        <v>36</v>
      </c>
      <c r="Y1796" s="6" t="s">
        <v>33</v>
      </c>
      <c r="Z1796" s="6"/>
      <c r="AA1796" s="6"/>
      <c r="AB1796" s="6"/>
    </row>
    <row r="1797" spans="1:28" s="1" customFormat="1" ht="18" customHeight="1" x14ac:dyDescent="0.2">
      <c r="A1797" s="4">
        <v>3920</v>
      </c>
      <c r="B1797" s="4">
        <v>36</v>
      </c>
      <c r="C1797" s="2" t="s">
        <v>61</v>
      </c>
      <c r="D1797" s="2" t="s">
        <v>298</v>
      </c>
      <c r="E1797" s="5">
        <v>42031</v>
      </c>
      <c r="F1797" s="22">
        <f>IF(COUNTIFS('All NCFAS Results'!$A$6:$A$169,$A1797)&gt;0,1,0)</f>
        <v>0</v>
      </c>
      <c r="G1797" s="6" t="s">
        <v>27</v>
      </c>
      <c r="H1797" s="6" t="s">
        <v>37</v>
      </c>
      <c r="I1797" s="6" t="s">
        <v>29</v>
      </c>
      <c r="J1797" s="6" t="s">
        <v>29</v>
      </c>
      <c r="K1797" s="6" t="s">
        <v>29</v>
      </c>
      <c r="L1797" s="6" t="s">
        <v>29</v>
      </c>
      <c r="M1797" s="6" t="s">
        <v>29</v>
      </c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s="1" customFormat="1" ht="18" customHeight="1" x14ac:dyDescent="0.2">
      <c r="A1798" s="4">
        <v>9479</v>
      </c>
      <c r="B1798" s="4">
        <v>36</v>
      </c>
      <c r="C1798" s="2" t="s">
        <v>57</v>
      </c>
      <c r="D1798" s="2" t="s">
        <v>298</v>
      </c>
      <c r="E1798" s="5">
        <v>41856</v>
      </c>
      <c r="F1798" s="22">
        <f>IF(COUNTIFS('All NCFAS Results'!$A$6:$A$169,$A1798)&gt;0,1,0)</f>
        <v>0</v>
      </c>
      <c r="G1798" s="6" t="s">
        <v>27</v>
      </c>
      <c r="H1798" s="6" t="s">
        <v>71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 t="s">
        <v>29</v>
      </c>
      <c r="W1798" s="6" t="s">
        <v>41</v>
      </c>
      <c r="X1798" s="6" t="s">
        <v>29</v>
      </c>
      <c r="Y1798" s="6" t="s">
        <v>41</v>
      </c>
      <c r="Z1798" s="6"/>
      <c r="AA1798" s="6"/>
      <c r="AB1798" s="6"/>
    </row>
    <row r="1799" spans="1:28" s="1" customFormat="1" ht="18" customHeight="1" x14ac:dyDescent="0.2">
      <c r="A1799" s="4">
        <v>3920</v>
      </c>
      <c r="B1799" s="4">
        <v>37</v>
      </c>
      <c r="C1799" s="2" t="s">
        <v>61</v>
      </c>
      <c r="D1799" s="2" t="s">
        <v>298</v>
      </c>
      <c r="E1799" s="5">
        <v>42034</v>
      </c>
      <c r="F1799" s="22">
        <f>IF(COUNTIFS('All NCFAS Results'!$A$6:$A$169,$A1799)&gt;0,1,0)</f>
        <v>0</v>
      </c>
      <c r="G1799" s="6" t="s">
        <v>54</v>
      </c>
      <c r="H1799" s="6" t="s">
        <v>46</v>
      </c>
      <c r="I1799" s="6" t="s">
        <v>29</v>
      </c>
      <c r="J1799" s="6" t="s">
        <v>29</v>
      </c>
      <c r="K1799" s="6" t="s">
        <v>29</v>
      </c>
      <c r="L1799" s="6" t="s">
        <v>29</v>
      </c>
      <c r="M1799" s="6" t="s">
        <v>29</v>
      </c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s="1" customFormat="1" ht="18" customHeight="1" x14ac:dyDescent="0.2">
      <c r="A1800" s="4">
        <v>4366</v>
      </c>
      <c r="B1800" s="4">
        <v>37</v>
      </c>
      <c r="C1800" s="2" t="s">
        <v>30</v>
      </c>
      <c r="D1800" s="2" t="s">
        <v>298</v>
      </c>
      <c r="E1800" s="5">
        <v>41864</v>
      </c>
      <c r="F1800" s="22">
        <f>IF(COUNTIFS('All NCFAS Results'!$A$6:$A$169,$A1800)&gt;0,1,0)</f>
        <v>0</v>
      </c>
      <c r="G1800" s="6" t="s">
        <v>27</v>
      </c>
      <c r="H1800" s="6" t="s">
        <v>42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 t="s">
        <v>29</v>
      </c>
      <c r="X1800" s="6" t="s">
        <v>36</v>
      </c>
      <c r="Y1800" s="6" t="s">
        <v>29</v>
      </c>
      <c r="Z1800" s="6"/>
      <c r="AA1800" s="6"/>
      <c r="AB1800" s="6"/>
    </row>
    <row r="1801" spans="1:28" s="1" customFormat="1" ht="18" customHeight="1" x14ac:dyDescent="0.2">
      <c r="A1801" s="4">
        <v>2651</v>
      </c>
      <c r="B1801" s="4">
        <v>38</v>
      </c>
      <c r="C1801" s="2" t="s">
        <v>30</v>
      </c>
      <c r="D1801" s="2" t="s">
        <v>298</v>
      </c>
      <c r="E1801" s="5">
        <v>41870</v>
      </c>
      <c r="F1801" s="22">
        <f>IF(COUNTIFS('All NCFAS Results'!$A$6:$A$169,$A1801)&gt;0,1,0)</f>
        <v>0</v>
      </c>
      <c r="G1801" s="6" t="s">
        <v>27</v>
      </c>
      <c r="H1801" s="6" t="s">
        <v>47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 t="s">
        <v>29</v>
      </c>
      <c r="X1801" s="6" t="s">
        <v>29</v>
      </c>
      <c r="Y1801" s="6" t="s">
        <v>33</v>
      </c>
      <c r="Z1801" s="6"/>
      <c r="AA1801" s="6"/>
      <c r="AB1801" s="6"/>
    </row>
    <row r="1802" spans="1:28" s="1" customFormat="1" ht="18" customHeight="1" x14ac:dyDescent="0.2">
      <c r="A1802" s="4">
        <v>4365</v>
      </c>
      <c r="B1802" s="4">
        <v>38</v>
      </c>
      <c r="C1802" s="2" t="s">
        <v>44</v>
      </c>
      <c r="D1802" s="2" t="s">
        <v>298</v>
      </c>
      <c r="E1802" s="5">
        <v>41752</v>
      </c>
      <c r="F1802" s="22">
        <f>IF(COUNTIFS('All NCFAS Results'!$A$6:$A$169,$A1802)&gt;0,1,0)</f>
        <v>0</v>
      </c>
      <c r="G1802" s="6" t="s">
        <v>27</v>
      </c>
      <c r="H1802" s="6" t="s">
        <v>42</v>
      </c>
      <c r="I1802" s="6" t="s">
        <v>41</v>
      </c>
      <c r="J1802" s="6" t="s">
        <v>29</v>
      </c>
      <c r="K1802" s="6" t="s">
        <v>29</v>
      </c>
      <c r="L1802" s="6" t="s">
        <v>29</v>
      </c>
      <c r="M1802" s="6" t="s">
        <v>29</v>
      </c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s="1" customFormat="1" ht="18" customHeight="1" x14ac:dyDescent="0.2">
      <c r="A1803" s="4">
        <v>9479</v>
      </c>
      <c r="B1803" s="4">
        <v>38</v>
      </c>
      <c r="C1803" s="2" t="s">
        <v>57</v>
      </c>
      <c r="D1803" s="2" t="s">
        <v>298</v>
      </c>
      <c r="E1803" s="5">
        <v>41863</v>
      </c>
      <c r="F1803" s="22">
        <f>IF(COUNTIFS('All NCFAS Results'!$A$6:$A$169,$A1803)&gt;0,1,0)</f>
        <v>0</v>
      </c>
      <c r="G1803" s="6" t="s">
        <v>27</v>
      </c>
      <c r="H1803" s="6" t="s">
        <v>47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 t="s">
        <v>29</v>
      </c>
      <c r="W1803" s="6" t="s">
        <v>41</v>
      </c>
      <c r="X1803" s="6" t="s">
        <v>29</v>
      </c>
      <c r="Y1803" s="6" t="s">
        <v>41</v>
      </c>
      <c r="Z1803" s="6"/>
      <c r="AA1803" s="6"/>
      <c r="AB1803" s="6"/>
    </row>
    <row r="1804" spans="1:28" s="1" customFormat="1" ht="18" customHeight="1" x14ac:dyDescent="0.2">
      <c r="A1804" s="4">
        <v>11180</v>
      </c>
      <c r="B1804" s="4">
        <v>38</v>
      </c>
      <c r="C1804" s="2" t="s">
        <v>61</v>
      </c>
      <c r="D1804" s="2" t="s">
        <v>298</v>
      </c>
      <c r="E1804" s="5">
        <v>42034</v>
      </c>
      <c r="F1804" s="22">
        <f>IF(COUNTIFS('All NCFAS Results'!$A$6:$A$169,$A1804)&gt;0,1,0)</f>
        <v>0</v>
      </c>
      <c r="G1804" s="6" t="s">
        <v>54</v>
      </c>
      <c r="H1804" s="6" t="s">
        <v>98</v>
      </c>
      <c r="I1804" s="6" t="s">
        <v>29</v>
      </c>
      <c r="J1804" s="6" t="s">
        <v>29</v>
      </c>
      <c r="K1804" s="6" t="s">
        <v>29</v>
      </c>
      <c r="L1804" s="6" t="s">
        <v>29</v>
      </c>
      <c r="M1804" s="6" t="s">
        <v>29</v>
      </c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s="1" customFormat="1" ht="18" customHeight="1" x14ac:dyDescent="0.2">
      <c r="A1805" s="4">
        <v>798</v>
      </c>
      <c r="B1805" s="4">
        <v>39</v>
      </c>
      <c r="C1805" s="2" t="s">
        <v>30</v>
      </c>
      <c r="D1805" s="2" t="s">
        <v>298</v>
      </c>
      <c r="E1805" s="5">
        <v>41871</v>
      </c>
      <c r="F1805" s="22">
        <f>IF(COUNTIFS('All NCFAS Results'!$A$6:$A$169,$A1805)&gt;0,1,0)</f>
        <v>0</v>
      </c>
      <c r="G1805" s="6" t="s">
        <v>27</v>
      </c>
      <c r="H1805" s="6" t="s">
        <v>37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 t="s">
        <v>41</v>
      </c>
      <c r="X1805" s="6" t="s">
        <v>41</v>
      </c>
      <c r="Y1805" s="6" t="s">
        <v>36</v>
      </c>
      <c r="Z1805" s="6"/>
      <c r="AA1805" s="6"/>
      <c r="AB1805" s="6"/>
    </row>
    <row r="1806" spans="1:28" s="1" customFormat="1" ht="18" customHeight="1" x14ac:dyDescent="0.2">
      <c r="A1806" s="4">
        <v>9479</v>
      </c>
      <c r="B1806" s="4">
        <v>39</v>
      </c>
      <c r="C1806" s="2" t="s">
        <v>57</v>
      </c>
      <c r="D1806" s="2" t="s">
        <v>298</v>
      </c>
      <c r="E1806" s="5">
        <v>41870</v>
      </c>
      <c r="F1806" s="22">
        <f>IF(COUNTIFS('All NCFAS Results'!$A$6:$A$169,$A1806)&gt;0,1,0)</f>
        <v>0</v>
      </c>
      <c r="G1806" s="6" t="s">
        <v>27</v>
      </c>
      <c r="H1806" s="6" t="s">
        <v>47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 t="s">
        <v>29</v>
      </c>
      <c r="W1806" s="6" t="s">
        <v>29</v>
      </c>
      <c r="X1806" s="6" t="s">
        <v>29</v>
      </c>
      <c r="Y1806" s="6" t="s">
        <v>41</v>
      </c>
      <c r="Z1806" s="6"/>
      <c r="AA1806" s="6"/>
      <c r="AB1806" s="6"/>
    </row>
    <row r="1807" spans="1:28" s="1" customFormat="1" ht="18" customHeight="1" x14ac:dyDescent="0.2">
      <c r="A1807" s="4">
        <v>10943</v>
      </c>
      <c r="B1807" s="4">
        <v>39</v>
      </c>
      <c r="C1807" s="2" t="s">
        <v>61</v>
      </c>
      <c r="D1807" s="2" t="s">
        <v>298</v>
      </c>
      <c r="E1807" s="5">
        <v>42033</v>
      </c>
      <c r="F1807" s="22">
        <f>IF(COUNTIFS('All NCFAS Results'!$A$6:$A$169,$A1807)&gt;0,1,0)</f>
        <v>0</v>
      </c>
      <c r="G1807" s="6" t="s">
        <v>54</v>
      </c>
      <c r="H1807" s="6" t="s">
        <v>49</v>
      </c>
      <c r="I1807" s="6" t="s">
        <v>29</v>
      </c>
      <c r="J1807" s="6" t="s">
        <v>29</v>
      </c>
      <c r="K1807" s="6" t="s">
        <v>38</v>
      </c>
      <c r="L1807" s="6" t="s">
        <v>29</v>
      </c>
      <c r="M1807" s="6" t="s">
        <v>29</v>
      </c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s="1" customFormat="1" ht="18" customHeight="1" x14ac:dyDescent="0.2">
      <c r="A1808" s="4">
        <v>798</v>
      </c>
      <c r="B1808" s="4">
        <v>40</v>
      </c>
      <c r="C1808" s="2" t="s">
        <v>30</v>
      </c>
      <c r="D1808" s="2" t="s">
        <v>298</v>
      </c>
      <c r="E1808" s="5">
        <v>41863</v>
      </c>
      <c r="F1808" s="22">
        <f>IF(COUNTIFS('All NCFAS Results'!$A$6:$A$169,$A1808)&gt;0,1,0)</f>
        <v>0</v>
      </c>
      <c r="G1808" s="6" t="s">
        <v>31</v>
      </c>
      <c r="H1808" s="6" t="s">
        <v>32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 t="s">
        <v>33</v>
      </c>
      <c r="X1808" s="6" t="s">
        <v>33</v>
      </c>
      <c r="Y1808" s="6" t="s">
        <v>33</v>
      </c>
      <c r="Z1808" s="6"/>
      <c r="AA1808" s="6"/>
      <c r="AB1808" s="6"/>
    </row>
    <row r="1809" spans="1:28" s="1" customFormat="1" ht="18" customHeight="1" x14ac:dyDescent="0.2">
      <c r="A1809" s="4">
        <v>9479</v>
      </c>
      <c r="B1809" s="4">
        <v>40</v>
      </c>
      <c r="C1809" s="2" t="s">
        <v>57</v>
      </c>
      <c r="D1809" s="2" t="s">
        <v>298</v>
      </c>
      <c r="E1809" s="5">
        <v>41912</v>
      </c>
      <c r="F1809" s="22">
        <f>IF(COUNTIFS('All NCFAS Results'!$A$6:$A$169,$A1809)&gt;0,1,0)</f>
        <v>0</v>
      </c>
      <c r="G1809" s="6" t="s">
        <v>27</v>
      </c>
      <c r="H1809" s="6" t="s">
        <v>47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 t="s">
        <v>33</v>
      </c>
      <c r="W1809" s="6" t="s">
        <v>33</v>
      </c>
      <c r="X1809" s="6" t="s">
        <v>33</v>
      </c>
      <c r="Y1809" s="6" t="s">
        <v>33</v>
      </c>
      <c r="Z1809" s="6"/>
      <c r="AA1809" s="6"/>
      <c r="AB1809" s="6"/>
    </row>
    <row r="1810" spans="1:28" s="1" customFormat="1" ht="18" customHeight="1" x14ac:dyDescent="0.2">
      <c r="A1810" s="4">
        <v>798</v>
      </c>
      <c r="B1810" s="4">
        <v>41</v>
      </c>
      <c r="C1810" s="2" t="s">
        <v>30</v>
      </c>
      <c r="D1810" s="2" t="s">
        <v>298</v>
      </c>
      <c r="E1810" s="5">
        <v>41835</v>
      </c>
      <c r="F1810" s="22">
        <f>IF(COUNTIFS('All NCFAS Results'!$A$6:$A$169,$A1810)&gt;0,1,0)</f>
        <v>0</v>
      </c>
      <c r="G1810" s="6" t="s">
        <v>31</v>
      </c>
      <c r="H1810" s="6" t="s">
        <v>32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 t="s">
        <v>33</v>
      </c>
      <c r="X1810" s="6" t="s">
        <v>33</v>
      </c>
      <c r="Y1810" s="6" t="s">
        <v>33</v>
      </c>
      <c r="Z1810" s="6"/>
      <c r="AA1810" s="6"/>
      <c r="AB1810" s="6"/>
    </row>
    <row r="1811" spans="1:28" s="1" customFormat="1" ht="18" customHeight="1" x14ac:dyDescent="0.2">
      <c r="A1811" s="4">
        <v>9479</v>
      </c>
      <c r="B1811" s="4">
        <v>41</v>
      </c>
      <c r="C1811" s="2" t="s">
        <v>57</v>
      </c>
      <c r="D1811" s="2" t="s">
        <v>298</v>
      </c>
      <c r="E1811" s="5">
        <v>41919</v>
      </c>
      <c r="F1811" s="22">
        <f>IF(COUNTIFS('All NCFAS Results'!$A$6:$A$169,$A1811)&gt;0,1,0)</f>
        <v>0</v>
      </c>
      <c r="G1811" s="6" t="s">
        <v>27</v>
      </c>
      <c r="H1811" s="6" t="s">
        <v>47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 t="s">
        <v>33</v>
      </c>
      <c r="W1811" s="6" t="s">
        <v>33</v>
      </c>
      <c r="X1811" s="6" t="s">
        <v>33</v>
      </c>
      <c r="Y1811" s="6" t="s">
        <v>33</v>
      </c>
      <c r="Z1811" s="6"/>
      <c r="AA1811" s="6"/>
      <c r="AB1811" s="6"/>
    </row>
    <row r="1812" spans="1:28" s="1" customFormat="1" ht="18" customHeight="1" x14ac:dyDescent="0.2">
      <c r="A1812" s="4">
        <v>10943</v>
      </c>
      <c r="B1812" s="4">
        <v>41</v>
      </c>
      <c r="C1812" s="2" t="s">
        <v>61</v>
      </c>
      <c r="D1812" s="2" t="s">
        <v>298</v>
      </c>
      <c r="E1812" s="5">
        <v>42035</v>
      </c>
      <c r="F1812" s="22">
        <f>IF(COUNTIFS('All NCFAS Results'!$A$6:$A$169,$A1812)&gt;0,1,0)</f>
        <v>0</v>
      </c>
      <c r="G1812" s="6" t="s">
        <v>54</v>
      </c>
      <c r="H1812" s="6" t="s">
        <v>53</v>
      </c>
      <c r="I1812" s="6" t="s">
        <v>29</v>
      </c>
      <c r="J1812" s="6" t="s">
        <v>29</v>
      </c>
      <c r="K1812" s="6" t="s">
        <v>38</v>
      </c>
      <c r="L1812" s="6" t="s">
        <v>29</v>
      </c>
      <c r="M1812" s="6" t="s">
        <v>29</v>
      </c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s="1" customFormat="1" ht="18" customHeight="1" x14ac:dyDescent="0.2">
      <c r="A1813" s="4">
        <v>798</v>
      </c>
      <c r="B1813" s="4">
        <v>42</v>
      </c>
      <c r="C1813" s="2" t="s">
        <v>30</v>
      </c>
      <c r="D1813" s="2" t="s">
        <v>298</v>
      </c>
      <c r="E1813" s="5">
        <v>41842</v>
      </c>
      <c r="F1813" s="22">
        <f>IF(COUNTIFS('All NCFAS Results'!$A$6:$A$169,$A1813)&gt;0,1,0)</f>
        <v>0</v>
      </c>
      <c r="G1813" s="6" t="s">
        <v>31</v>
      </c>
      <c r="H1813" s="6" t="s">
        <v>32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 t="s">
        <v>33</v>
      </c>
      <c r="X1813" s="6" t="s">
        <v>33</v>
      </c>
      <c r="Y1813" s="6" t="s">
        <v>33</v>
      </c>
      <c r="Z1813" s="6"/>
      <c r="AA1813" s="6"/>
      <c r="AB1813" s="6"/>
    </row>
    <row r="1814" spans="1:28" s="1" customFormat="1" ht="18" customHeight="1" x14ac:dyDescent="0.2">
      <c r="A1814" s="4">
        <v>2163</v>
      </c>
      <c r="B1814" s="4">
        <v>42</v>
      </c>
      <c r="C1814" s="2" t="s">
        <v>57</v>
      </c>
      <c r="D1814" s="2" t="s">
        <v>298</v>
      </c>
      <c r="E1814" s="5">
        <v>41920</v>
      </c>
      <c r="F1814" s="22">
        <f>IF(COUNTIFS('All NCFAS Results'!$A$6:$A$169,$A1814)&gt;0,1,0)</f>
        <v>0</v>
      </c>
      <c r="G1814" s="6" t="s">
        <v>27</v>
      </c>
      <c r="H1814" s="6" t="s">
        <v>53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 t="s">
        <v>33</v>
      </c>
      <c r="W1814" s="6" t="s">
        <v>33</v>
      </c>
      <c r="X1814" s="6" t="s">
        <v>33</v>
      </c>
      <c r="Y1814" s="6" t="s">
        <v>33</v>
      </c>
      <c r="Z1814" s="6"/>
      <c r="AA1814" s="6"/>
      <c r="AB1814" s="6"/>
    </row>
    <row r="1815" spans="1:28" s="1" customFormat="1" ht="18" customHeight="1" x14ac:dyDescent="0.2">
      <c r="A1815" s="4">
        <v>3920</v>
      </c>
      <c r="B1815" s="4">
        <v>42</v>
      </c>
      <c r="C1815" s="2" t="s">
        <v>61</v>
      </c>
      <c r="D1815" s="2" t="s">
        <v>298</v>
      </c>
      <c r="E1815" s="5">
        <v>42037</v>
      </c>
      <c r="F1815" s="22">
        <f>IF(COUNTIFS('All NCFAS Results'!$A$6:$A$169,$A1815)&gt;0,1,0)</f>
        <v>0</v>
      </c>
      <c r="G1815" s="6" t="s">
        <v>27</v>
      </c>
      <c r="H1815" s="6" t="s">
        <v>28</v>
      </c>
      <c r="I1815" s="6" t="s">
        <v>29</v>
      </c>
      <c r="J1815" s="6" t="s">
        <v>29</v>
      </c>
      <c r="K1815" s="6" t="s">
        <v>29</v>
      </c>
      <c r="L1815" s="6" t="s">
        <v>29</v>
      </c>
      <c r="M1815" s="6" t="s">
        <v>29</v>
      </c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s="1" customFormat="1" ht="18" customHeight="1" x14ac:dyDescent="0.2">
      <c r="A1816" s="4">
        <v>798</v>
      </c>
      <c r="B1816" s="4">
        <v>43</v>
      </c>
      <c r="C1816" s="2" t="s">
        <v>30</v>
      </c>
      <c r="D1816" s="2" t="s">
        <v>298</v>
      </c>
      <c r="E1816" s="5">
        <v>41849</v>
      </c>
      <c r="F1816" s="22">
        <f>IF(COUNTIFS('All NCFAS Results'!$A$6:$A$169,$A1816)&gt;0,1,0)</f>
        <v>0</v>
      </c>
      <c r="G1816" s="6" t="s">
        <v>31</v>
      </c>
      <c r="H1816" s="6" t="s">
        <v>32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 t="s">
        <v>33</v>
      </c>
      <c r="X1816" s="6" t="s">
        <v>33</v>
      </c>
      <c r="Y1816" s="6" t="s">
        <v>33</v>
      </c>
      <c r="Z1816" s="6"/>
      <c r="AA1816" s="6"/>
      <c r="AB1816" s="6"/>
    </row>
    <row r="1817" spans="1:28" s="1" customFormat="1" ht="18" customHeight="1" x14ac:dyDescent="0.2">
      <c r="A1817" s="4">
        <v>9479</v>
      </c>
      <c r="B1817" s="4">
        <v>43</v>
      </c>
      <c r="C1817" s="2" t="s">
        <v>57</v>
      </c>
      <c r="D1817" s="2" t="s">
        <v>298</v>
      </c>
      <c r="E1817" s="5">
        <v>41926</v>
      </c>
      <c r="F1817" s="22">
        <f>IF(COUNTIFS('All NCFAS Results'!$A$6:$A$169,$A1817)&gt;0,1,0)</f>
        <v>0</v>
      </c>
      <c r="G1817" s="6" t="s">
        <v>27</v>
      </c>
      <c r="H1817" s="6" t="s">
        <v>47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 t="s">
        <v>33</v>
      </c>
      <c r="W1817" s="6" t="s">
        <v>33</v>
      </c>
      <c r="X1817" s="6" t="s">
        <v>33</v>
      </c>
      <c r="Y1817" s="6" t="s">
        <v>33</v>
      </c>
      <c r="Z1817" s="6"/>
      <c r="AA1817" s="6"/>
      <c r="AB1817" s="6"/>
    </row>
    <row r="1818" spans="1:28" s="1" customFormat="1" ht="18" customHeight="1" x14ac:dyDescent="0.2">
      <c r="A1818" s="4">
        <v>10943</v>
      </c>
      <c r="B1818" s="4">
        <v>43</v>
      </c>
      <c r="C1818" s="2" t="s">
        <v>61</v>
      </c>
      <c r="D1818" s="2" t="s">
        <v>298</v>
      </c>
      <c r="E1818" s="5">
        <v>42037</v>
      </c>
      <c r="F1818" s="22">
        <f>IF(COUNTIFS('All NCFAS Results'!$A$6:$A$169,$A1818)&gt;0,1,0)</f>
        <v>0</v>
      </c>
      <c r="G1818" s="6" t="s">
        <v>54</v>
      </c>
      <c r="H1818" s="6" t="s">
        <v>59</v>
      </c>
      <c r="I1818" s="6" t="s">
        <v>29</v>
      </c>
      <c r="J1818" s="6" t="s">
        <v>29</v>
      </c>
      <c r="K1818" s="6" t="s">
        <v>29</v>
      </c>
      <c r="L1818" s="6" t="s">
        <v>29</v>
      </c>
      <c r="M1818" s="6" t="s">
        <v>29</v>
      </c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s="1" customFormat="1" ht="18" customHeight="1" x14ac:dyDescent="0.2">
      <c r="A1819" s="4">
        <v>798</v>
      </c>
      <c r="B1819" s="4">
        <v>44</v>
      </c>
      <c r="C1819" s="2" t="s">
        <v>30</v>
      </c>
      <c r="D1819" s="2" t="s">
        <v>298</v>
      </c>
      <c r="E1819" s="5">
        <v>41856</v>
      </c>
      <c r="F1819" s="22">
        <f>IF(COUNTIFS('All NCFAS Results'!$A$6:$A$169,$A1819)&gt;0,1,0)</f>
        <v>0</v>
      </c>
      <c r="G1819" s="6" t="s">
        <v>31</v>
      </c>
      <c r="H1819" s="6" t="s">
        <v>32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 t="s">
        <v>33</v>
      </c>
      <c r="X1819" s="6" t="s">
        <v>33</v>
      </c>
      <c r="Y1819" s="6" t="s">
        <v>33</v>
      </c>
      <c r="Z1819" s="6"/>
      <c r="AA1819" s="6"/>
      <c r="AB1819" s="6"/>
    </row>
    <row r="1820" spans="1:28" s="1" customFormat="1" ht="18" customHeight="1" x14ac:dyDescent="0.2">
      <c r="A1820" s="4">
        <v>2163</v>
      </c>
      <c r="B1820" s="4">
        <v>44</v>
      </c>
      <c r="C1820" s="2" t="s">
        <v>57</v>
      </c>
      <c r="D1820" s="2" t="s">
        <v>298</v>
      </c>
      <c r="E1820" s="5">
        <v>41926</v>
      </c>
      <c r="F1820" s="22">
        <f>IF(COUNTIFS('All NCFAS Results'!$A$6:$A$169,$A1820)&gt;0,1,0)</f>
        <v>0</v>
      </c>
      <c r="G1820" s="6" t="s">
        <v>27</v>
      </c>
      <c r="H1820" s="6" t="s">
        <v>53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 t="s">
        <v>33</v>
      </c>
      <c r="W1820" s="6" t="s">
        <v>33</v>
      </c>
      <c r="X1820" s="6" t="s">
        <v>33</v>
      </c>
      <c r="Y1820" s="6" t="s">
        <v>33</v>
      </c>
      <c r="Z1820" s="6"/>
      <c r="AA1820" s="6"/>
      <c r="AB1820" s="6"/>
    </row>
    <row r="1821" spans="1:28" s="1" customFormat="1" ht="18" customHeight="1" x14ac:dyDescent="0.2">
      <c r="A1821" s="4">
        <v>11180</v>
      </c>
      <c r="B1821" s="4">
        <v>44</v>
      </c>
      <c r="C1821" s="2" t="s">
        <v>61</v>
      </c>
      <c r="D1821" s="2" t="s">
        <v>298</v>
      </c>
      <c r="E1821" s="5">
        <v>42038</v>
      </c>
      <c r="F1821" s="22">
        <f>IF(COUNTIFS('All NCFAS Results'!$A$6:$A$169,$A1821)&gt;0,1,0)</f>
        <v>0</v>
      </c>
      <c r="G1821" s="6" t="s">
        <v>54</v>
      </c>
      <c r="H1821" s="6" t="s">
        <v>74</v>
      </c>
      <c r="I1821" s="6" t="s">
        <v>29</v>
      </c>
      <c r="J1821" s="6" t="s">
        <v>29</v>
      </c>
      <c r="K1821" s="6" t="s">
        <v>29</v>
      </c>
      <c r="L1821" s="6" t="s">
        <v>29</v>
      </c>
      <c r="M1821" s="6" t="s">
        <v>29</v>
      </c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s="1" customFormat="1" ht="18" customHeight="1" x14ac:dyDescent="0.2">
      <c r="A1822" s="4">
        <v>86</v>
      </c>
      <c r="B1822" s="4">
        <v>45</v>
      </c>
      <c r="C1822" s="2" t="s">
        <v>30</v>
      </c>
      <c r="D1822" s="2" t="s">
        <v>298</v>
      </c>
      <c r="E1822" s="5">
        <v>41872</v>
      </c>
      <c r="F1822" s="22">
        <f>IF(COUNTIFS('All NCFAS Results'!$A$6:$A$169,$A1822)&gt;0,1,0)</f>
        <v>0</v>
      </c>
      <c r="G1822" s="6" t="s">
        <v>27</v>
      </c>
      <c r="H1822" s="6" t="s">
        <v>37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 t="s">
        <v>29</v>
      </c>
      <c r="X1822" s="6" t="s">
        <v>29</v>
      </c>
      <c r="Y1822" s="6" t="s">
        <v>29</v>
      </c>
      <c r="Z1822" s="6"/>
      <c r="AA1822" s="6"/>
      <c r="AB1822" s="6"/>
    </row>
    <row r="1823" spans="1:28" s="1" customFormat="1" ht="18" customHeight="1" x14ac:dyDescent="0.2">
      <c r="A1823" s="4">
        <v>4365</v>
      </c>
      <c r="B1823" s="4">
        <v>45</v>
      </c>
      <c r="C1823" s="2" t="s">
        <v>44</v>
      </c>
      <c r="D1823" s="2" t="s">
        <v>298</v>
      </c>
      <c r="E1823" s="5">
        <v>41759</v>
      </c>
      <c r="F1823" s="22">
        <f>IF(COUNTIFS('All NCFAS Results'!$A$6:$A$169,$A1823)&gt;0,1,0)</f>
        <v>0</v>
      </c>
      <c r="G1823" s="6" t="s">
        <v>45</v>
      </c>
      <c r="H1823" s="6" t="s">
        <v>52</v>
      </c>
      <c r="I1823" s="6" t="s">
        <v>29</v>
      </c>
      <c r="J1823" s="6" t="s">
        <v>29</v>
      </c>
      <c r="K1823" s="6" t="s">
        <v>29</v>
      </c>
      <c r="L1823" s="6" t="s">
        <v>41</v>
      </c>
      <c r="M1823" s="6" t="s">
        <v>29</v>
      </c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s="1" customFormat="1" ht="18" customHeight="1" x14ac:dyDescent="0.2">
      <c r="A1824" s="4">
        <v>9479</v>
      </c>
      <c r="B1824" s="4">
        <v>45</v>
      </c>
      <c r="C1824" s="2" t="s">
        <v>57</v>
      </c>
      <c r="D1824" s="2" t="s">
        <v>298</v>
      </c>
      <c r="E1824" s="5">
        <v>41933</v>
      </c>
      <c r="F1824" s="22">
        <f>IF(COUNTIFS('All NCFAS Results'!$A$6:$A$169,$A1824)&gt;0,1,0)</f>
        <v>0</v>
      </c>
      <c r="G1824" s="6" t="s">
        <v>27</v>
      </c>
      <c r="H1824" s="6" t="s">
        <v>35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 t="s">
        <v>29</v>
      </c>
      <c r="W1824" s="6" t="s">
        <v>29</v>
      </c>
      <c r="X1824" s="6" t="s">
        <v>29</v>
      </c>
      <c r="Y1824" s="6" t="s">
        <v>33</v>
      </c>
      <c r="Z1824" s="6"/>
      <c r="AA1824" s="6"/>
      <c r="AB1824" s="6"/>
    </row>
    <row r="1825" spans="1:28" s="1" customFormat="1" ht="18" customHeight="1" x14ac:dyDescent="0.2">
      <c r="A1825" s="4">
        <v>2651</v>
      </c>
      <c r="B1825" s="4">
        <v>46</v>
      </c>
      <c r="C1825" s="2" t="s">
        <v>30</v>
      </c>
      <c r="D1825" s="2" t="s">
        <v>298</v>
      </c>
      <c r="E1825" s="5">
        <v>41877</v>
      </c>
      <c r="F1825" s="22">
        <f>IF(COUNTIFS('All NCFAS Results'!$A$6:$A$169,$A1825)&gt;0,1,0)</f>
        <v>0</v>
      </c>
      <c r="G1825" s="6" t="s">
        <v>27</v>
      </c>
      <c r="H1825" s="6" t="s">
        <v>42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 t="s">
        <v>36</v>
      </c>
      <c r="X1825" s="6" t="s">
        <v>36</v>
      </c>
      <c r="Y1825" s="6" t="s">
        <v>33</v>
      </c>
      <c r="Z1825" s="6"/>
      <c r="AA1825" s="6"/>
      <c r="AB1825" s="6"/>
    </row>
    <row r="1826" spans="1:28" s="1" customFormat="1" ht="18" customHeight="1" x14ac:dyDescent="0.2">
      <c r="A1826" s="4">
        <v>4365</v>
      </c>
      <c r="B1826" s="4">
        <v>46</v>
      </c>
      <c r="C1826" s="2" t="s">
        <v>44</v>
      </c>
      <c r="D1826" s="2" t="s">
        <v>298</v>
      </c>
      <c r="E1826" s="5">
        <v>41759</v>
      </c>
      <c r="F1826" s="22">
        <f>IF(COUNTIFS('All NCFAS Results'!$A$6:$A$169,$A1826)&gt;0,1,0)</f>
        <v>0</v>
      </c>
      <c r="G1826" s="6" t="s">
        <v>27</v>
      </c>
      <c r="H1826" s="6" t="s">
        <v>42</v>
      </c>
      <c r="I1826" s="6" t="s">
        <v>29</v>
      </c>
      <c r="J1826" s="6" t="s">
        <v>29</v>
      </c>
      <c r="K1826" s="6" t="s">
        <v>29</v>
      </c>
      <c r="L1826" s="6" t="s">
        <v>41</v>
      </c>
      <c r="M1826" s="6" t="s">
        <v>29</v>
      </c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s="1" customFormat="1" ht="18" customHeight="1" x14ac:dyDescent="0.2">
      <c r="A1827" s="4">
        <v>9479</v>
      </c>
      <c r="B1827" s="4">
        <v>46</v>
      </c>
      <c r="C1827" s="2" t="s">
        <v>57</v>
      </c>
      <c r="D1827" s="2" t="s">
        <v>298</v>
      </c>
      <c r="E1827" s="5">
        <v>41940</v>
      </c>
      <c r="F1827" s="22">
        <f>IF(COUNTIFS('All NCFAS Results'!$A$6:$A$169,$A1827)&gt;0,1,0)</f>
        <v>0</v>
      </c>
      <c r="G1827" s="6" t="s">
        <v>27</v>
      </c>
      <c r="H1827" s="6" t="s">
        <v>47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 t="s">
        <v>41</v>
      </c>
      <c r="W1827" s="6" t="s">
        <v>29</v>
      </c>
      <c r="X1827" s="6" t="s">
        <v>29</v>
      </c>
      <c r="Y1827" s="6" t="s">
        <v>29</v>
      </c>
      <c r="Z1827" s="6"/>
      <c r="AA1827" s="6"/>
      <c r="AB1827" s="6"/>
    </row>
    <row r="1828" spans="1:28" s="1" customFormat="1" ht="18" customHeight="1" x14ac:dyDescent="0.2">
      <c r="A1828" s="4">
        <v>10943</v>
      </c>
      <c r="B1828" s="4">
        <v>46</v>
      </c>
      <c r="C1828" s="2" t="s">
        <v>61</v>
      </c>
      <c r="D1828" s="2" t="s">
        <v>298</v>
      </c>
      <c r="E1828" s="5">
        <v>42038</v>
      </c>
      <c r="F1828" s="22">
        <f>IF(COUNTIFS('All NCFAS Results'!$A$6:$A$169,$A1828)&gt;0,1,0)</f>
        <v>0</v>
      </c>
      <c r="G1828" s="6" t="s">
        <v>54</v>
      </c>
      <c r="H1828" s="6" t="s">
        <v>49</v>
      </c>
      <c r="I1828" s="6" t="s">
        <v>29</v>
      </c>
      <c r="J1828" s="6" t="s">
        <v>29</v>
      </c>
      <c r="K1828" s="6" t="s">
        <v>29</v>
      </c>
      <c r="L1828" s="6" t="s">
        <v>29</v>
      </c>
      <c r="M1828" s="6" t="s">
        <v>29</v>
      </c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s="1" customFormat="1" ht="18" customHeight="1" x14ac:dyDescent="0.2">
      <c r="A1829" s="4">
        <v>86</v>
      </c>
      <c r="B1829" s="4">
        <v>47</v>
      </c>
      <c r="C1829" s="2" t="s">
        <v>30</v>
      </c>
      <c r="D1829" s="2" t="s">
        <v>298</v>
      </c>
      <c r="E1829" s="5">
        <v>41877</v>
      </c>
      <c r="F1829" s="22">
        <f>IF(COUNTIFS('All NCFAS Results'!$A$6:$A$169,$A1829)&gt;0,1,0)</f>
        <v>0</v>
      </c>
      <c r="G1829" s="6" t="s">
        <v>27</v>
      </c>
      <c r="H1829" s="6" t="s">
        <v>42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 t="s">
        <v>36</v>
      </c>
      <c r="X1829" s="6" t="s">
        <v>29</v>
      </c>
      <c r="Y1829" s="6" t="s">
        <v>36</v>
      </c>
      <c r="Z1829" s="6"/>
      <c r="AA1829" s="6"/>
      <c r="AB1829" s="6"/>
    </row>
    <row r="1830" spans="1:28" s="1" customFormat="1" ht="18" customHeight="1" x14ac:dyDescent="0.2">
      <c r="A1830" s="4">
        <v>2163</v>
      </c>
      <c r="B1830" s="4">
        <v>47</v>
      </c>
      <c r="C1830" s="2" t="s">
        <v>57</v>
      </c>
      <c r="D1830" s="2" t="s">
        <v>298</v>
      </c>
      <c r="E1830" s="5">
        <v>41940</v>
      </c>
      <c r="F1830" s="22">
        <f>IF(COUNTIFS('All NCFAS Results'!$A$6:$A$169,$A1830)&gt;0,1,0)</f>
        <v>0</v>
      </c>
      <c r="G1830" s="6" t="s">
        <v>27</v>
      </c>
      <c r="H1830" s="6" t="s">
        <v>47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 t="s">
        <v>33</v>
      </c>
      <c r="W1830" s="6" t="s">
        <v>33</v>
      </c>
      <c r="X1830" s="6" t="s">
        <v>33</v>
      </c>
      <c r="Y1830" s="6" t="s">
        <v>33</v>
      </c>
      <c r="Z1830" s="6"/>
      <c r="AA1830" s="6"/>
      <c r="AB1830" s="6"/>
    </row>
    <row r="1831" spans="1:28" s="1" customFormat="1" ht="18" customHeight="1" x14ac:dyDescent="0.2">
      <c r="A1831" s="4">
        <v>11180</v>
      </c>
      <c r="B1831" s="4">
        <v>47</v>
      </c>
      <c r="C1831" s="2" t="s">
        <v>61</v>
      </c>
      <c r="D1831" s="2" t="s">
        <v>298</v>
      </c>
      <c r="E1831" s="5">
        <v>42045</v>
      </c>
      <c r="F1831" s="22">
        <f>IF(COUNTIFS('All NCFAS Results'!$A$6:$A$169,$A1831)&gt;0,1,0)</f>
        <v>0</v>
      </c>
      <c r="G1831" s="6" t="s">
        <v>27</v>
      </c>
      <c r="H1831" s="6" t="s">
        <v>47</v>
      </c>
      <c r="I1831" s="6" t="s">
        <v>29</v>
      </c>
      <c r="J1831" s="6" t="s">
        <v>29</v>
      </c>
      <c r="K1831" s="6" t="s">
        <v>29</v>
      </c>
      <c r="L1831" s="6" t="s">
        <v>29</v>
      </c>
      <c r="M1831" s="6" t="s">
        <v>29</v>
      </c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s="1" customFormat="1" ht="18" customHeight="1" x14ac:dyDescent="0.2">
      <c r="A1832" s="4">
        <v>798</v>
      </c>
      <c r="B1832" s="4">
        <v>48</v>
      </c>
      <c r="C1832" s="2" t="s">
        <v>30</v>
      </c>
      <c r="D1832" s="2" t="s">
        <v>298</v>
      </c>
      <c r="E1832" s="5">
        <v>41878</v>
      </c>
      <c r="F1832" s="22">
        <f>IF(COUNTIFS('All NCFAS Results'!$A$6:$A$169,$A1832)&gt;0,1,0)</f>
        <v>0</v>
      </c>
      <c r="G1832" s="6" t="s">
        <v>27</v>
      </c>
      <c r="H1832" s="6" t="s">
        <v>51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 t="s">
        <v>36</v>
      </c>
      <c r="X1832" s="6" t="s">
        <v>29</v>
      </c>
      <c r="Y1832" s="6" t="s">
        <v>36</v>
      </c>
      <c r="Z1832" s="6"/>
      <c r="AA1832" s="6"/>
      <c r="AB1832" s="6"/>
    </row>
    <row r="1833" spans="1:28" s="1" customFormat="1" ht="18" customHeight="1" x14ac:dyDescent="0.2">
      <c r="A1833" s="4">
        <v>9554</v>
      </c>
      <c r="B1833" s="4">
        <v>48</v>
      </c>
      <c r="C1833" s="2" t="s">
        <v>57</v>
      </c>
      <c r="D1833" s="2" t="s">
        <v>298</v>
      </c>
      <c r="E1833" s="5">
        <v>41940</v>
      </c>
      <c r="F1833" s="22">
        <f>IF(COUNTIFS('All NCFAS Results'!$A$6:$A$169,$A1833)&gt;0,1,0)</f>
        <v>0</v>
      </c>
      <c r="G1833" s="6" t="s">
        <v>27</v>
      </c>
      <c r="H1833" s="6" t="s">
        <v>47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 t="s">
        <v>33</v>
      </c>
      <c r="W1833" s="6" t="s">
        <v>33</v>
      </c>
      <c r="X1833" s="6" t="s">
        <v>33</v>
      </c>
      <c r="Y1833" s="6" t="s">
        <v>33</v>
      </c>
      <c r="Z1833" s="6"/>
      <c r="AA1833" s="6"/>
      <c r="AB1833" s="6"/>
    </row>
    <row r="1834" spans="1:28" s="1" customFormat="1" ht="18" customHeight="1" x14ac:dyDescent="0.2">
      <c r="A1834" s="4">
        <v>86</v>
      </c>
      <c r="B1834" s="4">
        <v>49</v>
      </c>
      <c r="C1834" s="2" t="s">
        <v>30</v>
      </c>
      <c r="D1834" s="2" t="s">
        <v>298</v>
      </c>
      <c r="E1834" s="5">
        <v>41884</v>
      </c>
      <c r="F1834" s="22">
        <f>IF(COUNTIFS('All NCFAS Results'!$A$6:$A$169,$A1834)&gt;0,1,0)</f>
        <v>0</v>
      </c>
      <c r="G1834" s="6" t="s">
        <v>27</v>
      </c>
      <c r="H1834" s="6" t="s">
        <v>37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 t="s">
        <v>29</v>
      </c>
      <c r="X1834" s="6" t="s">
        <v>29</v>
      </c>
      <c r="Y1834" s="6" t="s">
        <v>29</v>
      </c>
      <c r="Z1834" s="6"/>
      <c r="AA1834" s="6"/>
      <c r="AB1834" s="6"/>
    </row>
    <row r="1835" spans="1:28" s="1" customFormat="1" ht="18" customHeight="1" x14ac:dyDescent="0.2">
      <c r="A1835" s="4">
        <v>11181</v>
      </c>
      <c r="B1835" s="4">
        <v>49</v>
      </c>
      <c r="C1835" s="2" t="s">
        <v>57</v>
      </c>
      <c r="D1835" s="2" t="s">
        <v>298</v>
      </c>
      <c r="E1835" s="5">
        <v>41907</v>
      </c>
      <c r="F1835" s="22">
        <f>IF(COUNTIFS('All NCFAS Results'!$A$6:$A$169,$A1835)&gt;0,1,0)</f>
        <v>0</v>
      </c>
      <c r="G1835" s="6" t="s">
        <v>27</v>
      </c>
      <c r="H1835" s="6" t="s">
        <v>47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 t="s">
        <v>29</v>
      </c>
      <c r="W1835" s="6" t="s">
        <v>29</v>
      </c>
      <c r="X1835" s="6" t="s">
        <v>29</v>
      </c>
      <c r="Y1835" s="6" t="s">
        <v>29</v>
      </c>
      <c r="Z1835" s="6"/>
      <c r="AA1835" s="6"/>
      <c r="AB1835" s="6"/>
    </row>
    <row r="1836" spans="1:28" s="1" customFormat="1" ht="18" customHeight="1" x14ac:dyDescent="0.2">
      <c r="A1836" s="4">
        <v>2651</v>
      </c>
      <c r="B1836" s="4">
        <v>50</v>
      </c>
      <c r="C1836" s="2" t="s">
        <v>30</v>
      </c>
      <c r="D1836" s="2" t="s">
        <v>298</v>
      </c>
      <c r="E1836" s="5">
        <v>41886</v>
      </c>
      <c r="F1836" s="22">
        <f>IF(COUNTIFS('All NCFAS Results'!$A$6:$A$169,$A1836)&gt;0,1,0)</f>
        <v>0</v>
      </c>
      <c r="G1836" s="6" t="s">
        <v>31</v>
      </c>
      <c r="H1836" s="6" t="s">
        <v>32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 t="s">
        <v>33</v>
      </c>
      <c r="X1836" s="6" t="s">
        <v>33</v>
      </c>
      <c r="Y1836" s="6" t="s">
        <v>33</v>
      </c>
      <c r="Z1836" s="6"/>
      <c r="AA1836" s="6"/>
      <c r="AB1836" s="6"/>
    </row>
    <row r="1837" spans="1:28" s="1" customFormat="1" ht="18" customHeight="1" x14ac:dyDescent="0.2">
      <c r="A1837" s="4">
        <v>4365</v>
      </c>
      <c r="B1837" s="4">
        <v>50</v>
      </c>
      <c r="C1837" s="2" t="s">
        <v>44</v>
      </c>
      <c r="D1837" s="2" t="s">
        <v>298</v>
      </c>
      <c r="E1837" s="5">
        <v>41765</v>
      </c>
      <c r="F1837" s="22">
        <f>IF(COUNTIFS('All NCFAS Results'!$A$6:$A$169,$A1837)&gt;0,1,0)</f>
        <v>0</v>
      </c>
      <c r="G1837" s="6" t="s">
        <v>45</v>
      </c>
      <c r="H1837" s="6" t="s">
        <v>37</v>
      </c>
      <c r="I1837" s="6" t="s">
        <v>29</v>
      </c>
      <c r="J1837" s="6" t="s">
        <v>29</v>
      </c>
      <c r="K1837" s="6" t="s">
        <v>29</v>
      </c>
      <c r="L1837" s="6" t="s">
        <v>41</v>
      </c>
      <c r="M1837" s="6" t="s">
        <v>29</v>
      </c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s="1" customFormat="1" ht="18" customHeight="1" x14ac:dyDescent="0.2">
      <c r="A1838" s="4">
        <v>11181</v>
      </c>
      <c r="B1838" s="4">
        <v>50</v>
      </c>
      <c r="C1838" s="2" t="s">
        <v>57</v>
      </c>
      <c r="D1838" s="2" t="s">
        <v>298</v>
      </c>
      <c r="E1838" s="5">
        <v>41914</v>
      </c>
      <c r="F1838" s="22">
        <f>IF(COUNTIFS('All NCFAS Results'!$A$6:$A$169,$A1838)&gt;0,1,0)</f>
        <v>0</v>
      </c>
      <c r="G1838" s="6" t="s">
        <v>27</v>
      </c>
      <c r="H1838" s="6" t="s">
        <v>47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 t="s">
        <v>29</v>
      </c>
      <c r="W1838" s="6" t="s">
        <v>29</v>
      </c>
      <c r="X1838" s="6" t="s">
        <v>29</v>
      </c>
      <c r="Y1838" s="6" t="s">
        <v>29</v>
      </c>
      <c r="Z1838" s="6"/>
      <c r="AA1838" s="6"/>
      <c r="AB1838" s="6"/>
    </row>
    <row r="1839" spans="1:28" s="1" customFormat="1" ht="18" customHeight="1" x14ac:dyDescent="0.2">
      <c r="A1839" s="4">
        <v>86</v>
      </c>
      <c r="B1839" s="4">
        <v>51</v>
      </c>
      <c r="C1839" s="2" t="s">
        <v>30</v>
      </c>
      <c r="D1839" s="2" t="s">
        <v>298</v>
      </c>
      <c r="E1839" s="5">
        <v>41891</v>
      </c>
      <c r="F1839" s="22">
        <f>IF(COUNTIFS('All NCFAS Results'!$A$6:$A$169,$A1839)&gt;0,1,0)</f>
        <v>0</v>
      </c>
      <c r="G1839" s="6" t="s">
        <v>27</v>
      </c>
      <c r="H1839" s="6" t="s">
        <v>42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 t="s">
        <v>36</v>
      </c>
      <c r="X1839" s="6" t="s">
        <v>36</v>
      </c>
      <c r="Y1839" s="6" t="s">
        <v>29</v>
      </c>
      <c r="Z1839" s="6"/>
      <c r="AA1839" s="6"/>
      <c r="AB1839" s="6"/>
    </row>
    <row r="1840" spans="1:28" s="1" customFormat="1" ht="18" customHeight="1" x14ac:dyDescent="0.2">
      <c r="A1840" s="4">
        <v>4365</v>
      </c>
      <c r="B1840" s="4">
        <v>51</v>
      </c>
      <c r="C1840" s="2" t="s">
        <v>44</v>
      </c>
      <c r="D1840" s="2" t="s">
        <v>298</v>
      </c>
      <c r="E1840" s="5">
        <v>41766</v>
      </c>
      <c r="F1840" s="22">
        <f>IF(COUNTIFS('All NCFAS Results'!$A$6:$A$169,$A1840)&gt;0,1,0)</f>
        <v>0</v>
      </c>
      <c r="G1840" s="6" t="s">
        <v>31</v>
      </c>
      <c r="H1840" s="6" t="s">
        <v>32</v>
      </c>
      <c r="I1840" s="6" t="s">
        <v>41</v>
      </c>
      <c r="J1840" s="6" t="s">
        <v>29</v>
      </c>
      <c r="K1840" s="6" t="s">
        <v>29</v>
      </c>
      <c r="L1840" s="6" t="s">
        <v>41</v>
      </c>
      <c r="M1840" s="6" t="s">
        <v>29</v>
      </c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s="1" customFormat="1" ht="18" customHeight="1" x14ac:dyDescent="0.2">
      <c r="A1841" s="4">
        <v>9479</v>
      </c>
      <c r="B1841" s="4">
        <v>51</v>
      </c>
      <c r="C1841" s="2" t="s">
        <v>57</v>
      </c>
      <c r="D1841" s="2" t="s">
        <v>298</v>
      </c>
      <c r="E1841" s="5">
        <v>41947</v>
      </c>
      <c r="F1841" s="22">
        <f>IF(COUNTIFS('All NCFAS Results'!$A$6:$A$169,$A1841)&gt;0,1,0)</f>
        <v>0</v>
      </c>
      <c r="G1841" s="6" t="s">
        <v>27</v>
      </c>
      <c r="H1841" s="6" t="s">
        <v>47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 t="s">
        <v>29</v>
      </c>
      <c r="W1841" s="6" t="s">
        <v>29</v>
      </c>
      <c r="X1841" s="6" t="s">
        <v>29</v>
      </c>
      <c r="Y1841" s="6" t="s">
        <v>29</v>
      </c>
      <c r="Z1841" s="6"/>
      <c r="AA1841" s="6"/>
      <c r="AB1841" s="6"/>
    </row>
    <row r="1842" spans="1:28" s="1" customFormat="1" ht="18" customHeight="1" x14ac:dyDescent="0.2">
      <c r="A1842" s="4">
        <v>2163</v>
      </c>
      <c r="B1842" s="4">
        <v>52</v>
      </c>
      <c r="C1842" s="2" t="s">
        <v>57</v>
      </c>
      <c r="D1842" s="2" t="s">
        <v>298</v>
      </c>
      <c r="E1842" s="5">
        <v>41947</v>
      </c>
      <c r="F1842" s="22">
        <f>IF(COUNTIFS('All NCFAS Results'!$A$6:$A$169,$A1842)&gt;0,1,0)</f>
        <v>0</v>
      </c>
      <c r="G1842" s="6" t="s">
        <v>27</v>
      </c>
      <c r="H1842" s="6" t="s">
        <v>53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 t="s">
        <v>41</v>
      </c>
      <c r="W1842" s="6" t="s">
        <v>29</v>
      </c>
      <c r="X1842" s="6" t="s">
        <v>41</v>
      </c>
      <c r="Y1842" s="6" t="s">
        <v>41</v>
      </c>
      <c r="Z1842" s="6"/>
      <c r="AA1842" s="6"/>
      <c r="AB1842" s="6"/>
    </row>
    <row r="1843" spans="1:28" s="1" customFormat="1" ht="18" customHeight="1" x14ac:dyDescent="0.2">
      <c r="A1843" s="4">
        <v>2651</v>
      </c>
      <c r="B1843" s="4">
        <v>52</v>
      </c>
      <c r="C1843" s="2" t="s">
        <v>30</v>
      </c>
      <c r="D1843" s="2" t="s">
        <v>298</v>
      </c>
      <c r="E1843" s="5">
        <v>41892</v>
      </c>
      <c r="F1843" s="22">
        <f>IF(COUNTIFS('All NCFAS Results'!$A$6:$A$169,$A1843)&gt;0,1,0)</f>
        <v>0</v>
      </c>
      <c r="G1843" s="6" t="s">
        <v>27</v>
      </c>
      <c r="H1843" s="6" t="s">
        <v>47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 t="s">
        <v>36</v>
      </c>
      <c r="X1843" s="6" t="s">
        <v>29</v>
      </c>
      <c r="Y1843" s="6" t="s">
        <v>29</v>
      </c>
      <c r="Z1843" s="6"/>
      <c r="AA1843" s="6"/>
      <c r="AB1843" s="6"/>
    </row>
    <row r="1844" spans="1:28" s="1" customFormat="1" ht="18" customHeight="1" x14ac:dyDescent="0.2">
      <c r="A1844" s="4">
        <v>2651</v>
      </c>
      <c r="B1844" s="4">
        <v>53</v>
      </c>
      <c r="C1844" s="2" t="s">
        <v>30</v>
      </c>
      <c r="D1844" s="2" t="s">
        <v>298</v>
      </c>
      <c r="E1844" s="5">
        <v>41898</v>
      </c>
      <c r="F1844" s="22">
        <f>IF(COUNTIFS('All NCFAS Results'!$A$6:$A$169,$A1844)&gt;0,1,0)</f>
        <v>0</v>
      </c>
      <c r="G1844" s="6" t="s">
        <v>27</v>
      </c>
      <c r="H1844" s="6" t="s">
        <v>64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 t="s">
        <v>36</v>
      </c>
      <c r="X1844" s="6" t="s">
        <v>29</v>
      </c>
      <c r="Y1844" s="6" t="s">
        <v>33</v>
      </c>
      <c r="Z1844" s="6"/>
      <c r="AA1844" s="6"/>
      <c r="AB1844" s="6"/>
    </row>
    <row r="1845" spans="1:28" s="1" customFormat="1" ht="18" customHeight="1" x14ac:dyDescent="0.2">
      <c r="A1845" s="4">
        <v>9554</v>
      </c>
      <c r="B1845" s="4">
        <v>53</v>
      </c>
      <c r="C1845" s="2" t="s">
        <v>57</v>
      </c>
      <c r="D1845" s="2" t="s">
        <v>298</v>
      </c>
      <c r="E1845" s="5">
        <v>41947</v>
      </c>
      <c r="F1845" s="22">
        <f>IF(COUNTIFS('All NCFAS Results'!$A$6:$A$169,$A1845)&gt;0,1,0)</f>
        <v>0</v>
      </c>
      <c r="G1845" s="6" t="s">
        <v>27</v>
      </c>
      <c r="H1845" s="6" t="s">
        <v>47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 t="s">
        <v>33</v>
      </c>
      <c r="W1845" s="6" t="s">
        <v>33</v>
      </c>
      <c r="X1845" s="6" t="s">
        <v>33</v>
      </c>
      <c r="Y1845" s="6" t="s">
        <v>33</v>
      </c>
      <c r="Z1845" s="6"/>
      <c r="AA1845" s="6"/>
      <c r="AB1845" s="6"/>
    </row>
    <row r="1846" spans="1:28" s="1" customFormat="1" ht="18" customHeight="1" x14ac:dyDescent="0.2">
      <c r="A1846" s="4">
        <v>2651</v>
      </c>
      <c r="B1846" s="4">
        <v>54</v>
      </c>
      <c r="C1846" s="2" t="s">
        <v>30</v>
      </c>
      <c r="D1846" s="2" t="s">
        <v>298</v>
      </c>
      <c r="E1846" s="5">
        <v>41905</v>
      </c>
      <c r="F1846" s="22">
        <f>IF(COUNTIFS('All NCFAS Results'!$A$6:$A$169,$A1846)&gt;0,1,0)</f>
        <v>0</v>
      </c>
      <c r="G1846" s="6" t="s">
        <v>27</v>
      </c>
      <c r="H1846" s="6" t="s">
        <v>65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 t="s">
        <v>36</v>
      </c>
      <c r="X1846" s="6" t="s">
        <v>36</v>
      </c>
      <c r="Y1846" s="6" t="s">
        <v>33</v>
      </c>
      <c r="Z1846" s="6"/>
      <c r="AA1846" s="6"/>
      <c r="AB1846" s="6"/>
    </row>
    <row r="1847" spans="1:28" s="1" customFormat="1" ht="18" customHeight="1" x14ac:dyDescent="0.2">
      <c r="A1847" s="4">
        <v>4365</v>
      </c>
      <c r="B1847" s="4">
        <v>54</v>
      </c>
      <c r="C1847" s="2" t="s">
        <v>44</v>
      </c>
      <c r="D1847" s="2" t="s">
        <v>298</v>
      </c>
      <c r="E1847" s="5">
        <v>41768</v>
      </c>
      <c r="F1847" s="22">
        <f>IF(COUNTIFS('All NCFAS Results'!$A$6:$A$169,$A1847)&gt;0,1,0)</f>
        <v>0</v>
      </c>
      <c r="G1847" s="6" t="s">
        <v>27</v>
      </c>
      <c r="H1847" s="6" t="s">
        <v>28</v>
      </c>
      <c r="I1847" s="6" t="s">
        <v>41</v>
      </c>
      <c r="J1847" s="6" t="s">
        <v>29</v>
      </c>
      <c r="K1847" s="6" t="s">
        <v>29</v>
      </c>
      <c r="L1847" s="6" t="s">
        <v>41</v>
      </c>
      <c r="M1847" s="6" t="s">
        <v>29</v>
      </c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s="1" customFormat="1" ht="18" customHeight="1" x14ac:dyDescent="0.2">
      <c r="A1848" s="4">
        <v>5154</v>
      </c>
      <c r="B1848" s="4">
        <v>54</v>
      </c>
      <c r="C1848" s="2" t="s">
        <v>57</v>
      </c>
      <c r="D1848" s="2" t="s">
        <v>298</v>
      </c>
      <c r="E1848" s="5">
        <v>41949</v>
      </c>
      <c r="F1848" s="22">
        <f>IF(COUNTIFS('All NCFAS Results'!$A$6:$A$169,$A1848)&gt;0,1,0)</f>
        <v>0</v>
      </c>
      <c r="G1848" s="6" t="s">
        <v>54</v>
      </c>
      <c r="H1848" s="6" t="s">
        <v>59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 t="s">
        <v>33</v>
      </c>
      <c r="W1848" s="6" t="s">
        <v>33</v>
      </c>
      <c r="X1848" s="6" t="s">
        <v>33</v>
      </c>
      <c r="Y1848" s="6" t="s">
        <v>33</v>
      </c>
      <c r="Z1848" s="6"/>
      <c r="AA1848" s="6"/>
      <c r="AB1848" s="6"/>
    </row>
    <row r="1849" spans="1:28" s="1" customFormat="1" ht="18" customHeight="1" x14ac:dyDescent="0.2">
      <c r="A1849" s="4">
        <v>10943</v>
      </c>
      <c r="B1849" s="4">
        <v>54</v>
      </c>
      <c r="C1849" s="2" t="s">
        <v>61</v>
      </c>
      <c r="D1849" s="2" t="s">
        <v>298</v>
      </c>
      <c r="E1849" s="5">
        <v>42061</v>
      </c>
      <c r="F1849" s="22">
        <f>IF(COUNTIFS('All NCFAS Results'!$A$6:$A$169,$A1849)&gt;0,1,0)</f>
        <v>0</v>
      </c>
      <c r="G1849" s="6" t="s">
        <v>50</v>
      </c>
      <c r="H1849" s="6" t="s">
        <v>53</v>
      </c>
      <c r="I1849" s="6" t="s">
        <v>29</v>
      </c>
      <c r="J1849" s="6" t="s">
        <v>29</v>
      </c>
      <c r="K1849" s="6" t="s">
        <v>38</v>
      </c>
      <c r="L1849" s="6" t="s">
        <v>38</v>
      </c>
      <c r="M1849" s="6" t="s">
        <v>29</v>
      </c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s="1" customFormat="1" ht="18" customHeight="1" x14ac:dyDescent="0.2">
      <c r="A1850" s="4">
        <v>86</v>
      </c>
      <c r="B1850" s="4">
        <v>55</v>
      </c>
      <c r="C1850" s="2" t="s">
        <v>30</v>
      </c>
      <c r="D1850" s="2" t="s">
        <v>298</v>
      </c>
      <c r="E1850" s="5">
        <v>41905</v>
      </c>
      <c r="F1850" s="22">
        <f>IF(COUNTIFS('All NCFAS Results'!$A$6:$A$169,$A1850)&gt;0,1,0)</f>
        <v>0</v>
      </c>
      <c r="G1850" s="6" t="s">
        <v>27</v>
      </c>
      <c r="H1850" s="6" t="s">
        <v>42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 t="s">
        <v>36</v>
      </c>
      <c r="X1850" s="6" t="s">
        <v>29</v>
      </c>
      <c r="Y1850" s="6" t="s">
        <v>29</v>
      </c>
      <c r="Z1850" s="6"/>
      <c r="AA1850" s="6"/>
      <c r="AB1850" s="6"/>
    </row>
    <row r="1851" spans="1:28" s="1" customFormat="1" ht="18" customHeight="1" x14ac:dyDescent="0.2">
      <c r="A1851" s="4">
        <v>2163</v>
      </c>
      <c r="B1851" s="4">
        <v>55</v>
      </c>
      <c r="C1851" s="2" t="s">
        <v>57</v>
      </c>
      <c r="D1851" s="2" t="s">
        <v>298</v>
      </c>
      <c r="E1851" s="5">
        <v>41954</v>
      </c>
      <c r="F1851" s="22">
        <f>IF(COUNTIFS('All NCFAS Results'!$A$6:$A$169,$A1851)&gt;0,1,0)</f>
        <v>0</v>
      </c>
      <c r="G1851" s="6" t="s">
        <v>27</v>
      </c>
      <c r="H1851" s="6" t="s">
        <v>47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 t="s">
        <v>41</v>
      </c>
      <c r="W1851" s="6" t="s">
        <v>29</v>
      </c>
      <c r="X1851" s="6" t="s">
        <v>29</v>
      </c>
      <c r="Y1851" s="6" t="s">
        <v>29</v>
      </c>
      <c r="Z1851" s="6"/>
      <c r="AA1851" s="6"/>
      <c r="AB1851" s="6"/>
    </row>
    <row r="1852" spans="1:28" s="1" customFormat="1" ht="18" customHeight="1" x14ac:dyDescent="0.2">
      <c r="A1852" s="4">
        <v>5154</v>
      </c>
      <c r="B1852" s="4">
        <v>56</v>
      </c>
      <c r="C1852" s="2" t="s">
        <v>57</v>
      </c>
      <c r="D1852" s="2" t="s">
        <v>298</v>
      </c>
      <c r="E1852" s="5">
        <v>41955</v>
      </c>
      <c r="F1852" s="22">
        <f>IF(COUNTIFS('All NCFAS Results'!$A$6:$A$169,$A1852)&gt;0,1,0)</f>
        <v>0</v>
      </c>
      <c r="G1852" s="6" t="s">
        <v>54</v>
      </c>
      <c r="H1852" s="6" t="s">
        <v>46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 t="s">
        <v>33</v>
      </c>
      <c r="W1852" s="6" t="s">
        <v>33</v>
      </c>
      <c r="X1852" s="6" t="s">
        <v>33</v>
      </c>
      <c r="Y1852" s="6" t="s">
        <v>33</v>
      </c>
      <c r="Z1852" s="6"/>
      <c r="AA1852" s="6"/>
      <c r="AB1852" s="6"/>
    </row>
    <row r="1853" spans="1:28" s="1" customFormat="1" ht="18" customHeight="1" x14ac:dyDescent="0.2">
      <c r="A1853" s="4">
        <v>11160</v>
      </c>
      <c r="B1853" s="4">
        <v>56</v>
      </c>
      <c r="C1853" s="2" t="s">
        <v>30</v>
      </c>
      <c r="D1853" s="2" t="s">
        <v>298</v>
      </c>
      <c r="E1853" s="5">
        <v>41905</v>
      </c>
      <c r="F1853" s="22">
        <f>IF(COUNTIFS('All NCFAS Results'!$A$6:$A$169,$A1853)&gt;0,1,0)</f>
        <v>0</v>
      </c>
      <c r="G1853" s="6" t="s">
        <v>27</v>
      </c>
      <c r="H1853" s="6" t="s">
        <v>42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 t="s">
        <v>29</v>
      </c>
      <c r="X1853" s="6" t="s">
        <v>29</v>
      </c>
      <c r="Y1853" s="6" t="s">
        <v>36</v>
      </c>
      <c r="Z1853" s="6"/>
      <c r="AA1853" s="6"/>
      <c r="AB1853" s="6"/>
    </row>
    <row r="1854" spans="1:28" s="1" customFormat="1" ht="18" customHeight="1" x14ac:dyDescent="0.2">
      <c r="A1854" s="4">
        <v>86</v>
      </c>
      <c r="B1854" s="4">
        <v>57</v>
      </c>
      <c r="C1854" s="2" t="s">
        <v>30</v>
      </c>
      <c r="D1854" s="2" t="s">
        <v>298</v>
      </c>
      <c r="E1854" s="5">
        <v>41912</v>
      </c>
      <c r="F1854" s="22">
        <f>IF(COUNTIFS('All NCFAS Results'!$A$6:$A$169,$A1854)&gt;0,1,0)</f>
        <v>0</v>
      </c>
      <c r="G1854" s="6" t="s">
        <v>27</v>
      </c>
      <c r="H1854" s="6" t="s">
        <v>42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 t="s">
        <v>29</v>
      </c>
      <c r="X1854" s="6" t="s">
        <v>36</v>
      </c>
      <c r="Y1854" s="6" t="s">
        <v>36</v>
      </c>
      <c r="Z1854" s="6"/>
      <c r="AA1854" s="6"/>
      <c r="AB1854" s="6"/>
    </row>
    <row r="1855" spans="1:28" s="1" customFormat="1" ht="18" customHeight="1" x14ac:dyDescent="0.2">
      <c r="A1855" s="4">
        <v>3995</v>
      </c>
      <c r="B1855" s="4">
        <v>57</v>
      </c>
      <c r="C1855" s="2" t="s">
        <v>57</v>
      </c>
      <c r="D1855" s="2" t="s">
        <v>298</v>
      </c>
      <c r="E1855" s="5">
        <v>41955</v>
      </c>
      <c r="F1855" s="22">
        <f>IF(COUNTIFS('All NCFAS Results'!$A$6:$A$169,$A1855)&gt;0,1,0)</f>
        <v>0</v>
      </c>
      <c r="G1855" s="6" t="s">
        <v>27</v>
      </c>
      <c r="H1855" s="6" t="s">
        <v>47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 t="s">
        <v>29</v>
      </c>
      <c r="W1855" s="6" t="s">
        <v>29</v>
      </c>
      <c r="X1855" s="6" t="s">
        <v>29</v>
      </c>
      <c r="Y1855" s="6" t="s">
        <v>29</v>
      </c>
      <c r="Z1855" s="6"/>
      <c r="AA1855" s="6"/>
      <c r="AB1855" s="6"/>
    </row>
    <row r="1856" spans="1:28" s="1" customFormat="1" ht="18" customHeight="1" x14ac:dyDescent="0.2">
      <c r="A1856" s="4">
        <v>2651</v>
      </c>
      <c r="B1856" s="4">
        <v>58</v>
      </c>
      <c r="C1856" s="2" t="s">
        <v>30</v>
      </c>
      <c r="D1856" s="2" t="s">
        <v>298</v>
      </c>
      <c r="E1856" s="5">
        <v>41912</v>
      </c>
      <c r="F1856" s="22">
        <f>IF(COUNTIFS('All NCFAS Results'!$A$6:$A$169,$A1856)&gt;0,1,0)</f>
        <v>0</v>
      </c>
      <c r="G1856" s="6" t="s">
        <v>27</v>
      </c>
      <c r="H1856" s="6" t="s">
        <v>47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 t="s">
        <v>36</v>
      </c>
      <c r="X1856" s="6" t="s">
        <v>36</v>
      </c>
      <c r="Y1856" s="6" t="s">
        <v>33</v>
      </c>
      <c r="Z1856" s="6"/>
      <c r="AA1856" s="6"/>
      <c r="AB1856" s="6"/>
    </row>
    <row r="1857" spans="1:28" s="1" customFormat="1" ht="18" customHeight="1" x14ac:dyDescent="0.2">
      <c r="A1857" s="4">
        <v>3995</v>
      </c>
      <c r="B1857" s="4">
        <v>58</v>
      </c>
      <c r="C1857" s="2" t="s">
        <v>57</v>
      </c>
      <c r="D1857" s="2" t="s">
        <v>298</v>
      </c>
      <c r="E1857" s="5">
        <v>41948</v>
      </c>
      <c r="F1857" s="22">
        <f>IF(COUNTIFS('All NCFAS Results'!$A$6:$A$169,$A1857)&gt;0,1,0)</f>
        <v>0</v>
      </c>
      <c r="G1857" s="6" t="s">
        <v>27</v>
      </c>
      <c r="H1857" s="6" t="s">
        <v>47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 t="s">
        <v>29</v>
      </c>
      <c r="W1857" s="6" t="s">
        <v>29</v>
      </c>
      <c r="X1857" s="6" t="s">
        <v>29</v>
      </c>
      <c r="Y1857" s="6" t="s">
        <v>29</v>
      </c>
      <c r="Z1857" s="6"/>
      <c r="AA1857" s="6"/>
      <c r="AB1857" s="6"/>
    </row>
    <row r="1858" spans="1:28" s="1" customFormat="1" ht="18" customHeight="1" x14ac:dyDescent="0.2">
      <c r="A1858" s="4">
        <v>798</v>
      </c>
      <c r="B1858" s="4">
        <v>59</v>
      </c>
      <c r="C1858" s="2" t="s">
        <v>30</v>
      </c>
      <c r="D1858" s="2" t="s">
        <v>298</v>
      </c>
      <c r="E1858" s="5">
        <v>41913</v>
      </c>
      <c r="F1858" s="22">
        <f>IF(COUNTIFS('All NCFAS Results'!$A$6:$A$169,$A1858)&gt;0,1,0)</f>
        <v>0</v>
      </c>
      <c r="G1858" s="6" t="s">
        <v>27</v>
      </c>
      <c r="H1858" s="6" t="s">
        <v>37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 t="s">
        <v>41</v>
      </c>
      <c r="X1858" s="6" t="s">
        <v>41</v>
      </c>
      <c r="Y1858" s="6" t="s">
        <v>41</v>
      </c>
      <c r="Z1858" s="6"/>
      <c r="AA1858" s="6"/>
      <c r="AB1858" s="6"/>
    </row>
    <row r="1859" spans="1:28" s="1" customFormat="1" ht="18" customHeight="1" x14ac:dyDescent="0.2">
      <c r="A1859" s="4">
        <v>5154</v>
      </c>
      <c r="B1859" s="4">
        <v>59</v>
      </c>
      <c r="C1859" s="2" t="s">
        <v>57</v>
      </c>
      <c r="D1859" s="2" t="s">
        <v>298</v>
      </c>
      <c r="E1859" s="5">
        <v>41956</v>
      </c>
      <c r="F1859" s="22">
        <f>IF(COUNTIFS('All NCFAS Results'!$A$6:$A$169,$A1859)&gt;0,1,0)</f>
        <v>0</v>
      </c>
      <c r="G1859" s="6" t="s">
        <v>27</v>
      </c>
      <c r="H1859" s="6" t="s">
        <v>64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 t="s">
        <v>29</v>
      </c>
      <c r="W1859" s="6" t="s">
        <v>29</v>
      </c>
      <c r="X1859" s="6" t="s">
        <v>29</v>
      </c>
      <c r="Y1859" s="6" t="s">
        <v>29</v>
      </c>
      <c r="Z1859" s="6"/>
      <c r="AA1859" s="6"/>
      <c r="AB1859" s="6"/>
    </row>
    <row r="1860" spans="1:28" s="1" customFormat="1" ht="18" customHeight="1" x14ac:dyDescent="0.2">
      <c r="A1860" s="4">
        <v>11160</v>
      </c>
      <c r="B1860" s="4">
        <v>60</v>
      </c>
      <c r="C1860" s="2" t="s">
        <v>30</v>
      </c>
      <c r="D1860" s="2" t="s">
        <v>298</v>
      </c>
      <c r="E1860" s="5">
        <v>41913</v>
      </c>
      <c r="F1860" s="22">
        <f>IF(COUNTIFS('All NCFAS Results'!$A$6:$A$169,$A1860)&gt;0,1,0)</f>
        <v>0</v>
      </c>
      <c r="G1860" s="6" t="s">
        <v>27</v>
      </c>
      <c r="H1860" s="6" t="s">
        <v>42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 t="s">
        <v>36</v>
      </c>
      <c r="X1860" s="6" t="s">
        <v>29</v>
      </c>
      <c r="Y1860" s="6" t="s">
        <v>36</v>
      </c>
      <c r="Z1860" s="6"/>
      <c r="AA1860" s="6"/>
      <c r="AB1860" s="6"/>
    </row>
    <row r="1861" spans="1:28" s="1" customFormat="1" ht="18" customHeight="1" x14ac:dyDescent="0.2">
      <c r="A1861" s="4">
        <v>11181</v>
      </c>
      <c r="B1861" s="4">
        <v>60</v>
      </c>
      <c r="C1861" s="2" t="s">
        <v>57</v>
      </c>
      <c r="D1861" s="2" t="s">
        <v>298</v>
      </c>
      <c r="E1861" s="5">
        <v>41956</v>
      </c>
      <c r="F1861" s="22">
        <f>IF(COUNTIFS('All NCFAS Results'!$A$6:$A$169,$A1861)&gt;0,1,0)</f>
        <v>0</v>
      </c>
      <c r="G1861" s="6" t="s">
        <v>27</v>
      </c>
      <c r="H1861" s="6" t="s">
        <v>47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 t="s">
        <v>41</v>
      </c>
      <c r="W1861" s="6" t="s">
        <v>29</v>
      </c>
      <c r="X1861" s="6" t="s">
        <v>29</v>
      </c>
      <c r="Y1861" s="6" t="s">
        <v>41</v>
      </c>
      <c r="Z1861" s="6"/>
      <c r="AA1861" s="6"/>
      <c r="AB1861" s="6"/>
    </row>
    <row r="1862" spans="1:28" s="1" customFormat="1" ht="18" customHeight="1" x14ac:dyDescent="0.2">
      <c r="A1862" s="4">
        <v>2651</v>
      </c>
      <c r="B1862" s="4">
        <v>61</v>
      </c>
      <c r="C1862" s="2" t="s">
        <v>30</v>
      </c>
      <c r="D1862" s="2" t="s">
        <v>298</v>
      </c>
      <c r="E1862" s="5">
        <v>41919</v>
      </c>
      <c r="F1862" s="22">
        <f>IF(COUNTIFS('All NCFAS Results'!$A$6:$A$169,$A1862)&gt;0,1,0)</f>
        <v>0</v>
      </c>
      <c r="G1862" s="6" t="s">
        <v>27</v>
      </c>
      <c r="H1862" s="6" t="s">
        <v>47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 t="s">
        <v>36</v>
      </c>
      <c r="X1862" s="6" t="s">
        <v>29</v>
      </c>
      <c r="Y1862" s="6" t="s">
        <v>33</v>
      </c>
      <c r="Z1862" s="6"/>
      <c r="AA1862" s="6"/>
      <c r="AB1862" s="6"/>
    </row>
    <row r="1863" spans="1:28" s="1" customFormat="1" ht="18" customHeight="1" x14ac:dyDescent="0.2">
      <c r="A1863" s="4">
        <v>9909</v>
      </c>
      <c r="B1863" s="4">
        <v>61</v>
      </c>
      <c r="C1863" s="2" t="s">
        <v>57</v>
      </c>
      <c r="D1863" s="2" t="s">
        <v>298</v>
      </c>
      <c r="E1863" s="5">
        <v>41956</v>
      </c>
      <c r="F1863" s="22">
        <f>IF(COUNTIFS('All NCFAS Results'!$A$6:$A$169,$A1863)&gt;0,1,0)</f>
        <v>0</v>
      </c>
      <c r="G1863" s="6" t="s">
        <v>27</v>
      </c>
      <c r="H1863" s="6" t="s">
        <v>47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 t="s">
        <v>29</v>
      </c>
      <c r="W1863" s="6" t="s">
        <v>29</v>
      </c>
      <c r="X1863" s="6" t="s">
        <v>29</v>
      </c>
      <c r="Y1863" s="6" t="s">
        <v>29</v>
      </c>
      <c r="Z1863" s="6"/>
      <c r="AA1863" s="6"/>
      <c r="AB1863" s="6"/>
    </row>
    <row r="1864" spans="1:28" s="1" customFormat="1" ht="18" customHeight="1" x14ac:dyDescent="0.2">
      <c r="A1864" s="4">
        <v>2163</v>
      </c>
      <c r="B1864" s="4">
        <v>62</v>
      </c>
      <c r="C1864" s="2" t="s">
        <v>57</v>
      </c>
      <c r="D1864" s="2" t="s">
        <v>298</v>
      </c>
      <c r="E1864" s="5">
        <v>41957</v>
      </c>
      <c r="F1864" s="22">
        <f>IF(COUNTIFS('All NCFAS Results'!$A$6:$A$169,$A1864)&gt;0,1,0)</f>
        <v>0</v>
      </c>
      <c r="G1864" s="6" t="s">
        <v>54</v>
      </c>
      <c r="H1864" s="6" t="s">
        <v>28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 t="s">
        <v>33</v>
      </c>
      <c r="W1864" s="6" t="s">
        <v>33</v>
      </c>
      <c r="X1864" s="6" t="s">
        <v>33</v>
      </c>
      <c r="Y1864" s="6" t="s">
        <v>33</v>
      </c>
      <c r="Z1864" s="6"/>
      <c r="AA1864" s="6"/>
      <c r="AB1864" s="6"/>
    </row>
    <row r="1865" spans="1:28" s="1" customFormat="1" ht="18" customHeight="1" x14ac:dyDescent="0.2">
      <c r="A1865" s="4">
        <v>11160</v>
      </c>
      <c r="B1865" s="4">
        <v>62</v>
      </c>
      <c r="C1865" s="2" t="s">
        <v>30</v>
      </c>
      <c r="D1865" s="2" t="s">
        <v>298</v>
      </c>
      <c r="E1865" s="5">
        <v>41920</v>
      </c>
      <c r="F1865" s="22">
        <f>IF(COUNTIFS('All NCFAS Results'!$A$6:$A$169,$A1865)&gt;0,1,0)</f>
        <v>0</v>
      </c>
      <c r="G1865" s="6" t="s">
        <v>27</v>
      </c>
      <c r="H1865" s="6" t="s">
        <v>42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 t="s">
        <v>36</v>
      </c>
      <c r="X1865" s="6" t="s">
        <v>29</v>
      </c>
      <c r="Y1865" s="6" t="s">
        <v>36</v>
      </c>
      <c r="Z1865" s="6"/>
      <c r="AA1865" s="6"/>
      <c r="AB1865" s="6"/>
    </row>
    <row r="1866" spans="1:28" s="1" customFormat="1" ht="18" customHeight="1" x14ac:dyDescent="0.2">
      <c r="A1866" s="4">
        <v>86</v>
      </c>
      <c r="B1866" s="4">
        <v>63</v>
      </c>
      <c r="C1866" s="2" t="s">
        <v>30</v>
      </c>
      <c r="D1866" s="2" t="s">
        <v>298</v>
      </c>
      <c r="E1866" s="5">
        <v>41919</v>
      </c>
      <c r="F1866" s="22">
        <f>IF(COUNTIFS('All NCFAS Results'!$A$6:$A$169,$A1866)&gt;0,1,0)</f>
        <v>0</v>
      </c>
      <c r="G1866" s="6" t="s">
        <v>27</v>
      </c>
      <c r="H1866" s="6" t="s">
        <v>42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 t="s">
        <v>36</v>
      </c>
      <c r="X1866" s="6" t="s">
        <v>41</v>
      </c>
      <c r="Y1866" s="6" t="s">
        <v>36</v>
      </c>
      <c r="Z1866" s="6"/>
      <c r="AA1866" s="6"/>
      <c r="AB1866" s="6"/>
    </row>
    <row r="1867" spans="1:28" s="1" customFormat="1" ht="18" customHeight="1" x14ac:dyDescent="0.2">
      <c r="A1867" s="4">
        <v>190</v>
      </c>
      <c r="B1867" s="4">
        <v>63</v>
      </c>
      <c r="C1867" s="2" t="s">
        <v>57</v>
      </c>
      <c r="D1867" s="2" t="s">
        <v>298</v>
      </c>
      <c r="E1867" s="5">
        <v>41919</v>
      </c>
      <c r="F1867" s="22">
        <f>IF(COUNTIFS('All NCFAS Results'!$A$6:$A$169,$A1867)&gt;0,1,0)</f>
        <v>0</v>
      </c>
      <c r="G1867" s="6" t="s">
        <v>54</v>
      </c>
      <c r="H1867" s="6" t="s">
        <v>47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 t="s">
        <v>33</v>
      </c>
      <c r="W1867" s="6" t="s">
        <v>33</v>
      </c>
      <c r="X1867" s="6" t="s">
        <v>33</v>
      </c>
      <c r="Y1867" s="6" t="s">
        <v>33</v>
      </c>
      <c r="Z1867" s="6"/>
      <c r="AA1867" s="6"/>
      <c r="AB1867" s="6"/>
    </row>
    <row r="1868" spans="1:28" s="1" customFormat="1" ht="18" customHeight="1" x14ac:dyDescent="0.2">
      <c r="A1868" s="4">
        <v>190</v>
      </c>
      <c r="B1868" s="4">
        <v>64</v>
      </c>
      <c r="C1868" s="2" t="s">
        <v>57</v>
      </c>
      <c r="D1868" s="2" t="s">
        <v>298</v>
      </c>
      <c r="E1868" s="5">
        <v>41926</v>
      </c>
      <c r="F1868" s="22">
        <f>IF(COUNTIFS('All NCFAS Results'!$A$6:$A$169,$A1868)&gt;0,1,0)</f>
        <v>0</v>
      </c>
      <c r="G1868" s="6" t="s">
        <v>54</v>
      </c>
      <c r="H1868" s="6" t="s">
        <v>58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 t="s">
        <v>33</v>
      </c>
      <c r="W1868" s="6" t="s">
        <v>33</v>
      </c>
      <c r="X1868" s="6" t="s">
        <v>33</v>
      </c>
      <c r="Y1868" s="6" t="s">
        <v>33</v>
      </c>
      <c r="Z1868" s="6"/>
      <c r="AA1868" s="6"/>
      <c r="AB1868" s="6"/>
    </row>
    <row r="1869" spans="1:28" s="1" customFormat="1" ht="18" customHeight="1" x14ac:dyDescent="0.2">
      <c r="A1869" s="4">
        <v>798</v>
      </c>
      <c r="B1869" s="4">
        <v>64</v>
      </c>
      <c r="C1869" s="2" t="s">
        <v>30</v>
      </c>
      <c r="D1869" s="2" t="s">
        <v>298</v>
      </c>
      <c r="E1869" s="5">
        <v>41922</v>
      </c>
      <c r="F1869" s="22">
        <f>IF(COUNTIFS('All NCFAS Results'!$A$6:$A$169,$A1869)&gt;0,1,0)</f>
        <v>0</v>
      </c>
      <c r="G1869" s="6" t="s">
        <v>27</v>
      </c>
      <c r="H1869" s="6" t="s">
        <v>42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 t="s">
        <v>41</v>
      </c>
      <c r="X1869" s="6" t="s">
        <v>33</v>
      </c>
      <c r="Y1869" s="6" t="s">
        <v>41</v>
      </c>
      <c r="Z1869" s="6"/>
      <c r="AA1869" s="6"/>
      <c r="AB1869" s="6"/>
    </row>
    <row r="1870" spans="1:28" s="1" customFormat="1" ht="18" customHeight="1" x14ac:dyDescent="0.2">
      <c r="A1870" s="4">
        <v>2651</v>
      </c>
      <c r="B1870" s="4">
        <v>65</v>
      </c>
      <c r="C1870" s="2" t="s">
        <v>30</v>
      </c>
      <c r="D1870" s="2" t="s">
        <v>298</v>
      </c>
      <c r="E1870" s="5">
        <v>41926</v>
      </c>
      <c r="F1870" s="22">
        <f>IF(COUNTIFS('All NCFAS Results'!$A$6:$A$169,$A1870)&gt;0,1,0)</f>
        <v>0</v>
      </c>
      <c r="G1870" s="6" t="s">
        <v>27</v>
      </c>
      <c r="H1870" s="6" t="s">
        <v>42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 t="s">
        <v>29</v>
      </c>
      <c r="X1870" s="6" t="s">
        <v>29</v>
      </c>
      <c r="Y1870" s="6" t="s">
        <v>33</v>
      </c>
      <c r="Z1870" s="6"/>
      <c r="AA1870" s="6"/>
      <c r="AB1870" s="6"/>
    </row>
    <row r="1871" spans="1:28" s="1" customFormat="1" ht="18" customHeight="1" x14ac:dyDescent="0.2">
      <c r="A1871" s="4">
        <v>3995</v>
      </c>
      <c r="B1871" s="4">
        <v>65</v>
      </c>
      <c r="C1871" s="2" t="s">
        <v>57</v>
      </c>
      <c r="D1871" s="2" t="s">
        <v>298</v>
      </c>
      <c r="E1871" s="5">
        <v>41919</v>
      </c>
      <c r="F1871" s="22">
        <f>IF(COUNTIFS('All NCFAS Results'!$A$6:$A$169,$A1871)&gt;0,1,0)</f>
        <v>0</v>
      </c>
      <c r="G1871" s="6" t="s">
        <v>27</v>
      </c>
      <c r="H1871" s="6" t="s">
        <v>47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 t="s">
        <v>33</v>
      </c>
      <c r="W1871" s="6" t="s">
        <v>33</v>
      </c>
      <c r="X1871" s="6" t="s">
        <v>33</v>
      </c>
      <c r="Y1871" s="6" t="s">
        <v>33</v>
      </c>
      <c r="Z1871" s="6"/>
      <c r="AA1871" s="6"/>
      <c r="AB1871" s="6"/>
    </row>
    <row r="1872" spans="1:28" s="1" customFormat="1" ht="18" customHeight="1" x14ac:dyDescent="0.2">
      <c r="A1872" s="4">
        <v>3995</v>
      </c>
      <c r="B1872" s="4">
        <v>66</v>
      </c>
      <c r="C1872" s="2" t="s">
        <v>57</v>
      </c>
      <c r="D1872" s="2" t="s">
        <v>298</v>
      </c>
      <c r="E1872" s="5">
        <v>41927</v>
      </c>
      <c r="F1872" s="22">
        <f>IF(COUNTIFS('All NCFAS Results'!$A$6:$A$169,$A1872)&gt;0,1,0)</f>
        <v>0</v>
      </c>
      <c r="G1872" s="6" t="s">
        <v>27</v>
      </c>
      <c r="H1872" s="6" t="s">
        <v>47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 t="s">
        <v>33</v>
      </c>
      <c r="W1872" s="6" t="s">
        <v>33</v>
      </c>
      <c r="X1872" s="6" t="s">
        <v>33</v>
      </c>
      <c r="Y1872" s="6" t="s">
        <v>33</v>
      </c>
      <c r="Z1872" s="6"/>
      <c r="AA1872" s="6"/>
      <c r="AB1872" s="6"/>
    </row>
    <row r="1873" spans="1:28" s="1" customFormat="1" ht="18" customHeight="1" x14ac:dyDescent="0.2">
      <c r="A1873" s="4">
        <v>4365</v>
      </c>
      <c r="B1873" s="4">
        <v>66</v>
      </c>
      <c r="C1873" s="2" t="s">
        <v>44</v>
      </c>
      <c r="D1873" s="2" t="s">
        <v>298</v>
      </c>
      <c r="E1873" s="5">
        <v>41780</v>
      </c>
      <c r="F1873" s="22">
        <f>IF(COUNTIFS('All NCFAS Results'!$A$6:$A$169,$A1873)&gt;0,1,0)</f>
        <v>0</v>
      </c>
      <c r="G1873" s="6" t="s">
        <v>27</v>
      </c>
      <c r="H1873" s="6" t="s">
        <v>42</v>
      </c>
      <c r="I1873" s="6" t="s">
        <v>41</v>
      </c>
      <c r="J1873" s="6" t="s">
        <v>29</v>
      </c>
      <c r="K1873" s="6" t="s">
        <v>29</v>
      </c>
      <c r="L1873" s="6" t="s">
        <v>29</v>
      </c>
      <c r="M1873" s="6" t="s">
        <v>29</v>
      </c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s="1" customFormat="1" ht="18" customHeight="1" x14ac:dyDescent="0.2">
      <c r="A1874" s="4">
        <v>11160</v>
      </c>
      <c r="B1874" s="4">
        <v>66</v>
      </c>
      <c r="C1874" s="2" t="s">
        <v>30</v>
      </c>
      <c r="D1874" s="2" t="s">
        <v>298</v>
      </c>
      <c r="E1874" s="5">
        <v>41927</v>
      </c>
      <c r="F1874" s="22">
        <f>IF(COUNTIFS('All NCFAS Results'!$A$6:$A$169,$A1874)&gt;0,1,0)</f>
        <v>0</v>
      </c>
      <c r="G1874" s="6" t="s">
        <v>27</v>
      </c>
      <c r="H1874" s="6" t="s">
        <v>42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 t="s">
        <v>29</v>
      </c>
      <c r="X1874" s="6" t="s">
        <v>29</v>
      </c>
      <c r="Y1874" s="6" t="s">
        <v>36</v>
      </c>
      <c r="Z1874" s="6"/>
      <c r="AA1874" s="6"/>
      <c r="AB1874" s="6"/>
    </row>
    <row r="1875" spans="1:28" s="1" customFormat="1" ht="18" customHeight="1" x14ac:dyDescent="0.2">
      <c r="A1875" s="4">
        <v>86</v>
      </c>
      <c r="B1875" s="4">
        <v>67</v>
      </c>
      <c r="C1875" s="2" t="s">
        <v>30</v>
      </c>
      <c r="D1875" s="2" t="s">
        <v>298</v>
      </c>
      <c r="E1875" s="5">
        <v>41927</v>
      </c>
      <c r="F1875" s="22">
        <f>IF(COUNTIFS('All NCFAS Results'!$A$6:$A$169,$A1875)&gt;0,1,0)</f>
        <v>0</v>
      </c>
      <c r="G1875" s="6" t="s">
        <v>27</v>
      </c>
      <c r="H1875" s="6" t="s">
        <v>42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 t="s">
        <v>41</v>
      </c>
      <c r="X1875" s="6" t="s">
        <v>36</v>
      </c>
      <c r="Y1875" s="6" t="s">
        <v>41</v>
      </c>
      <c r="Z1875" s="6"/>
      <c r="AA1875" s="6"/>
      <c r="AB1875" s="6"/>
    </row>
    <row r="1876" spans="1:28" s="1" customFormat="1" ht="18" customHeight="1" x14ac:dyDescent="0.2">
      <c r="A1876" s="4">
        <v>3995</v>
      </c>
      <c r="B1876" s="4">
        <v>67</v>
      </c>
      <c r="C1876" s="2" t="s">
        <v>57</v>
      </c>
      <c r="D1876" s="2" t="s">
        <v>298</v>
      </c>
      <c r="E1876" s="5">
        <v>41933</v>
      </c>
      <c r="F1876" s="22">
        <f>IF(COUNTIFS('All NCFAS Results'!$A$6:$A$169,$A1876)&gt;0,1,0)</f>
        <v>0</v>
      </c>
      <c r="G1876" s="6" t="s">
        <v>54</v>
      </c>
      <c r="H1876" s="6" t="s">
        <v>52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 t="s">
        <v>33</v>
      </c>
      <c r="W1876" s="6" t="s">
        <v>33</v>
      </c>
      <c r="X1876" s="6" t="s">
        <v>33</v>
      </c>
      <c r="Y1876" s="6" t="s">
        <v>33</v>
      </c>
      <c r="Z1876" s="6"/>
      <c r="AA1876" s="6"/>
      <c r="AB1876" s="6"/>
    </row>
    <row r="1877" spans="1:28" s="1" customFormat="1" ht="18" customHeight="1" x14ac:dyDescent="0.2">
      <c r="A1877" s="4">
        <v>2651</v>
      </c>
      <c r="B1877" s="4">
        <v>68</v>
      </c>
      <c r="C1877" s="2" t="s">
        <v>30</v>
      </c>
      <c r="D1877" s="2" t="s">
        <v>298</v>
      </c>
      <c r="E1877" s="5">
        <v>41933</v>
      </c>
      <c r="F1877" s="22">
        <f>IF(COUNTIFS('All NCFAS Results'!$A$6:$A$169,$A1877)&gt;0,1,0)</f>
        <v>0</v>
      </c>
      <c r="G1877" s="6" t="s">
        <v>27</v>
      </c>
      <c r="H1877" s="6" t="s">
        <v>42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 t="s">
        <v>36</v>
      </c>
      <c r="X1877" s="6" t="s">
        <v>36</v>
      </c>
      <c r="Y1877" s="6" t="s">
        <v>33</v>
      </c>
      <c r="Z1877" s="6"/>
      <c r="AA1877" s="6"/>
      <c r="AB1877" s="6"/>
    </row>
    <row r="1878" spans="1:28" s="1" customFormat="1" ht="18" customHeight="1" x14ac:dyDescent="0.2">
      <c r="A1878" s="4">
        <v>3995</v>
      </c>
      <c r="B1878" s="4">
        <v>68</v>
      </c>
      <c r="C1878" s="2" t="s">
        <v>57</v>
      </c>
      <c r="D1878" s="2" t="s">
        <v>298</v>
      </c>
      <c r="E1878" s="5">
        <v>41941</v>
      </c>
      <c r="F1878" s="22">
        <f>IF(COUNTIFS('All NCFAS Results'!$A$6:$A$169,$A1878)&gt;0,1,0)</f>
        <v>0</v>
      </c>
      <c r="G1878" s="6" t="s">
        <v>31</v>
      </c>
      <c r="H1878" s="6" t="s">
        <v>32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 t="s">
        <v>33</v>
      </c>
      <c r="W1878" s="6" t="s">
        <v>33</v>
      </c>
      <c r="X1878" s="6" t="s">
        <v>33</v>
      </c>
      <c r="Y1878" s="6" t="s">
        <v>33</v>
      </c>
      <c r="Z1878" s="6"/>
      <c r="AA1878" s="6"/>
      <c r="AB1878" s="6"/>
    </row>
    <row r="1879" spans="1:28" s="1" customFormat="1" ht="18" customHeight="1" x14ac:dyDescent="0.2">
      <c r="A1879" s="4">
        <v>86</v>
      </c>
      <c r="B1879" s="4">
        <v>69</v>
      </c>
      <c r="C1879" s="2" t="s">
        <v>30</v>
      </c>
      <c r="D1879" s="2" t="s">
        <v>298</v>
      </c>
      <c r="E1879" s="5">
        <v>41934</v>
      </c>
      <c r="F1879" s="22">
        <f>IF(COUNTIFS('All NCFAS Results'!$A$6:$A$169,$A1879)&gt;0,1,0)</f>
        <v>0</v>
      </c>
      <c r="G1879" s="6" t="s">
        <v>27</v>
      </c>
      <c r="H1879" s="6" t="s">
        <v>42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 t="s">
        <v>41</v>
      </c>
      <c r="X1879" s="6" t="s">
        <v>29</v>
      </c>
      <c r="Y1879" s="6" t="s">
        <v>41</v>
      </c>
      <c r="Z1879" s="6"/>
      <c r="AA1879" s="6"/>
      <c r="AB1879" s="6"/>
    </row>
    <row r="1880" spans="1:28" s="1" customFormat="1" ht="18" customHeight="1" x14ac:dyDescent="0.2">
      <c r="A1880" s="4">
        <v>190</v>
      </c>
      <c r="B1880" s="4">
        <v>69</v>
      </c>
      <c r="C1880" s="2" t="s">
        <v>57</v>
      </c>
      <c r="D1880" s="2" t="s">
        <v>298</v>
      </c>
      <c r="E1880" s="5">
        <v>41927</v>
      </c>
      <c r="F1880" s="22">
        <f>IF(COUNTIFS('All NCFAS Results'!$A$6:$A$169,$A1880)&gt;0,1,0)</f>
        <v>0</v>
      </c>
      <c r="G1880" s="6" t="s">
        <v>27</v>
      </c>
      <c r="H1880" s="6" t="s">
        <v>47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 t="s">
        <v>33</v>
      </c>
      <c r="W1880" s="6" t="s">
        <v>33</v>
      </c>
      <c r="X1880" s="6" t="s">
        <v>33</v>
      </c>
      <c r="Y1880" s="6" t="s">
        <v>33</v>
      </c>
      <c r="Z1880" s="6"/>
      <c r="AA1880" s="6"/>
      <c r="AB1880" s="6"/>
    </row>
    <row r="1881" spans="1:28" s="1" customFormat="1" ht="18" customHeight="1" x14ac:dyDescent="0.2">
      <c r="A1881" s="4">
        <v>9909</v>
      </c>
      <c r="B1881" s="4">
        <v>70</v>
      </c>
      <c r="C1881" s="2" t="s">
        <v>57</v>
      </c>
      <c r="D1881" s="2" t="s">
        <v>298</v>
      </c>
      <c r="E1881" s="5">
        <v>41942</v>
      </c>
      <c r="F1881" s="22">
        <f>IF(COUNTIFS('All NCFAS Results'!$A$6:$A$169,$A1881)&gt;0,1,0)</f>
        <v>0</v>
      </c>
      <c r="G1881" s="6" t="s">
        <v>27</v>
      </c>
      <c r="H1881" s="6" t="s">
        <v>47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 t="s">
        <v>33</v>
      </c>
      <c r="W1881" s="6" t="s">
        <v>33</v>
      </c>
      <c r="X1881" s="6" t="s">
        <v>33</v>
      </c>
      <c r="Y1881" s="6" t="s">
        <v>33</v>
      </c>
      <c r="Z1881" s="6"/>
      <c r="AA1881" s="6"/>
      <c r="AB1881" s="6"/>
    </row>
    <row r="1882" spans="1:28" s="1" customFormat="1" ht="18" customHeight="1" x14ac:dyDescent="0.2">
      <c r="A1882" s="4">
        <v>11160</v>
      </c>
      <c r="B1882" s="4">
        <v>70</v>
      </c>
      <c r="C1882" s="2" t="s">
        <v>30</v>
      </c>
      <c r="D1882" s="2" t="s">
        <v>298</v>
      </c>
      <c r="E1882" s="5">
        <v>41934</v>
      </c>
      <c r="F1882" s="22">
        <f>IF(COUNTIFS('All NCFAS Results'!$A$6:$A$169,$A1882)&gt;0,1,0)</f>
        <v>0</v>
      </c>
      <c r="G1882" s="6" t="s">
        <v>27</v>
      </c>
      <c r="H1882" s="6" t="s">
        <v>42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 t="s">
        <v>29</v>
      </c>
      <c r="X1882" s="6" t="s">
        <v>38</v>
      </c>
      <c r="Y1882" s="6" t="s">
        <v>36</v>
      </c>
      <c r="Z1882" s="6"/>
      <c r="AA1882" s="6"/>
      <c r="AB1882" s="6"/>
    </row>
    <row r="1883" spans="1:28" s="1" customFormat="1" ht="18" customHeight="1" x14ac:dyDescent="0.2">
      <c r="A1883" s="4">
        <v>798</v>
      </c>
      <c r="B1883" s="4">
        <v>71</v>
      </c>
      <c r="C1883" s="2" t="s">
        <v>30</v>
      </c>
      <c r="D1883" s="2" t="s">
        <v>298</v>
      </c>
      <c r="E1883" s="5">
        <v>41935</v>
      </c>
      <c r="F1883" s="22">
        <f>IF(COUNTIFS('All NCFAS Results'!$A$6:$A$169,$A1883)&gt;0,1,0)</f>
        <v>0</v>
      </c>
      <c r="G1883" s="6" t="s">
        <v>27</v>
      </c>
      <c r="H1883" s="6" t="s">
        <v>51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 t="s">
        <v>36</v>
      </c>
      <c r="X1883" s="6" t="s">
        <v>29</v>
      </c>
      <c r="Y1883" s="6" t="s">
        <v>36</v>
      </c>
      <c r="Z1883" s="6"/>
      <c r="AA1883" s="6"/>
      <c r="AB1883" s="6"/>
    </row>
    <row r="1884" spans="1:28" s="1" customFormat="1" ht="18" customHeight="1" x14ac:dyDescent="0.2">
      <c r="A1884" s="4">
        <v>9909</v>
      </c>
      <c r="B1884" s="4">
        <v>71</v>
      </c>
      <c r="C1884" s="2" t="s">
        <v>57</v>
      </c>
      <c r="D1884" s="2" t="s">
        <v>298</v>
      </c>
      <c r="E1884" s="5">
        <v>41949</v>
      </c>
      <c r="F1884" s="22">
        <f>IF(COUNTIFS('All NCFAS Results'!$A$6:$A$169,$A1884)&gt;0,1,0)</f>
        <v>0</v>
      </c>
      <c r="G1884" s="6" t="s">
        <v>27</v>
      </c>
      <c r="H1884" s="6" t="s">
        <v>47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 t="s">
        <v>33</v>
      </c>
      <c r="W1884" s="6" t="s">
        <v>33</v>
      </c>
      <c r="X1884" s="6" t="s">
        <v>33</v>
      </c>
      <c r="Y1884" s="6" t="s">
        <v>33</v>
      </c>
      <c r="Z1884" s="6"/>
      <c r="AA1884" s="6"/>
      <c r="AB1884" s="6"/>
    </row>
    <row r="1885" spans="1:28" s="1" customFormat="1" ht="18" customHeight="1" x14ac:dyDescent="0.2">
      <c r="A1885" s="4">
        <v>86</v>
      </c>
      <c r="B1885" s="4">
        <v>72</v>
      </c>
      <c r="C1885" s="2" t="s">
        <v>30</v>
      </c>
      <c r="D1885" s="2" t="s">
        <v>298</v>
      </c>
      <c r="E1885" s="5">
        <v>41940</v>
      </c>
      <c r="F1885" s="22">
        <f>IF(COUNTIFS('All NCFAS Results'!$A$6:$A$169,$A1885)&gt;0,1,0)</f>
        <v>0</v>
      </c>
      <c r="G1885" s="6" t="s">
        <v>27</v>
      </c>
      <c r="H1885" s="6" t="s">
        <v>42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 t="s">
        <v>29</v>
      </c>
      <c r="X1885" s="6" t="s">
        <v>29</v>
      </c>
      <c r="Y1885" s="6" t="s">
        <v>29</v>
      </c>
      <c r="Z1885" s="6"/>
      <c r="AA1885" s="6"/>
      <c r="AB1885" s="6"/>
    </row>
    <row r="1886" spans="1:28" s="1" customFormat="1" ht="18" customHeight="1" x14ac:dyDescent="0.2">
      <c r="A1886" s="4">
        <v>9479</v>
      </c>
      <c r="B1886" s="4">
        <v>72</v>
      </c>
      <c r="C1886" s="2" t="s">
        <v>57</v>
      </c>
      <c r="D1886" s="2" t="s">
        <v>298</v>
      </c>
      <c r="E1886" s="5">
        <v>41961</v>
      </c>
      <c r="F1886" s="22">
        <f>IF(COUNTIFS('All NCFAS Results'!$A$6:$A$169,$A1886)&gt;0,1,0)</f>
        <v>0</v>
      </c>
      <c r="G1886" s="6" t="s">
        <v>27</v>
      </c>
      <c r="H1886" s="6" t="s">
        <v>47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 t="s">
        <v>41</v>
      </c>
      <c r="W1886" s="6" t="s">
        <v>29</v>
      </c>
      <c r="X1886" s="6" t="s">
        <v>29</v>
      </c>
      <c r="Y1886" s="6" t="s">
        <v>41</v>
      </c>
      <c r="Z1886" s="6"/>
      <c r="AA1886" s="6"/>
      <c r="AB1886" s="6"/>
    </row>
    <row r="1887" spans="1:28" s="1" customFormat="1" ht="18" customHeight="1" x14ac:dyDescent="0.2">
      <c r="A1887" s="4">
        <v>2163</v>
      </c>
      <c r="B1887" s="4">
        <v>73</v>
      </c>
      <c r="C1887" s="2" t="s">
        <v>57</v>
      </c>
      <c r="D1887" s="2" t="s">
        <v>298</v>
      </c>
      <c r="E1887" s="5">
        <v>41961</v>
      </c>
      <c r="F1887" s="22">
        <f>IF(COUNTIFS('All NCFAS Results'!$A$6:$A$169,$A1887)&gt;0,1,0)</f>
        <v>0</v>
      </c>
      <c r="G1887" s="6" t="s">
        <v>27</v>
      </c>
      <c r="H1887" s="6" t="s">
        <v>59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 t="s">
        <v>41</v>
      </c>
      <c r="W1887" s="6" t="s">
        <v>29</v>
      </c>
      <c r="X1887" s="6" t="s">
        <v>41</v>
      </c>
      <c r="Y1887" s="6" t="s">
        <v>33</v>
      </c>
      <c r="Z1887" s="6"/>
      <c r="AA1887" s="6"/>
      <c r="AB1887" s="6"/>
    </row>
    <row r="1888" spans="1:28" s="1" customFormat="1" ht="18" customHeight="1" x14ac:dyDescent="0.2">
      <c r="A1888" s="4">
        <v>4365</v>
      </c>
      <c r="B1888" s="4">
        <v>73</v>
      </c>
      <c r="C1888" s="2" t="s">
        <v>44</v>
      </c>
      <c r="D1888" s="2" t="s">
        <v>298</v>
      </c>
      <c r="E1888" s="5">
        <v>41787</v>
      </c>
      <c r="F1888" s="22">
        <f>IF(COUNTIFS('All NCFAS Results'!$A$6:$A$169,$A1888)&gt;0,1,0)</f>
        <v>0</v>
      </c>
      <c r="G1888" s="6" t="s">
        <v>27</v>
      </c>
      <c r="H1888" s="6" t="s">
        <v>42</v>
      </c>
      <c r="I1888" s="6" t="s">
        <v>41</v>
      </c>
      <c r="J1888" s="6" t="s">
        <v>29</v>
      </c>
      <c r="K1888" s="6" t="s">
        <v>29</v>
      </c>
      <c r="L1888" s="6" t="s">
        <v>41</v>
      </c>
      <c r="M1888" s="6" t="s">
        <v>29</v>
      </c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s="1" customFormat="1" ht="18" customHeight="1" x14ac:dyDescent="0.2">
      <c r="A1889" s="4">
        <v>11160</v>
      </c>
      <c r="B1889" s="4">
        <v>73</v>
      </c>
      <c r="C1889" s="2" t="s">
        <v>30</v>
      </c>
      <c r="D1889" s="2" t="s">
        <v>298</v>
      </c>
      <c r="E1889" s="5">
        <v>41941</v>
      </c>
      <c r="F1889" s="22">
        <f>IF(COUNTIFS('All NCFAS Results'!$A$6:$A$169,$A1889)&gt;0,1,0)</f>
        <v>0</v>
      </c>
      <c r="G1889" s="6" t="s">
        <v>27</v>
      </c>
      <c r="H1889" s="6" t="s">
        <v>42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 t="s">
        <v>36</v>
      </c>
      <c r="X1889" s="6" t="s">
        <v>38</v>
      </c>
      <c r="Y1889" s="6" t="s">
        <v>29</v>
      </c>
      <c r="Z1889" s="6"/>
      <c r="AA1889" s="6"/>
      <c r="AB1889" s="6"/>
    </row>
    <row r="1890" spans="1:28" s="1" customFormat="1" ht="18" customHeight="1" x14ac:dyDescent="0.2">
      <c r="A1890" s="4">
        <v>2651</v>
      </c>
      <c r="B1890" s="4">
        <v>74</v>
      </c>
      <c r="C1890" s="2" t="s">
        <v>30</v>
      </c>
      <c r="D1890" s="2" t="s">
        <v>298</v>
      </c>
      <c r="E1890" s="5">
        <v>41947</v>
      </c>
      <c r="F1890" s="22">
        <f>IF(COUNTIFS('All NCFAS Results'!$A$6:$A$169,$A1890)&gt;0,1,0)</f>
        <v>0</v>
      </c>
      <c r="G1890" s="6" t="s">
        <v>27</v>
      </c>
      <c r="H1890" s="6" t="s">
        <v>42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 t="s">
        <v>29</v>
      </c>
      <c r="X1890" s="6" t="s">
        <v>29</v>
      </c>
      <c r="Y1890" s="6" t="s">
        <v>33</v>
      </c>
      <c r="Z1890" s="6"/>
      <c r="AA1890" s="6"/>
      <c r="AB1890" s="6"/>
    </row>
    <row r="1891" spans="1:28" s="1" customFormat="1" ht="18" customHeight="1" x14ac:dyDescent="0.2">
      <c r="A1891" s="4">
        <v>9554</v>
      </c>
      <c r="B1891" s="4">
        <v>74</v>
      </c>
      <c r="C1891" s="2" t="s">
        <v>57</v>
      </c>
      <c r="D1891" s="2" t="s">
        <v>298</v>
      </c>
      <c r="E1891" s="5">
        <v>41962</v>
      </c>
      <c r="F1891" s="22">
        <f>IF(COUNTIFS('All NCFAS Results'!$A$6:$A$169,$A1891)&gt;0,1,0)</f>
        <v>0</v>
      </c>
      <c r="G1891" s="6" t="s">
        <v>27</v>
      </c>
      <c r="H1891" s="6" t="s">
        <v>47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 t="s">
        <v>33</v>
      </c>
      <c r="W1891" s="6" t="s">
        <v>33</v>
      </c>
      <c r="X1891" s="6" t="s">
        <v>33</v>
      </c>
      <c r="Y1891" s="6" t="s">
        <v>33</v>
      </c>
      <c r="Z1891" s="6"/>
      <c r="AA1891" s="6"/>
      <c r="AB1891" s="6"/>
    </row>
    <row r="1892" spans="1:28" s="1" customFormat="1" ht="18" customHeight="1" x14ac:dyDescent="0.2">
      <c r="A1892" s="4">
        <v>3995</v>
      </c>
      <c r="B1892" s="4">
        <v>75</v>
      </c>
      <c r="C1892" s="2" t="s">
        <v>57</v>
      </c>
      <c r="D1892" s="2" t="s">
        <v>298</v>
      </c>
      <c r="E1892" s="5">
        <v>41962</v>
      </c>
      <c r="F1892" s="22">
        <f>IF(COUNTIFS('All NCFAS Results'!$A$6:$A$169,$A1892)&gt;0,1,0)</f>
        <v>0</v>
      </c>
      <c r="G1892" s="6" t="s">
        <v>27</v>
      </c>
      <c r="H1892" s="6" t="s">
        <v>47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 t="s">
        <v>29</v>
      </c>
      <c r="W1892" s="6" t="s">
        <v>29</v>
      </c>
      <c r="X1892" s="6" t="s">
        <v>29</v>
      </c>
      <c r="Y1892" s="6" t="s">
        <v>29</v>
      </c>
      <c r="Z1892" s="6"/>
      <c r="AA1892" s="6"/>
      <c r="AB1892" s="6"/>
    </row>
    <row r="1893" spans="1:28" s="1" customFormat="1" ht="18" customHeight="1" x14ac:dyDescent="0.2">
      <c r="A1893" s="4">
        <v>11160</v>
      </c>
      <c r="B1893" s="4">
        <v>75</v>
      </c>
      <c r="C1893" s="2" t="s">
        <v>30</v>
      </c>
      <c r="D1893" s="2" t="s">
        <v>298</v>
      </c>
      <c r="E1893" s="5">
        <v>41948</v>
      </c>
      <c r="F1893" s="22">
        <f>IF(COUNTIFS('All NCFAS Results'!$A$6:$A$169,$A1893)&gt;0,1,0)</f>
        <v>0</v>
      </c>
      <c r="G1893" s="6" t="s">
        <v>27</v>
      </c>
      <c r="H1893" s="6" t="s">
        <v>42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 t="s">
        <v>36</v>
      </c>
      <c r="X1893" s="6" t="s">
        <v>36</v>
      </c>
      <c r="Y1893" s="6" t="s">
        <v>36</v>
      </c>
      <c r="Z1893" s="6"/>
      <c r="AA1893" s="6"/>
      <c r="AB1893" s="6"/>
    </row>
    <row r="1894" spans="1:28" s="1" customFormat="1" ht="18" customHeight="1" x14ac:dyDescent="0.2">
      <c r="A1894" s="4">
        <v>2651</v>
      </c>
      <c r="B1894" s="4">
        <v>76</v>
      </c>
      <c r="C1894" s="2" t="s">
        <v>30</v>
      </c>
      <c r="D1894" s="2" t="s">
        <v>298</v>
      </c>
      <c r="E1894" s="5">
        <v>41954</v>
      </c>
      <c r="F1894" s="22">
        <f>IF(COUNTIFS('All NCFAS Results'!$A$6:$A$169,$A1894)&gt;0,1,0)</f>
        <v>0</v>
      </c>
      <c r="G1894" s="6" t="s">
        <v>27</v>
      </c>
      <c r="H1894" s="6" t="s">
        <v>42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 t="s">
        <v>29</v>
      </c>
      <c r="X1894" s="6" t="s">
        <v>38</v>
      </c>
      <c r="Y1894" s="6" t="s">
        <v>33</v>
      </c>
      <c r="Z1894" s="6"/>
      <c r="AA1894" s="6"/>
      <c r="AB1894" s="6"/>
    </row>
    <row r="1895" spans="1:28" s="1" customFormat="1" ht="18" customHeight="1" x14ac:dyDescent="0.2">
      <c r="A1895" s="4">
        <v>11180</v>
      </c>
      <c r="B1895" s="4">
        <v>76</v>
      </c>
      <c r="C1895" s="2" t="s">
        <v>57</v>
      </c>
      <c r="D1895" s="2" t="s">
        <v>298</v>
      </c>
      <c r="E1895" s="5">
        <v>41962</v>
      </c>
      <c r="F1895" s="22">
        <f>IF(COUNTIFS('All NCFAS Results'!$A$6:$A$169,$A1895)&gt;0,1,0)</f>
        <v>0</v>
      </c>
      <c r="G1895" s="6" t="s">
        <v>27</v>
      </c>
      <c r="H1895" s="6" t="s">
        <v>47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 t="s">
        <v>29</v>
      </c>
      <c r="W1895" s="6" t="s">
        <v>33</v>
      </c>
      <c r="X1895" s="6" t="s">
        <v>33</v>
      </c>
      <c r="Y1895" s="6" t="s">
        <v>33</v>
      </c>
      <c r="Z1895" s="6"/>
      <c r="AA1895" s="6"/>
      <c r="AB1895" s="6"/>
    </row>
    <row r="1896" spans="1:28" s="1" customFormat="1" ht="18" customHeight="1" x14ac:dyDescent="0.2">
      <c r="A1896" s="4">
        <v>86</v>
      </c>
      <c r="B1896" s="4">
        <v>77</v>
      </c>
      <c r="C1896" s="2" t="s">
        <v>30</v>
      </c>
      <c r="D1896" s="2" t="s">
        <v>298</v>
      </c>
      <c r="E1896" s="5">
        <v>41954</v>
      </c>
      <c r="F1896" s="22">
        <f>IF(COUNTIFS('All NCFAS Results'!$A$6:$A$169,$A1896)&gt;0,1,0)</f>
        <v>0</v>
      </c>
      <c r="G1896" s="6" t="s">
        <v>27</v>
      </c>
      <c r="H1896" s="6" t="s">
        <v>42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 t="s">
        <v>29</v>
      </c>
      <c r="X1896" s="6" t="s">
        <v>29</v>
      </c>
      <c r="Y1896" s="6" t="s">
        <v>29</v>
      </c>
      <c r="Z1896" s="6"/>
      <c r="AA1896" s="6"/>
      <c r="AB1896" s="6"/>
    </row>
    <row r="1897" spans="1:28" s="1" customFormat="1" ht="18" customHeight="1" x14ac:dyDescent="0.2">
      <c r="A1897" s="4">
        <v>5154</v>
      </c>
      <c r="B1897" s="4">
        <v>77</v>
      </c>
      <c r="C1897" s="2" t="s">
        <v>57</v>
      </c>
      <c r="D1897" s="2" t="s">
        <v>298</v>
      </c>
      <c r="E1897" s="5">
        <v>41963</v>
      </c>
      <c r="F1897" s="22">
        <f>IF(COUNTIFS('All NCFAS Results'!$A$6:$A$169,$A1897)&gt;0,1,0)</f>
        <v>0</v>
      </c>
      <c r="G1897" s="6" t="s">
        <v>27</v>
      </c>
      <c r="H1897" s="6" t="s">
        <v>42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 t="s">
        <v>29</v>
      </c>
      <c r="W1897" s="6" t="s">
        <v>29</v>
      </c>
      <c r="X1897" s="6" t="s">
        <v>29</v>
      </c>
      <c r="Y1897" s="6" t="s">
        <v>29</v>
      </c>
      <c r="Z1897" s="6"/>
      <c r="AA1897" s="6"/>
      <c r="AB1897" s="6"/>
    </row>
    <row r="1898" spans="1:28" s="1" customFormat="1" ht="18" customHeight="1" x14ac:dyDescent="0.2">
      <c r="A1898" s="4">
        <v>11160</v>
      </c>
      <c r="B1898" s="4">
        <v>78</v>
      </c>
      <c r="C1898" s="2" t="s">
        <v>30</v>
      </c>
      <c r="D1898" s="2" t="s">
        <v>298</v>
      </c>
      <c r="E1898" s="5">
        <v>41955</v>
      </c>
      <c r="F1898" s="22">
        <f>IF(COUNTIFS('All NCFAS Results'!$A$6:$A$169,$A1898)&gt;0,1,0)</f>
        <v>0</v>
      </c>
      <c r="G1898" s="6" t="s">
        <v>27</v>
      </c>
      <c r="H1898" s="6" t="s">
        <v>42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 t="s">
        <v>36</v>
      </c>
      <c r="X1898" s="6" t="s">
        <v>29</v>
      </c>
      <c r="Y1898" s="6" t="s">
        <v>29</v>
      </c>
      <c r="Z1898" s="6"/>
      <c r="AA1898" s="6"/>
      <c r="AB1898" s="6"/>
    </row>
    <row r="1899" spans="1:28" s="1" customFormat="1" ht="18" customHeight="1" x14ac:dyDescent="0.2">
      <c r="A1899" s="4">
        <v>11181</v>
      </c>
      <c r="B1899" s="4">
        <v>78</v>
      </c>
      <c r="C1899" s="2" t="s">
        <v>57</v>
      </c>
      <c r="D1899" s="2" t="s">
        <v>298</v>
      </c>
      <c r="E1899" s="5">
        <v>41963</v>
      </c>
      <c r="F1899" s="22">
        <f>IF(COUNTIFS('All NCFAS Results'!$A$6:$A$169,$A1899)&gt;0,1,0)</f>
        <v>0</v>
      </c>
      <c r="G1899" s="6" t="s">
        <v>27</v>
      </c>
      <c r="H1899" s="6" t="s">
        <v>47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 t="s">
        <v>29</v>
      </c>
      <c r="W1899" s="6" t="s">
        <v>29</v>
      </c>
      <c r="X1899" s="6" t="s">
        <v>29</v>
      </c>
      <c r="Y1899" s="6" t="s">
        <v>41</v>
      </c>
      <c r="Z1899" s="6"/>
      <c r="AA1899" s="6"/>
      <c r="AB1899" s="6"/>
    </row>
    <row r="1900" spans="1:28" s="1" customFormat="1" ht="18" customHeight="1" x14ac:dyDescent="0.2">
      <c r="A1900" s="4">
        <v>86</v>
      </c>
      <c r="B1900" s="4">
        <v>79</v>
      </c>
      <c r="C1900" s="2" t="s">
        <v>30</v>
      </c>
      <c r="D1900" s="2" t="s">
        <v>298</v>
      </c>
      <c r="E1900" s="5">
        <v>41947</v>
      </c>
      <c r="F1900" s="22">
        <f>IF(COUNTIFS('All NCFAS Results'!$A$6:$A$169,$A1900)&gt;0,1,0)</f>
        <v>0</v>
      </c>
      <c r="G1900" s="6" t="s">
        <v>27</v>
      </c>
      <c r="H1900" s="6" t="s">
        <v>42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 t="s">
        <v>36</v>
      </c>
      <c r="X1900" s="6" t="s">
        <v>29</v>
      </c>
      <c r="Y1900" s="6" t="s">
        <v>36</v>
      </c>
      <c r="Z1900" s="6"/>
      <c r="AA1900" s="6"/>
      <c r="AB1900" s="6"/>
    </row>
    <row r="1901" spans="1:28" s="1" customFormat="1" ht="18" customHeight="1" x14ac:dyDescent="0.2">
      <c r="A1901" s="4">
        <v>9909</v>
      </c>
      <c r="B1901" s="4">
        <v>79</v>
      </c>
      <c r="C1901" s="2" t="s">
        <v>57</v>
      </c>
      <c r="D1901" s="2" t="s">
        <v>298</v>
      </c>
      <c r="E1901" s="5">
        <v>41963</v>
      </c>
      <c r="F1901" s="22">
        <f>IF(COUNTIFS('All NCFAS Results'!$A$6:$A$169,$A1901)&gt;0,1,0)</f>
        <v>0</v>
      </c>
      <c r="G1901" s="6" t="s">
        <v>27</v>
      </c>
      <c r="H1901" s="6" t="s">
        <v>47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 t="s">
        <v>29</v>
      </c>
      <c r="W1901" s="6" t="s">
        <v>29</v>
      </c>
      <c r="X1901" s="6" t="s">
        <v>29</v>
      </c>
      <c r="Y1901" s="6" t="s">
        <v>29</v>
      </c>
      <c r="Z1901" s="6"/>
      <c r="AA1901" s="6"/>
      <c r="AB1901" s="6"/>
    </row>
    <row r="1902" spans="1:28" s="1" customFormat="1" ht="18" customHeight="1" x14ac:dyDescent="0.2">
      <c r="A1902" s="4">
        <v>8637</v>
      </c>
      <c r="B1902" s="4">
        <v>80</v>
      </c>
      <c r="C1902" s="2" t="s">
        <v>67</v>
      </c>
      <c r="D1902" s="2" t="s">
        <v>298</v>
      </c>
      <c r="E1902" s="5">
        <v>41946</v>
      </c>
      <c r="F1902" s="22">
        <f>IF(COUNTIFS('All NCFAS Results'!$A$6:$A$169,$A1902)&gt;0,1,0)</f>
        <v>0</v>
      </c>
      <c r="G1902" s="6" t="s">
        <v>31</v>
      </c>
      <c r="H1902" s="6" t="s">
        <v>52</v>
      </c>
      <c r="I1902" s="6" t="s">
        <v>33</v>
      </c>
      <c r="J1902" s="6" t="s">
        <v>33</v>
      </c>
      <c r="K1902" s="6" t="s">
        <v>33</v>
      </c>
      <c r="L1902" s="6" t="s">
        <v>33</v>
      </c>
      <c r="M1902" s="6" t="s">
        <v>33</v>
      </c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s="1" customFormat="1" ht="18" customHeight="1" x14ac:dyDescent="0.2">
      <c r="A1903" s="4">
        <v>9479</v>
      </c>
      <c r="B1903" s="4">
        <v>80</v>
      </c>
      <c r="C1903" s="2" t="s">
        <v>57</v>
      </c>
      <c r="D1903" s="2" t="s">
        <v>298</v>
      </c>
      <c r="E1903" s="5">
        <v>41968</v>
      </c>
      <c r="F1903" s="22">
        <f>IF(COUNTIFS('All NCFAS Results'!$A$6:$A$169,$A1903)&gt;0,1,0)</f>
        <v>0</v>
      </c>
      <c r="G1903" s="6" t="s">
        <v>27</v>
      </c>
      <c r="H1903" s="6" t="s">
        <v>35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 t="s">
        <v>29</v>
      </c>
      <c r="W1903" s="6" t="s">
        <v>29</v>
      </c>
      <c r="X1903" s="6" t="s">
        <v>29</v>
      </c>
      <c r="Y1903" s="6" t="s">
        <v>29</v>
      </c>
      <c r="Z1903" s="6"/>
      <c r="AA1903" s="6"/>
      <c r="AB1903" s="6"/>
    </row>
    <row r="1904" spans="1:28" s="1" customFormat="1" ht="18" customHeight="1" x14ac:dyDescent="0.2">
      <c r="A1904" s="4">
        <v>11160</v>
      </c>
      <c r="B1904" s="4">
        <v>80</v>
      </c>
      <c r="C1904" s="2" t="s">
        <v>30</v>
      </c>
      <c r="D1904" s="2" t="s">
        <v>298</v>
      </c>
      <c r="E1904" s="5">
        <v>41962</v>
      </c>
      <c r="F1904" s="22">
        <f>IF(COUNTIFS('All NCFAS Results'!$A$6:$A$169,$A1904)&gt;0,1,0)</f>
        <v>0</v>
      </c>
      <c r="G1904" s="6" t="s">
        <v>27</v>
      </c>
      <c r="H1904" s="6" t="s">
        <v>42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 t="s">
        <v>36</v>
      </c>
      <c r="X1904" s="6" t="s">
        <v>29</v>
      </c>
      <c r="Y1904" s="6" t="s">
        <v>36</v>
      </c>
      <c r="Z1904" s="6"/>
      <c r="AA1904" s="6"/>
      <c r="AB1904" s="6"/>
    </row>
    <row r="1905" spans="1:28" s="1" customFormat="1" ht="18" customHeight="1" x14ac:dyDescent="0.2">
      <c r="A1905" s="4">
        <v>798</v>
      </c>
      <c r="B1905" s="4">
        <v>81</v>
      </c>
      <c r="C1905" s="2" t="s">
        <v>30</v>
      </c>
      <c r="D1905" s="2" t="s">
        <v>298</v>
      </c>
      <c r="E1905" s="5">
        <v>41962</v>
      </c>
      <c r="F1905" s="22">
        <f>IF(COUNTIFS('All NCFAS Results'!$A$6:$A$169,$A1905)&gt;0,1,0)</f>
        <v>0</v>
      </c>
      <c r="G1905" s="6" t="s">
        <v>27</v>
      </c>
      <c r="H1905" s="6" t="s">
        <v>37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 t="s">
        <v>36</v>
      </c>
      <c r="X1905" s="6" t="s">
        <v>36</v>
      </c>
      <c r="Y1905" s="6" t="s">
        <v>41</v>
      </c>
      <c r="Z1905" s="6"/>
      <c r="AA1905" s="6"/>
      <c r="AB1905" s="6"/>
    </row>
    <row r="1906" spans="1:28" s="1" customFormat="1" ht="18" customHeight="1" x14ac:dyDescent="0.2">
      <c r="A1906" s="4">
        <v>2163</v>
      </c>
      <c r="B1906" s="4">
        <v>81</v>
      </c>
      <c r="C1906" s="2" t="s">
        <v>57</v>
      </c>
      <c r="D1906" s="2" t="s">
        <v>298</v>
      </c>
      <c r="E1906" s="5">
        <v>41968</v>
      </c>
      <c r="F1906" s="22">
        <f>IF(COUNTIFS('All NCFAS Results'!$A$6:$A$169,$A1906)&gt;0,1,0)</f>
        <v>0</v>
      </c>
      <c r="G1906" s="6" t="s">
        <v>27</v>
      </c>
      <c r="H1906" s="6" t="s">
        <v>47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 t="s">
        <v>29</v>
      </c>
      <c r="W1906" s="6" t="s">
        <v>29</v>
      </c>
      <c r="X1906" s="6" t="s">
        <v>29</v>
      </c>
      <c r="Y1906" s="6" t="s">
        <v>29</v>
      </c>
      <c r="Z1906" s="6"/>
      <c r="AA1906" s="6"/>
      <c r="AB1906" s="6"/>
    </row>
    <row r="1907" spans="1:28" s="1" customFormat="1" ht="18" customHeight="1" x14ac:dyDescent="0.2">
      <c r="A1907" s="4">
        <v>8637</v>
      </c>
      <c r="B1907" s="4">
        <v>81</v>
      </c>
      <c r="C1907" s="2" t="s">
        <v>67</v>
      </c>
      <c r="D1907" s="2" t="s">
        <v>298</v>
      </c>
      <c r="E1907" s="5">
        <v>41953</v>
      </c>
      <c r="F1907" s="22">
        <f>IF(COUNTIFS('All NCFAS Results'!$A$6:$A$169,$A1907)&gt;0,1,0)</f>
        <v>0</v>
      </c>
      <c r="G1907" s="6" t="s">
        <v>27</v>
      </c>
      <c r="H1907" s="6" t="s">
        <v>47</v>
      </c>
      <c r="I1907" s="6" t="s">
        <v>38</v>
      </c>
      <c r="J1907" s="6" t="s">
        <v>29</v>
      </c>
      <c r="K1907" s="6" t="s">
        <v>29</v>
      </c>
      <c r="L1907" s="6" t="s">
        <v>29</v>
      </c>
      <c r="M1907" s="6" t="s">
        <v>29</v>
      </c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s="1" customFormat="1" ht="18" customHeight="1" x14ac:dyDescent="0.2">
      <c r="A1908" s="4">
        <v>10092</v>
      </c>
      <c r="B1908" s="4">
        <v>81</v>
      </c>
      <c r="C1908" s="2" t="s">
        <v>26</v>
      </c>
      <c r="D1908" s="2" t="s">
        <v>298</v>
      </c>
      <c r="E1908" s="5">
        <v>41953</v>
      </c>
      <c r="F1908" s="22">
        <f>IF(COUNTIFS('All NCFAS Results'!$A$6:$A$169,$A1908)&gt;0,1,0)</f>
        <v>0</v>
      </c>
      <c r="G1908" s="6" t="s">
        <v>54</v>
      </c>
      <c r="H1908" s="6" t="s">
        <v>28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 t="s">
        <v>33</v>
      </c>
      <c r="AA1908" s="6"/>
      <c r="AB1908" s="6"/>
    </row>
    <row r="1909" spans="1:28" s="1" customFormat="1" ht="18" customHeight="1" x14ac:dyDescent="0.2">
      <c r="A1909" s="4">
        <v>86</v>
      </c>
      <c r="B1909" s="4">
        <v>82</v>
      </c>
      <c r="C1909" s="2" t="s">
        <v>30</v>
      </c>
      <c r="D1909" s="2" t="s">
        <v>298</v>
      </c>
      <c r="E1909" s="5">
        <v>41961</v>
      </c>
      <c r="F1909" s="22">
        <f>IF(COUNTIFS('All NCFAS Results'!$A$6:$A$169,$A1909)&gt;0,1,0)</f>
        <v>0</v>
      </c>
      <c r="G1909" s="6" t="s">
        <v>27</v>
      </c>
      <c r="H1909" s="6" t="s">
        <v>42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 t="s">
        <v>41</v>
      </c>
      <c r="X1909" s="6" t="s">
        <v>29</v>
      </c>
      <c r="Y1909" s="6" t="s">
        <v>41</v>
      </c>
      <c r="Z1909" s="6"/>
      <c r="AA1909" s="6"/>
      <c r="AB1909" s="6"/>
    </row>
    <row r="1910" spans="1:28" s="1" customFormat="1" ht="18" customHeight="1" x14ac:dyDescent="0.2">
      <c r="A1910" s="4">
        <v>5154</v>
      </c>
      <c r="B1910" s="4">
        <v>82</v>
      </c>
      <c r="C1910" s="2" t="s">
        <v>57</v>
      </c>
      <c r="D1910" s="2" t="s">
        <v>298</v>
      </c>
      <c r="E1910" s="5">
        <v>41969</v>
      </c>
      <c r="F1910" s="22">
        <f>IF(COUNTIFS('All NCFAS Results'!$A$6:$A$169,$A1910)&gt;0,1,0)</f>
        <v>0</v>
      </c>
      <c r="G1910" s="6" t="s">
        <v>54</v>
      </c>
      <c r="H1910" s="6" t="s">
        <v>49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 t="s">
        <v>29</v>
      </c>
      <c r="W1910" s="6" t="s">
        <v>29</v>
      </c>
      <c r="X1910" s="6" t="s">
        <v>29</v>
      </c>
      <c r="Y1910" s="6" t="s">
        <v>29</v>
      </c>
      <c r="Z1910" s="6"/>
      <c r="AA1910" s="6"/>
      <c r="AB1910" s="6"/>
    </row>
    <row r="1911" spans="1:28" s="1" customFormat="1" ht="18" customHeight="1" x14ac:dyDescent="0.2">
      <c r="A1911" s="4">
        <v>2651</v>
      </c>
      <c r="B1911" s="4">
        <v>83</v>
      </c>
      <c r="C1911" s="2" t="s">
        <v>30</v>
      </c>
      <c r="D1911" s="2" t="s">
        <v>298</v>
      </c>
      <c r="E1911" s="5">
        <v>41961</v>
      </c>
      <c r="F1911" s="22">
        <f>IF(COUNTIFS('All NCFAS Results'!$A$6:$A$169,$A1911)&gt;0,1,0)</f>
        <v>0</v>
      </c>
      <c r="G1911" s="6" t="s">
        <v>34</v>
      </c>
      <c r="H1911" s="6" t="s">
        <v>32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 t="s">
        <v>33</v>
      </c>
      <c r="X1911" s="6" t="s">
        <v>33</v>
      </c>
      <c r="Y1911" s="6" t="s">
        <v>33</v>
      </c>
      <c r="Z1911" s="6"/>
      <c r="AA1911" s="6"/>
      <c r="AB1911" s="6"/>
    </row>
    <row r="1912" spans="1:28" s="1" customFormat="1" ht="18" customHeight="1" x14ac:dyDescent="0.2">
      <c r="A1912" s="4">
        <v>3920</v>
      </c>
      <c r="B1912" s="4">
        <v>83</v>
      </c>
      <c r="C1912" s="2" t="s">
        <v>57</v>
      </c>
      <c r="D1912" s="2" t="s">
        <v>298</v>
      </c>
      <c r="E1912" s="5">
        <v>41974</v>
      </c>
      <c r="F1912" s="22">
        <f>IF(COUNTIFS('All NCFAS Results'!$A$6:$A$169,$A1912)&gt;0,1,0)</f>
        <v>0</v>
      </c>
      <c r="G1912" s="6" t="s">
        <v>27</v>
      </c>
      <c r="H1912" s="6" t="s">
        <v>47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 t="s">
        <v>29</v>
      </c>
      <c r="W1912" s="6" t="s">
        <v>38</v>
      </c>
      <c r="X1912" s="6" t="s">
        <v>29</v>
      </c>
      <c r="Y1912" s="6" t="s">
        <v>29</v>
      </c>
      <c r="Z1912" s="6"/>
      <c r="AA1912" s="6"/>
      <c r="AB1912" s="6"/>
    </row>
    <row r="1913" spans="1:28" s="1" customFormat="1" ht="18" customHeight="1" x14ac:dyDescent="0.2">
      <c r="A1913" s="4">
        <v>2651</v>
      </c>
      <c r="B1913" s="4">
        <v>84</v>
      </c>
      <c r="C1913" s="2" t="s">
        <v>30</v>
      </c>
      <c r="D1913" s="2" t="s">
        <v>298</v>
      </c>
      <c r="E1913" s="5">
        <v>41968</v>
      </c>
      <c r="F1913" s="22">
        <f>IF(COUNTIFS('All NCFAS Results'!$A$6:$A$169,$A1913)&gt;0,1,0)</f>
        <v>0</v>
      </c>
      <c r="G1913" s="6" t="s">
        <v>34</v>
      </c>
      <c r="H1913" s="6" t="s">
        <v>32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 t="s">
        <v>33</v>
      </c>
      <c r="X1913" s="6" t="s">
        <v>33</v>
      </c>
      <c r="Y1913" s="6" t="s">
        <v>33</v>
      </c>
      <c r="Z1913" s="6"/>
      <c r="AA1913" s="6"/>
      <c r="AB1913" s="6"/>
    </row>
    <row r="1914" spans="1:28" s="1" customFormat="1" ht="18" customHeight="1" x14ac:dyDescent="0.2">
      <c r="A1914" s="4">
        <v>4365</v>
      </c>
      <c r="B1914" s="4">
        <v>84</v>
      </c>
      <c r="C1914" s="2" t="s">
        <v>44</v>
      </c>
      <c r="D1914" s="2" t="s">
        <v>298</v>
      </c>
      <c r="E1914" s="5">
        <v>41794</v>
      </c>
      <c r="F1914" s="22">
        <f>IF(COUNTIFS('All NCFAS Results'!$A$6:$A$169,$A1914)&gt;0,1,0)</f>
        <v>0</v>
      </c>
      <c r="G1914" s="6" t="s">
        <v>27</v>
      </c>
      <c r="H1914" s="6" t="s">
        <v>42</v>
      </c>
      <c r="I1914" s="6" t="s">
        <v>41</v>
      </c>
      <c r="J1914" s="6" t="s">
        <v>29</v>
      </c>
      <c r="K1914" s="6" t="s">
        <v>29</v>
      </c>
      <c r="L1914" s="6" t="s">
        <v>41</v>
      </c>
      <c r="M1914" s="6" t="s">
        <v>29</v>
      </c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s="1" customFormat="1" ht="18" customHeight="1" x14ac:dyDescent="0.2">
      <c r="A1915" s="4">
        <v>5154</v>
      </c>
      <c r="B1915" s="4">
        <v>84</v>
      </c>
      <c r="C1915" s="2" t="s">
        <v>57</v>
      </c>
      <c r="D1915" s="2" t="s">
        <v>298</v>
      </c>
      <c r="E1915" s="5">
        <v>41975</v>
      </c>
      <c r="F1915" s="22">
        <f>IF(COUNTIFS('All NCFAS Results'!$A$6:$A$169,$A1915)&gt;0,1,0)</f>
        <v>0</v>
      </c>
      <c r="G1915" s="6" t="s">
        <v>54</v>
      </c>
      <c r="H1915" s="6" t="s">
        <v>46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 t="s">
        <v>29</v>
      </c>
      <c r="W1915" s="6" t="s">
        <v>29</v>
      </c>
      <c r="X1915" s="6" t="s">
        <v>29</v>
      </c>
      <c r="Y1915" s="6" t="s">
        <v>29</v>
      </c>
      <c r="Z1915" s="6"/>
      <c r="AA1915" s="6"/>
      <c r="AB1915" s="6"/>
    </row>
    <row r="1916" spans="1:28" s="1" customFormat="1" ht="18" customHeight="1" x14ac:dyDescent="0.2">
      <c r="A1916" s="4">
        <v>9479</v>
      </c>
      <c r="B1916" s="4">
        <v>85</v>
      </c>
      <c r="C1916" s="2" t="s">
        <v>57</v>
      </c>
      <c r="D1916" s="2" t="s">
        <v>298</v>
      </c>
      <c r="E1916" s="5">
        <v>41975</v>
      </c>
      <c r="F1916" s="22">
        <f>IF(COUNTIFS('All NCFAS Results'!$A$6:$A$169,$A1916)&gt;0,1,0)</f>
        <v>0</v>
      </c>
      <c r="G1916" s="6" t="s">
        <v>27</v>
      </c>
      <c r="H1916" s="6" t="s">
        <v>47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 t="s">
        <v>29</v>
      </c>
      <c r="W1916" s="6" t="s">
        <v>29</v>
      </c>
      <c r="X1916" s="6" t="s">
        <v>29</v>
      </c>
      <c r="Y1916" s="6" t="s">
        <v>29</v>
      </c>
      <c r="Z1916" s="6"/>
      <c r="AA1916" s="6"/>
      <c r="AB1916" s="6"/>
    </row>
    <row r="1917" spans="1:28" s="1" customFormat="1" ht="18" customHeight="1" x14ac:dyDescent="0.2">
      <c r="A1917" s="4">
        <v>11160</v>
      </c>
      <c r="B1917" s="4">
        <v>85</v>
      </c>
      <c r="C1917" s="2" t="s">
        <v>30</v>
      </c>
      <c r="D1917" s="2" t="s">
        <v>298</v>
      </c>
      <c r="E1917" s="5">
        <v>41969</v>
      </c>
      <c r="F1917" s="22">
        <f>IF(COUNTIFS('All NCFAS Results'!$A$6:$A$169,$A1917)&gt;0,1,0)</f>
        <v>0</v>
      </c>
      <c r="G1917" s="6" t="s">
        <v>40</v>
      </c>
      <c r="H1917" s="6" t="s">
        <v>42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 t="s">
        <v>33</v>
      </c>
      <c r="X1917" s="6" t="s">
        <v>33</v>
      </c>
      <c r="Y1917" s="6" t="s">
        <v>33</v>
      </c>
      <c r="Z1917" s="6"/>
      <c r="AA1917" s="6"/>
      <c r="AB1917" s="6"/>
    </row>
    <row r="1918" spans="1:28" s="1" customFormat="1" ht="18" customHeight="1" x14ac:dyDescent="0.2">
      <c r="A1918" s="4">
        <v>2163</v>
      </c>
      <c r="B1918" s="4">
        <v>86</v>
      </c>
      <c r="C1918" s="2" t="s">
        <v>57</v>
      </c>
      <c r="D1918" s="2" t="s">
        <v>298</v>
      </c>
      <c r="E1918" s="5">
        <v>41975</v>
      </c>
      <c r="F1918" s="22">
        <f>IF(COUNTIFS('All NCFAS Results'!$A$6:$A$169,$A1918)&gt;0,1,0)</f>
        <v>0</v>
      </c>
      <c r="G1918" s="6" t="s">
        <v>27</v>
      </c>
      <c r="H1918" s="6" t="s">
        <v>47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 t="s">
        <v>41</v>
      </c>
      <c r="W1918" s="6" t="s">
        <v>29</v>
      </c>
      <c r="X1918" s="6" t="s">
        <v>29</v>
      </c>
      <c r="Y1918" s="6" t="s">
        <v>29</v>
      </c>
      <c r="Z1918" s="6"/>
      <c r="AA1918" s="6"/>
      <c r="AB1918" s="6"/>
    </row>
    <row r="1919" spans="1:28" s="1" customFormat="1" ht="18" customHeight="1" x14ac:dyDescent="0.2">
      <c r="A1919" s="4">
        <v>2651</v>
      </c>
      <c r="B1919" s="4">
        <v>86</v>
      </c>
      <c r="C1919" s="2" t="s">
        <v>30</v>
      </c>
      <c r="D1919" s="2" t="s">
        <v>298</v>
      </c>
      <c r="E1919" s="5">
        <v>41975</v>
      </c>
      <c r="F1919" s="22">
        <f>IF(COUNTIFS('All NCFAS Results'!$A$6:$A$169,$A1919)&gt;0,1,0)</f>
        <v>0</v>
      </c>
      <c r="G1919" s="6" t="s">
        <v>27</v>
      </c>
      <c r="H1919" s="6" t="s">
        <v>42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 t="s">
        <v>36</v>
      </c>
      <c r="X1919" s="6" t="s">
        <v>29</v>
      </c>
      <c r="Y1919" s="6" t="s">
        <v>33</v>
      </c>
      <c r="Z1919" s="6"/>
      <c r="AA1919" s="6"/>
      <c r="AB1919" s="6"/>
    </row>
    <row r="1920" spans="1:28" s="1" customFormat="1" ht="18" customHeight="1" x14ac:dyDescent="0.2">
      <c r="A1920" s="4">
        <v>5154</v>
      </c>
      <c r="B1920" s="4">
        <v>87</v>
      </c>
      <c r="C1920" s="2" t="s">
        <v>57</v>
      </c>
      <c r="D1920" s="2" t="s">
        <v>298</v>
      </c>
      <c r="E1920" s="5">
        <v>41976</v>
      </c>
      <c r="F1920" s="22">
        <f>IF(COUNTIFS('All NCFAS Results'!$A$6:$A$169,$A1920)&gt;0,1,0)</f>
        <v>0</v>
      </c>
      <c r="G1920" s="6" t="s">
        <v>31</v>
      </c>
      <c r="H1920" s="6" t="s">
        <v>52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 t="s">
        <v>29</v>
      </c>
      <c r="W1920" s="6" t="s">
        <v>29</v>
      </c>
      <c r="X1920" s="6" t="s">
        <v>29</v>
      </c>
      <c r="Y1920" s="6" t="s">
        <v>29</v>
      </c>
      <c r="Z1920" s="6"/>
      <c r="AA1920" s="6"/>
      <c r="AB1920" s="6"/>
    </row>
    <row r="1921" spans="1:28" s="1" customFormat="1" ht="18" customHeight="1" x14ac:dyDescent="0.2">
      <c r="A1921" s="4">
        <v>11160</v>
      </c>
      <c r="B1921" s="4">
        <v>87</v>
      </c>
      <c r="C1921" s="2" t="s">
        <v>30</v>
      </c>
      <c r="D1921" s="2" t="s">
        <v>298</v>
      </c>
      <c r="E1921" s="5">
        <v>41976</v>
      </c>
      <c r="F1921" s="22">
        <f>IF(COUNTIFS('All NCFAS Results'!$A$6:$A$169,$A1921)&gt;0,1,0)</f>
        <v>0</v>
      </c>
      <c r="G1921" s="6" t="s">
        <v>27</v>
      </c>
      <c r="H1921" s="6" t="s">
        <v>42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 t="s">
        <v>36</v>
      </c>
      <c r="X1921" s="6" t="s">
        <v>36</v>
      </c>
      <c r="Y1921" s="6" t="s">
        <v>36</v>
      </c>
      <c r="Z1921" s="6"/>
      <c r="AA1921" s="6"/>
      <c r="AB1921" s="6"/>
    </row>
    <row r="1922" spans="1:28" s="1" customFormat="1" ht="18" customHeight="1" x14ac:dyDescent="0.2">
      <c r="A1922" s="4">
        <v>2651</v>
      </c>
      <c r="B1922" s="4">
        <v>88</v>
      </c>
      <c r="C1922" s="2" t="s">
        <v>30</v>
      </c>
      <c r="D1922" s="2" t="s">
        <v>298</v>
      </c>
      <c r="E1922" s="5">
        <v>41982</v>
      </c>
      <c r="F1922" s="22">
        <f>IF(COUNTIFS('All NCFAS Results'!$A$6:$A$169,$A1922)&gt;0,1,0)</f>
        <v>0</v>
      </c>
      <c r="G1922" s="6" t="s">
        <v>27</v>
      </c>
      <c r="H1922" s="6" t="s">
        <v>42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 t="s">
        <v>36</v>
      </c>
      <c r="X1922" s="6" t="s">
        <v>29</v>
      </c>
      <c r="Y1922" s="6" t="s">
        <v>33</v>
      </c>
      <c r="Z1922" s="6"/>
      <c r="AA1922" s="6"/>
      <c r="AB1922" s="6"/>
    </row>
    <row r="1923" spans="1:28" s="1" customFormat="1" ht="18" customHeight="1" x14ac:dyDescent="0.2">
      <c r="A1923" s="4">
        <v>9554</v>
      </c>
      <c r="B1923" s="4">
        <v>88</v>
      </c>
      <c r="C1923" s="2" t="s">
        <v>57</v>
      </c>
      <c r="D1923" s="2" t="s">
        <v>298</v>
      </c>
      <c r="E1923" s="5">
        <v>41976</v>
      </c>
      <c r="F1923" s="22">
        <f>IF(COUNTIFS('All NCFAS Results'!$A$6:$A$169,$A1923)&gt;0,1,0)</f>
        <v>0</v>
      </c>
      <c r="G1923" s="6" t="s">
        <v>27</v>
      </c>
      <c r="H1923" s="6" t="s">
        <v>47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 t="s">
        <v>29</v>
      </c>
      <c r="W1923" s="6" t="s">
        <v>29</v>
      </c>
      <c r="X1923" s="6" t="s">
        <v>29</v>
      </c>
      <c r="Y1923" s="6" t="s">
        <v>33</v>
      </c>
      <c r="Z1923" s="6"/>
      <c r="AA1923" s="6"/>
      <c r="AB1923" s="6"/>
    </row>
    <row r="1924" spans="1:28" s="1" customFormat="1" ht="18" customHeight="1" x14ac:dyDescent="0.2">
      <c r="A1924" s="4">
        <v>5154</v>
      </c>
      <c r="B1924" s="4">
        <v>89</v>
      </c>
      <c r="C1924" s="2" t="s">
        <v>57</v>
      </c>
      <c r="D1924" s="2" t="s">
        <v>298</v>
      </c>
      <c r="E1924" s="5">
        <v>41981</v>
      </c>
      <c r="F1924" s="22">
        <f>IF(COUNTIFS('All NCFAS Results'!$A$6:$A$169,$A1924)&gt;0,1,0)</f>
        <v>0</v>
      </c>
      <c r="G1924" s="6" t="s">
        <v>31</v>
      </c>
      <c r="H1924" s="6" t="s">
        <v>52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 t="s">
        <v>29</v>
      </c>
      <c r="W1924" s="6" t="s">
        <v>29</v>
      </c>
      <c r="X1924" s="6" t="s">
        <v>29</v>
      </c>
      <c r="Y1924" s="6" t="s">
        <v>29</v>
      </c>
      <c r="Z1924" s="6"/>
      <c r="AA1924" s="6"/>
      <c r="AB1924" s="6"/>
    </row>
    <row r="1925" spans="1:28" s="1" customFormat="1" ht="18" customHeight="1" x14ac:dyDescent="0.2">
      <c r="A1925" s="4">
        <v>11160</v>
      </c>
      <c r="B1925" s="4">
        <v>89</v>
      </c>
      <c r="C1925" s="2" t="s">
        <v>30</v>
      </c>
      <c r="D1925" s="2" t="s">
        <v>298</v>
      </c>
      <c r="E1925" s="5">
        <v>41983</v>
      </c>
      <c r="F1925" s="22">
        <f>IF(COUNTIFS('All NCFAS Results'!$A$6:$A$169,$A1925)&gt;0,1,0)</f>
        <v>0</v>
      </c>
      <c r="G1925" s="6" t="s">
        <v>27</v>
      </c>
      <c r="H1925" s="6" t="s">
        <v>42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 t="s">
        <v>36</v>
      </c>
      <c r="X1925" s="6" t="s">
        <v>36</v>
      </c>
      <c r="Y1925" s="6" t="s">
        <v>36</v>
      </c>
      <c r="Z1925" s="6"/>
      <c r="AA1925" s="6"/>
      <c r="AB1925" s="6"/>
    </row>
    <row r="1926" spans="1:28" s="1" customFormat="1" ht="18" customHeight="1" x14ac:dyDescent="0.2">
      <c r="A1926" s="4">
        <v>11160</v>
      </c>
      <c r="B1926" s="4">
        <v>90</v>
      </c>
      <c r="C1926" s="2" t="s">
        <v>30</v>
      </c>
      <c r="D1926" s="2" t="s">
        <v>298</v>
      </c>
      <c r="E1926" s="5">
        <v>41990</v>
      </c>
      <c r="F1926" s="22">
        <f>IF(COUNTIFS('All NCFAS Results'!$A$6:$A$169,$A1926)&gt;0,1,0)</f>
        <v>0</v>
      </c>
      <c r="G1926" s="6" t="s">
        <v>27</v>
      </c>
      <c r="H1926" s="6" t="s">
        <v>42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 t="s">
        <v>36</v>
      </c>
      <c r="X1926" s="6" t="s">
        <v>36</v>
      </c>
      <c r="Y1926" s="6" t="s">
        <v>36</v>
      </c>
      <c r="Z1926" s="6"/>
      <c r="AA1926" s="6"/>
      <c r="AB1926" s="6"/>
    </row>
    <row r="1927" spans="1:28" s="1" customFormat="1" ht="18" customHeight="1" x14ac:dyDescent="0.2">
      <c r="A1927" s="4">
        <v>11180</v>
      </c>
      <c r="B1927" s="4">
        <v>90</v>
      </c>
      <c r="C1927" s="2" t="s">
        <v>57</v>
      </c>
      <c r="D1927" s="2" t="s">
        <v>298</v>
      </c>
      <c r="E1927" s="5">
        <v>41976</v>
      </c>
      <c r="F1927" s="22">
        <f>IF(COUNTIFS('All NCFAS Results'!$A$6:$A$169,$A1927)&gt;0,1,0)</f>
        <v>0</v>
      </c>
      <c r="G1927" s="6" t="s">
        <v>27</v>
      </c>
      <c r="H1927" s="6" t="s">
        <v>47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 t="s">
        <v>29</v>
      </c>
      <c r="W1927" s="6" t="s">
        <v>41</v>
      </c>
      <c r="X1927" s="6" t="s">
        <v>29</v>
      </c>
      <c r="Y1927" s="6" t="s">
        <v>41</v>
      </c>
      <c r="Z1927" s="6"/>
      <c r="AA1927" s="6"/>
      <c r="AB1927" s="6"/>
    </row>
    <row r="1928" spans="1:28" s="1" customFormat="1" ht="18" customHeight="1" x14ac:dyDescent="0.2">
      <c r="A1928" s="4">
        <v>2651</v>
      </c>
      <c r="B1928" s="4">
        <v>91</v>
      </c>
      <c r="C1928" s="2" t="s">
        <v>30</v>
      </c>
      <c r="D1928" s="2" t="s">
        <v>298</v>
      </c>
      <c r="E1928" s="5">
        <v>41989</v>
      </c>
      <c r="F1928" s="22">
        <f>IF(COUNTIFS('All NCFAS Results'!$A$6:$A$169,$A1928)&gt;0,1,0)</f>
        <v>0</v>
      </c>
      <c r="G1928" s="6" t="s">
        <v>34</v>
      </c>
      <c r="H1928" s="6" t="s">
        <v>32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 t="s">
        <v>33</v>
      </c>
      <c r="X1928" s="6" t="s">
        <v>33</v>
      </c>
      <c r="Y1928" s="6" t="s">
        <v>33</v>
      </c>
      <c r="Z1928" s="6"/>
      <c r="AA1928" s="6"/>
      <c r="AB1928" s="6"/>
    </row>
    <row r="1929" spans="1:28" s="1" customFormat="1" ht="18" customHeight="1" x14ac:dyDescent="0.2">
      <c r="A1929" s="4">
        <v>3920</v>
      </c>
      <c r="B1929" s="4">
        <v>91</v>
      </c>
      <c r="C1929" s="2" t="s">
        <v>57</v>
      </c>
      <c r="D1929" s="2" t="s">
        <v>298</v>
      </c>
      <c r="E1929" s="5">
        <v>41977</v>
      </c>
      <c r="F1929" s="22">
        <f>IF(COUNTIFS('All NCFAS Results'!$A$6:$A$169,$A1929)&gt;0,1,0)</f>
        <v>0</v>
      </c>
      <c r="G1929" s="6" t="s">
        <v>27</v>
      </c>
      <c r="H1929" s="6" t="s">
        <v>47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 t="s">
        <v>29</v>
      </c>
      <c r="W1929" s="6" t="s">
        <v>29</v>
      </c>
      <c r="X1929" s="6" t="s">
        <v>29</v>
      </c>
      <c r="Y1929" s="6" t="s">
        <v>29</v>
      </c>
      <c r="Z1929" s="6"/>
      <c r="AA1929" s="6"/>
      <c r="AB1929" s="6"/>
    </row>
    <row r="1930" spans="1:28" s="1" customFormat="1" ht="18" customHeight="1" x14ac:dyDescent="0.2">
      <c r="A1930" s="4">
        <v>86</v>
      </c>
      <c r="B1930" s="4">
        <v>92</v>
      </c>
      <c r="C1930" s="2" t="s">
        <v>30</v>
      </c>
      <c r="D1930" s="2" t="s">
        <v>298</v>
      </c>
      <c r="E1930" s="5">
        <v>41982</v>
      </c>
      <c r="F1930" s="22">
        <f>IF(COUNTIFS('All NCFAS Results'!$A$6:$A$169,$A1930)&gt;0,1,0)</f>
        <v>0</v>
      </c>
      <c r="G1930" s="6" t="s">
        <v>27</v>
      </c>
      <c r="H1930" s="6" t="s">
        <v>42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 t="s">
        <v>36</v>
      </c>
      <c r="X1930" s="6" t="s">
        <v>29</v>
      </c>
      <c r="Y1930" s="6" t="s">
        <v>41</v>
      </c>
      <c r="Z1930" s="6"/>
      <c r="AA1930" s="6"/>
      <c r="AB1930" s="6"/>
    </row>
    <row r="1931" spans="1:28" s="1" customFormat="1" ht="18" customHeight="1" x14ac:dyDescent="0.2">
      <c r="A1931" s="4">
        <v>9554</v>
      </c>
      <c r="B1931" s="4">
        <v>92</v>
      </c>
      <c r="C1931" s="2" t="s">
        <v>57</v>
      </c>
      <c r="D1931" s="2" t="s">
        <v>298</v>
      </c>
      <c r="E1931" s="5">
        <v>41978</v>
      </c>
      <c r="F1931" s="22">
        <f>IF(COUNTIFS('All NCFAS Results'!$A$6:$A$169,$A1931)&gt;0,1,0)</f>
        <v>0</v>
      </c>
      <c r="G1931" s="6" t="s">
        <v>54</v>
      </c>
      <c r="H1931" s="6" t="s">
        <v>49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 t="s">
        <v>33</v>
      </c>
      <c r="W1931" s="6" t="s">
        <v>33</v>
      </c>
      <c r="X1931" s="6" t="s">
        <v>33</v>
      </c>
      <c r="Y1931" s="6" t="s">
        <v>33</v>
      </c>
      <c r="Z1931" s="6"/>
      <c r="AA1931" s="6"/>
      <c r="AB1931" s="6"/>
    </row>
    <row r="1932" spans="1:28" s="1" customFormat="1" ht="18" customHeight="1" x14ac:dyDescent="0.2">
      <c r="A1932" s="4">
        <v>86</v>
      </c>
      <c r="B1932" s="4">
        <v>93</v>
      </c>
      <c r="C1932" s="2" t="s">
        <v>30</v>
      </c>
      <c r="D1932" s="2" t="s">
        <v>298</v>
      </c>
      <c r="E1932" s="5">
        <v>41989</v>
      </c>
      <c r="F1932" s="22">
        <f>IF(COUNTIFS('All NCFAS Results'!$A$6:$A$169,$A1932)&gt;0,1,0)</f>
        <v>0</v>
      </c>
      <c r="G1932" s="6" t="s">
        <v>27</v>
      </c>
      <c r="H1932" s="6" t="s">
        <v>42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 t="s">
        <v>38</v>
      </c>
      <c r="X1932" s="6" t="s">
        <v>38</v>
      </c>
      <c r="Y1932" s="6" t="s">
        <v>29</v>
      </c>
      <c r="Z1932" s="6"/>
      <c r="AA1932" s="6"/>
      <c r="AB1932" s="6"/>
    </row>
    <row r="1933" spans="1:28" s="1" customFormat="1" ht="18" customHeight="1" x14ac:dyDescent="0.2">
      <c r="A1933" s="4">
        <v>9479</v>
      </c>
      <c r="B1933" s="4">
        <v>93</v>
      </c>
      <c r="C1933" s="2" t="s">
        <v>57</v>
      </c>
      <c r="D1933" s="2" t="s">
        <v>298</v>
      </c>
      <c r="E1933" s="5">
        <v>41982</v>
      </c>
      <c r="F1933" s="22">
        <f>IF(COUNTIFS('All NCFAS Results'!$A$6:$A$169,$A1933)&gt;0,1,0)</f>
        <v>0</v>
      </c>
      <c r="G1933" s="6" t="s">
        <v>27</v>
      </c>
      <c r="H1933" s="6" t="s">
        <v>47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 t="s">
        <v>29</v>
      </c>
      <c r="W1933" s="6" t="s">
        <v>29</v>
      </c>
      <c r="X1933" s="6" t="s">
        <v>29</v>
      </c>
      <c r="Y1933" s="6" t="s">
        <v>29</v>
      </c>
      <c r="Z1933" s="6"/>
      <c r="AA1933" s="6"/>
      <c r="AB1933" s="6"/>
    </row>
    <row r="1934" spans="1:28" s="1" customFormat="1" ht="18" customHeight="1" x14ac:dyDescent="0.2">
      <c r="A1934" s="4">
        <v>2651</v>
      </c>
      <c r="B1934" s="4">
        <v>94</v>
      </c>
      <c r="C1934" s="2" t="s">
        <v>30</v>
      </c>
      <c r="D1934" s="2" t="s">
        <v>298</v>
      </c>
      <c r="E1934" s="5">
        <v>41996</v>
      </c>
      <c r="F1934" s="22">
        <f>IF(COUNTIFS('All NCFAS Results'!$A$6:$A$169,$A1934)&gt;0,1,0)</f>
        <v>0</v>
      </c>
      <c r="G1934" s="6" t="s">
        <v>34</v>
      </c>
      <c r="H1934" s="6" t="s">
        <v>32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 t="s">
        <v>33</v>
      </c>
      <c r="X1934" s="6" t="s">
        <v>33</v>
      </c>
      <c r="Y1934" s="6" t="s">
        <v>33</v>
      </c>
      <c r="Z1934" s="6"/>
      <c r="AA1934" s="6"/>
      <c r="AB1934" s="6"/>
    </row>
    <row r="1935" spans="1:28" s="1" customFormat="1" ht="18" customHeight="1" x14ac:dyDescent="0.2">
      <c r="A1935" s="4">
        <v>5154</v>
      </c>
      <c r="B1935" s="4">
        <v>94</v>
      </c>
      <c r="C1935" s="2" t="s">
        <v>57</v>
      </c>
      <c r="D1935" s="2" t="s">
        <v>298</v>
      </c>
      <c r="E1935" s="5">
        <v>41983</v>
      </c>
      <c r="F1935" s="22">
        <f>IF(COUNTIFS('All NCFAS Results'!$A$6:$A$169,$A1935)&gt;0,1,0)</f>
        <v>0</v>
      </c>
      <c r="G1935" s="6" t="s">
        <v>31</v>
      </c>
      <c r="H1935" s="6" t="s">
        <v>46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 t="s">
        <v>29</v>
      </c>
      <c r="W1935" s="6" t="s">
        <v>29</v>
      </c>
      <c r="X1935" s="6" t="s">
        <v>29</v>
      </c>
      <c r="Y1935" s="6" t="s">
        <v>29</v>
      </c>
      <c r="Z1935" s="6"/>
      <c r="AA1935" s="6"/>
      <c r="AB1935" s="6"/>
    </row>
    <row r="1936" spans="1:28" s="1" customFormat="1" ht="18" customHeight="1" x14ac:dyDescent="0.2">
      <c r="A1936" s="4">
        <v>2651</v>
      </c>
      <c r="B1936" s="4">
        <v>95</v>
      </c>
      <c r="C1936" s="2" t="s">
        <v>30</v>
      </c>
      <c r="D1936" s="2" t="s">
        <v>298</v>
      </c>
      <c r="E1936" s="5">
        <v>42010</v>
      </c>
      <c r="F1936" s="22">
        <f>IF(COUNTIFS('All NCFAS Results'!$A$6:$A$169,$A1936)&gt;0,1,0)</f>
        <v>0</v>
      </c>
      <c r="G1936" s="6" t="s">
        <v>27</v>
      </c>
      <c r="H1936" s="6" t="s">
        <v>47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 t="s">
        <v>36</v>
      </c>
      <c r="X1936" s="6" t="s">
        <v>36</v>
      </c>
      <c r="Y1936" s="6" t="s">
        <v>33</v>
      </c>
      <c r="Z1936" s="6"/>
      <c r="AA1936" s="6"/>
      <c r="AB1936" s="6"/>
    </row>
    <row r="1937" spans="1:28" s="1" customFormat="1" ht="18" customHeight="1" x14ac:dyDescent="0.2">
      <c r="A1937" s="4">
        <v>2678</v>
      </c>
      <c r="B1937" s="4">
        <v>95</v>
      </c>
      <c r="C1937" s="2" t="s">
        <v>26</v>
      </c>
      <c r="D1937" s="2" t="s">
        <v>298</v>
      </c>
      <c r="E1937" s="5">
        <v>42019</v>
      </c>
      <c r="F1937" s="22">
        <f>IF(COUNTIFS('All NCFAS Results'!$A$6:$A$169,$A1937)&gt;0,1,0)</f>
        <v>0</v>
      </c>
      <c r="G1937" s="6" t="s">
        <v>54</v>
      </c>
      <c r="H1937" s="6" t="s">
        <v>58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 t="s">
        <v>41</v>
      </c>
      <c r="AA1937" s="6"/>
      <c r="AB1937" s="6"/>
    </row>
    <row r="1938" spans="1:28" s="1" customFormat="1" ht="18" customHeight="1" x14ac:dyDescent="0.2">
      <c r="A1938" s="4">
        <v>4365</v>
      </c>
      <c r="B1938" s="4">
        <v>95</v>
      </c>
      <c r="C1938" s="2" t="s">
        <v>44</v>
      </c>
      <c r="D1938" s="2" t="s">
        <v>298</v>
      </c>
      <c r="E1938" s="5">
        <v>41801</v>
      </c>
      <c r="F1938" s="22">
        <f>IF(COUNTIFS('All NCFAS Results'!$A$6:$A$169,$A1938)&gt;0,1,0)</f>
        <v>0</v>
      </c>
      <c r="G1938" s="6" t="s">
        <v>27</v>
      </c>
      <c r="H1938" s="6" t="s">
        <v>42</v>
      </c>
      <c r="I1938" s="6" t="s">
        <v>41</v>
      </c>
      <c r="J1938" s="6" t="s">
        <v>29</v>
      </c>
      <c r="K1938" s="6" t="s">
        <v>29</v>
      </c>
      <c r="L1938" s="6" t="s">
        <v>29</v>
      </c>
      <c r="M1938" s="6" t="s">
        <v>29</v>
      </c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s="1" customFormat="1" ht="18" customHeight="1" x14ac:dyDescent="0.2">
      <c r="A1939" s="4">
        <v>11181</v>
      </c>
      <c r="B1939" s="4">
        <v>95</v>
      </c>
      <c r="C1939" s="2" t="s">
        <v>57</v>
      </c>
      <c r="D1939" s="2" t="s">
        <v>298</v>
      </c>
      <c r="E1939" s="5">
        <v>41983</v>
      </c>
      <c r="F1939" s="22">
        <f>IF(COUNTIFS('All NCFAS Results'!$A$6:$A$169,$A1939)&gt;0,1,0)</f>
        <v>0</v>
      </c>
      <c r="G1939" s="6" t="s">
        <v>27</v>
      </c>
      <c r="H1939" s="6" t="s">
        <v>47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 t="s">
        <v>29</v>
      </c>
      <c r="W1939" s="6" t="s">
        <v>29</v>
      </c>
      <c r="X1939" s="6" t="s">
        <v>41</v>
      </c>
      <c r="Y1939" s="6" t="s">
        <v>29</v>
      </c>
      <c r="Z1939" s="6"/>
      <c r="AA1939" s="6"/>
      <c r="AB1939" s="6"/>
    </row>
    <row r="1940" spans="1:28" s="1" customFormat="1" ht="18" customHeight="1" x14ac:dyDescent="0.2">
      <c r="A1940" s="4">
        <v>9909</v>
      </c>
      <c r="B1940" s="4">
        <v>96</v>
      </c>
      <c r="C1940" s="2" t="s">
        <v>57</v>
      </c>
      <c r="D1940" s="2" t="s">
        <v>298</v>
      </c>
      <c r="E1940" s="5">
        <v>41977</v>
      </c>
      <c r="F1940" s="22">
        <f>IF(COUNTIFS('All NCFAS Results'!$A$6:$A$169,$A1940)&gt;0,1,0)</f>
        <v>0</v>
      </c>
      <c r="G1940" s="6" t="s">
        <v>27</v>
      </c>
      <c r="H1940" s="6" t="s">
        <v>47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 t="s">
        <v>29</v>
      </c>
      <c r="W1940" s="6" t="s">
        <v>29</v>
      </c>
      <c r="X1940" s="6" t="s">
        <v>29</v>
      </c>
      <c r="Y1940" s="6" t="s">
        <v>29</v>
      </c>
      <c r="Z1940" s="6"/>
      <c r="AA1940" s="6"/>
      <c r="AB1940" s="6"/>
    </row>
    <row r="1941" spans="1:28" s="1" customFormat="1" ht="18" customHeight="1" x14ac:dyDescent="0.2">
      <c r="A1941" s="4">
        <v>11160</v>
      </c>
      <c r="B1941" s="4">
        <v>96</v>
      </c>
      <c r="C1941" s="2" t="s">
        <v>30</v>
      </c>
      <c r="D1941" s="2" t="s">
        <v>298</v>
      </c>
      <c r="E1941" s="5">
        <v>42011</v>
      </c>
      <c r="F1941" s="22">
        <f>IF(COUNTIFS('All NCFAS Results'!$A$6:$A$169,$A1941)&gt;0,1,0)</f>
        <v>0</v>
      </c>
      <c r="G1941" s="6" t="s">
        <v>27</v>
      </c>
      <c r="H1941" s="6" t="s">
        <v>42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 t="s">
        <v>36</v>
      </c>
      <c r="X1941" s="6" t="s">
        <v>36</v>
      </c>
      <c r="Y1941" s="6" t="s">
        <v>29</v>
      </c>
      <c r="Z1941" s="6"/>
      <c r="AA1941" s="6"/>
      <c r="AB1941" s="6"/>
    </row>
    <row r="1942" spans="1:28" s="1" customFormat="1" ht="18" customHeight="1" x14ac:dyDescent="0.2">
      <c r="A1942" s="4">
        <v>2651</v>
      </c>
      <c r="B1942" s="4">
        <v>97</v>
      </c>
      <c r="C1942" s="2" t="s">
        <v>30</v>
      </c>
      <c r="D1942" s="2" t="s">
        <v>298</v>
      </c>
      <c r="E1942" s="5">
        <v>42017</v>
      </c>
      <c r="F1942" s="22">
        <f>IF(COUNTIFS('All NCFAS Results'!$A$6:$A$169,$A1942)&gt;0,1,0)</f>
        <v>0</v>
      </c>
      <c r="G1942" s="6" t="s">
        <v>27</v>
      </c>
      <c r="H1942" s="6" t="s">
        <v>42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 t="s">
        <v>36</v>
      </c>
      <c r="X1942" s="6" t="s">
        <v>36</v>
      </c>
      <c r="Y1942" s="6" t="s">
        <v>33</v>
      </c>
      <c r="Z1942" s="6"/>
      <c r="AA1942" s="6"/>
      <c r="AB1942" s="6"/>
    </row>
    <row r="1943" spans="1:28" s="1" customFormat="1" ht="18" customHeight="1" x14ac:dyDescent="0.2">
      <c r="A1943" s="4">
        <v>11181</v>
      </c>
      <c r="B1943" s="4">
        <v>97</v>
      </c>
      <c r="C1943" s="2" t="s">
        <v>57</v>
      </c>
      <c r="D1943" s="2" t="s">
        <v>298</v>
      </c>
      <c r="E1943" s="5">
        <v>41977</v>
      </c>
      <c r="F1943" s="22">
        <f>IF(COUNTIFS('All NCFAS Results'!$A$6:$A$169,$A1943)&gt;0,1,0)</f>
        <v>0</v>
      </c>
      <c r="G1943" s="6" t="s">
        <v>27</v>
      </c>
      <c r="H1943" s="6" t="s">
        <v>47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 t="s">
        <v>29</v>
      </c>
      <c r="W1943" s="6" t="s">
        <v>29</v>
      </c>
      <c r="X1943" s="6" t="s">
        <v>29</v>
      </c>
      <c r="Y1943" s="6" t="s">
        <v>29</v>
      </c>
      <c r="Z1943" s="6"/>
      <c r="AA1943" s="6"/>
      <c r="AB1943" s="6"/>
    </row>
    <row r="1944" spans="1:28" s="1" customFormat="1" ht="18" customHeight="1" x14ac:dyDescent="0.2">
      <c r="A1944" s="4">
        <v>86</v>
      </c>
      <c r="B1944" s="4">
        <v>98</v>
      </c>
      <c r="C1944" s="2" t="s">
        <v>30</v>
      </c>
      <c r="D1944" s="2" t="s">
        <v>298</v>
      </c>
      <c r="E1944" s="5">
        <v>42019</v>
      </c>
      <c r="F1944" s="22">
        <f>IF(COUNTIFS('All NCFAS Results'!$A$6:$A$169,$A1944)&gt;0,1,0)</f>
        <v>0</v>
      </c>
      <c r="G1944" s="6" t="s">
        <v>27</v>
      </c>
      <c r="H1944" s="6" t="s">
        <v>42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 t="s">
        <v>29</v>
      </c>
      <c r="X1944" s="6" t="s">
        <v>36</v>
      </c>
      <c r="Y1944" s="6" t="s">
        <v>36</v>
      </c>
      <c r="Z1944" s="6"/>
      <c r="AA1944" s="6"/>
      <c r="AB1944" s="6"/>
    </row>
    <row r="1945" spans="1:28" s="1" customFormat="1" ht="18" customHeight="1" x14ac:dyDescent="0.2">
      <c r="A1945" s="4">
        <v>2163</v>
      </c>
      <c r="B1945" s="4">
        <v>98</v>
      </c>
      <c r="C1945" s="2" t="s">
        <v>57</v>
      </c>
      <c r="D1945" s="2" t="s">
        <v>298</v>
      </c>
      <c r="E1945" s="5">
        <v>41982</v>
      </c>
      <c r="F1945" s="22">
        <f>IF(COUNTIFS('All NCFAS Results'!$A$6:$A$169,$A1945)&gt;0,1,0)</f>
        <v>0</v>
      </c>
      <c r="G1945" s="6" t="s">
        <v>27</v>
      </c>
      <c r="H1945" s="6" t="s">
        <v>47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 t="s">
        <v>29</v>
      </c>
      <c r="W1945" s="6" t="s">
        <v>29</v>
      </c>
      <c r="X1945" s="6" t="s">
        <v>29</v>
      </c>
      <c r="Y1945" s="6" t="s">
        <v>29</v>
      </c>
      <c r="Z1945" s="6"/>
      <c r="AA1945" s="6"/>
      <c r="AB1945" s="6"/>
    </row>
    <row r="1946" spans="1:28" s="1" customFormat="1" ht="18" customHeight="1" x14ac:dyDescent="0.2">
      <c r="A1946" s="4">
        <v>2651</v>
      </c>
      <c r="B1946" s="4">
        <v>99</v>
      </c>
      <c r="C1946" s="2" t="s">
        <v>30</v>
      </c>
      <c r="D1946" s="2" t="s">
        <v>298</v>
      </c>
      <c r="E1946" s="5">
        <v>42024</v>
      </c>
      <c r="F1946" s="22">
        <f>IF(COUNTIFS('All NCFAS Results'!$A$6:$A$169,$A1946)&gt;0,1,0)</f>
        <v>0</v>
      </c>
      <c r="G1946" s="6" t="s">
        <v>27</v>
      </c>
      <c r="H1946" s="6" t="s">
        <v>35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 t="s">
        <v>36</v>
      </c>
      <c r="X1946" s="6" t="s">
        <v>36</v>
      </c>
      <c r="Y1946" s="6" t="s">
        <v>33</v>
      </c>
      <c r="Z1946" s="6"/>
      <c r="AA1946" s="6"/>
      <c r="AB1946" s="6"/>
    </row>
    <row r="1947" spans="1:28" s="1" customFormat="1" ht="18" customHeight="1" x14ac:dyDescent="0.2">
      <c r="A1947" s="4">
        <v>9479</v>
      </c>
      <c r="B1947" s="4">
        <v>99</v>
      </c>
      <c r="C1947" s="2" t="s">
        <v>57</v>
      </c>
      <c r="D1947" s="2" t="s">
        <v>298</v>
      </c>
      <c r="E1947" s="5">
        <v>41983</v>
      </c>
      <c r="F1947" s="22">
        <f>IF(COUNTIFS('All NCFAS Results'!$A$6:$A$169,$A1947)&gt;0,1,0)</f>
        <v>0</v>
      </c>
      <c r="G1947" s="6" t="s">
        <v>54</v>
      </c>
      <c r="H1947" s="6" t="s">
        <v>53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 t="s">
        <v>33</v>
      </c>
      <c r="W1947" s="6" t="s">
        <v>33</v>
      </c>
      <c r="X1947" s="6" t="s">
        <v>33</v>
      </c>
      <c r="Y1947" s="6" t="s">
        <v>33</v>
      </c>
      <c r="Z1947" s="6"/>
      <c r="AA1947" s="6"/>
      <c r="AB1947" s="6"/>
    </row>
    <row r="1948" spans="1:28" s="1" customFormat="1" ht="18" customHeight="1" x14ac:dyDescent="0.2">
      <c r="A1948" s="4">
        <v>5154</v>
      </c>
      <c r="B1948" s="4">
        <v>100</v>
      </c>
      <c r="C1948" s="2" t="s">
        <v>57</v>
      </c>
      <c r="D1948" s="2" t="s">
        <v>298</v>
      </c>
      <c r="E1948" s="5">
        <v>41988</v>
      </c>
      <c r="F1948" s="22">
        <f>IF(COUNTIFS('All NCFAS Results'!$A$6:$A$169,$A1948)&gt;0,1,0)</f>
        <v>0</v>
      </c>
      <c r="G1948" s="6" t="s">
        <v>27</v>
      </c>
      <c r="H1948" s="6" t="s">
        <v>39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 t="s">
        <v>29</v>
      </c>
      <c r="W1948" s="6" t="s">
        <v>29</v>
      </c>
      <c r="X1948" s="6" t="s">
        <v>29</v>
      </c>
      <c r="Y1948" s="6" t="s">
        <v>29</v>
      </c>
      <c r="Z1948" s="6"/>
      <c r="AA1948" s="6"/>
      <c r="AB1948" s="6"/>
    </row>
    <row r="1949" spans="1:28" s="1" customFormat="1" ht="18" customHeight="1" x14ac:dyDescent="0.2">
      <c r="A1949" s="4">
        <v>11160</v>
      </c>
      <c r="B1949" s="4">
        <v>100</v>
      </c>
      <c r="C1949" s="2" t="s">
        <v>30</v>
      </c>
      <c r="D1949" s="2" t="s">
        <v>298</v>
      </c>
      <c r="E1949" s="5">
        <v>42025</v>
      </c>
      <c r="F1949" s="22">
        <f>IF(COUNTIFS('All NCFAS Results'!$A$6:$A$169,$A1949)&gt;0,1,0)</f>
        <v>0</v>
      </c>
      <c r="G1949" s="6" t="s">
        <v>27</v>
      </c>
      <c r="H1949" s="6" t="s">
        <v>42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 t="s">
        <v>36</v>
      </c>
      <c r="X1949" s="6" t="s">
        <v>36</v>
      </c>
      <c r="Y1949" s="6" t="s">
        <v>36</v>
      </c>
      <c r="Z1949" s="6"/>
      <c r="AA1949" s="6"/>
      <c r="AB1949" s="6"/>
    </row>
    <row r="1950" spans="1:28" s="1" customFormat="1" ht="18" customHeight="1" x14ac:dyDescent="0.2">
      <c r="A1950" s="4">
        <v>4646</v>
      </c>
      <c r="B1950" s="4">
        <v>101</v>
      </c>
      <c r="C1950" s="2" t="s">
        <v>26</v>
      </c>
      <c r="D1950" s="2" t="s">
        <v>298</v>
      </c>
      <c r="E1950" s="5">
        <v>42024</v>
      </c>
      <c r="F1950" s="22">
        <f>IF(COUNTIFS('All NCFAS Results'!$A$6:$A$169,$A1950)&gt;0,1,0)</f>
        <v>0</v>
      </c>
      <c r="G1950" s="6" t="s">
        <v>27</v>
      </c>
      <c r="H1950" s="6" t="s">
        <v>42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 t="s">
        <v>33</v>
      </c>
      <c r="AA1950" s="6"/>
      <c r="AB1950" s="6"/>
    </row>
    <row r="1951" spans="1:28" s="1" customFormat="1" ht="18" customHeight="1" x14ac:dyDescent="0.2">
      <c r="A1951" s="4">
        <v>5154</v>
      </c>
      <c r="B1951" s="4">
        <v>101</v>
      </c>
      <c r="C1951" s="2" t="s">
        <v>30</v>
      </c>
      <c r="D1951" s="2" t="s">
        <v>298</v>
      </c>
      <c r="E1951" s="5">
        <v>42026</v>
      </c>
      <c r="F1951" s="22">
        <f>IF(COUNTIFS('All NCFAS Results'!$A$6:$A$169,$A1951)&gt;0,1,0)</f>
        <v>0</v>
      </c>
      <c r="G1951" s="6" t="s">
        <v>27</v>
      </c>
      <c r="H1951" s="6" t="s">
        <v>42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 t="s">
        <v>36</v>
      </c>
      <c r="X1951" s="6" t="s">
        <v>29</v>
      </c>
      <c r="Y1951" s="6" t="s">
        <v>33</v>
      </c>
      <c r="Z1951" s="6"/>
      <c r="AA1951" s="6"/>
      <c r="AB1951" s="6"/>
    </row>
    <row r="1952" spans="1:28" s="1" customFormat="1" ht="18" customHeight="1" x14ac:dyDescent="0.2">
      <c r="A1952" s="4">
        <v>9554</v>
      </c>
      <c r="B1952" s="4">
        <v>101</v>
      </c>
      <c r="C1952" s="2" t="s">
        <v>57</v>
      </c>
      <c r="D1952" s="2" t="s">
        <v>298</v>
      </c>
      <c r="E1952" s="5">
        <v>41983</v>
      </c>
      <c r="F1952" s="22">
        <f>IF(COUNTIFS('All NCFAS Results'!$A$6:$A$169,$A1952)&gt;0,1,0)</f>
        <v>0</v>
      </c>
      <c r="G1952" s="6" t="s">
        <v>27</v>
      </c>
      <c r="H1952" s="6" t="s">
        <v>47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 t="s">
        <v>29</v>
      </c>
      <c r="W1952" s="6" t="s">
        <v>29</v>
      </c>
      <c r="X1952" s="6" t="s">
        <v>29</v>
      </c>
      <c r="Y1952" s="6" t="s">
        <v>29</v>
      </c>
      <c r="Z1952" s="6"/>
      <c r="AA1952" s="6"/>
      <c r="AB1952" s="6"/>
    </row>
    <row r="1953" spans="1:28" s="1" customFormat="1" ht="18" customHeight="1" x14ac:dyDescent="0.2">
      <c r="A1953" s="4">
        <v>2651</v>
      </c>
      <c r="B1953" s="4">
        <v>102</v>
      </c>
      <c r="C1953" s="2" t="s">
        <v>30</v>
      </c>
      <c r="D1953" s="2" t="s">
        <v>298</v>
      </c>
      <c r="E1953" s="5">
        <v>42031</v>
      </c>
      <c r="F1953" s="22">
        <f>IF(COUNTIFS('All NCFAS Results'!$A$6:$A$169,$A1953)&gt;0,1,0)</f>
        <v>0</v>
      </c>
      <c r="G1953" s="6" t="s">
        <v>27</v>
      </c>
      <c r="H1953" s="6" t="s">
        <v>47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 t="s">
        <v>36</v>
      </c>
      <c r="X1953" s="6" t="s">
        <v>36</v>
      </c>
      <c r="Y1953" s="6" t="s">
        <v>33</v>
      </c>
      <c r="Z1953" s="6"/>
      <c r="AA1953" s="6"/>
      <c r="AB1953" s="6"/>
    </row>
    <row r="1954" spans="1:28" s="1" customFormat="1" ht="18" customHeight="1" x14ac:dyDescent="0.2">
      <c r="A1954" s="4">
        <v>2678</v>
      </c>
      <c r="B1954" s="4">
        <v>102</v>
      </c>
      <c r="C1954" s="2" t="s">
        <v>26</v>
      </c>
      <c r="D1954" s="2" t="s">
        <v>298</v>
      </c>
      <c r="E1954" s="5">
        <v>42024</v>
      </c>
      <c r="F1954" s="22">
        <f>IF(COUNTIFS('All NCFAS Results'!$A$6:$A$169,$A1954)&gt;0,1,0)</f>
        <v>0</v>
      </c>
      <c r="G1954" s="6" t="s">
        <v>54</v>
      </c>
      <c r="H1954" s="6" t="s">
        <v>75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 t="s">
        <v>41</v>
      </c>
      <c r="AA1954" s="6"/>
      <c r="AB1954" s="6"/>
    </row>
    <row r="1955" spans="1:28" s="1" customFormat="1" ht="18" customHeight="1" x14ac:dyDescent="0.2">
      <c r="A1955" s="4">
        <v>4365</v>
      </c>
      <c r="B1955" s="4">
        <v>102</v>
      </c>
      <c r="C1955" s="2" t="s">
        <v>44</v>
      </c>
      <c r="D1955" s="2" t="s">
        <v>298</v>
      </c>
      <c r="E1955" s="5">
        <v>41808</v>
      </c>
      <c r="F1955" s="22">
        <f>IF(COUNTIFS('All NCFAS Results'!$A$6:$A$169,$A1955)&gt;0,1,0)</f>
        <v>0</v>
      </c>
      <c r="G1955" s="6" t="s">
        <v>27</v>
      </c>
      <c r="H1955" s="6" t="s">
        <v>42</v>
      </c>
      <c r="I1955" s="6" t="s">
        <v>41</v>
      </c>
      <c r="J1955" s="6" t="s">
        <v>29</v>
      </c>
      <c r="K1955" s="6" t="s">
        <v>29</v>
      </c>
      <c r="L1955" s="6" t="s">
        <v>41</v>
      </c>
      <c r="M1955" s="6" t="s">
        <v>29</v>
      </c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s="1" customFormat="1" ht="18" customHeight="1" x14ac:dyDescent="0.2">
      <c r="A1956" s="4">
        <v>9479</v>
      </c>
      <c r="B1956" s="4">
        <v>102</v>
      </c>
      <c r="C1956" s="2" t="s">
        <v>57</v>
      </c>
      <c r="D1956" s="2" t="s">
        <v>298</v>
      </c>
      <c r="E1956" s="5">
        <v>41989</v>
      </c>
      <c r="F1956" s="22">
        <f>IF(COUNTIFS('All NCFAS Results'!$A$6:$A$169,$A1956)&gt;0,1,0)</f>
        <v>0</v>
      </c>
      <c r="G1956" s="6" t="s">
        <v>27</v>
      </c>
      <c r="H1956" s="6" t="s">
        <v>47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 t="s">
        <v>29</v>
      </c>
      <c r="W1956" s="6" t="s">
        <v>29</v>
      </c>
      <c r="X1956" s="6" t="s">
        <v>29</v>
      </c>
      <c r="Y1956" s="6" t="s">
        <v>29</v>
      </c>
      <c r="Z1956" s="6"/>
      <c r="AA1956" s="6"/>
      <c r="AB1956" s="6"/>
    </row>
    <row r="1957" spans="1:28" s="1" customFormat="1" ht="18" customHeight="1" x14ac:dyDescent="0.2">
      <c r="A1957" s="4">
        <v>11160</v>
      </c>
      <c r="B1957" s="4">
        <v>103</v>
      </c>
      <c r="C1957" s="2" t="s">
        <v>30</v>
      </c>
      <c r="D1957" s="2" t="s">
        <v>298</v>
      </c>
      <c r="E1957" s="5">
        <v>42032</v>
      </c>
      <c r="F1957" s="22">
        <f>IF(COUNTIFS('All NCFAS Results'!$A$6:$A$169,$A1957)&gt;0,1,0)</f>
        <v>0</v>
      </c>
      <c r="G1957" s="6" t="s">
        <v>31</v>
      </c>
      <c r="H1957" s="6" t="s">
        <v>42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 t="s">
        <v>33</v>
      </c>
      <c r="X1957" s="6" t="s">
        <v>33</v>
      </c>
      <c r="Y1957" s="6" t="s">
        <v>33</v>
      </c>
      <c r="Z1957" s="6"/>
      <c r="AA1957" s="6"/>
      <c r="AB1957" s="6"/>
    </row>
    <row r="1958" spans="1:28" s="1" customFormat="1" ht="18" customHeight="1" x14ac:dyDescent="0.2">
      <c r="A1958" s="4">
        <v>11180</v>
      </c>
      <c r="B1958" s="4">
        <v>103</v>
      </c>
      <c r="C1958" s="2" t="s">
        <v>57</v>
      </c>
      <c r="D1958" s="2" t="s">
        <v>298</v>
      </c>
      <c r="E1958" s="5">
        <v>41983</v>
      </c>
      <c r="F1958" s="22">
        <f>IF(COUNTIFS('All NCFAS Results'!$A$6:$A$169,$A1958)&gt;0,1,0)</f>
        <v>0</v>
      </c>
      <c r="G1958" s="6" t="s">
        <v>27</v>
      </c>
      <c r="H1958" s="6" t="s">
        <v>47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 t="s">
        <v>29</v>
      </c>
      <c r="W1958" s="6" t="s">
        <v>41</v>
      </c>
      <c r="X1958" s="6" t="s">
        <v>29</v>
      </c>
      <c r="Y1958" s="6" t="s">
        <v>29</v>
      </c>
      <c r="Z1958" s="6"/>
      <c r="AA1958" s="6"/>
      <c r="AB1958" s="6"/>
    </row>
    <row r="1959" spans="1:28" s="1" customFormat="1" ht="18" customHeight="1" x14ac:dyDescent="0.2">
      <c r="A1959" s="4">
        <v>3995</v>
      </c>
      <c r="B1959" s="4">
        <v>104</v>
      </c>
      <c r="C1959" s="2" t="s">
        <v>57</v>
      </c>
      <c r="D1959" s="2" t="s">
        <v>298</v>
      </c>
      <c r="E1959" s="5">
        <v>41990</v>
      </c>
      <c r="F1959" s="22">
        <f>IF(COUNTIFS('All NCFAS Results'!$A$6:$A$169,$A1959)&gt;0,1,0)</f>
        <v>0</v>
      </c>
      <c r="G1959" s="6" t="s">
        <v>27</v>
      </c>
      <c r="H1959" s="6" t="s">
        <v>47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 t="s">
        <v>29</v>
      </c>
      <c r="W1959" s="6" t="s">
        <v>29</v>
      </c>
      <c r="X1959" s="6" t="s">
        <v>29</v>
      </c>
      <c r="Y1959" s="6" t="s">
        <v>29</v>
      </c>
      <c r="Z1959" s="6"/>
      <c r="AA1959" s="6"/>
      <c r="AB1959" s="6"/>
    </row>
    <row r="1960" spans="1:28" s="1" customFormat="1" ht="18" customHeight="1" x14ac:dyDescent="0.2">
      <c r="A1960" s="4">
        <v>5154</v>
      </c>
      <c r="B1960" s="4">
        <v>104</v>
      </c>
      <c r="C1960" s="2" t="s">
        <v>30</v>
      </c>
      <c r="D1960" s="2" t="s">
        <v>298</v>
      </c>
      <c r="E1960" s="5">
        <v>42033</v>
      </c>
      <c r="F1960" s="22">
        <f>IF(COUNTIFS('All NCFAS Results'!$A$6:$A$169,$A1960)&gt;0,1,0)</f>
        <v>0</v>
      </c>
      <c r="G1960" s="6" t="s">
        <v>31</v>
      </c>
      <c r="H1960" s="6" t="s">
        <v>32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 t="s">
        <v>33</v>
      </c>
      <c r="X1960" s="6" t="s">
        <v>33</v>
      </c>
      <c r="Y1960" s="6" t="s">
        <v>33</v>
      </c>
      <c r="Z1960" s="6"/>
      <c r="AA1960" s="6"/>
      <c r="AB1960" s="6"/>
    </row>
    <row r="1961" spans="1:28" s="1" customFormat="1" ht="18" customHeight="1" x14ac:dyDescent="0.2">
      <c r="A1961" s="4">
        <v>798</v>
      </c>
      <c r="B1961" s="4">
        <v>105</v>
      </c>
      <c r="C1961" s="2" t="s">
        <v>30</v>
      </c>
      <c r="D1961" s="2" t="s">
        <v>298</v>
      </c>
      <c r="E1961" s="5">
        <v>42031</v>
      </c>
      <c r="F1961" s="22">
        <f>IF(COUNTIFS('All NCFAS Results'!$A$6:$A$169,$A1961)&gt;0,1,0)</f>
        <v>0</v>
      </c>
      <c r="G1961" s="6" t="s">
        <v>27</v>
      </c>
      <c r="H1961" s="6" t="s">
        <v>37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 t="s">
        <v>29</v>
      </c>
      <c r="X1961" s="6" t="s">
        <v>36</v>
      </c>
      <c r="Y1961" s="6" t="s">
        <v>36</v>
      </c>
      <c r="Z1961" s="6"/>
      <c r="AA1961" s="6"/>
      <c r="AB1961" s="6"/>
    </row>
    <row r="1962" spans="1:28" s="1" customFormat="1" ht="18" customHeight="1" x14ac:dyDescent="0.2">
      <c r="A1962" s="4">
        <v>3920</v>
      </c>
      <c r="B1962" s="4">
        <v>105</v>
      </c>
      <c r="C1962" s="2" t="s">
        <v>57</v>
      </c>
      <c r="D1962" s="2" t="s">
        <v>298</v>
      </c>
      <c r="E1962" s="5">
        <v>41991</v>
      </c>
      <c r="F1962" s="22">
        <f>IF(COUNTIFS('All NCFAS Results'!$A$6:$A$169,$A1962)&gt;0,1,0)</f>
        <v>0</v>
      </c>
      <c r="G1962" s="6" t="s">
        <v>31</v>
      </c>
      <c r="H1962" s="6" t="s">
        <v>85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 t="s">
        <v>29</v>
      </c>
      <c r="W1962" s="6" t="s">
        <v>41</v>
      </c>
      <c r="X1962" s="6" t="s">
        <v>41</v>
      </c>
      <c r="Y1962" s="6" t="s">
        <v>41</v>
      </c>
      <c r="Z1962" s="6"/>
      <c r="AA1962" s="6"/>
      <c r="AB1962" s="6"/>
    </row>
    <row r="1963" spans="1:28" s="1" customFormat="1" ht="18" customHeight="1" x14ac:dyDescent="0.2">
      <c r="A1963" s="4">
        <v>798</v>
      </c>
      <c r="B1963" s="4">
        <v>106</v>
      </c>
      <c r="C1963" s="2" t="s">
        <v>30</v>
      </c>
      <c r="D1963" s="2" t="s">
        <v>298</v>
      </c>
      <c r="E1963" s="5">
        <v>42025</v>
      </c>
      <c r="F1963" s="22">
        <f>IF(COUNTIFS('All NCFAS Results'!$A$6:$A$169,$A1963)&gt;0,1,0)</f>
        <v>0</v>
      </c>
      <c r="G1963" s="6" t="s">
        <v>27</v>
      </c>
      <c r="H1963" s="6" t="s">
        <v>42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 t="s">
        <v>33</v>
      </c>
      <c r="X1963" s="6" t="s">
        <v>36</v>
      </c>
      <c r="Y1963" s="6" t="s">
        <v>41</v>
      </c>
      <c r="Z1963" s="6"/>
      <c r="AA1963" s="6"/>
      <c r="AB1963" s="6"/>
    </row>
    <row r="1964" spans="1:28" s="1" customFormat="1" ht="18" customHeight="1" x14ac:dyDescent="0.2">
      <c r="A1964" s="4">
        <v>4646</v>
      </c>
      <c r="B1964" s="4">
        <v>106</v>
      </c>
      <c r="C1964" s="2" t="s">
        <v>26</v>
      </c>
      <c r="D1964" s="2" t="s">
        <v>298</v>
      </c>
      <c r="E1964" s="5">
        <v>42026</v>
      </c>
      <c r="F1964" s="22">
        <f>IF(COUNTIFS('All NCFAS Results'!$A$6:$A$169,$A1964)&gt;0,1,0)</f>
        <v>0</v>
      </c>
      <c r="G1964" s="6" t="s">
        <v>27</v>
      </c>
      <c r="H1964" s="6" t="s">
        <v>42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 t="s">
        <v>33</v>
      </c>
      <c r="AA1964" s="6"/>
      <c r="AB1964" s="6"/>
    </row>
    <row r="1965" spans="1:28" s="1" customFormat="1" ht="18" customHeight="1" x14ac:dyDescent="0.2">
      <c r="A1965" s="4">
        <v>11180</v>
      </c>
      <c r="B1965" s="4">
        <v>106</v>
      </c>
      <c r="C1965" s="2" t="s">
        <v>57</v>
      </c>
      <c r="D1965" s="2" t="s">
        <v>298</v>
      </c>
      <c r="E1965" s="5">
        <v>41985</v>
      </c>
      <c r="F1965" s="22">
        <f>IF(COUNTIFS('All NCFAS Results'!$A$6:$A$169,$A1965)&gt;0,1,0)</f>
        <v>0</v>
      </c>
      <c r="G1965" s="6" t="s">
        <v>54</v>
      </c>
      <c r="H1965" s="6" t="s">
        <v>58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 t="s">
        <v>29</v>
      </c>
      <c r="W1965" s="6" t="s">
        <v>29</v>
      </c>
      <c r="X1965" s="6" t="s">
        <v>29</v>
      </c>
      <c r="Y1965" s="6" t="s">
        <v>29</v>
      </c>
      <c r="Z1965" s="6"/>
      <c r="AA1965" s="6"/>
      <c r="AB1965" s="6"/>
    </row>
    <row r="1966" spans="1:28" s="1" customFormat="1" ht="18" customHeight="1" x14ac:dyDescent="0.2">
      <c r="A1966" s="4">
        <v>86</v>
      </c>
      <c r="B1966" s="4">
        <v>107</v>
      </c>
      <c r="C1966" s="2" t="s">
        <v>30</v>
      </c>
      <c r="D1966" s="2" t="s">
        <v>298</v>
      </c>
      <c r="E1966" s="5">
        <v>42010</v>
      </c>
      <c r="F1966" s="22">
        <f>IF(COUNTIFS('All NCFAS Results'!$A$6:$A$169,$A1966)&gt;0,1,0)</f>
        <v>0</v>
      </c>
      <c r="G1966" s="6" t="s">
        <v>40</v>
      </c>
      <c r="H1966" s="6" t="s">
        <v>32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 t="s">
        <v>33</v>
      </c>
      <c r="X1966" s="6" t="s">
        <v>33</v>
      </c>
      <c r="Y1966" s="6" t="s">
        <v>33</v>
      </c>
      <c r="Z1966" s="6"/>
      <c r="AA1966" s="6"/>
      <c r="AB1966" s="6"/>
    </row>
    <row r="1967" spans="1:28" s="1" customFormat="1" ht="18" customHeight="1" x14ac:dyDescent="0.2">
      <c r="A1967" s="4">
        <v>9554</v>
      </c>
      <c r="B1967" s="4">
        <v>107</v>
      </c>
      <c r="C1967" s="2" t="s">
        <v>57</v>
      </c>
      <c r="D1967" s="2" t="s">
        <v>298</v>
      </c>
      <c r="E1967" s="5">
        <v>41995</v>
      </c>
      <c r="F1967" s="22">
        <f>IF(COUNTIFS('All NCFAS Results'!$A$6:$A$169,$A1967)&gt;0,1,0)</f>
        <v>0</v>
      </c>
      <c r="G1967" s="6" t="s">
        <v>27</v>
      </c>
      <c r="H1967" s="6" t="s">
        <v>47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 t="s">
        <v>29</v>
      </c>
      <c r="W1967" s="6" t="s">
        <v>29</v>
      </c>
      <c r="X1967" s="6" t="s">
        <v>29</v>
      </c>
      <c r="Y1967" s="6" t="s">
        <v>29</v>
      </c>
      <c r="Z1967" s="6"/>
      <c r="AA1967" s="6"/>
      <c r="AB1967" s="6"/>
    </row>
    <row r="1968" spans="1:28" s="1" customFormat="1" ht="18" customHeight="1" x14ac:dyDescent="0.2">
      <c r="A1968" s="4">
        <v>86</v>
      </c>
      <c r="B1968" s="4">
        <v>108</v>
      </c>
      <c r="C1968" s="2" t="s">
        <v>30</v>
      </c>
      <c r="D1968" s="2" t="s">
        <v>298</v>
      </c>
      <c r="E1968" s="5">
        <v>42017</v>
      </c>
      <c r="F1968" s="22">
        <f>IF(COUNTIFS('All NCFAS Results'!$A$6:$A$169,$A1968)&gt;0,1,0)</f>
        <v>0</v>
      </c>
      <c r="G1968" s="6" t="s">
        <v>40</v>
      </c>
      <c r="H1968" s="6" t="s">
        <v>32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 t="s">
        <v>33</v>
      </c>
      <c r="X1968" s="6" t="s">
        <v>33</v>
      </c>
      <c r="Y1968" s="6" t="s">
        <v>33</v>
      </c>
      <c r="Z1968" s="6"/>
      <c r="AA1968" s="6"/>
      <c r="AB1968" s="6"/>
    </row>
    <row r="1969" spans="1:28" s="1" customFormat="1" ht="18" customHeight="1" x14ac:dyDescent="0.2">
      <c r="A1969" s="4">
        <v>9479</v>
      </c>
      <c r="B1969" s="4">
        <v>108</v>
      </c>
      <c r="C1969" s="2" t="s">
        <v>57</v>
      </c>
      <c r="D1969" s="2" t="s">
        <v>298</v>
      </c>
      <c r="E1969" s="5">
        <v>41996</v>
      </c>
      <c r="F1969" s="22">
        <f>IF(COUNTIFS('All NCFAS Results'!$A$6:$A$169,$A1969)&gt;0,1,0)</f>
        <v>0</v>
      </c>
      <c r="G1969" s="6" t="s">
        <v>27</v>
      </c>
      <c r="H1969" s="6" t="s">
        <v>47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 t="s">
        <v>29</v>
      </c>
      <c r="W1969" s="6" t="s">
        <v>29</v>
      </c>
      <c r="X1969" s="6" t="s">
        <v>29</v>
      </c>
      <c r="Y1969" s="6" t="s">
        <v>29</v>
      </c>
      <c r="Z1969" s="6"/>
      <c r="AA1969" s="6"/>
      <c r="AB1969" s="6"/>
    </row>
    <row r="1970" spans="1:28" s="1" customFormat="1" ht="18" customHeight="1" x14ac:dyDescent="0.2">
      <c r="A1970" s="4">
        <v>86</v>
      </c>
      <c r="B1970" s="4">
        <v>109</v>
      </c>
      <c r="C1970" s="2" t="s">
        <v>30</v>
      </c>
      <c r="D1970" s="2" t="s">
        <v>298</v>
      </c>
      <c r="E1970" s="5">
        <v>42024</v>
      </c>
      <c r="F1970" s="22">
        <f>IF(COUNTIFS('All NCFAS Results'!$A$6:$A$169,$A1970)&gt;0,1,0)</f>
        <v>0</v>
      </c>
      <c r="G1970" s="6" t="s">
        <v>40</v>
      </c>
      <c r="H1970" s="6" t="s">
        <v>32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 t="s">
        <v>33</v>
      </c>
      <c r="X1970" s="6" t="s">
        <v>33</v>
      </c>
      <c r="Y1970" s="6" t="s">
        <v>33</v>
      </c>
      <c r="Z1970" s="6"/>
      <c r="AA1970" s="6"/>
      <c r="AB1970" s="6"/>
    </row>
    <row r="1971" spans="1:28" s="1" customFormat="1" ht="18" customHeight="1" x14ac:dyDescent="0.2">
      <c r="A1971" s="4">
        <v>4646</v>
      </c>
      <c r="B1971" s="4">
        <v>109</v>
      </c>
      <c r="C1971" s="2" t="s">
        <v>26</v>
      </c>
      <c r="D1971" s="2" t="s">
        <v>298</v>
      </c>
      <c r="E1971" s="5">
        <v>42033</v>
      </c>
      <c r="F1971" s="22">
        <f>IF(COUNTIFS('All NCFAS Results'!$A$6:$A$169,$A1971)&gt;0,1,0)</f>
        <v>0</v>
      </c>
      <c r="G1971" s="6" t="s">
        <v>27</v>
      </c>
      <c r="H1971" s="6" t="s">
        <v>39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 t="s">
        <v>33</v>
      </c>
      <c r="AA1971" s="6"/>
      <c r="AB1971" s="6"/>
    </row>
    <row r="1972" spans="1:28" s="1" customFormat="1" ht="18" customHeight="1" x14ac:dyDescent="0.2">
      <c r="A1972" s="4">
        <v>5154</v>
      </c>
      <c r="B1972" s="4">
        <v>109</v>
      </c>
      <c r="C1972" s="2" t="s">
        <v>57</v>
      </c>
      <c r="D1972" s="2" t="s">
        <v>298</v>
      </c>
      <c r="E1972" s="5">
        <v>42010</v>
      </c>
      <c r="F1972" s="22">
        <f>IF(COUNTIFS('All NCFAS Results'!$A$6:$A$169,$A1972)&gt;0,1,0)</f>
        <v>0</v>
      </c>
      <c r="G1972" s="6" t="s">
        <v>54</v>
      </c>
      <c r="H1972" s="6" t="s">
        <v>46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 t="s">
        <v>29</v>
      </c>
      <c r="W1972" s="6" t="s">
        <v>29</v>
      </c>
      <c r="X1972" s="6" t="s">
        <v>29</v>
      </c>
      <c r="Y1972" s="6" t="s">
        <v>29</v>
      </c>
      <c r="Z1972" s="6"/>
      <c r="AA1972" s="6"/>
      <c r="AB1972" s="6"/>
    </row>
    <row r="1973" spans="1:28" s="1" customFormat="1" ht="18" customHeight="1" x14ac:dyDescent="0.2">
      <c r="A1973" s="4">
        <v>86</v>
      </c>
      <c r="B1973" s="4">
        <v>110</v>
      </c>
      <c r="C1973" s="2" t="s">
        <v>30</v>
      </c>
      <c r="D1973" s="2" t="s">
        <v>298</v>
      </c>
      <c r="E1973" s="5">
        <v>42031</v>
      </c>
      <c r="F1973" s="22">
        <f>IF(COUNTIFS('All NCFAS Results'!$A$6:$A$169,$A1973)&gt;0,1,0)</f>
        <v>0</v>
      </c>
      <c r="G1973" s="6" t="s">
        <v>40</v>
      </c>
      <c r="H1973" s="6" t="s">
        <v>32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 t="s">
        <v>33</v>
      </c>
      <c r="X1973" s="6" t="s">
        <v>33</v>
      </c>
      <c r="Y1973" s="6" t="s">
        <v>33</v>
      </c>
      <c r="Z1973" s="6"/>
      <c r="AA1973" s="6"/>
      <c r="AB1973" s="6"/>
    </row>
    <row r="1974" spans="1:28" s="1" customFormat="1" ht="18" customHeight="1" x14ac:dyDescent="0.2">
      <c r="A1974" s="4">
        <v>2163</v>
      </c>
      <c r="B1974" s="4">
        <v>110</v>
      </c>
      <c r="C1974" s="2" t="s">
        <v>57</v>
      </c>
      <c r="D1974" s="2" t="s">
        <v>298</v>
      </c>
      <c r="E1974" s="5">
        <v>41996</v>
      </c>
      <c r="F1974" s="22">
        <f>IF(COUNTIFS('All NCFAS Results'!$A$6:$A$169,$A1974)&gt;0,1,0)</f>
        <v>0</v>
      </c>
      <c r="G1974" s="6" t="s">
        <v>27</v>
      </c>
      <c r="H1974" s="6" t="s">
        <v>47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 t="s">
        <v>29</v>
      </c>
      <c r="W1974" s="6" t="s">
        <v>29</v>
      </c>
      <c r="X1974" s="6" t="s">
        <v>29</v>
      </c>
      <c r="Y1974" s="6" t="s">
        <v>29</v>
      </c>
      <c r="Z1974" s="6"/>
      <c r="AA1974" s="6"/>
      <c r="AB1974" s="6"/>
    </row>
    <row r="1975" spans="1:28" s="1" customFormat="1" ht="18" customHeight="1" x14ac:dyDescent="0.2">
      <c r="A1975" s="4">
        <v>2163</v>
      </c>
      <c r="B1975" s="4">
        <v>111</v>
      </c>
      <c r="C1975" s="2" t="s">
        <v>57</v>
      </c>
      <c r="D1975" s="2" t="s">
        <v>298</v>
      </c>
      <c r="E1975" s="5">
        <v>42010</v>
      </c>
      <c r="F1975" s="22">
        <f>IF(COUNTIFS('All NCFAS Results'!$A$6:$A$169,$A1975)&gt;0,1,0)</f>
        <v>0</v>
      </c>
      <c r="G1975" s="6" t="s">
        <v>27</v>
      </c>
      <c r="H1975" s="6" t="s">
        <v>47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 t="s">
        <v>29</v>
      </c>
      <c r="W1975" s="6" t="s">
        <v>29</v>
      </c>
      <c r="X1975" s="6" t="s">
        <v>29</v>
      </c>
      <c r="Y1975" s="6" t="s">
        <v>29</v>
      </c>
      <c r="Z1975" s="6"/>
      <c r="AA1975" s="6"/>
      <c r="AB1975" s="6"/>
    </row>
    <row r="1976" spans="1:28" s="1" customFormat="1" ht="18" customHeight="1" x14ac:dyDescent="0.2">
      <c r="A1976" s="4">
        <v>2651</v>
      </c>
      <c r="B1976" s="4">
        <v>111</v>
      </c>
      <c r="C1976" s="2" t="s">
        <v>30</v>
      </c>
      <c r="D1976" s="2" t="s">
        <v>298</v>
      </c>
      <c r="E1976" s="5">
        <v>42038</v>
      </c>
      <c r="F1976" s="22">
        <f>IF(COUNTIFS('All NCFAS Results'!$A$6:$A$169,$A1976)&gt;0,1,0)</f>
        <v>0</v>
      </c>
      <c r="G1976" s="6" t="s">
        <v>27</v>
      </c>
      <c r="H1976" s="6" t="s">
        <v>47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 t="s">
        <v>36</v>
      </c>
      <c r="X1976" s="6" t="s">
        <v>36</v>
      </c>
      <c r="Y1976" s="6" t="s">
        <v>33</v>
      </c>
      <c r="Z1976" s="6"/>
      <c r="AA1976" s="6"/>
      <c r="AB1976" s="6"/>
    </row>
    <row r="1977" spans="1:28" s="1" customFormat="1" ht="18" customHeight="1" x14ac:dyDescent="0.2">
      <c r="A1977" s="4">
        <v>5154</v>
      </c>
      <c r="B1977" s="4">
        <v>112</v>
      </c>
      <c r="C1977" s="2" t="s">
        <v>30</v>
      </c>
      <c r="D1977" s="2" t="s">
        <v>298</v>
      </c>
      <c r="E1977" s="5">
        <v>42039</v>
      </c>
      <c r="F1977" s="22">
        <f>IF(COUNTIFS('All NCFAS Results'!$A$6:$A$169,$A1977)&gt;0,1,0)</f>
        <v>0</v>
      </c>
      <c r="G1977" s="6" t="s">
        <v>34</v>
      </c>
      <c r="H1977" s="6" t="s">
        <v>32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 t="s">
        <v>33</v>
      </c>
      <c r="X1977" s="6" t="s">
        <v>33</v>
      </c>
      <c r="Y1977" s="6" t="s">
        <v>33</v>
      </c>
      <c r="Z1977" s="6"/>
      <c r="AA1977" s="6"/>
      <c r="AB1977" s="6"/>
    </row>
    <row r="1978" spans="1:28" s="1" customFormat="1" ht="18" customHeight="1" x14ac:dyDescent="0.2">
      <c r="A1978" s="4">
        <v>11180</v>
      </c>
      <c r="B1978" s="4">
        <v>112</v>
      </c>
      <c r="C1978" s="2" t="s">
        <v>57</v>
      </c>
      <c r="D1978" s="2" t="s">
        <v>298</v>
      </c>
      <c r="E1978" s="5">
        <v>42011</v>
      </c>
      <c r="F1978" s="22">
        <f>IF(COUNTIFS('All NCFAS Results'!$A$6:$A$169,$A1978)&gt;0,1,0)</f>
        <v>0</v>
      </c>
      <c r="G1978" s="6" t="s">
        <v>27</v>
      </c>
      <c r="H1978" s="6" t="s">
        <v>47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 t="s">
        <v>29</v>
      </c>
      <c r="W1978" s="6" t="s">
        <v>29</v>
      </c>
      <c r="X1978" s="6" t="s">
        <v>29</v>
      </c>
      <c r="Y1978" s="6" t="s">
        <v>29</v>
      </c>
      <c r="Z1978" s="6"/>
      <c r="AA1978" s="6"/>
      <c r="AB1978" s="6"/>
    </row>
    <row r="1979" spans="1:28" s="1" customFormat="1" ht="18" customHeight="1" x14ac:dyDescent="0.2">
      <c r="A1979" s="4">
        <v>3920</v>
      </c>
      <c r="B1979" s="4">
        <v>113</v>
      </c>
      <c r="C1979" s="2" t="s">
        <v>57</v>
      </c>
      <c r="D1979" s="2" t="s">
        <v>298</v>
      </c>
      <c r="E1979" s="5">
        <v>42012</v>
      </c>
      <c r="F1979" s="22">
        <f>IF(COUNTIFS('All NCFAS Results'!$A$6:$A$169,$A1979)&gt;0,1,0)</f>
        <v>0</v>
      </c>
      <c r="G1979" s="6" t="s">
        <v>31</v>
      </c>
      <c r="H1979" s="6" t="s">
        <v>85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 t="s">
        <v>29</v>
      </c>
      <c r="W1979" s="6" t="s">
        <v>29</v>
      </c>
      <c r="X1979" s="6" t="s">
        <v>29</v>
      </c>
      <c r="Y1979" s="6" t="s">
        <v>29</v>
      </c>
      <c r="Z1979" s="6"/>
      <c r="AA1979" s="6"/>
      <c r="AB1979" s="6"/>
    </row>
    <row r="1980" spans="1:28" s="1" customFormat="1" ht="18" customHeight="1" x14ac:dyDescent="0.2">
      <c r="A1980" s="4">
        <v>11160</v>
      </c>
      <c r="B1980" s="4">
        <v>113</v>
      </c>
      <c r="C1980" s="2" t="s">
        <v>30</v>
      </c>
      <c r="D1980" s="2" t="s">
        <v>298</v>
      </c>
      <c r="E1980" s="5">
        <v>42039</v>
      </c>
      <c r="F1980" s="22">
        <f>IF(COUNTIFS('All NCFAS Results'!$A$6:$A$169,$A1980)&gt;0,1,0)</f>
        <v>0</v>
      </c>
      <c r="G1980" s="6" t="s">
        <v>31</v>
      </c>
      <c r="H1980" s="6" t="s">
        <v>42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 t="s">
        <v>33</v>
      </c>
      <c r="X1980" s="6" t="s">
        <v>33</v>
      </c>
      <c r="Y1980" s="6" t="s">
        <v>33</v>
      </c>
      <c r="Z1980" s="6"/>
      <c r="AA1980" s="6"/>
      <c r="AB1980" s="6"/>
    </row>
    <row r="1981" spans="1:28" s="1" customFormat="1" ht="18" customHeight="1" x14ac:dyDescent="0.2">
      <c r="A1981" s="4">
        <v>86</v>
      </c>
      <c r="B1981" s="4">
        <v>114</v>
      </c>
      <c r="C1981" s="2" t="s">
        <v>30</v>
      </c>
      <c r="D1981" s="2" t="s">
        <v>298</v>
      </c>
      <c r="E1981" s="5">
        <v>42038</v>
      </c>
      <c r="F1981" s="22">
        <f>IF(COUNTIFS('All NCFAS Results'!$A$6:$A$169,$A1981)&gt;0,1,0)</f>
        <v>0</v>
      </c>
      <c r="G1981" s="6" t="s">
        <v>40</v>
      </c>
      <c r="H1981" s="6" t="s">
        <v>32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 t="s">
        <v>33</v>
      </c>
      <c r="X1981" s="6" t="s">
        <v>33</v>
      </c>
      <c r="Y1981" s="6" t="s">
        <v>33</v>
      </c>
      <c r="Z1981" s="6"/>
      <c r="AA1981" s="6"/>
      <c r="AB1981" s="6"/>
    </row>
    <row r="1982" spans="1:28" s="1" customFormat="1" ht="18" customHeight="1" x14ac:dyDescent="0.2">
      <c r="A1982" s="4">
        <v>2678</v>
      </c>
      <c r="B1982" s="4">
        <v>114</v>
      </c>
      <c r="C1982" s="2" t="s">
        <v>26</v>
      </c>
      <c r="D1982" s="2" t="s">
        <v>298</v>
      </c>
      <c r="E1982" s="5">
        <v>42040</v>
      </c>
      <c r="F1982" s="22">
        <f>IF(COUNTIFS('All NCFAS Results'!$A$6:$A$169,$A1982)&gt;0,1,0)</f>
        <v>0</v>
      </c>
      <c r="G1982" s="6" t="s">
        <v>54</v>
      </c>
      <c r="H1982" s="6" t="s">
        <v>28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 t="s">
        <v>41</v>
      </c>
      <c r="AA1982" s="6"/>
      <c r="AB1982" s="6"/>
    </row>
    <row r="1983" spans="1:28" s="1" customFormat="1" ht="18" customHeight="1" x14ac:dyDescent="0.2">
      <c r="A1983" s="4">
        <v>9479</v>
      </c>
      <c r="B1983" s="4">
        <v>114</v>
      </c>
      <c r="C1983" s="2" t="s">
        <v>57</v>
      </c>
      <c r="D1983" s="2" t="s">
        <v>298</v>
      </c>
      <c r="E1983" s="5">
        <v>42010</v>
      </c>
      <c r="F1983" s="22">
        <f>IF(COUNTIFS('All NCFAS Results'!$A$6:$A$169,$A1983)&gt;0,1,0)</f>
        <v>0</v>
      </c>
      <c r="G1983" s="6" t="s">
        <v>27</v>
      </c>
      <c r="H1983" s="6" t="s">
        <v>47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 t="s">
        <v>29</v>
      </c>
      <c r="W1983" s="6" t="s">
        <v>29</v>
      </c>
      <c r="X1983" s="6" t="s">
        <v>29</v>
      </c>
      <c r="Y1983" s="6" t="s">
        <v>29</v>
      </c>
      <c r="Z1983" s="6"/>
      <c r="AA1983" s="6"/>
      <c r="AB1983" s="6"/>
    </row>
    <row r="1984" spans="1:28" s="1" customFormat="1" ht="18" customHeight="1" x14ac:dyDescent="0.2">
      <c r="A1984" s="4">
        <v>5154</v>
      </c>
      <c r="B1984" s="4">
        <v>115</v>
      </c>
      <c r="C1984" s="2" t="s">
        <v>57</v>
      </c>
      <c r="D1984" s="2" t="s">
        <v>298</v>
      </c>
      <c r="E1984" s="5">
        <v>42012</v>
      </c>
      <c r="F1984" s="22">
        <f>IF(COUNTIFS('All NCFAS Results'!$A$6:$A$169,$A1984)&gt;0,1,0)</f>
        <v>0</v>
      </c>
      <c r="G1984" s="6" t="s">
        <v>27</v>
      </c>
      <c r="H1984" s="6" t="s">
        <v>35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 t="s">
        <v>29</v>
      </c>
      <c r="W1984" s="6" t="s">
        <v>29</v>
      </c>
      <c r="X1984" s="6" t="s">
        <v>29</v>
      </c>
      <c r="Y1984" s="6" t="s">
        <v>29</v>
      </c>
      <c r="Z1984" s="6"/>
      <c r="AA1984" s="6"/>
      <c r="AB1984" s="6"/>
    </row>
    <row r="1985" spans="1:28" s="1" customFormat="1" ht="18" customHeight="1" x14ac:dyDescent="0.2">
      <c r="A1985" s="4">
        <v>11160</v>
      </c>
      <c r="B1985" s="4">
        <v>115</v>
      </c>
      <c r="C1985" s="2" t="s">
        <v>30</v>
      </c>
      <c r="D1985" s="2" t="s">
        <v>298</v>
      </c>
      <c r="E1985" s="5">
        <v>42018</v>
      </c>
      <c r="F1985" s="22">
        <f>IF(COUNTIFS('All NCFAS Results'!$A$6:$A$169,$A1985)&gt;0,1,0)</f>
        <v>0</v>
      </c>
      <c r="G1985" s="6" t="s">
        <v>34</v>
      </c>
      <c r="H1985" s="6" t="s">
        <v>42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 t="s">
        <v>33</v>
      </c>
      <c r="X1985" s="6" t="s">
        <v>33</v>
      </c>
      <c r="Y1985" s="6" t="s">
        <v>33</v>
      </c>
      <c r="Z1985" s="6"/>
      <c r="AA1985" s="6"/>
      <c r="AB1985" s="6"/>
    </row>
    <row r="1986" spans="1:28" s="1" customFormat="1" ht="18" customHeight="1" x14ac:dyDescent="0.2">
      <c r="A1986" s="4">
        <v>2651</v>
      </c>
      <c r="B1986" s="4">
        <v>116</v>
      </c>
      <c r="C1986" s="2" t="s">
        <v>30</v>
      </c>
      <c r="D1986" s="2" t="s">
        <v>298</v>
      </c>
      <c r="E1986" s="5">
        <v>42045</v>
      </c>
      <c r="F1986" s="22">
        <f>IF(COUNTIFS('All NCFAS Results'!$A$6:$A$169,$A1986)&gt;0,1,0)</f>
        <v>0</v>
      </c>
      <c r="G1986" s="6" t="s">
        <v>31</v>
      </c>
      <c r="H1986" s="6" t="s">
        <v>32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 t="s">
        <v>33</v>
      </c>
      <c r="X1986" s="6" t="s">
        <v>33</v>
      </c>
      <c r="Y1986" s="6" t="s">
        <v>33</v>
      </c>
      <c r="Z1986" s="6"/>
      <c r="AA1986" s="6"/>
      <c r="AB1986" s="6"/>
    </row>
    <row r="1987" spans="1:28" s="1" customFormat="1" ht="18" customHeight="1" x14ac:dyDescent="0.2">
      <c r="A1987" s="4">
        <v>5154</v>
      </c>
      <c r="B1987" s="4">
        <v>116</v>
      </c>
      <c r="C1987" s="2" t="s">
        <v>57</v>
      </c>
      <c r="D1987" s="2" t="s">
        <v>298</v>
      </c>
      <c r="E1987" s="5">
        <v>42017</v>
      </c>
      <c r="F1987" s="22">
        <f>IF(COUNTIFS('All NCFAS Results'!$A$6:$A$169,$A1987)&gt;0,1,0)</f>
        <v>0</v>
      </c>
      <c r="G1987" s="6" t="s">
        <v>54</v>
      </c>
      <c r="H1987" s="6" t="s">
        <v>49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 t="s">
        <v>29</v>
      </c>
      <c r="W1987" s="6" t="s">
        <v>29</v>
      </c>
      <c r="X1987" s="6" t="s">
        <v>29</v>
      </c>
      <c r="Y1987" s="6" t="s">
        <v>29</v>
      </c>
      <c r="Z1987" s="6"/>
      <c r="AA1987" s="6"/>
      <c r="AB1987" s="6"/>
    </row>
    <row r="1988" spans="1:28" s="1" customFormat="1" ht="18" customHeight="1" x14ac:dyDescent="0.2">
      <c r="A1988" s="4">
        <v>5154</v>
      </c>
      <c r="B1988" s="4">
        <v>117</v>
      </c>
      <c r="C1988" s="2" t="s">
        <v>30</v>
      </c>
      <c r="D1988" s="2" t="s">
        <v>298</v>
      </c>
      <c r="E1988" s="5">
        <v>42046</v>
      </c>
      <c r="F1988" s="22">
        <f>IF(COUNTIFS('All NCFAS Results'!$A$6:$A$169,$A1988)&gt;0,1,0)</f>
        <v>0</v>
      </c>
      <c r="G1988" s="6" t="s">
        <v>27</v>
      </c>
      <c r="H1988" s="6" t="s">
        <v>64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 t="s">
        <v>29</v>
      </c>
      <c r="X1988" s="6" t="s">
        <v>38</v>
      </c>
      <c r="Y1988" s="6" t="s">
        <v>38</v>
      </c>
      <c r="Z1988" s="6"/>
      <c r="AA1988" s="6"/>
      <c r="AB1988" s="6"/>
    </row>
    <row r="1989" spans="1:28" s="1" customFormat="1" ht="18" customHeight="1" x14ac:dyDescent="0.2">
      <c r="A1989" s="4">
        <v>9479</v>
      </c>
      <c r="B1989" s="4">
        <v>117</v>
      </c>
      <c r="C1989" s="2" t="s">
        <v>57</v>
      </c>
      <c r="D1989" s="2" t="s">
        <v>298</v>
      </c>
      <c r="E1989" s="5">
        <v>42017</v>
      </c>
      <c r="F1989" s="22">
        <f>IF(COUNTIFS('All NCFAS Results'!$A$6:$A$169,$A1989)&gt;0,1,0)</f>
        <v>0</v>
      </c>
      <c r="G1989" s="6" t="s">
        <v>27</v>
      </c>
      <c r="H1989" s="6" t="s">
        <v>47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 t="s">
        <v>29</v>
      </c>
      <c r="W1989" s="6" t="s">
        <v>29</v>
      </c>
      <c r="X1989" s="6" t="s">
        <v>29</v>
      </c>
      <c r="Y1989" s="6" t="s">
        <v>29</v>
      </c>
      <c r="Z1989" s="6"/>
      <c r="AA1989" s="6"/>
      <c r="AB1989" s="6"/>
    </row>
    <row r="1990" spans="1:28" s="1" customFormat="1" ht="18" customHeight="1" x14ac:dyDescent="0.2">
      <c r="A1990" s="4">
        <v>3920</v>
      </c>
      <c r="B1990" s="4">
        <v>118</v>
      </c>
      <c r="C1990" s="2" t="s">
        <v>57</v>
      </c>
      <c r="D1990" s="2" t="s">
        <v>298</v>
      </c>
      <c r="E1990" s="5">
        <v>42019</v>
      </c>
      <c r="F1990" s="22">
        <f>IF(COUNTIFS('All NCFAS Results'!$A$6:$A$169,$A1990)&gt;0,1,0)</f>
        <v>0</v>
      </c>
      <c r="G1990" s="6" t="s">
        <v>31</v>
      </c>
      <c r="H1990" s="6" t="s">
        <v>52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 t="s">
        <v>29</v>
      </c>
      <c r="W1990" s="6" t="s">
        <v>29</v>
      </c>
      <c r="X1990" s="6" t="s">
        <v>29</v>
      </c>
      <c r="Y1990" s="6" t="s">
        <v>41</v>
      </c>
      <c r="Z1990" s="6"/>
      <c r="AA1990" s="6"/>
      <c r="AB1990" s="6"/>
    </row>
    <row r="1991" spans="1:28" s="1" customFormat="1" ht="18" customHeight="1" x14ac:dyDescent="0.2">
      <c r="A1991" s="4">
        <v>5154</v>
      </c>
      <c r="B1991" s="4">
        <v>119</v>
      </c>
      <c r="C1991" s="2" t="s">
        <v>30</v>
      </c>
      <c r="D1991" s="2" t="s">
        <v>298</v>
      </c>
      <c r="E1991" s="5">
        <v>42054</v>
      </c>
      <c r="F1991" s="22">
        <f>IF(COUNTIFS('All NCFAS Results'!$A$6:$A$169,$A1991)&gt;0,1,0)</f>
        <v>0</v>
      </c>
      <c r="G1991" s="6" t="s">
        <v>27</v>
      </c>
      <c r="H1991" s="6" t="s">
        <v>39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 t="s">
        <v>29</v>
      </c>
      <c r="X1991" s="6" t="s">
        <v>29</v>
      </c>
      <c r="Y1991" s="6" t="s">
        <v>38</v>
      </c>
      <c r="Z1991" s="6"/>
      <c r="AA1991" s="6"/>
      <c r="AB1991" s="6"/>
    </row>
    <row r="1992" spans="1:28" s="1" customFormat="1" ht="18" customHeight="1" x14ac:dyDescent="0.2">
      <c r="A1992" s="4">
        <v>11180</v>
      </c>
      <c r="B1992" s="4">
        <v>119</v>
      </c>
      <c r="C1992" s="2" t="s">
        <v>57</v>
      </c>
      <c r="D1992" s="2" t="s">
        <v>298</v>
      </c>
      <c r="E1992" s="5">
        <v>42019</v>
      </c>
      <c r="F1992" s="22">
        <f>IF(COUNTIFS('All NCFAS Results'!$A$6:$A$169,$A1992)&gt;0,1,0)</f>
        <v>0</v>
      </c>
      <c r="G1992" s="6" t="s">
        <v>27</v>
      </c>
      <c r="H1992" s="6" t="s">
        <v>47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 t="s">
        <v>29</v>
      </c>
      <c r="W1992" s="6" t="s">
        <v>29</v>
      </c>
      <c r="X1992" s="6" t="s">
        <v>29</v>
      </c>
      <c r="Y1992" s="6" t="s">
        <v>29</v>
      </c>
      <c r="Z1992" s="6"/>
      <c r="AA1992" s="6"/>
      <c r="AB1992" s="6"/>
    </row>
    <row r="1993" spans="1:28" s="1" customFormat="1" ht="18" customHeight="1" x14ac:dyDescent="0.2">
      <c r="A1993" s="4">
        <v>2651</v>
      </c>
      <c r="B1993" s="4">
        <v>120</v>
      </c>
      <c r="C1993" s="2" t="s">
        <v>30</v>
      </c>
      <c r="D1993" s="2" t="s">
        <v>298</v>
      </c>
      <c r="E1993" s="5">
        <v>42045</v>
      </c>
      <c r="F1993" s="22">
        <f>IF(COUNTIFS('All NCFAS Results'!$A$6:$A$169,$A1993)&gt;0,1,0)</f>
        <v>0</v>
      </c>
      <c r="G1993" s="6" t="s">
        <v>31</v>
      </c>
      <c r="H1993" s="6" t="s">
        <v>32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 t="s">
        <v>33</v>
      </c>
      <c r="X1993" s="6" t="s">
        <v>33</v>
      </c>
      <c r="Y1993" s="6" t="s">
        <v>33</v>
      </c>
      <c r="Z1993" s="6"/>
      <c r="AA1993" s="6"/>
      <c r="AB1993" s="6"/>
    </row>
    <row r="1994" spans="1:28" s="1" customFormat="1" ht="18" customHeight="1" x14ac:dyDescent="0.2">
      <c r="A1994" s="4">
        <v>5154</v>
      </c>
      <c r="B1994" s="4">
        <v>120</v>
      </c>
      <c r="C1994" s="2" t="s">
        <v>57</v>
      </c>
      <c r="D1994" s="2" t="s">
        <v>298</v>
      </c>
      <c r="E1994" s="5">
        <v>42019</v>
      </c>
      <c r="F1994" s="22">
        <f>IF(COUNTIFS('All NCFAS Results'!$A$6:$A$169,$A1994)&gt;0,1,0)</f>
        <v>0</v>
      </c>
      <c r="G1994" s="6" t="s">
        <v>27</v>
      </c>
      <c r="H1994" s="6" t="s">
        <v>39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 t="s">
        <v>29</v>
      </c>
      <c r="W1994" s="6" t="s">
        <v>29</v>
      </c>
      <c r="X1994" s="6" t="s">
        <v>29</v>
      </c>
      <c r="Y1994" s="6" t="s">
        <v>29</v>
      </c>
      <c r="Z1994" s="6"/>
      <c r="AA1994" s="6"/>
      <c r="AB1994" s="6"/>
    </row>
    <row r="1995" spans="1:28" s="1" customFormat="1" ht="18" customHeight="1" x14ac:dyDescent="0.2">
      <c r="A1995" s="4">
        <v>2651</v>
      </c>
      <c r="B1995" s="4">
        <v>121</v>
      </c>
      <c r="C1995" s="2" t="s">
        <v>30</v>
      </c>
      <c r="D1995" s="2" t="s">
        <v>298</v>
      </c>
      <c r="E1995" s="5">
        <v>42052</v>
      </c>
      <c r="F1995" s="22">
        <f>IF(COUNTIFS('All NCFAS Results'!$A$6:$A$169,$A1995)&gt;0,1,0)</f>
        <v>0</v>
      </c>
      <c r="G1995" s="6" t="s">
        <v>40</v>
      </c>
      <c r="H1995" s="6" t="s">
        <v>32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 t="s">
        <v>33</v>
      </c>
      <c r="X1995" s="6" t="s">
        <v>33</v>
      </c>
      <c r="Y1995" s="6" t="s">
        <v>33</v>
      </c>
      <c r="Z1995" s="6"/>
      <c r="AA1995" s="6"/>
      <c r="AB1995" s="6"/>
    </row>
    <row r="1996" spans="1:28" s="1" customFormat="1" ht="18" customHeight="1" x14ac:dyDescent="0.2">
      <c r="A1996" s="4">
        <v>9909</v>
      </c>
      <c r="B1996" s="4">
        <v>121</v>
      </c>
      <c r="C1996" s="2" t="s">
        <v>57</v>
      </c>
      <c r="D1996" s="2" t="s">
        <v>298</v>
      </c>
      <c r="E1996" s="5">
        <v>41991</v>
      </c>
      <c r="F1996" s="22">
        <f>IF(COUNTIFS('All NCFAS Results'!$A$6:$A$169,$A1996)&gt;0,1,0)</f>
        <v>0</v>
      </c>
      <c r="G1996" s="6" t="s">
        <v>27</v>
      </c>
      <c r="H1996" s="6" t="s">
        <v>47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 t="s">
        <v>29</v>
      </c>
      <c r="W1996" s="6" t="s">
        <v>29</v>
      </c>
      <c r="X1996" s="6" t="s">
        <v>29</v>
      </c>
      <c r="Y1996" s="6" t="s">
        <v>29</v>
      </c>
      <c r="Z1996" s="6"/>
      <c r="AA1996" s="6"/>
      <c r="AB1996" s="6"/>
    </row>
    <row r="1997" spans="1:28" s="1" customFormat="1" ht="18" customHeight="1" x14ac:dyDescent="0.2">
      <c r="A1997" s="4">
        <v>2651</v>
      </c>
      <c r="B1997" s="4">
        <v>122</v>
      </c>
      <c r="C1997" s="2" t="s">
        <v>30</v>
      </c>
      <c r="D1997" s="2" t="s">
        <v>298</v>
      </c>
      <c r="E1997" s="5">
        <v>42059</v>
      </c>
      <c r="F1997" s="22">
        <f>IF(COUNTIFS('All NCFAS Results'!$A$6:$A$169,$A1997)&gt;0,1,0)</f>
        <v>0</v>
      </c>
      <c r="G1997" s="6" t="s">
        <v>27</v>
      </c>
      <c r="H1997" s="6" t="s">
        <v>47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 t="s">
        <v>36</v>
      </c>
      <c r="X1997" s="6" t="s">
        <v>29</v>
      </c>
      <c r="Y1997" s="6" t="s">
        <v>29</v>
      </c>
      <c r="Z1997" s="6"/>
      <c r="AA1997" s="6"/>
      <c r="AB1997" s="6"/>
    </row>
    <row r="1998" spans="1:28" s="1" customFormat="1" ht="18" customHeight="1" x14ac:dyDescent="0.2">
      <c r="A1998" s="4">
        <v>9554</v>
      </c>
      <c r="B1998" s="4">
        <v>122</v>
      </c>
      <c r="C1998" s="2" t="s">
        <v>57</v>
      </c>
      <c r="D1998" s="2" t="s">
        <v>298</v>
      </c>
      <c r="E1998" s="5">
        <v>42011</v>
      </c>
      <c r="F1998" s="22">
        <f>IF(COUNTIFS('All NCFAS Results'!$A$6:$A$169,$A1998)&gt;0,1,0)</f>
        <v>0</v>
      </c>
      <c r="G1998" s="6" t="s">
        <v>27</v>
      </c>
      <c r="H1998" s="6" t="s">
        <v>47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 t="s">
        <v>29</v>
      </c>
      <c r="W1998" s="6" t="s">
        <v>29</v>
      </c>
      <c r="X1998" s="6" t="s">
        <v>29</v>
      </c>
      <c r="Y1998" s="6" t="s">
        <v>29</v>
      </c>
      <c r="Z1998" s="6"/>
      <c r="AA1998" s="6"/>
      <c r="AB1998" s="6"/>
    </row>
    <row r="1999" spans="1:28" s="1" customFormat="1" ht="18" customHeight="1" x14ac:dyDescent="0.2">
      <c r="A1999" s="4">
        <v>6</v>
      </c>
      <c r="B1999" s="4">
        <v>123</v>
      </c>
      <c r="C1999" s="2" t="s">
        <v>26</v>
      </c>
      <c r="D1999" s="2" t="s">
        <v>298</v>
      </c>
      <c r="E1999" s="5">
        <v>41753</v>
      </c>
      <c r="F1999" s="22">
        <f>IF(COUNTIFS('All NCFAS Results'!$A$6:$A$169,$A1999)&gt;0,1,0)</f>
        <v>0</v>
      </c>
      <c r="G1999" s="6" t="s">
        <v>27</v>
      </c>
      <c r="H1999" s="6" t="s">
        <v>28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 t="s">
        <v>29</v>
      </c>
      <c r="AA1999" s="6"/>
      <c r="AB1999" s="6"/>
    </row>
    <row r="2000" spans="1:28" s="1" customFormat="1" ht="18" customHeight="1" x14ac:dyDescent="0.2">
      <c r="A2000" s="4">
        <v>2163</v>
      </c>
      <c r="B2000" s="4">
        <v>123</v>
      </c>
      <c r="C2000" s="2" t="s">
        <v>57</v>
      </c>
      <c r="D2000" s="2" t="s">
        <v>298</v>
      </c>
      <c r="E2000" s="5">
        <v>42017</v>
      </c>
      <c r="F2000" s="22">
        <f>IF(COUNTIFS('All NCFAS Results'!$A$6:$A$169,$A2000)&gt;0,1,0)</f>
        <v>0</v>
      </c>
      <c r="G2000" s="6" t="s">
        <v>27</v>
      </c>
      <c r="H2000" s="6" t="s">
        <v>53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 t="s">
        <v>29</v>
      </c>
      <c r="W2000" s="6" t="s">
        <v>29</v>
      </c>
      <c r="X2000" s="6" t="s">
        <v>29</v>
      </c>
      <c r="Y2000" s="6" t="s">
        <v>29</v>
      </c>
      <c r="Z2000" s="6"/>
      <c r="AA2000" s="6"/>
      <c r="AB2000" s="6"/>
    </row>
    <row r="2001" spans="1:28" s="1" customFormat="1" ht="18" customHeight="1" x14ac:dyDescent="0.2">
      <c r="A2001" s="4">
        <v>11160</v>
      </c>
      <c r="B2001" s="4">
        <v>123</v>
      </c>
      <c r="C2001" s="2" t="s">
        <v>30</v>
      </c>
      <c r="D2001" s="2" t="s">
        <v>298</v>
      </c>
      <c r="E2001" s="5">
        <v>42059</v>
      </c>
      <c r="F2001" s="22">
        <f>IF(COUNTIFS('All NCFAS Results'!$A$6:$A$169,$A2001)&gt;0,1,0)</f>
        <v>0</v>
      </c>
      <c r="G2001" s="6" t="s">
        <v>27</v>
      </c>
      <c r="H2001" s="6" t="s">
        <v>42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 t="s">
        <v>36</v>
      </c>
      <c r="X2001" s="6" t="s">
        <v>41</v>
      </c>
      <c r="Y2001" s="6" t="s">
        <v>41</v>
      </c>
      <c r="Z2001" s="6"/>
      <c r="AA2001" s="6"/>
      <c r="AB2001" s="6"/>
    </row>
    <row r="2002" spans="1:28" s="1" customFormat="1" ht="18" customHeight="1" x14ac:dyDescent="0.2">
      <c r="A2002" s="4">
        <v>3995</v>
      </c>
      <c r="B2002" s="4">
        <v>124</v>
      </c>
      <c r="C2002" s="2" t="s">
        <v>57</v>
      </c>
      <c r="D2002" s="2" t="s">
        <v>298</v>
      </c>
      <c r="E2002" s="5">
        <v>41995</v>
      </c>
      <c r="F2002" s="22">
        <f>IF(COUNTIFS('All NCFAS Results'!$A$6:$A$169,$A2002)&gt;0,1,0)</f>
        <v>0</v>
      </c>
      <c r="G2002" s="6" t="s">
        <v>27</v>
      </c>
      <c r="H2002" s="6" t="s">
        <v>47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 t="s">
        <v>29</v>
      </c>
      <c r="W2002" s="6" t="s">
        <v>29</v>
      </c>
      <c r="X2002" s="6" t="s">
        <v>29</v>
      </c>
      <c r="Y2002" s="6" t="s">
        <v>29</v>
      </c>
      <c r="Z2002" s="6"/>
      <c r="AA2002" s="6"/>
      <c r="AB2002" s="6"/>
    </row>
    <row r="2003" spans="1:28" s="1" customFormat="1" ht="18" customHeight="1" x14ac:dyDescent="0.2">
      <c r="A2003" s="4">
        <v>5154</v>
      </c>
      <c r="B2003" s="4">
        <v>124</v>
      </c>
      <c r="C2003" s="2" t="s">
        <v>30</v>
      </c>
      <c r="D2003" s="2" t="s">
        <v>298</v>
      </c>
      <c r="E2003" s="5">
        <v>42062</v>
      </c>
      <c r="F2003" s="22">
        <f>IF(COUNTIFS('All NCFAS Results'!$A$6:$A$169,$A2003)&gt;0,1,0)</f>
        <v>0</v>
      </c>
      <c r="G2003" s="6" t="s">
        <v>31</v>
      </c>
      <c r="H2003" s="6" t="s">
        <v>32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 t="s">
        <v>33</v>
      </c>
      <c r="X2003" s="6" t="s">
        <v>33</v>
      </c>
      <c r="Y2003" s="6" t="s">
        <v>33</v>
      </c>
      <c r="Z2003" s="6"/>
      <c r="AA2003" s="6"/>
      <c r="AB2003" s="6"/>
    </row>
    <row r="2004" spans="1:28" s="1" customFormat="1" ht="18" customHeight="1" x14ac:dyDescent="0.2">
      <c r="A2004" s="4">
        <v>2651</v>
      </c>
      <c r="B2004" s="4">
        <v>125</v>
      </c>
      <c r="C2004" s="2" t="s">
        <v>30</v>
      </c>
      <c r="D2004" s="2" t="s">
        <v>298</v>
      </c>
      <c r="E2004" s="5">
        <v>42066</v>
      </c>
      <c r="F2004" s="22">
        <f>IF(COUNTIFS('All NCFAS Results'!$A$6:$A$169,$A2004)&gt;0,1,0)</f>
        <v>0</v>
      </c>
      <c r="G2004" s="6" t="s">
        <v>27</v>
      </c>
      <c r="H2004" s="6" t="s">
        <v>42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 t="s">
        <v>29</v>
      </c>
      <c r="X2004" s="6" t="s">
        <v>29</v>
      </c>
      <c r="Y2004" s="6" t="s">
        <v>29</v>
      </c>
      <c r="Z2004" s="6"/>
      <c r="AA2004" s="6"/>
      <c r="AB2004" s="6"/>
    </row>
    <row r="2005" spans="1:28" s="1" customFormat="1" ht="18" customHeight="1" x14ac:dyDescent="0.2">
      <c r="A2005" s="4">
        <v>3995</v>
      </c>
      <c r="B2005" s="4">
        <v>125</v>
      </c>
      <c r="C2005" s="2" t="s">
        <v>57</v>
      </c>
      <c r="D2005" s="2" t="s">
        <v>298</v>
      </c>
      <c r="E2005" s="5">
        <v>42010</v>
      </c>
      <c r="F2005" s="22">
        <f>IF(COUNTIFS('All NCFAS Results'!$A$6:$A$169,$A2005)&gt;0,1,0)</f>
        <v>0</v>
      </c>
      <c r="G2005" s="6" t="s">
        <v>27</v>
      </c>
      <c r="H2005" s="6" t="s">
        <v>47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 t="s">
        <v>29</v>
      </c>
      <c r="W2005" s="6" t="s">
        <v>29</v>
      </c>
      <c r="X2005" s="6" t="s">
        <v>29</v>
      </c>
      <c r="Y2005" s="6" t="s">
        <v>29</v>
      </c>
      <c r="Z2005" s="6"/>
      <c r="AA2005" s="6"/>
      <c r="AB2005" s="6"/>
    </row>
    <row r="2006" spans="1:28" s="1" customFormat="1" ht="18" customHeight="1" x14ac:dyDescent="0.2">
      <c r="A2006" s="4">
        <v>11160</v>
      </c>
      <c r="B2006" s="4">
        <v>126</v>
      </c>
      <c r="C2006" s="2" t="s">
        <v>30</v>
      </c>
      <c r="D2006" s="2" t="s">
        <v>298</v>
      </c>
      <c r="E2006" s="5">
        <v>42067</v>
      </c>
      <c r="F2006" s="22">
        <f>IF(COUNTIFS('All NCFAS Results'!$A$6:$A$169,$A2006)&gt;0,1,0)</f>
        <v>0</v>
      </c>
      <c r="G2006" s="6" t="s">
        <v>34</v>
      </c>
      <c r="H2006" s="6" t="s">
        <v>42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 t="s">
        <v>33</v>
      </c>
      <c r="X2006" s="6" t="s">
        <v>33</v>
      </c>
      <c r="Y2006" s="6" t="s">
        <v>33</v>
      </c>
      <c r="Z2006" s="6"/>
      <c r="AA2006" s="6"/>
      <c r="AB2006" s="6"/>
    </row>
    <row r="2007" spans="1:28" s="1" customFormat="1" ht="18" customHeight="1" x14ac:dyDescent="0.2">
      <c r="A2007" s="4">
        <v>11181</v>
      </c>
      <c r="B2007" s="4">
        <v>126</v>
      </c>
      <c r="C2007" s="2" t="s">
        <v>57</v>
      </c>
      <c r="D2007" s="2" t="s">
        <v>298</v>
      </c>
      <c r="E2007" s="5">
        <v>42012</v>
      </c>
      <c r="F2007" s="22">
        <f>IF(COUNTIFS('All NCFAS Results'!$A$6:$A$169,$A2007)&gt;0,1,0)</f>
        <v>0</v>
      </c>
      <c r="G2007" s="6" t="s">
        <v>27</v>
      </c>
      <c r="H2007" s="6" t="s">
        <v>47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 t="s">
        <v>29</v>
      </c>
      <c r="W2007" s="6" t="s">
        <v>29</v>
      </c>
      <c r="X2007" s="6" t="s">
        <v>29</v>
      </c>
      <c r="Y2007" s="6" t="s">
        <v>41</v>
      </c>
      <c r="Z2007" s="6"/>
      <c r="AA2007" s="6"/>
      <c r="AB2007" s="6"/>
    </row>
    <row r="2008" spans="1:28" s="1" customFormat="1" ht="18" customHeight="1" x14ac:dyDescent="0.2">
      <c r="A2008" s="4">
        <v>5154</v>
      </c>
      <c r="B2008" s="4">
        <v>127</v>
      </c>
      <c r="C2008" s="2" t="s">
        <v>30</v>
      </c>
      <c r="D2008" s="2" t="s">
        <v>298</v>
      </c>
      <c r="E2008" s="5">
        <v>42067</v>
      </c>
      <c r="F2008" s="22">
        <f>IF(COUNTIFS('All NCFAS Results'!$A$6:$A$169,$A2008)&gt;0,1,0)</f>
        <v>0</v>
      </c>
      <c r="G2008" s="6" t="s">
        <v>31</v>
      </c>
      <c r="H2008" s="6" t="s">
        <v>32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 t="s">
        <v>33</v>
      </c>
      <c r="X2008" s="6" t="s">
        <v>33</v>
      </c>
      <c r="Y2008" s="6" t="s">
        <v>33</v>
      </c>
      <c r="Z2008" s="6"/>
      <c r="AA2008" s="6"/>
      <c r="AB2008" s="6"/>
    </row>
    <row r="2009" spans="1:28" s="1" customFormat="1" ht="18" customHeight="1" x14ac:dyDescent="0.2">
      <c r="A2009" s="4">
        <v>11180</v>
      </c>
      <c r="B2009" s="4">
        <v>127</v>
      </c>
      <c r="C2009" s="2" t="s">
        <v>57</v>
      </c>
      <c r="D2009" s="2" t="s">
        <v>298</v>
      </c>
      <c r="E2009" s="5">
        <v>42025</v>
      </c>
      <c r="F2009" s="22">
        <f>IF(COUNTIFS('All NCFAS Results'!$A$6:$A$169,$A2009)&gt;0,1,0)</f>
        <v>0</v>
      </c>
      <c r="G2009" s="6" t="s">
        <v>27</v>
      </c>
      <c r="H2009" s="6" t="s">
        <v>47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 t="s">
        <v>29</v>
      </c>
      <c r="W2009" s="6" t="s">
        <v>29</v>
      </c>
      <c r="X2009" s="6" t="s">
        <v>29</v>
      </c>
      <c r="Y2009" s="6" t="s">
        <v>29</v>
      </c>
      <c r="Z2009" s="6"/>
      <c r="AA2009" s="6"/>
      <c r="AB2009" s="6"/>
    </row>
    <row r="2010" spans="1:28" s="1" customFormat="1" ht="18" customHeight="1" x14ac:dyDescent="0.2">
      <c r="A2010" s="4">
        <v>9479</v>
      </c>
      <c r="B2010" s="4">
        <v>128</v>
      </c>
      <c r="C2010" s="2" t="s">
        <v>57</v>
      </c>
      <c r="D2010" s="2" t="s">
        <v>298</v>
      </c>
      <c r="E2010" s="5">
        <v>42026</v>
      </c>
      <c r="F2010" s="22">
        <f>IF(COUNTIFS('All NCFAS Results'!$A$6:$A$169,$A2010)&gt;0,1,0)</f>
        <v>0</v>
      </c>
      <c r="G2010" s="6" t="s">
        <v>27</v>
      </c>
      <c r="H2010" s="6" t="s">
        <v>47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 t="s">
        <v>33</v>
      </c>
      <c r="W2010" s="6" t="s">
        <v>33</v>
      </c>
      <c r="X2010" s="6" t="s">
        <v>33</v>
      </c>
      <c r="Y2010" s="6" t="s">
        <v>33</v>
      </c>
      <c r="Z2010" s="6"/>
      <c r="AA2010" s="6"/>
      <c r="AB2010" s="6"/>
    </row>
    <row r="2011" spans="1:28" s="1" customFormat="1" ht="18" customHeight="1" x14ac:dyDescent="0.2">
      <c r="A2011" s="4">
        <v>11160</v>
      </c>
      <c r="B2011" s="4">
        <v>128</v>
      </c>
      <c r="C2011" s="2" t="s">
        <v>30</v>
      </c>
      <c r="D2011" s="2" t="s">
        <v>298</v>
      </c>
      <c r="E2011" s="5">
        <v>42073</v>
      </c>
      <c r="F2011" s="22">
        <f>IF(COUNTIFS('All NCFAS Results'!$A$6:$A$169,$A2011)&gt;0,1,0)</f>
        <v>0</v>
      </c>
      <c r="G2011" s="6" t="s">
        <v>27</v>
      </c>
      <c r="H2011" s="6" t="s">
        <v>42</v>
      </c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 t="s">
        <v>41</v>
      </c>
      <c r="X2011" s="6" t="s">
        <v>41</v>
      </c>
      <c r="Y2011" s="6" t="s">
        <v>41</v>
      </c>
      <c r="Z2011" s="6"/>
      <c r="AA2011" s="6"/>
      <c r="AB2011" s="6"/>
    </row>
    <row r="2012" spans="1:28" s="1" customFormat="1" ht="18" customHeight="1" x14ac:dyDescent="0.2">
      <c r="A2012" s="4">
        <v>5154</v>
      </c>
      <c r="B2012" s="4">
        <v>129</v>
      </c>
      <c r="C2012" s="2" t="s">
        <v>57</v>
      </c>
      <c r="D2012" s="2" t="s">
        <v>298</v>
      </c>
      <c r="E2012" s="5">
        <v>42026</v>
      </c>
      <c r="F2012" s="22">
        <f>IF(COUNTIFS('All NCFAS Results'!$A$6:$A$169,$A2012)&gt;0,1,0)</f>
        <v>0</v>
      </c>
      <c r="G2012" s="6" t="s">
        <v>27</v>
      </c>
      <c r="H2012" s="6" t="s">
        <v>42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 t="s">
        <v>29</v>
      </c>
      <c r="W2012" s="6" t="s">
        <v>29</v>
      </c>
      <c r="X2012" s="6" t="s">
        <v>29</v>
      </c>
      <c r="Y2012" s="6" t="s">
        <v>29</v>
      </c>
      <c r="Z2012" s="6"/>
      <c r="AA2012" s="6"/>
      <c r="AB2012" s="6"/>
    </row>
    <row r="2013" spans="1:28" s="1" customFormat="1" ht="18" customHeight="1" x14ac:dyDescent="0.2">
      <c r="A2013" s="4">
        <v>5154</v>
      </c>
      <c r="B2013" s="4">
        <v>129</v>
      </c>
      <c r="C2013" s="2" t="s">
        <v>30</v>
      </c>
      <c r="D2013" s="2" t="s">
        <v>298</v>
      </c>
      <c r="E2013" s="5">
        <v>42075</v>
      </c>
      <c r="F2013" s="22">
        <f>IF(COUNTIFS('All NCFAS Results'!$A$6:$A$169,$A2013)&gt;0,1,0)</f>
        <v>0</v>
      </c>
      <c r="G2013" s="6" t="s">
        <v>27</v>
      </c>
      <c r="H2013" s="6" t="s">
        <v>42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 t="s">
        <v>29</v>
      </c>
      <c r="W2013" s="6" t="s">
        <v>29</v>
      </c>
      <c r="X2013" s="6" t="s">
        <v>29</v>
      </c>
      <c r="Y2013" s="6" t="s">
        <v>29</v>
      </c>
      <c r="Z2013" s="6"/>
      <c r="AA2013" s="6"/>
      <c r="AB2013" s="6"/>
    </row>
    <row r="2014" spans="1:28" s="1" customFormat="1" ht="18" customHeight="1" x14ac:dyDescent="0.2">
      <c r="A2014" s="4">
        <v>7326</v>
      </c>
      <c r="B2014" s="4">
        <v>130</v>
      </c>
      <c r="C2014" s="2" t="s">
        <v>57</v>
      </c>
      <c r="D2014" s="2" t="s">
        <v>298</v>
      </c>
      <c r="E2014" s="5">
        <v>42026</v>
      </c>
      <c r="F2014" s="22">
        <f>IF(COUNTIFS('All NCFAS Results'!$A$6:$A$169,$A2014)&gt;0,1,0)</f>
        <v>0</v>
      </c>
      <c r="G2014" s="6" t="s">
        <v>50</v>
      </c>
      <c r="H2014" s="6" t="s">
        <v>53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 t="s">
        <v>33</v>
      </c>
      <c r="W2014" s="6" t="s">
        <v>33</v>
      </c>
      <c r="X2014" s="6" t="s">
        <v>33</v>
      </c>
      <c r="Y2014" s="6" t="s">
        <v>33</v>
      </c>
      <c r="Z2014" s="6"/>
      <c r="AA2014" s="6"/>
      <c r="AB2014" s="6"/>
    </row>
    <row r="2015" spans="1:28" s="1" customFormat="1" ht="18" customHeight="1" x14ac:dyDescent="0.2">
      <c r="A2015" s="4">
        <v>4365</v>
      </c>
      <c r="B2015" s="4">
        <v>131</v>
      </c>
      <c r="C2015" s="2" t="s">
        <v>44</v>
      </c>
      <c r="D2015" s="2" t="s">
        <v>298</v>
      </c>
      <c r="E2015" s="5">
        <v>41815</v>
      </c>
      <c r="F2015" s="22">
        <f>IF(COUNTIFS('All NCFAS Results'!$A$6:$A$169,$A2015)&gt;0,1,0)</f>
        <v>0</v>
      </c>
      <c r="G2015" s="6" t="s">
        <v>27</v>
      </c>
      <c r="H2015" s="6" t="s">
        <v>42</v>
      </c>
      <c r="I2015" s="6" t="s">
        <v>41</v>
      </c>
      <c r="J2015" s="6" t="s">
        <v>29</v>
      </c>
      <c r="K2015" s="6" t="s">
        <v>29</v>
      </c>
      <c r="L2015" s="6" t="s">
        <v>41</v>
      </c>
      <c r="M2015" s="6" t="s">
        <v>29</v>
      </c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</row>
    <row r="2016" spans="1:28" s="1" customFormat="1" ht="18" customHeight="1" x14ac:dyDescent="0.2">
      <c r="A2016" s="4">
        <v>9909</v>
      </c>
      <c r="B2016" s="4">
        <v>131</v>
      </c>
      <c r="C2016" s="2" t="s">
        <v>57</v>
      </c>
      <c r="D2016" s="2" t="s">
        <v>298</v>
      </c>
      <c r="E2016" s="5">
        <v>42012</v>
      </c>
      <c r="F2016" s="22">
        <f>IF(COUNTIFS('All NCFAS Results'!$A$6:$A$169,$A2016)&gt;0,1,0)</f>
        <v>0</v>
      </c>
      <c r="G2016" s="6" t="s">
        <v>27</v>
      </c>
      <c r="H2016" s="6" t="s">
        <v>47</v>
      </c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 t="s">
        <v>29</v>
      </c>
      <c r="W2016" s="6" t="s">
        <v>29</v>
      </c>
      <c r="X2016" s="6" t="s">
        <v>29</v>
      </c>
      <c r="Y2016" s="6" t="s">
        <v>29</v>
      </c>
      <c r="Z2016" s="6"/>
      <c r="AA2016" s="6"/>
      <c r="AB2016" s="6"/>
    </row>
    <row r="2017" spans="1:28" s="1" customFormat="1" ht="18" customHeight="1" x14ac:dyDescent="0.2">
      <c r="A2017" s="4">
        <v>9909</v>
      </c>
      <c r="B2017" s="4">
        <v>132</v>
      </c>
      <c r="C2017" s="2" t="s">
        <v>57</v>
      </c>
      <c r="D2017" s="2" t="s">
        <v>298</v>
      </c>
      <c r="E2017" s="5">
        <v>42019</v>
      </c>
      <c r="F2017" s="22">
        <f>IF(COUNTIFS('All NCFAS Results'!$A$6:$A$169,$A2017)&gt;0,1,0)</f>
        <v>0</v>
      </c>
      <c r="G2017" s="6" t="s">
        <v>27</v>
      </c>
      <c r="H2017" s="6" t="s">
        <v>47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 t="s">
        <v>29</v>
      </c>
      <c r="W2017" s="6" t="s">
        <v>29</v>
      </c>
      <c r="X2017" s="6" t="s">
        <v>29</v>
      </c>
      <c r="Y2017" s="6" t="s">
        <v>29</v>
      </c>
      <c r="Z2017" s="6"/>
      <c r="AA2017" s="6"/>
      <c r="AB2017" s="6"/>
    </row>
    <row r="2018" spans="1:28" s="1" customFormat="1" ht="18" customHeight="1" x14ac:dyDescent="0.2">
      <c r="A2018" s="4">
        <v>9909</v>
      </c>
      <c r="B2018" s="4">
        <v>133</v>
      </c>
      <c r="C2018" s="2" t="s">
        <v>57</v>
      </c>
      <c r="D2018" s="2" t="s">
        <v>298</v>
      </c>
      <c r="E2018" s="5">
        <v>42026</v>
      </c>
      <c r="F2018" s="22">
        <f>IF(COUNTIFS('All NCFAS Results'!$A$6:$A$169,$A2018)&gt;0,1,0)</f>
        <v>0</v>
      </c>
      <c r="G2018" s="6" t="s">
        <v>27</v>
      </c>
      <c r="H2018" s="6" t="s">
        <v>47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 t="s">
        <v>29</v>
      </c>
      <c r="W2018" s="6" t="s">
        <v>29</v>
      </c>
      <c r="X2018" s="6" t="s">
        <v>29</v>
      </c>
      <c r="Y2018" s="6" t="s">
        <v>29</v>
      </c>
      <c r="Z2018" s="6"/>
      <c r="AA2018" s="6"/>
      <c r="AB2018" s="6"/>
    </row>
    <row r="2019" spans="1:28" s="1" customFormat="1" ht="18" customHeight="1" x14ac:dyDescent="0.2">
      <c r="A2019" s="4">
        <v>9554</v>
      </c>
      <c r="B2019" s="4">
        <v>134</v>
      </c>
      <c r="C2019" s="2" t="s">
        <v>57</v>
      </c>
      <c r="D2019" s="2" t="s">
        <v>298</v>
      </c>
      <c r="E2019" s="5">
        <v>42018</v>
      </c>
      <c r="F2019" s="22">
        <f>IF(COUNTIFS('All NCFAS Results'!$A$6:$A$169,$A2019)&gt;0,1,0)</f>
        <v>0</v>
      </c>
      <c r="G2019" s="6" t="s">
        <v>27</v>
      </c>
      <c r="H2019" s="6" t="s">
        <v>47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 t="s">
        <v>29</v>
      </c>
      <c r="W2019" s="6" t="s">
        <v>29</v>
      </c>
      <c r="X2019" s="6" t="s">
        <v>29</v>
      </c>
      <c r="Y2019" s="6" t="s">
        <v>29</v>
      </c>
      <c r="Z2019" s="6"/>
      <c r="AA2019" s="6"/>
      <c r="AB2019" s="6"/>
    </row>
    <row r="2020" spans="1:28" s="1" customFormat="1" ht="18" customHeight="1" x14ac:dyDescent="0.2">
      <c r="A2020" s="4">
        <v>9554</v>
      </c>
      <c r="B2020" s="4">
        <v>135</v>
      </c>
      <c r="C2020" s="2" t="s">
        <v>57</v>
      </c>
      <c r="D2020" s="2" t="s">
        <v>298</v>
      </c>
      <c r="E2020" s="5">
        <v>42025</v>
      </c>
      <c r="F2020" s="22">
        <f>IF(COUNTIFS('All NCFAS Results'!$A$6:$A$169,$A2020)&gt;0,1,0)</f>
        <v>0</v>
      </c>
      <c r="G2020" s="6" t="s">
        <v>27</v>
      </c>
      <c r="H2020" s="6" t="s">
        <v>47</v>
      </c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 t="s">
        <v>29</v>
      </c>
      <c r="W2020" s="6" t="s">
        <v>29</v>
      </c>
      <c r="X2020" s="6" t="s">
        <v>29</v>
      </c>
      <c r="Y2020" s="6" t="s">
        <v>29</v>
      </c>
      <c r="Z2020" s="6"/>
      <c r="AA2020" s="6"/>
      <c r="AB2020" s="6"/>
    </row>
    <row r="2021" spans="1:28" s="1" customFormat="1" ht="18" customHeight="1" x14ac:dyDescent="0.2">
      <c r="A2021" s="4">
        <v>9479</v>
      </c>
      <c r="B2021" s="4">
        <v>136</v>
      </c>
      <c r="C2021" s="2" t="s">
        <v>57</v>
      </c>
      <c r="D2021" s="2" t="s">
        <v>298</v>
      </c>
      <c r="E2021" s="5">
        <v>42024</v>
      </c>
      <c r="F2021" s="22">
        <f>IF(COUNTIFS('All NCFAS Results'!$A$6:$A$169,$A2021)&gt;0,1,0)</f>
        <v>0</v>
      </c>
      <c r="G2021" s="6" t="s">
        <v>27</v>
      </c>
      <c r="H2021" s="6" t="s">
        <v>47</v>
      </c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 t="s">
        <v>29</v>
      </c>
      <c r="W2021" s="6" t="s">
        <v>29</v>
      </c>
      <c r="X2021" s="6" t="s">
        <v>29</v>
      </c>
      <c r="Y2021" s="6" t="s">
        <v>29</v>
      </c>
      <c r="Z2021" s="6"/>
      <c r="AA2021" s="6"/>
      <c r="AB2021" s="6"/>
    </row>
    <row r="2022" spans="1:28" s="1" customFormat="1" ht="18" customHeight="1" x14ac:dyDescent="0.2">
      <c r="A2022" s="4">
        <v>9554</v>
      </c>
      <c r="B2022" s="4">
        <v>137</v>
      </c>
      <c r="C2022" s="2" t="s">
        <v>57</v>
      </c>
      <c r="D2022" s="2" t="s">
        <v>298</v>
      </c>
      <c r="E2022" s="5">
        <v>42032</v>
      </c>
      <c r="F2022" s="22">
        <f>IF(COUNTIFS('All NCFAS Results'!$A$6:$A$169,$A2022)&gt;0,1,0)</f>
        <v>0</v>
      </c>
      <c r="G2022" s="6" t="s">
        <v>27</v>
      </c>
      <c r="H2022" s="6" t="s">
        <v>47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 t="s">
        <v>29</v>
      </c>
      <c r="W2022" s="6" t="s">
        <v>29</v>
      </c>
      <c r="X2022" s="6" t="s">
        <v>29</v>
      </c>
      <c r="Y2022" s="6" t="s">
        <v>29</v>
      </c>
      <c r="Z2022" s="6"/>
      <c r="AA2022" s="6"/>
      <c r="AB2022" s="6"/>
    </row>
    <row r="2023" spans="1:28" s="1" customFormat="1" ht="18" customHeight="1" x14ac:dyDescent="0.2">
      <c r="A2023" s="4">
        <v>5154</v>
      </c>
      <c r="B2023" s="4">
        <v>138</v>
      </c>
      <c r="C2023" s="2" t="s">
        <v>57</v>
      </c>
      <c r="D2023" s="2" t="s">
        <v>298</v>
      </c>
      <c r="E2023" s="5">
        <v>42033</v>
      </c>
      <c r="F2023" s="22">
        <f>IF(COUNTIFS('All NCFAS Results'!$A$6:$A$169,$A2023)&gt;0,1,0)</f>
        <v>0</v>
      </c>
      <c r="G2023" s="6" t="s">
        <v>31</v>
      </c>
      <c r="H2023" s="6" t="s">
        <v>46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 t="s">
        <v>29</v>
      </c>
      <c r="W2023" s="6" t="s">
        <v>29</v>
      </c>
      <c r="X2023" s="6" t="s">
        <v>29</v>
      </c>
      <c r="Y2023" s="6" t="s">
        <v>29</v>
      </c>
      <c r="Z2023" s="6"/>
      <c r="AA2023" s="6"/>
      <c r="AB2023" s="6"/>
    </row>
    <row r="2024" spans="1:28" s="1" customFormat="1" ht="18" customHeight="1" x14ac:dyDescent="0.2">
      <c r="A2024" s="4">
        <v>2163</v>
      </c>
      <c r="B2024" s="4">
        <v>139</v>
      </c>
      <c r="C2024" s="2" t="s">
        <v>57</v>
      </c>
      <c r="D2024" s="2" t="s">
        <v>298</v>
      </c>
      <c r="E2024" s="5">
        <v>42024</v>
      </c>
      <c r="F2024" s="22">
        <f>IF(COUNTIFS('All NCFAS Results'!$A$6:$A$169,$A2024)&gt;0,1,0)</f>
        <v>0</v>
      </c>
      <c r="G2024" s="6" t="s">
        <v>27</v>
      </c>
      <c r="H2024" s="6" t="s">
        <v>55</v>
      </c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 t="s">
        <v>29</v>
      </c>
      <c r="W2024" s="6" t="s">
        <v>29</v>
      </c>
      <c r="X2024" s="6" t="s">
        <v>29</v>
      </c>
      <c r="Y2024" s="6" t="s">
        <v>29</v>
      </c>
      <c r="Z2024" s="6"/>
      <c r="AA2024" s="6"/>
      <c r="AB2024" s="6"/>
    </row>
    <row r="2025" spans="1:28" s="1" customFormat="1" ht="18" customHeight="1" x14ac:dyDescent="0.2">
      <c r="A2025" s="4">
        <v>2163</v>
      </c>
      <c r="B2025" s="4">
        <v>140</v>
      </c>
      <c r="C2025" s="2" t="s">
        <v>57</v>
      </c>
      <c r="D2025" s="2" t="s">
        <v>298</v>
      </c>
      <c r="E2025" s="5">
        <v>42030</v>
      </c>
      <c r="F2025" s="22">
        <f>IF(COUNTIFS('All NCFAS Results'!$A$6:$A$169,$A2025)&gt;0,1,0)</f>
        <v>0</v>
      </c>
      <c r="G2025" s="6" t="s">
        <v>27</v>
      </c>
      <c r="H2025" s="6" t="s">
        <v>39</v>
      </c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 t="s">
        <v>33</v>
      </c>
      <c r="W2025" s="6" t="s">
        <v>33</v>
      </c>
      <c r="X2025" s="6" t="s">
        <v>33</v>
      </c>
      <c r="Y2025" s="6" t="s">
        <v>33</v>
      </c>
      <c r="Z2025" s="6"/>
      <c r="AA2025" s="6"/>
      <c r="AB2025" s="6"/>
    </row>
    <row r="2026" spans="1:28" s="1" customFormat="1" ht="18" customHeight="1" x14ac:dyDescent="0.2">
      <c r="A2026" s="4">
        <v>4365</v>
      </c>
      <c r="B2026" s="4">
        <v>140</v>
      </c>
      <c r="C2026" s="2" t="s">
        <v>44</v>
      </c>
      <c r="D2026" s="2" t="s">
        <v>298</v>
      </c>
      <c r="E2026" s="5">
        <v>41817</v>
      </c>
      <c r="F2026" s="22">
        <f>IF(COUNTIFS('All NCFAS Results'!$A$6:$A$169,$A2026)&gt;0,1,0)</f>
        <v>0</v>
      </c>
      <c r="G2026" s="6" t="s">
        <v>45</v>
      </c>
      <c r="H2026" s="6" t="s">
        <v>46</v>
      </c>
      <c r="I2026" s="6" t="s">
        <v>41</v>
      </c>
      <c r="J2026" s="6" t="s">
        <v>29</v>
      </c>
      <c r="K2026" s="6" t="s">
        <v>29</v>
      </c>
      <c r="L2026" s="6" t="s">
        <v>41</v>
      </c>
      <c r="M2026" s="6" t="s">
        <v>29</v>
      </c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s="1" customFormat="1" ht="18" customHeight="1" x14ac:dyDescent="0.2">
      <c r="A2027" s="4">
        <v>9554</v>
      </c>
      <c r="B2027" s="4">
        <v>141</v>
      </c>
      <c r="C2027" s="2" t="s">
        <v>57</v>
      </c>
      <c r="D2027" s="2" t="s">
        <v>298</v>
      </c>
      <c r="E2027" s="5">
        <v>42034</v>
      </c>
      <c r="F2027" s="22">
        <f>IF(COUNTIFS('All NCFAS Results'!$A$6:$A$169,$A2027)&gt;0,1,0)</f>
        <v>0</v>
      </c>
      <c r="G2027" s="6" t="s">
        <v>27</v>
      </c>
      <c r="H2027" s="6" t="s">
        <v>88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 t="s">
        <v>33</v>
      </c>
      <c r="W2027" s="6" t="s">
        <v>33</v>
      </c>
      <c r="X2027" s="6" t="s">
        <v>33</v>
      </c>
      <c r="Y2027" s="6" t="s">
        <v>33</v>
      </c>
      <c r="Z2027" s="6"/>
      <c r="AA2027" s="6"/>
      <c r="AB2027" s="6"/>
    </row>
    <row r="2028" spans="1:28" s="1" customFormat="1" ht="18" customHeight="1" x14ac:dyDescent="0.2">
      <c r="A2028" s="4">
        <v>11180</v>
      </c>
      <c r="B2028" s="4">
        <v>142</v>
      </c>
      <c r="C2028" s="2" t="s">
        <v>57</v>
      </c>
      <c r="D2028" s="2" t="s">
        <v>298</v>
      </c>
      <c r="E2028" s="5">
        <v>42034</v>
      </c>
      <c r="F2028" s="22">
        <f>IF(COUNTIFS('All NCFAS Results'!$A$6:$A$169,$A2028)&gt;0,1,0)</f>
        <v>0</v>
      </c>
      <c r="G2028" s="6" t="s">
        <v>27</v>
      </c>
      <c r="H2028" s="6" t="s">
        <v>47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 t="s">
        <v>29</v>
      </c>
      <c r="W2028" s="6" t="s">
        <v>29</v>
      </c>
      <c r="X2028" s="6" t="s">
        <v>38</v>
      </c>
      <c r="Y2028" s="6" t="s">
        <v>29</v>
      </c>
      <c r="Z2028" s="6"/>
      <c r="AA2028" s="6"/>
      <c r="AB2028" s="6"/>
    </row>
    <row r="2029" spans="1:28" s="1" customFormat="1" ht="18" customHeight="1" x14ac:dyDescent="0.2">
      <c r="A2029" s="4">
        <v>4365</v>
      </c>
      <c r="B2029" s="4">
        <v>143</v>
      </c>
      <c r="C2029" s="2" t="s">
        <v>44</v>
      </c>
      <c r="D2029" s="2" t="s">
        <v>298</v>
      </c>
      <c r="E2029" s="5">
        <v>41822</v>
      </c>
      <c r="F2029" s="22">
        <f>IF(COUNTIFS('All NCFAS Results'!$A$6:$A$169,$A2029)&gt;0,1,0)</f>
        <v>0</v>
      </c>
      <c r="G2029" s="6" t="s">
        <v>27</v>
      </c>
      <c r="H2029" s="6" t="s">
        <v>42</v>
      </c>
      <c r="I2029" s="6" t="s">
        <v>41</v>
      </c>
      <c r="J2029" s="6" t="s">
        <v>29</v>
      </c>
      <c r="K2029" s="6" t="s">
        <v>29</v>
      </c>
      <c r="L2029" s="6" t="s">
        <v>41</v>
      </c>
      <c r="M2029" s="6" t="s">
        <v>29</v>
      </c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</row>
    <row r="2030" spans="1:28" s="1" customFormat="1" ht="18" customHeight="1" x14ac:dyDescent="0.2">
      <c r="A2030" s="4">
        <v>9479</v>
      </c>
      <c r="B2030" s="4">
        <v>143</v>
      </c>
      <c r="C2030" s="2" t="s">
        <v>57</v>
      </c>
      <c r="D2030" s="2" t="s">
        <v>298</v>
      </c>
      <c r="E2030" s="5">
        <v>42031</v>
      </c>
      <c r="F2030" s="22">
        <f>IF(COUNTIFS('All NCFAS Results'!$A$6:$A$169,$A2030)&gt;0,1,0)</f>
        <v>0</v>
      </c>
      <c r="G2030" s="6" t="s">
        <v>27</v>
      </c>
      <c r="H2030" s="6" t="s">
        <v>47</v>
      </c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 t="s">
        <v>29</v>
      </c>
      <c r="W2030" s="6" t="s">
        <v>29</v>
      </c>
      <c r="X2030" s="6" t="s">
        <v>29</v>
      </c>
      <c r="Y2030" s="6" t="s">
        <v>29</v>
      </c>
      <c r="Z2030" s="6"/>
      <c r="AA2030" s="6"/>
      <c r="AB2030" s="6"/>
    </row>
    <row r="2031" spans="1:28" s="1" customFormat="1" ht="18" customHeight="1" x14ac:dyDescent="0.2">
      <c r="A2031" s="4">
        <v>9554</v>
      </c>
      <c r="B2031" s="4">
        <v>144</v>
      </c>
      <c r="C2031" s="2" t="s">
        <v>57</v>
      </c>
      <c r="D2031" s="2" t="s">
        <v>298</v>
      </c>
      <c r="E2031" s="5">
        <v>42030</v>
      </c>
      <c r="F2031" s="22">
        <f>IF(COUNTIFS('All NCFAS Results'!$A$6:$A$169,$A2031)&gt;0,1,0)</f>
        <v>0</v>
      </c>
      <c r="G2031" s="6" t="s">
        <v>27</v>
      </c>
      <c r="H2031" s="6" t="s">
        <v>47</v>
      </c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 t="s">
        <v>33</v>
      </c>
      <c r="W2031" s="6" t="s">
        <v>33</v>
      </c>
      <c r="X2031" s="6" t="s">
        <v>33</v>
      </c>
      <c r="Y2031" s="6" t="s">
        <v>33</v>
      </c>
      <c r="Z2031" s="6"/>
      <c r="AA2031" s="6"/>
      <c r="AB2031" s="6"/>
    </row>
    <row r="2032" spans="1:28" s="1" customFormat="1" ht="18" customHeight="1" x14ac:dyDescent="0.2">
      <c r="A2032" s="4">
        <v>3920</v>
      </c>
      <c r="B2032" s="4">
        <v>145</v>
      </c>
      <c r="C2032" s="2" t="s">
        <v>57</v>
      </c>
      <c r="D2032" s="2" t="s">
        <v>298</v>
      </c>
      <c r="E2032" s="5">
        <v>41964</v>
      </c>
      <c r="F2032" s="22">
        <f>IF(COUNTIFS('All NCFAS Results'!$A$6:$A$169,$A2032)&gt;0,1,0)</f>
        <v>0</v>
      </c>
      <c r="G2032" s="6" t="s">
        <v>27</v>
      </c>
      <c r="H2032" s="6" t="s">
        <v>55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 t="s">
        <v>29</v>
      </c>
      <c r="W2032" s="6" t="s">
        <v>29</v>
      </c>
      <c r="X2032" s="6" t="s">
        <v>29</v>
      </c>
      <c r="Y2032" s="6" t="s">
        <v>29</v>
      </c>
      <c r="Z2032" s="6"/>
      <c r="AA2032" s="6"/>
      <c r="AB2032" s="6"/>
    </row>
    <row r="2033" spans="1:28" s="1" customFormat="1" ht="18" customHeight="1" x14ac:dyDescent="0.2">
      <c r="A2033" s="4">
        <v>11181</v>
      </c>
      <c r="B2033" s="4">
        <v>146</v>
      </c>
      <c r="C2033" s="2" t="s">
        <v>57</v>
      </c>
      <c r="D2033" s="2" t="s">
        <v>298</v>
      </c>
      <c r="E2033" s="5">
        <v>42038</v>
      </c>
      <c r="F2033" s="22">
        <f>IF(COUNTIFS('All NCFAS Results'!$A$6:$A$169,$A2033)&gt;0,1,0)</f>
        <v>0</v>
      </c>
      <c r="G2033" s="6" t="s">
        <v>27</v>
      </c>
      <c r="H2033" s="6" t="s">
        <v>47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 t="s">
        <v>29</v>
      </c>
      <c r="W2033" s="6" t="s">
        <v>29</v>
      </c>
      <c r="X2033" s="6" t="s">
        <v>29</v>
      </c>
      <c r="Y2033" s="6" t="s">
        <v>29</v>
      </c>
      <c r="Z2033" s="6"/>
      <c r="AA2033" s="6"/>
      <c r="AB2033" s="6"/>
    </row>
    <row r="2034" spans="1:28" s="1" customFormat="1" ht="18" customHeight="1" x14ac:dyDescent="0.2">
      <c r="A2034" s="4">
        <v>3995</v>
      </c>
      <c r="B2034" s="4">
        <v>147</v>
      </c>
      <c r="C2034" s="2" t="s">
        <v>57</v>
      </c>
      <c r="D2034" s="2" t="s">
        <v>298</v>
      </c>
      <c r="E2034" s="5">
        <v>42034</v>
      </c>
      <c r="F2034" s="22">
        <f>IF(COUNTIFS('All NCFAS Results'!$A$6:$A$169,$A2034)&gt;0,1,0)</f>
        <v>0</v>
      </c>
      <c r="G2034" s="6" t="s">
        <v>27</v>
      </c>
      <c r="H2034" s="6" t="s">
        <v>39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 t="s">
        <v>29</v>
      </c>
      <c r="W2034" s="6" t="s">
        <v>29</v>
      </c>
      <c r="X2034" s="6" t="s">
        <v>29</v>
      </c>
      <c r="Y2034" s="6" t="s">
        <v>29</v>
      </c>
      <c r="Z2034" s="6"/>
      <c r="AA2034" s="6"/>
      <c r="AB2034" s="6"/>
    </row>
    <row r="2035" spans="1:28" s="1" customFormat="1" ht="18" customHeight="1" x14ac:dyDescent="0.2">
      <c r="A2035" s="4">
        <v>3995</v>
      </c>
      <c r="B2035" s="4">
        <v>148</v>
      </c>
      <c r="C2035" s="2" t="s">
        <v>57</v>
      </c>
      <c r="D2035" s="2" t="s">
        <v>298</v>
      </c>
      <c r="E2035" s="5">
        <v>42034</v>
      </c>
      <c r="F2035" s="22">
        <f>IF(COUNTIFS('All NCFAS Results'!$A$6:$A$169,$A2035)&gt;0,1,0)</f>
        <v>0</v>
      </c>
      <c r="G2035" s="6" t="s">
        <v>54</v>
      </c>
      <c r="H2035" s="6" t="s">
        <v>28</v>
      </c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 t="s">
        <v>33</v>
      </c>
      <c r="W2035" s="6" t="s">
        <v>33</v>
      </c>
      <c r="X2035" s="6" t="s">
        <v>33</v>
      </c>
      <c r="Y2035" s="6" t="s">
        <v>33</v>
      </c>
      <c r="Z2035" s="6"/>
      <c r="AA2035" s="6"/>
      <c r="AB2035" s="6"/>
    </row>
    <row r="2036" spans="1:28" s="1" customFormat="1" ht="18" customHeight="1" x14ac:dyDescent="0.2">
      <c r="A2036" s="4">
        <v>9479</v>
      </c>
      <c r="B2036" s="4">
        <v>149</v>
      </c>
      <c r="C2036" s="2" t="s">
        <v>57</v>
      </c>
      <c r="D2036" s="2" t="s">
        <v>298</v>
      </c>
      <c r="E2036" s="5">
        <v>42038</v>
      </c>
      <c r="F2036" s="22">
        <f>IF(COUNTIFS('All NCFAS Results'!$A$6:$A$169,$A2036)&gt;0,1,0)</f>
        <v>0</v>
      </c>
      <c r="G2036" s="6" t="s">
        <v>27</v>
      </c>
      <c r="H2036" s="6" t="s">
        <v>47</v>
      </c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 t="s">
        <v>29</v>
      </c>
      <c r="W2036" s="6" t="s">
        <v>29</v>
      </c>
      <c r="X2036" s="6" t="s">
        <v>29</v>
      </c>
      <c r="Y2036" s="6" t="s">
        <v>29</v>
      </c>
      <c r="Z2036" s="6"/>
      <c r="AA2036" s="6"/>
      <c r="AB2036" s="6"/>
    </row>
    <row r="2037" spans="1:28" s="1" customFormat="1" ht="18" customHeight="1" x14ac:dyDescent="0.2">
      <c r="A2037" s="4">
        <v>4365</v>
      </c>
      <c r="B2037" s="4">
        <v>150</v>
      </c>
      <c r="C2037" s="2" t="s">
        <v>44</v>
      </c>
      <c r="D2037" s="2" t="s">
        <v>298</v>
      </c>
      <c r="E2037" s="5">
        <v>41829</v>
      </c>
      <c r="F2037" s="22">
        <f>IF(COUNTIFS('All NCFAS Results'!$A$6:$A$169,$A2037)&gt;0,1,0)</f>
        <v>0</v>
      </c>
      <c r="G2037" s="6" t="s">
        <v>31</v>
      </c>
      <c r="H2037" s="6" t="s">
        <v>32</v>
      </c>
      <c r="I2037" s="6" t="s">
        <v>29</v>
      </c>
      <c r="J2037" s="6" t="s">
        <v>29</v>
      </c>
      <c r="K2037" s="6" t="s">
        <v>29</v>
      </c>
      <c r="L2037" s="6" t="s">
        <v>41</v>
      </c>
      <c r="M2037" s="6" t="s">
        <v>29</v>
      </c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</row>
    <row r="2038" spans="1:28" s="1" customFormat="1" ht="18" customHeight="1" x14ac:dyDescent="0.2">
      <c r="A2038" s="4">
        <v>5154</v>
      </c>
      <c r="B2038" s="4">
        <v>150</v>
      </c>
      <c r="C2038" s="2" t="s">
        <v>57</v>
      </c>
      <c r="D2038" s="2" t="s">
        <v>298</v>
      </c>
      <c r="E2038" s="5">
        <v>42040</v>
      </c>
      <c r="F2038" s="22">
        <f>IF(COUNTIFS('All NCFAS Results'!$A$6:$A$169,$A2038)&gt;0,1,0)</f>
        <v>0</v>
      </c>
      <c r="G2038" s="6" t="s">
        <v>27</v>
      </c>
      <c r="H2038" s="6" t="s">
        <v>35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 t="s">
        <v>29</v>
      </c>
      <c r="W2038" s="6" t="s">
        <v>29</v>
      </c>
      <c r="X2038" s="6" t="s">
        <v>29</v>
      </c>
      <c r="Y2038" s="6" t="s">
        <v>29</v>
      </c>
      <c r="Z2038" s="6"/>
      <c r="AA2038" s="6"/>
      <c r="AB2038" s="6"/>
    </row>
    <row r="2039" spans="1:28" s="1" customFormat="1" ht="18" customHeight="1" x14ac:dyDescent="0.2">
      <c r="A2039" s="4">
        <v>9909</v>
      </c>
      <c r="B2039" s="4">
        <v>151</v>
      </c>
      <c r="C2039" s="2" t="s">
        <v>57</v>
      </c>
      <c r="D2039" s="2" t="s">
        <v>298</v>
      </c>
      <c r="E2039" s="5">
        <v>42040</v>
      </c>
      <c r="F2039" s="22">
        <f>IF(COUNTIFS('All NCFAS Results'!$A$6:$A$169,$A2039)&gt;0,1,0)</f>
        <v>0</v>
      </c>
      <c r="G2039" s="6" t="s">
        <v>54</v>
      </c>
      <c r="H2039" s="6" t="s">
        <v>46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 t="s">
        <v>33</v>
      </c>
      <c r="W2039" s="6" t="s">
        <v>33</v>
      </c>
      <c r="X2039" s="6" t="s">
        <v>33</v>
      </c>
      <c r="Y2039" s="6" t="s">
        <v>33</v>
      </c>
      <c r="Z2039" s="6"/>
      <c r="AA2039" s="6"/>
      <c r="AB2039" s="6"/>
    </row>
    <row r="2040" spans="1:28" s="1" customFormat="1" ht="18" customHeight="1" x14ac:dyDescent="0.2">
      <c r="A2040" s="4">
        <v>9909</v>
      </c>
      <c r="B2040" s="4">
        <v>152</v>
      </c>
      <c r="C2040" s="2" t="s">
        <v>57</v>
      </c>
      <c r="D2040" s="2" t="s">
        <v>298</v>
      </c>
      <c r="E2040" s="5">
        <v>42040</v>
      </c>
      <c r="F2040" s="22">
        <f>IF(COUNTIFS('All NCFAS Results'!$A$6:$A$169,$A2040)&gt;0,1,0)</f>
        <v>0</v>
      </c>
      <c r="G2040" s="6" t="s">
        <v>27</v>
      </c>
      <c r="H2040" s="6" t="s">
        <v>47</v>
      </c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 t="s">
        <v>29</v>
      </c>
      <c r="W2040" s="6" t="s">
        <v>29</v>
      </c>
      <c r="X2040" s="6" t="s">
        <v>29</v>
      </c>
      <c r="Y2040" s="6" t="s">
        <v>29</v>
      </c>
      <c r="Z2040" s="6"/>
      <c r="AA2040" s="6"/>
      <c r="AB2040" s="6"/>
    </row>
    <row r="2041" spans="1:28" s="1" customFormat="1" ht="18" customHeight="1" x14ac:dyDescent="0.2">
      <c r="A2041" s="4">
        <v>9909</v>
      </c>
      <c r="B2041" s="4">
        <v>153</v>
      </c>
      <c r="C2041" s="2" t="s">
        <v>57</v>
      </c>
      <c r="D2041" s="2" t="s">
        <v>298</v>
      </c>
      <c r="E2041" s="5">
        <v>42033</v>
      </c>
      <c r="F2041" s="22">
        <f>IF(COUNTIFS('All NCFAS Results'!$A$6:$A$169,$A2041)&gt;0,1,0)</f>
        <v>0</v>
      </c>
      <c r="G2041" s="6" t="s">
        <v>27</v>
      </c>
      <c r="H2041" s="6" t="s">
        <v>47</v>
      </c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 t="s">
        <v>29</v>
      </c>
      <c r="W2041" s="6" t="s">
        <v>29</v>
      </c>
      <c r="X2041" s="6" t="s">
        <v>29</v>
      </c>
      <c r="Y2041" s="6" t="s">
        <v>29</v>
      </c>
      <c r="Z2041" s="6"/>
      <c r="AA2041" s="6"/>
      <c r="AB2041" s="6"/>
    </row>
    <row r="2042" spans="1:28" s="1" customFormat="1" ht="18" customHeight="1" x14ac:dyDescent="0.2">
      <c r="A2042" s="4">
        <v>9909</v>
      </c>
      <c r="B2042" s="4">
        <v>154</v>
      </c>
      <c r="C2042" s="2" t="s">
        <v>57</v>
      </c>
      <c r="D2042" s="2" t="s">
        <v>298</v>
      </c>
      <c r="E2042" s="5">
        <v>42031</v>
      </c>
      <c r="F2042" s="22">
        <f>IF(COUNTIFS('All NCFAS Results'!$A$6:$A$169,$A2042)&gt;0,1,0)</f>
        <v>0</v>
      </c>
      <c r="G2042" s="6" t="s">
        <v>54</v>
      </c>
      <c r="H2042" s="6" t="s">
        <v>49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 t="s">
        <v>33</v>
      </c>
      <c r="W2042" s="6" t="s">
        <v>33</v>
      </c>
      <c r="X2042" s="6" t="s">
        <v>33</v>
      </c>
      <c r="Y2042" s="6" t="s">
        <v>33</v>
      </c>
      <c r="Z2042" s="6"/>
      <c r="AA2042" s="6"/>
      <c r="AB2042" s="6"/>
    </row>
    <row r="2043" spans="1:28" s="1" customFormat="1" ht="18" customHeight="1" x14ac:dyDescent="0.2">
      <c r="A2043" s="4">
        <v>9909</v>
      </c>
      <c r="B2043" s="4">
        <v>155</v>
      </c>
      <c r="C2043" s="2" t="s">
        <v>57</v>
      </c>
      <c r="D2043" s="2" t="s">
        <v>298</v>
      </c>
      <c r="E2043" s="5">
        <v>42031</v>
      </c>
      <c r="F2043" s="22">
        <f>IF(COUNTIFS('All NCFAS Results'!$A$6:$A$169,$A2043)&gt;0,1,0)</f>
        <v>0</v>
      </c>
      <c r="G2043" s="6" t="s">
        <v>54</v>
      </c>
      <c r="H2043" s="6" t="s">
        <v>46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 t="s">
        <v>33</v>
      </c>
      <c r="W2043" s="6" t="s">
        <v>33</v>
      </c>
      <c r="X2043" s="6" t="s">
        <v>33</v>
      </c>
      <c r="Y2043" s="6" t="s">
        <v>33</v>
      </c>
      <c r="Z2043" s="6"/>
      <c r="AA2043" s="6"/>
      <c r="AB2043" s="6"/>
    </row>
    <row r="2044" spans="1:28" s="1" customFormat="1" ht="18" customHeight="1" x14ac:dyDescent="0.2">
      <c r="A2044" s="4">
        <v>9909</v>
      </c>
      <c r="B2044" s="4">
        <v>156</v>
      </c>
      <c r="C2044" s="2" t="s">
        <v>57</v>
      </c>
      <c r="D2044" s="2" t="s">
        <v>298</v>
      </c>
      <c r="E2044" s="5">
        <v>42019</v>
      </c>
      <c r="F2044" s="22">
        <f>IF(COUNTIFS('All NCFAS Results'!$A$6:$A$169,$A2044)&gt;0,1,0)</f>
        <v>0</v>
      </c>
      <c r="G2044" s="6" t="s">
        <v>27</v>
      </c>
      <c r="H2044" s="6" t="s">
        <v>53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 t="s">
        <v>33</v>
      </c>
      <c r="W2044" s="6" t="s">
        <v>33</v>
      </c>
      <c r="X2044" s="6" t="s">
        <v>33</v>
      </c>
      <c r="Y2044" s="6" t="s">
        <v>33</v>
      </c>
      <c r="Z2044" s="6"/>
      <c r="AA2044" s="6"/>
      <c r="AB2044" s="6"/>
    </row>
    <row r="2045" spans="1:28" s="1" customFormat="1" ht="18" customHeight="1" x14ac:dyDescent="0.2">
      <c r="A2045" s="4">
        <v>3995</v>
      </c>
      <c r="B2045" s="4">
        <v>157</v>
      </c>
      <c r="C2045" s="2" t="s">
        <v>57</v>
      </c>
      <c r="D2045" s="2" t="s">
        <v>298</v>
      </c>
      <c r="E2045" s="5">
        <v>42017</v>
      </c>
      <c r="F2045" s="22">
        <f>IF(COUNTIFS('All NCFAS Results'!$A$6:$A$169,$A2045)&gt;0,1,0)</f>
        <v>0</v>
      </c>
      <c r="G2045" s="6" t="s">
        <v>27</v>
      </c>
      <c r="H2045" s="6" t="s">
        <v>47</v>
      </c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 t="s">
        <v>29</v>
      </c>
      <c r="W2045" s="6" t="s">
        <v>29</v>
      </c>
      <c r="X2045" s="6" t="s">
        <v>29</v>
      </c>
      <c r="Y2045" s="6" t="s">
        <v>29</v>
      </c>
      <c r="Z2045" s="6"/>
      <c r="AA2045" s="6"/>
      <c r="AB2045" s="6"/>
    </row>
    <row r="2046" spans="1:28" s="1" customFormat="1" ht="18" customHeight="1" x14ac:dyDescent="0.2">
      <c r="A2046" s="4">
        <v>3995</v>
      </c>
      <c r="B2046" s="4">
        <v>158</v>
      </c>
      <c r="C2046" s="2" t="s">
        <v>57</v>
      </c>
      <c r="D2046" s="2" t="s">
        <v>298</v>
      </c>
      <c r="E2046" s="5">
        <v>42024</v>
      </c>
      <c r="F2046" s="22">
        <f>IF(COUNTIFS('All NCFAS Results'!$A$6:$A$169,$A2046)&gt;0,1,0)</f>
        <v>0</v>
      </c>
      <c r="G2046" s="6" t="s">
        <v>31</v>
      </c>
      <c r="H2046" s="6" t="s">
        <v>32</v>
      </c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 t="s">
        <v>33</v>
      </c>
      <c r="W2046" s="6" t="s">
        <v>33</v>
      </c>
      <c r="X2046" s="6" t="s">
        <v>33</v>
      </c>
      <c r="Y2046" s="6" t="s">
        <v>33</v>
      </c>
      <c r="Z2046" s="6"/>
      <c r="AA2046" s="6"/>
      <c r="AB2046" s="6"/>
    </row>
    <row r="2047" spans="1:28" s="1" customFormat="1" ht="18" customHeight="1" x14ac:dyDescent="0.2">
      <c r="A2047" s="4">
        <v>3995</v>
      </c>
      <c r="B2047" s="4">
        <v>159</v>
      </c>
      <c r="C2047" s="2" t="s">
        <v>57</v>
      </c>
      <c r="D2047" s="2" t="s">
        <v>298</v>
      </c>
      <c r="E2047" s="5">
        <v>42031</v>
      </c>
      <c r="F2047" s="22">
        <f>IF(COUNTIFS('All NCFAS Results'!$A$6:$A$169,$A2047)&gt;0,1,0)</f>
        <v>0</v>
      </c>
      <c r="G2047" s="6" t="s">
        <v>27</v>
      </c>
      <c r="H2047" s="6" t="s">
        <v>47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 t="s">
        <v>29</v>
      </c>
      <c r="W2047" s="6" t="s">
        <v>29</v>
      </c>
      <c r="X2047" s="6" t="s">
        <v>29</v>
      </c>
      <c r="Y2047" s="6" t="s">
        <v>29</v>
      </c>
      <c r="Z2047" s="6"/>
      <c r="AA2047" s="6"/>
      <c r="AB2047" s="6"/>
    </row>
    <row r="2048" spans="1:28" s="1" customFormat="1" ht="18" customHeight="1" x14ac:dyDescent="0.2">
      <c r="A2048" s="4">
        <v>3995</v>
      </c>
      <c r="B2048" s="4">
        <v>160</v>
      </c>
      <c r="C2048" s="2" t="s">
        <v>57</v>
      </c>
      <c r="D2048" s="2" t="s">
        <v>298</v>
      </c>
      <c r="E2048" s="5">
        <v>42031</v>
      </c>
      <c r="F2048" s="22">
        <f>IF(COUNTIFS('All NCFAS Results'!$A$6:$A$169,$A2048)&gt;0,1,0)</f>
        <v>0</v>
      </c>
      <c r="G2048" s="6" t="s">
        <v>27</v>
      </c>
      <c r="H2048" s="6" t="s">
        <v>53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 t="s">
        <v>33</v>
      </c>
      <c r="W2048" s="6" t="s">
        <v>33</v>
      </c>
      <c r="X2048" s="6" t="s">
        <v>33</v>
      </c>
      <c r="Y2048" s="6" t="s">
        <v>33</v>
      </c>
      <c r="Z2048" s="6"/>
      <c r="AA2048" s="6"/>
      <c r="AB2048" s="6"/>
    </row>
    <row r="2049" spans="1:28" s="1" customFormat="1" ht="18" customHeight="1" x14ac:dyDescent="0.2">
      <c r="A2049" s="4">
        <v>4365</v>
      </c>
      <c r="B2049" s="4">
        <v>160</v>
      </c>
      <c r="C2049" s="2" t="s">
        <v>44</v>
      </c>
      <c r="D2049" s="2" t="s">
        <v>298</v>
      </c>
      <c r="E2049" s="5">
        <v>41836</v>
      </c>
      <c r="F2049" s="22">
        <f>IF(COUNTIFS('All NCFAS Results'!$A$6:$A$169,$A2049)&gt;0,1,0)</f>
        <v>0</v>
      </c>
      <c r="G2049" s="6" t="s">
        <v>31</v>
      </c>
      <c r="H2049" s="6" t="s">
        <v>32</v>
      </c>
      <c r="I2049" s="6" t="s">
        <v>41</v>
      </c>
      <c r="J2049" s="6" t="s">
        <v>29</v>
      </c>
      <c r="K2049" s="6" t="s">
        <v>29</v>
      </c>
      <c r="L2049" s="6" t="s">
        <v>41</v>
      </c>
      <c r="M2049" s="6" t="s">
        <v>29</v>
      </c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</row>
    <row r="2050" spans="1:28" s="1" customFormat="1" ht="18" customHeight="1" x14ac:dyDescent="0.2">
      <c r="A2050" s="4">
        <v>4365</v>
      </c>
      <c r="B2050" s="4">
        <v>161</v>
      </c>
      <c r="C2050" s="2" t="s">
        <v>44</v>
      </c>
      <c r="D2050" s="2" t="s">
        <v>298</v>
      </c>
      <c r="E2050" s="5">
        <v>41836</v>
      </c>
      <c r="F2050" s="22">
        <f>IF(COUNTIFS('All NCFAS Results'!$A$6:$A$169,$A2050)&gt;0,1,0)</f>
        <v>0</v>
      </c>
      <c r="G2050" s="6" t="s">
        <v>45</v>
      </c>
      <c r="H2050" s="6" t="s">
        <v>28</v>
      </c>
      <c r="I2050" s="6" t="s">
        <v>41</v>
      </c>
      <c r="J2050" s="6" t="s">
        <v>29</v>
      </c>
      <c r="K2050" s="6" t="s">
        <v>29</v>
      </c>
      <c r="L2050" s="6" t="s">
        <v>41</v>
      </c>
      <c r="M2050" s="6" t="s">
        <v>29</v>
      </c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</row>
    <row r="2051" spans="1:28" s="1" customFormat="1" ht="18" customHeight="1" x14ac:dyDescent="0.2">
      <c r="A2051" s="4">
        <v>3995</v>
      </c>
      <c r="B2051" s="4">
        <v>162</v>
      </c>
      <c r="C2051" s="2" t="s">
        <v>57</v>
      </c>
      <c r="D2051" s="2" t="s">
        <v>298</v>
      </c>
      <c r="E2051" s="5">
        <v>42038</v>
      </c>
      <c r="F2051" s="22">
        <f>IF(COUNTIFS('All NCFAS Results'!$A$6:$A$169,$A2051)&gt;0,1,0)</f>
        <v>0</v>
      </c>
      <c r="G2051" s="6" t="s">
        <v>27</v>
      </c>
      <c r="H2051" s="6" t="s">
        <v>47</v>
      </c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 t="s">
        <v>29</v>
      </c>
      <c r="W2051" s="6" t="s">
        <v>29</v>
      </c>
      <c r="X2051" s="6" t="s">
        <v>29</v>
      </c>
      <c r="Y2051" s="6" t="s">
        <v>29</v>
      </c>
      <c r="Z2051" s="6"/>
      <c r="AA2051" s="6"/>
      <c r="AB2051" s="6"/>
    </row>
    <row r="2052" spans="1:28" s="1" customFormat="1" ht="18" customHeight="1" x14ac:dyDescent="0.2">
      <c r="A2052" s="4">
        <v>11181</v>
      </c>
      <c r="B2052" s="4">
        <v>163</v>
      </c>
      <c r="C2052" s="2" t="s">
        <v>57</v>
      </c>
      <c r="D2052" s="2" t="s">
        <v>298</v>
      </c>
      <c r="E2052" s="5">
        <v>42019</v>
      </c>
      <c r="F2052" s="22">
        <f>IF(COUNTIFS('All NCFAS Results'!$A$6:$A$169,$A2052)&gt;0,1,0)</f>
        <v>0</v>
      </c>
      <c r="G2052" s="6" t="s">
        <v>27</v>
      </c>
      <c r="H2052" s="6" t="s">
        <v>47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 t="s">
        <v>29</v>
      </c>
      <c r="W2052" s="6" t="s">
        <v>29</v>
      </c>
      <c r="X2052" s="6" t="s">
        <v>29</v>
      </c>
      <c r="Y2052" s="6" t="s">
        <v>29</v>
      </c>
      <c r="Z2052" s="6"/>
      <c r="AA2052" s="6"/>
      <c r="AB2052" s="6"/>
    </row>
    <row r="2053" spans="1:28" s="1" customFormat="1" ht="18" customHeight="1" x14ac:dyDescent="0.2">
      <c r="A2053" s="4">
        <v>11181</v>
      </c>
      <c r="B2053" s="4">
        <v>164</v>
      </c>
      <c r="C2053" s="2" t="s">
        <v>57</v>
      </c>
      <c r="D2053" s="2" t="s">
        <v>298</v>
      </c>
      <c r="E2053" s="5">
        <v>42026</v>
      </c>
      <c r="F2053" s="22">
        <f>IF(COUNTIFS('All NCFAS Results'!$A$6:$A$169,$A2053)&gt;0,1,0)</f>
        <v>0</v>
      </c>
      <c r="G2053" s="6" t="s">
        <v>27</v>
      </c>
      <c r="H2053" s="6" t="s">
        <v>47</v>
      </c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 t="s">
        <v>29</v>
      </c>
      <c r="W2053" s="6" t="s">
        <v>29</v>
      </c>
      <c r="X2053" s="6" t="s">
        <v>29</v>
      </c>
      <c r="Y2053" s="6" t="s">
        <v>29</v>
      </c>
      <c r="Z2053" s="6"/>
      <c r="AA2053" s="6"/>
      <c r="AB2053" s="6"/>
    </row>
    <row r="2054" spans="1:28" s="1" customFormat="1" ht="18" customHeight="1" x14ac:dyDescent="0.2">
      <c r="A2054" s="4">
        <v>11181</v>
      </c>
      <c r="B2054" s="4">
        <v>165</v>
      </c>
      <c r="C2054" s="2" t="s">
        <v>57</v>
      </c>
      <c r="D2054" s="2" t="s">
        <v>298</v>
      </c>
      <c r="E2054" s="5">
        <v>42031</v>
      </c>
      <c r="F2054" s="22">
        <f>IF(COUNTIFS('All NCFAS Results'!$A$6:$A$169,$A2054)&gt;0,1,0)</f>
        <v>0</v>
      </c>
      <c r="G2054" s="6" t="s">
        <v>40</v>
      </c>
      <c r="H2054" s="6" t="s">
        <v>32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 t="s">
        <v>33</v>
      </c>
      <c r="W2054" s="6" t="s">
        <v>33</v>
      </c>
      <c r="X2054" s="6" t="s">
        <v>33</v>
      </c>
      <c r="Y2054" s="6" t="s">
        <v>33</v>
      </c>
      <c r="Z2054" s="6"/>
      <c r="AA2054" s="6"/>
      <c r="AB2054" s="6"/>
    </row>
    <row r="2055" spans="1:28" s="1" customFormat="1" ht="18" customHeight="1" x14ac:dyDescent="0.2">
      <c r="A2055" s="4">
        <v>11181</v>
      </c>
      <c r="B2055" s="4">
        <v>166</v>
      </c>
      <c r="C2055" s="2" t="s">
        <v>57</v>
      </c>
      <c r="D2055" s="2" t="s">
        <v>298</v>
      </c>
      <c r="E2055" s="5">
        <v>42031</v>
      </c>
      <c r="F2055" s="22">
        <f>IF(COUNTIFS('All NCFAS Results'!$A$6:$A$169,$A2055)&gt;0,1,0)</f>
        <v>0</v>
      </c>
      <c r="G2055" s="6" t="s">
        <v>27</v>
      </c>
      <c r="H2055" s="6" t="s">
        <v>47</v>
      </c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 t="s">
        <v>29</v>
      </c>
      <c r="W2055" s="6" t="s">
        <v>29</v>
      </c>
      <c r="X2055" s="6" t="s">
        <v>29</v>
      </c>
      <c r="Y2055" s="6" t="s">
        <v>29</v>
      </c>
      <c r="Z2055" s="6"/>
      <c r="AA2055" s="6"/>
      <c r="AB2055" s="6"/>
    </row>
    <row r="2056" spans="1:28" s="1" customFormat="1" ht="18" customHeight="1" x14ac:dyDescent="0.2">
      <c r="A2056" s="4">
        <v>11181</v>
      </c>
      <c r="B2056" s="4">
        <v>167</v>
      </c>
      <c r="C2056" s="2" t="s">
        <v>57</v>
      </c>
      <c r="D2056" s="2" t="s">
        <v>298</v>
      </c>
      <c r="E2056" s="5">
        <v>42038</v>
      </c>
      <c r="F2056" s="22">
        <f>IF(COUNTIFS('All NCFAS Results'!$A$6:$A$169,$A2056)&gt;0,1,0)</f>
        <v>0</v>
      </c>
      <c r="G2056" s="6" t="s">
        <v>27</v>
      </c>
      <c r="H2056" s="6" t="s">
        <v>47</v>
      </c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 t="s">
        <v>29</v>
      </c>
      <c r="W2056" s="6" t="s">
        <v>29</v>
      </c>
      <c r="X2056" s="6" t="s">
        <v>29</v>
      </c>
      <c r="Y2056" s="6" t="s">
        <v>29</v>
      </c>
      <c r="Z2056" s="6"/>
      <c r="AA2056" s="6"/>
      <c r="AB2056" s="6"/>
    </row>
    <row r="2057" spans="1:28" s="1" customFormat="1" ht="18" customHeight="1" x14ac:dyDescent="0.2">
      <c r="A2057" s="4">
        <v>11180</v>
      </c>
      <c r="B2057" s="4">
        <v>169</v>
      </c>
      <c r="C2057" s="2" t="s">
        <v>57</v>
      </c>
      <c r="D2057" s="2" t="s">
        <v>298</v>
      </c>
      <c r="E2057" s="5">
        <v>42039</v>
      </c>
      <c r="F2057" s="22">
        <f>IF(COUNTIFS('All NCFAS Results'!$A$6:$A$169,$A2057)&gt;0,1,0)</f>
        <v>0</v>
      </c>
      <c r="G2057" s="6" t="s">
        <v>27</v>
      </c>
      <c r="H2057" s="6" t="s">
        <v>47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 t="s">
        <v>29</v>
      </c>
      <c r="W2057" s="6" t="s">
        <v>29</v>
      </c>
      <c r="X2057" s="6" t="s">
        <v>29</v>
      </c>
      <c r="Y2057" s="6" t="s">
        <v>29</v>
      </c>
      <c r="Z2057" s="6"/>
      <c r="AA2057" s="6"/>
      <c r="AB2057" s="6"/>
    </row>
    <row r="2058" spans="1:28" s="1" customFormat="1" ht="18" customHeight="1" x14ac:dyDescent="0.2">
      <c r="A2058" s="4">
        <v>4365</v>
      </c>
      <c r="B2058" s="4">
        <v>170</v>
      </c>
      <c r="C2058" s="2" t="s">
        <v>44</v>
      </c>
      <c r="D2058" s="2" t="s">
        <v>298</v>
      </c>
      <c r="E2058" s="5">
        <v>41843</v>
      </c>
      <c r="F2058" s="22">
        <f>IF(COUNTIFS('All NCFAS Results'!$A$6:$A$169,$A2058)&gt;0,1,0)</f>
        <v>0</v>
      </c>
      <c r="G2058" s="6" t="s">
        <v>27</v>
      </c>
      <c r="H2058" s="6" t="s">
        <v>42</v>
      </c>
      <c r="I2058" s="6" t="s">
        <v>41</v>
      </c>
      <c r="J2058" s="6" t="s">
        <v>29</v>
      </c>
      <c r="K2058" s="6" t="s">
        <v>29</v>
      </c>
      <c r="L2058" s="6" t="s">
        <v>41</v>
      </c>
      <c r="M2058" s="6" t="s">
        <v>29</v>
      </c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</row>
    <row r="2059" spans="1:28" s="1" customFormat="1" ht="18" customHeight="1" x14ac:dyDescent="0.2">
      <c r="A2059" s="4">
        <v>10943</v>
      </c>
      <c r="B2059" s="4">
        <v>170</v>
      </c>
      <c r="C2059" s="2" t="s">
        <v>57</v>
      </c>
      <c r="D2059" s="2" t="s">
        <v>298</v>
      </c>
      <c r="E2059" s="5">
        <v>42040</v>
      </c>
      <c r="F2059" s="22">
        <f>IF(COUNTIFS('All NCFAS Results'!$A$6:$A$169,$A2059)&gt;0,1,0)</f>
        <v>0</v>
      </c>
      <c r="G2059" s="6" t="s">
        <v>27</v>
      </c>
      <c r="H2059" s="6" t="s">
        <v>47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 t="s">
        <v>29</v>
      </c>
      <c r="W2059" s="6" t="s">
        <v>41</v>
      </c>
      <c r="X2059" s="6" t="s">
        <v>41</v>
      </c>
      <c r="Y2059" s="6" t="s">
        <v>29</v>
      </c>
      <c r="Z2059" s="6"/>
      <c r="AA2059" s="6"/>
      <c r="AB2059" s="6"/>
    </row>
    <row r="2060" spans="1:28" s="1" customFormat="1" ht="18" customHeight="1" x14ac:dyDescent="0.2">
      <c r="A2060" s="4">
        <v>5154</v>
      </c>
      <c r="B2060" s="4">
        <v>171</v>
      </c>
      <c r="C2060" s="2" t="s">
        <v>57</v>
      </c>
      <c r="D2060" s="2" t="s">
        <v>298</v>
      </c>
      <c r="E2060" s="5">
        <v>42046</v>
      </c>
      <c r="F2060" s="22">
        <f>IF(COUNTIFS('All NCFAS Results'!$A$6:$A$169,$A2060)&gt;0,1,0)</f>
        <v>0</v>
      </c>
      <c r="G2060" s="6" t="s">
        <v>34</v>
      </c>
      <c r="H2060" s="6" t="s">
        <v>56</v>
      </c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 t="s">
        <v>29</v>
      </c>
      <c r="W2060" s="6" t="s">
        <v>29</v>
      </c>
      <c r="X2060" s="6" t="s">
        <v>29</v>
      </c>
      <c r="Y2060" s="6" t="s">
        <v>29</v>
      </c>
      <c r="Z2060" s="6"/>
      <c r="AA2060" s="6"/>
      <c r="AB2060" s="6"/>
    </row>
    <row r="2061" spans="1:28" s="1" customFormat="1" ht="18" customHeight="1" x14ac:dyDescent="0.2">
      <c r="A2061" s="4">
        <v>7325</v>
      </c>
      <c r="B2061" s="4">
        <v>172</v>
      </c>
      <c r="C2061" s="2" t="s">
        <v>44</v>
      </c>
      <c r="D2061" s="2" t="s">
        <v>298</v>
      </c>
      <c r="E2061" s="5">
        <v>41844</v>
      </c>
      <c r="F2061" s="22">
        <f>IF(COUNTIFS('All NCFAS Results'!$A$6:$A$169,$A2061)&gt;0,1,0)</f>
        <v>0</v>
      </c>
      <c r="G2061" s="6" t="s">
        <v>27</v>
      </c>
      <c r="H2061" s="6" t="s">
        <v>59</v>
      </c>
      <c r="I2061" s="6" t="s">
        <v>33</v>
      </c>
      <c r="J2061" s="6" t="s">
        <v>33</v>
      </c>
      <c r="K2061" s="6" t="s">
        <v>33</v>
      </c>
      <c r="L2061" s="6" t="s">
        <v>33</v>
      </c>
      <c r="M2061" s="6" t="s">
        <v>33</v>
      </c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</row>
    <row r="2062" spans="1:28" s="1" customFormat="1" ht="18" customHeight="1" x14ac:dyDescent="0.2">
      <c r="A2062" s="4">
        <v>11180</v>
      </c>
      <c r="B2062" s="4">
        <v>172</v>
      </c>
      <c r="C2062" s="2" t="s">
        <v>57</v>
      </c>
      <c r="D2062" s="2" t="s">
        <v>298</v>
      </c>
      <c r="E2062" s="5">
        <v>42046</v>
      </c>
      <c r="F2062" s="22">
        <f>IF(COUNTIFS('All NCFAS Results'!$A$6:$A$169,$A2062)&gt;0,1,0)</f>
        <v>0</v>
      </c>
      <c r="G2062" s="6" t="s">
        <v>27</v>
      </c>
      <c r="H2062" s="6" t="s">
        <v>47</v>
      </c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 t="s">
        <v>29</v>
      </c>
      <c r="W2062" s="6" t="s">
        <v>29</v>
      </c>
      <c r="X2062" s="6" t="s">
        <v>29</v>
      </c>
      <c r="Y2062" s="6" t="s">
        <v>29</v>
      </c>
      <c r="Z2062" s="6"/>
      <c r="AA2062" s="6"/>
      <c r="AB2062" s="6"/>
    </row>
    <row r="2063" spans="1:28" s="1" customFormat="1" ht="18" customHeight="1" x14ac:dyDescent="0.2">
      <c r="A2063" s="4">
        <v>9909</v>
      </c>
      <c r="B2063" s="4">
        <v>173</v>
      </c>
      <c r="C2063" s="2" t="s">
        <v>57</v>
      </c>
      <c r="D2063" s="2" t="s">
        <v>298</v>
      </c>
      <c r="E2063" s="5">
        <v>42047</v>
      </c>
      <c r="F2063" s="22">
        <f>IF(COUNTIFS('All NCFAS Results'!$A$6:$A$169,$A2063)&gt;0,1,0)</f>
        <v>0</v>
      </c>
      <c r="G2063" s="6" t="s">
        <v>27</v>
      </c>
      <c r="H2063" s="6" t="s">
        <v>47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 t="s">
        <v>29</v>
      </c>
      <c r="W2063" s="6" t="s">
        <v>29</v>
      </c>
      <c r="X2063" s="6" t="s">
        <v>29</v>
      </c>
      <c r="Y2063" s="6" t="s">
        <v>29</v>
      </c>
      <c r="Z2063" s="6"/>
      <c r="AA2063" s="6"/>
      <c r="AB2063" s="6"/>
    </row>
    <row r="2064" spans="1:28" s="1" customFormat="1" ht="18" customHeight="1" x14ac:dyDescent="0.2">
      <c r="A2064" s="4">
        <v>3995</v>
      </c>
      <c r="B2064" s="4">
        <v>174</v>
      </c>
      <c r="C2064" s="2" t="s">
        <v>57</v>
      </c>
      <c r="D2064" s="2" t="s">
        <v>298</v>
      </c>
      <c r="E2064" s="5">
        <v>42045</v>
      </c>
      <c r="F2064" s="22">
        <f>IF(COUNTIFS('All NCFAS Results'!$A$6:$A$169,$A2064)&gt;0,1,0)</f>
        <v>0</v>
      </c>
      <c r="G2064" s="6" t="s">
        <v>27</v>
      </c>
      <c r="H2064" s="6" t="s">
        <v>47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 t="s">
        <v>29</v>
      </c>
      <c r="W2064" s="6" t="s">
        <v>29</v>
      </c>
      <c r="X2064" s="6" t="s">
        <v>29</v>
      </c>
      <c r="Y2064" s="6" t="s">
        <v>29</v>
      </c>
      <c r="Z2064" s="6"/>
      <c r="AA2064" s="6"/>
      <c r="AB2064" s="6"/>
    </row>
    <row r="2065" spans="1:28" s="1" customFormat="1" ht="18" customHeight="1" x14ac:dyDescent="0.2">
      <c r="A2065" s="4">
        <v>11181</v>
      </c>
      <c r="B2065" s="4">
        <v>175</v>
      </c>
      <c r="C2065" s="2" t="s">
        <v>57</v>
      </c>
      <c r="D2065" s="2" t="s">
        <v>298</v>
      </c>
      <c r="E2065" s="5">
        <v>42045</v>
      </c>
      <c r="F2065" s="22">
        <f>IF(COUNTIFS('All NCFAS Results'!$A$6:$A$169,$A2065)&gt;0,1,0)</f>
        <v>0</v>
      </c>
      <c r="G2065" s="6" t="s">
        <v>27</v>
      </c>
      <c r="H2065" s="6" t="s">
        <v>47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 t="s">
        <v>29</v>
      </c>
      <c r="W2065" s="6" t="s">
        <v>29</v>
      </c>
      <c r="X2065" s="6" t="s">
        <v>29</v>
      </c>
      <c r="Y2065" s="6" t="s">
        <v>29</v>
      </c>
      <c r="Z2065" s="6"/>
      <c r="AA2065" s="6"/>
      <c r="AB2065" s="6"/>
    </row>
    <row r="2066" spans="1:28" s="1" customFormat="1" ht="18" customHeight="1" x14ac:dyDescent="0.2">
      <c r="A2066" s="4">
        <v>11181</v>
      </c>
      <c r="B2066" s="4">
        <v>176</v>
      </c>
      <c r="C2066" s="2" t="s">
        <v>57</v>
      </c>
      <c r="D2066" s="2" t="s">
        <v>298</v>
      </c>
      <c r="E2066" s="5">
        <v>42045</v>
      </c>
      <c r="F2066" s="22">
        <f>IF(COUNTIFS('All NCFAS Results'!$A$6:$A$169,$A2066)&gt;0,1,0)</f>
        <v>0</v>
      </c>
      <c r="G2066" s="6" t="s">
        <v>27</v>
      </c>
      <c r="H2066" s="6" t="s">
        <v>28</v>
      </c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 t="s">
        <v>33</v>
      </c>
      <c r="W2066" s="6" t="s">
        <v>33</v>
      </c>
      <c r="X2066" s="6" t="s">
        <v>33</v>
      </c>
      <c r="Y2066" s="6" t="s">
        <v>33</v>
      </c>
      <c r="Z2066" s="6"/>
      <c r="AA2066" s="6"/>
      <c r="AB2066" s="6"/>
    </row>
    <row r="2067" spans="1:28" s="1" customFormat="1" ht="18" customHeight="1" x14ac:dyDescent="0.2">
      <c r="A2067" s="4">
        <v>2163</v>
      </c>
      <c r="B2067" s="4">
        <v>177</v>
      </c>
      <c r="C2067" s="2" t="s">
        <v>57</v>
      </c>
      <c r="D2067" s="2" t="s">
        <v>298</v>
      </c>
      <c r="E2067" s="5">
        <v>42038</v>
      </c>
      <c r="F2067" s="22">
        <f>IF(COUNTIFS('All NCFAS Results'!$A$6:$A$169,$A2067)&gt;0,1,0)</f>
        <v>0</v>
      </c>
      <c r="G2067" s="6" t="s">
        <v>27</v>
      </c>
      <c r="H2067" s="6" t="s">
        <v>47</v>
      </c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 t="s">
        <v>29</v>
      </c>
      <c r="W2067" s="6" t="s">
        <v>41</v>
      </c>
      <c r="X2067" s="6" t="s">
        <v>29</v>
      </c>
      <c r="Y2067" s="6" t="s">
        <v>29</v>
      </c>
      <c r="Z2067" s="6"/>
      <c r="AA2067" s="6"/>
      <c r="AB2067" s="6"/>
    </row>
    <row r="2068" spans="1:28" s="1" customFormat="1" ht="18" customHeight="1" x14ac:dyDescent="0.2">
      <c r="A2068" s="4">
        <v>9479</v>
      </c>
      <c r="B2068" s="4">
        <v>178</v>
      </c>
      <c r="C2068" s="2" t="s">
        <v>57</v>
      </c>
      <c r="D2068" s="2" t="s">
        <v>298</v>
      </c>
      <c r="E2068" s="5">
        <v>42052</v>
      </c>
      <c r="F2068" s="22">
        <f>IF(COUNTIFS('All NCFAS Results'!$A$6:$A$169,$A2068)&gt;0,1,0)</f>
        <v>0</v>
      </c>
      <c r="G2068" s="6" t="s">
        <v>27</v>
      </c>
      <c r="H2068" s="6" t="s">
        <v>47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 t="s">
        <v>29</v>
      </c>
      <c r="W2068" s="6" t="s">
        <v>29</v>
      </c>
      <c r="X2068" s="6" t="s">
        <v>29</v>
      </c>
      <c r="Y2068" s="6" t="s">
        <v>29</v>
      </c>
      <c r="Z2068" s="6"/>
      <c r="AA2068" s="6"/>
      <c r="AB2068" s="6"/>
    </row>
    <row r="2069" spans="1:28" s="1" customFormat="1" ht="18" customHeight="1" x14ac:dyDescent="0.2">
      <c r="A2069" s="4">
        <v>4365</v>
      </c>
      <c r="B2069" s="4">
        <v>179</v>
      </c>
      <c r="C2069" s="2" t="s">
        <v>44</v>
      </c>
      <c r="D2069" s="2" t="s">
        <v>298</v>
      </c>
      <c r="E2069" s="5">
        <v>41850</v>
      </c>
      <c r="F2069" s="22">
        <f>IF(COUNTIFS('All NCFAS Results'!$A$6:$A$169,$A2069)&gt;0,1,0)</f>
        <v>0</v>
      </c>
      <c r="G2069" s="6" t="s">
        <v>27</v>
      </c>
      <c r="H2069" s="6" t="s">
        <v>42</v>
      </c>
      <c r="I2069" s="6" t="s">
        <v>41</v>
      </c>
      <c r="J2069" s="6" t="s">
        <v>29</v>
      </c>
      <c r="K2069" s="6" t="s">
        <v>29</v>
      </c>
      <c r="L2069" s="6" t="s">
        <v>41</v>
      </c>
      <c r="M2069" s="6" t="s">
        <v>29</v>
      </c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</row>
    <row r="2070" spans="1:28" s="1" customFormat="1" ht="18" customHeight="1" x14ac:dyDescent="0.2">
      <c r="A2070" s="4">
        <v>5154</v>
      </c>
      <c r="B2070" s="4">
        <v>179</v>
      </c>
      <c r="C2070" s="2" t="s">
        <v>57</v>
      </c>
      <c r="D2070" s="2" t="s">
        <v>298</v>
      </c>
      <c r="E2070" s="5">
        <v>42054</v>
      </c>
      <c r="F2070" s="22">
        <f>IF(COUNTIFS('All NCFAS Results'!$A$6:$A$169,$A2070)&gt;0,1,0)</f>
        <v>0</v>
      </c>
      <c r="G2070" s="6" t="s">
        <v>27</v>
      </c>
      <c r="H2070" s="6" t="s">
        <v>47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 t="s">
        <v>29</v>
      </c>
      <c r="W2070" s="6" t="s">
        <v>29</v>
      </c>
      <c r="X2070" s="6" t="s">
        <v>29</v>
      </c>
      <c r="Y2070" s="6" t="s">
        <v>29</v>
      </c>
      <c r="Z2070" s="6"/>
      <c r="AA2070" s="6"/>
      <c r="AB2070" s="6"/>
    </row>
    <row r="2071" spans="1:28" s="1" customFormat="1" ht="18" customHeight="1" x14ac:dyDescent="0.2">
      <c r="A2071" s="4">
        <v>9554</v>
      </c>
      <c r="B2071" s="4">
        <v>180</v>
      </c>
      <c r="C2071" s="2" t="s">
        <v>57</v>
      </c>
      <c r="D2071" s="2" t="s">
        <v>298</v>
      </c>
      <c r="E2071" s="5">
        <v>42039</v>
      </c>
      <c r="F2071" s="22">
        <f>IF(COUNTIFS('All NCFAS Results'!$A$6:$A$169,$A2071)&gt;0,1,0)</f>
        <v>0</v>
      </c>
      <c r="G2071" s="6" t="s">
        <v>27</v>
      </c>
      <c r="H2071" s="6" t="s">
        <v>47</v>
      </c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 t="s">
        <v>29</v>
      </c>
      <c r="W2071" s="6" t="s">
        <v>29</v>
      </c>
      <c r="X2071" s="6" t="s">
        <v>29</v>
      </c>
      <c r="Y2071" s="6" t="s">
        <v>29</v>
      </c>
      <c r="Z2071" s="6"/>
      <c r="AA2071" s="6"/>
      <c r="AB2071" s="6"/>
    </row>
    <row r="2072" spans="1:28" s="1" customFormat="1" ht="18" customHeight="1" x14ac:dyDescent="0.2">
      <c r="A2072" s="4">
        <v>2163</v>
      </c>
      <c r="B2072" s="4">
        <v>181</v>
      </c>
      <c r="C2072" s="2" t="s">
        <v>57</v>
      </c>
      <c r="D2072" s="2" t="s">
        <v>298</v>
      </c>
      <c r="E2072" s="5">
        <v>42058</v>
      </c>
      <c r="F2072" s="22">
        <f>IF(COUNTIFS('All NCFAS Results'!$A$6:$A$169,$A2072)&gt;0,1,0)</f>
        <v>0</v>
      </c>
      <c r="G2072" s="6" t="s">
        <v>54</v>
      </c>
      <c r="H2072" s="6" t="s">
        <v>59</v>
      </c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 t="s">
        <v>33</v>
      </c>
      <c r="W2072" s="6" t="s">
        <v>33</v>
      </c>
      <c r="X2072" s="6" t="s">
        <v>33</v>
      </c>
      <c r="Y2072" s="6" t="s">
        <v>33</v>
      </c>
      <c r="Z2072" s="6"/>
      <c r="AA2072" s="6"/>
      <c r="AB2072" s="6"/>
    </row>
    <row r="2073" spans="1:28" s="1" customFormat="1" ht="18" customHeight="1" x14ac:dyDescent="0.2">
      <c r="A2073" s="4">
        <v>9909</v>
      </c>
      <c r="B2073" s="4">
        <v>182</v>
      </c>
      <c r="C2073" s="2" t="s">
        <v>57</v>
      </c>
      <c r="D2073" s="2" t="s">
        <v>298</v>
      </c>
      <c r="E2073" s="5">
        <v>42054</v>
      </c>
      <c r="F2073" s="22">
        <f>IF(COUNTIFS('All NCFAS Results'!$A$6:$A$169,$A2073)&gt;0,1,0)</f>
        <v>0</v>
      </c>
      <c r="G2073" s="6" t="s">
        <v>27</v>
      </c>
      <c r="H2073" s="6" t="s">
        <v>47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 t="s">
        <v>29</v>
      </c>
      <c r="W2073" s="6" t="s">
        <v>29</v>
      </c>
      <c r="X2073" s="6" t="s">
        <v>29</v>
      </c>
      <c r="Y2073" s="6" t="s">
        <v>29</v>
      </c>
      <c r="Z2073" s="6"/>
      <c r="AA2073" s="6"/>
      <c r="AB2073" s="6"/>
    </row>
    <row r="2074" spans="1:28" s="1" customFormat="1" ht="18" customHeight="1" x14ac:dyDescent="0.2">
      <c r="A2074" s="4">
        <v>9909</v>
      </c>
      <c r="B2074" s="4">
        <v>183</v>
      </c>
      <c r="C2074" s="2" t="s">
        <v>57</v>
      </c>
      <c r="D2074" s="2" t="s">
        <v>298</v>
      </c>
      <c r="E2074" s="5">
        <v>42054</v>
      </c>
      <c r="F2074" s="22">
        <f>IF(COUNTIFS('All NCFAS Results'!$A$6:$A$169,$A2074)&gt;0,1,0)</f>
        <v>0</v>
      </c>
      <c r="G2074" s="6" t="s">
        <v>27</v>
      </c>
      <c r="H2074" s="6" t="s">
        <v>39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 t="s">
        <v>33</v>
      </c>
      <c r="W2074" s="6" t="s">
        <v>33</v>
      </c>
      <c r="X2074" s="6" t="s">
        <v>33</v>
      </c>
      <c r="Y2074" s="6" t="s">
        <v>33</v>
      </c>
      <c r="Z2074" s="6"/>
      <c r="AA2074" s="6"/>
      <c r="AB2074" s="6"/>
    </row>
    <row r="2075" spans="1:28" s="1" customFormat="1" ht="18" customHeight="1" x14ac:dyDescent="0.2">
      <c r="A2075" s="4">
        <v>3995</v>
      </c>
      <c r="B2075" s="4">
        <v>184</v>
      </c>
      <c r="C2075" s="2" t="s">
        <v>57</v>
      </c>
      <c r="D2075" s="2" t="s">
        <v>298</v>
      </c>
      <c r="E2075" s="5">
        <v>42052</v>
      </c>
      <c r="F2075" s="22">
        <f>IF(COUNTIFS('All NCFAS Results'!$A$6:$A$169,$A2075)&gt;0,1,0)</f>
        <v>0</v>
      </c>
      <c r="G2075" s="6" t="s">
        <v>27</v>
      </c>
      <c r="H2075" s="6" t="s">
        <v>47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 t="s">
        <v>38</v>
      </c>
      <c r="W2075" s="6" t="s">
        <v>29</v>
      </c>
      <c r="X2075" s="6" t="s">
        <v>38</v>
      </c>
      <c r="Y2075" s="6" t="s">
        <v>29</v>
      </c>
      <c r="Z2075" s="6"/>
      <c r="AA2075" s="6"/>
      <c r="AB2075" s="6"/>
    </row>
    <row r="2076" spans="1:28" s="1" customFormat="1" ht="18" customHeight="1" x14ac:dyDescent="0.2">
      <c r="A2076" s="4">
        <v>3995</v>
      </c>
      <c r="B2076" s="4">
        <v>185</v>
      </c>
      <c r="C2076" s="2" t="s">
        <v>57</v>
      </c>
      <c r="D2076" s="2" t="s">
        <v>298</v>
      </c>
      <c r="E2076" s="5">
        <v>42059</v>
      </c>
      <c r="F2076" s="22">
        <f>IF(COUNTIFS('All NCFAS Results'!$A$6:$A$169,$A2076)&gt;0,1,0)</f>
        <v>0</v>
      </c>
      <c r="G2076" s="6" t="s">
        <v>31</v>
      </c>
      <c r="H2076" s="6" t="s">
        <v>52</v>
      </c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 t="s">
        <v>33</v>
      </c>
      <c r="W2076" s="6" t="s">
        <v>33</v>
      </c>
      <c r="X2076" s="6" t="s">
        <v>33</v>
      </c>
      <c r="Y2076" s="6" t="s">
        <v>33</v>
      </c>
      <c r="Z2076" s="6"/>
      <c r="AA2076" s="6"/>
      <c r="AB2076" s="6"/>
    </row>
    <row r="2077" spans="1:28" s="1" customFormat="1" ht="18" customHeight="1" x14ac:dyDescent="0.2">
      <c r="A2077" s="4">
        <v>3995</v>
      </c>
      <c r="B2077" s="4">
        <v>186</v>
      </c>
      <c r="C2077" s="2" t="s">
        <v>57</v>
      </c>
      <c r="D2077" s="2" t="s">
        <v>298</v>
      </c>
      <c r="E2077" s="5">
        <v>42059</v>
      </c>
      <c r="F2077" s="22">
        <f>IF(COUNTIFS('All NCFAS Results'!$A$6:$A$169,$A2077)&gt;0,1,0)</f>
        <v>0</v>
      </c>
      <c r="G2077" s="6" t="s">
        <v>54</v>
      </c>
      <c r="H2077" s="6" t="s">
        <v>85</v>
      </c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 t="s">
        <v>33</v>
      </c>
      <c r="W2077" s="6" t="s">
        <v>33</v>
      </c>
      <c r="X2077" s="6" t="s">
        <v>33</v>
      </c>
      <c r="Y2077" s="6" t="s">
        <v>33</v>
      </c>
      <c r="Z2077" s="6"/>
      <c r="AA2077" s="6"/>
      <c r="AB2077" s="6"/>
    </row>
    <row r="2078" spans="1:28" s="1" customFormat="1" ht="18" customHeight="1" x14ac:dyDescent="0.2">
      <c r="A2078" s="4">
        <v>2163</v>
      </c>
      <c r="B2078" s="4">
        <v>187</v>
      </c>
      <c r="C2078" s="2" t="s">
        <v>57</v>
      </c>
      <c r="D2078" s="2" t="s">
        <v>298</v>
      </c>
      <c r="E2078" s="5">
        <v>42052</v>
      </c>
      <c r="F2078" s="22">
        <f>IF(COUNTIFS('All NCFAS Results'!$A$6:$A$169,$A2078)&gt;0,1,0)</f>
        <v>0</v>
      </c>
      <c r="G2078" s="6" t="s">
        <v>27</v>
      </c>
      <c r="H2078" s="6" t="s">
        <v>39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 t="s">
        <v>29</v>
      </c>
      <c r="W2078" s="6" t="s">
        <v>29</v>
      </c>
      <c r="X2078" s="6" t="s">
        <v>29</v>
      </c>
      <c r="Y2078" s="6" t="s">
        <v>29</v>
      </c>
      <c r="Z2078" s="6"/>
      <c r="AA2078" s="6"/>
      <c r="AB2078" s="6"/>
    </row>
    <row r="2079" spans="1:28" s="1" customFormat="1" ht="18" customHeight="1" x14ac:dyDescent="0.2">
      <c r="A2079" s="4">
        <v>2163</v>
      </c>
      <c r="B2079" s="4">
        <v>188</v>
      </c>
      <c r="C2079" s="2" t="s">
        <v>57</v>
      </c>
      <c r="D2079" s="2" t="s">
        <v>298</v>
      </c>
      <c r="E2079" s="5">
        <v>42059</v>
      </c>
      <c r="F2079" s="22">
        <f>IF(COUNTIFS('All NCFAS Results'!$A$6:$A$169,$A2079)&gt;0,1,0)</f>
        <v>0</v>
      </c>
      <c r="G2079" s="6" t="s">
        <v>27</v>
      </c>
      <c r="H2079" s="6" t="s">
        <v>39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 t="s">
        <v>29</v>
      </c>
      <c r="W2079" s="6" t="s">
        <v>29</v>
      </c>
      <c r="X2079" s="6" t="s">
        <v>29</v>
      </c>
      <c r="Y2079" s="6" t="s">
        <v>29</v>
      </c>
      <c r="Z2079" s="6"/>
      <c r="AA2079" s="6"/>
      <c r="AB2079" s="6"/>
    </row>
    <row r="2080" spans="1:28" s="1" customFormat="1" ht="18" customHeight="1" x14ac:dyDescent="0.2">
      <c r="A2080" s="4">
        <v>4365</v>
      </c>
      <c r="B2080" s="4">
        <v>189</v>
      </c>
      <c r="C2080" s="2" t="s">
        <v>44</v>
      </c>
      <c r="D2080" s="2" t="s">
        <v>298</v>
      </c>
      <c r="E2080" s="5">
        <v>41857</v>
      </c>
      <c r="F2080" s="22">
        <f>IF(COUNTIFS('All NCFAS Results'!$A$6:$A$169,$A2080)&gt;0,1,0)</f>
        <v>0</v>
      </c>
      <c r="G2080" s="6" t="s">
        <v>27</v>
      </c>
      <c r="H2080" s="6" t="s">
        <v>42</v>
      </c>
      <c r="I2080" s="6" t="s">
        <v>41</v>
      </c>
      <c r="J2080" s="6" t="s">
        <v>29</v>
      </c>
      <c r="K2080" s="6" t="s">
        <v>29</v>
      </c>
      <c r="L2080" s="6" t="s">
        <v>41</v>
      </c>
      <c r="M2080" s="6" t="s">
        <v>29</v>
      </c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</row>
    <row r="2081" spans="1:28" s="1" customFormat="1" ht="18" customHeight="1" x14ac:dyDescent="0.2">
      <c r="A2081" s="4">
        <v>9554</v>
      </c>
      <c r="B2081" s="4">
        <v>189</v>
      </c>
      <c r="C2081" s="2" t="s">
        <v>57</v>
      </c>
      <c r="D2081" s="2" t="s">
        <v>298</v>
      </c>
      <c r="E2081" s="5">
        <v>42053</v>
      </c>
      <c r="F2081" s="22">
        <f>IF(COUNTIFS('All NCFAS Results'!$A$6:$A$169,$A2081)&gt;0,1,0)</f>
        <v>0</v>
      </c>
      <c r="G2081" s="6" t="s">
        <v>27</v>
      </c>
      <c r="H2081" s="6" t="s">
        <v>47</v>
      </c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 t="s">
        <v>29</v>
      </c>
      <c r="W2081" s="6" t="s">
        <v>29</v>
      </c>
      <c r="X2081" s="6" t="s">
        <v>29</v>
      </c>
      <c r="Y2081" s="6" t="s">
        <v>29</v>
      </c>
      <c r="Z2081" s="6"/>
      <c r="AA2081" s="6"/>
      <c r="AB2081" s="6"/>
    </row>
    <row r="2082" spans="1:28" s="1" customFormat="1" ht="18" customHeight="1" x14ac:dyDescent="0.2">
      <c r="A2082" s="4">
        <v>5154</v>
      </c>
      <c r="B2082" s="4">
        <v>190</v>
      </c>
      <c r="C2082" s="2" t="s">
        <v>57</v>
      </c>
      <c r="D2082" s="2" t="s">
        <v>298</v>
      </c>
      <c r="E2082" s="5">
        <v>42065</v>
      </c>
      <c r="F2082" s="22">
        <f>IF(COUNTIFS('All NCFAS Results'!$A$6:$A$169,$A2082)&gt;0,1,0)</f>
        <v>0</v>
      </c>
      <c r="G2082" s="6" t="s">
        <v>54</v>
      </c>
      <c r="H2082" s="6" t="s">
        <v>88</v>
      </c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 t="s">
        <v>29</v>
      </c>
      <c r="W2082" s="6" t="s">
        <v>29</v>
      </c>
      <c r="X2082" s="6" t="s">
        <v>29</v>
      </c>
      <c r="Y2082" s="6" t="s">
        <v>29</v>
      </c>
      <c r="Z2082" s="6"/>
      <c r="AA2082" s="6"/>
      <c r="AB2082" s="6"/>
    </row>
    <row r="2083" spans="1:28" s="1" customFormat="1" ht="18" customHeight="1" x14ac:dyDescent="0.2">
      <c r="A2083" s="4">
        <v>2163</v>
      </c>
      <c r="B2083" s="4">
        <v>191</v>
      </c>
      <c r="C2083" s="2" t="s">
        <v>57</v>
      </c>
      <c r="D2083" s="2" t="s">
        <v>298</v>
      </c>
      <c r="E2083" s="5">
        <v>42066</v>
      </c>
      <c r="F2083" s="22">
        <f>IF(COUNTIFS('All NCFAS Results'!$A$6:$A$169,$A2083)&gt;0,1,0)</f>
        <v>0</v>
      </c>
      <c r="G2083" s="6" t="s">
        <v>27</v>
      </c>
      <c r="H2083" s="6" t="s">
        <v>39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 t="s">
        <v>29</v>
      </c>
      <c r="W2083" s="6" t="s">
        <v>29</v>
      </c>
      <c r="X2083" s="6" t="s">
        <v>29</v>
      </c>
      <c r="Y2083" s="6" t="s">
        <v>29</v>
      </c>
      <c r="Z2083" s="6"/>
      <c r="AA2083" s="6"/>
      <c r="AB2083" s="6"/>
    </row>
    <row r="2084" spans="1:28" s="1" customFormat="1" ht="18" customHeight="1" x14ac:dyDescent="0.2">
      <c r="A2084" s="4">
        <v>9479</v>
      </c>
      <c r="B2084" s="4">
        <v>192</v>
      </c>
      <c r="C2084" s="2" t="s">
        <v>57</v>
      </c>
      <c r="D2084" s="2" t="s">
        <v>298</v>
      </c>
      <c r="E2084" s="5">
        <v>42059</v>
      </c>
      <c r="F2084" s="22">
        <f>IF(COUNTIFS('All NCFAS Results'!$A$6:$A$169,$A2084)&gt;0,1,0)</f>
        <v>0</v>
      </c>
      <c r="G2084" s="6" t="s">
        <v>27</v>
      </c>
      <c r="H2084" s="6" t="s">
        <v>47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 t="s">
        <v>29</v>
      </c>
      <c r="W2084" s="6" t="s">
        <v>29</v>
      </c>
      <c r="X2084" s="6" t="s">
        <v>29</v>
      </c>
      <c r="Y2084" s="6" t="s">
        <v>29</v>
      </c>
      <c r="Z2084" s="6"/>
      <c r="AA2084" s="6"/>
      <c r="AB2084" s="6"/>
    </row>
    <row r="2085" spans="1:28" s="1" customFormat="1" ht="18" customHeight="1" x14ac:dyDescent="0.2">
      <c r="A2085" s="4">
        <v>9554</v>
      </c>
      <c r="B2085" s="4">
        <v>193</v>
      </c>
      <c r="C2085" s="2" t="s">
        <v>57</v>
      </c>
      <c r="D2085" s="2" t="s">
        <v>298</v>
      </c>
      <c r="E2085" s="5">
        <v>42060</v>
      </c>
      <c r="F2085" s="22">
        <f>IF(COUNTIFS('All NCFAS Results'!$A$6:$A$169,$A2085)&gt;0,1,0)</f>
        <v>0</v>
      </c>
      <c r="G2085" s="6" t="s">
        <v>27</v>
      </c>
      <c r="H2085" s="6" t="s">
        <v>47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 t="s">
        <v>29</v>
      </c>
      <c r="W2085" s="6" t="s">
        <v>29</v>
      </c>
      <c r="X2085" s="6" t="s">
        <v>29</v>
      </c>
      <c r="Y2085" s="6" t="s">
        <v>29</v>
      </c>
      <c r="Z2085" s="6"/>
      <c r="AA2085" s="6"/>
      <c r="AB2085" s="6"/>
    </row>
    <row r="2086" spans="1:28" s="1" customFormat="1" ht="18" customHeight="1" x14ac:dyDescent="0.2">
      <c r="A2086" s="4">
        <v>9479</v>
      </c>
      <c r="B2086" s="4">
        <v>194</v>
      </c>
      <c r="C2086" s="2" t="s">
        <v>57</v>
      </c>
      <c r="D2086" s="2" t="s">
        <v>298</v>
      </c>
      <c r="E2086" s="5">
        <v>42066</v>
      </c>
      <c r="F2086" s="22">
        <f>IF(COUNTIFS('All NCFAS Results'!$A$6:$A$169,$A2086)&gt;0,1,0)</f>
        <v>0</v>
      </c>
      <c r="G2086" s="6" t="s">
        <v>27</v>
      </c>
      <c r="H2086" s="6" t="s">
        <v>47</v>
      </c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</row>
    <row r="2087" spans="1:28" s="1" customFormat="1" ht="18" customHeight="1" x14ac:dyDescent="0.2">
      <c r="A2087" s="4">
        <v>11180</v>
      </c>
      <c r="B2087" s="4">
        <v>195</v>
      </c>
      <c r="C2087" s="2" t="s">
        <v>57</v>
      </c>
      <c r="D2087" s="2" t="s">
        <v>298</v>
      </c>
      <c r="E2087" s="5">
        <v>42060</v>
      </c>
      <c r="F2087" s="22">
        <f>IF(COUNTIFS('All NCFAS Results'!$A$6:$A$169,$A2087)&gt;0,1,0)</f>
        <v>0</v>
      </c>
      <c r="G2087" s="6" t="s">
        <v>27</v>
      </c>
      <c r="H2087" s="6" t="s">
        <v>47</v>
      </c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 t="s">
        <v>29</v>
      </c>
      <c r="W2087" s="6" t="s">
        <v>29</v>
      </c>
      <c r="X2087" s="6" t="s">
        <v>38</v>
      </c>
      <c r="Y2087" s="6" t="s">
        <v>29</v>
      </c>
      <c r="Z2087" s="6"/>
      <c r="AA2087" s="6"/>
      <c r="AB2087" s="6"/>
    </row>
    <row r="2088" spans="1:28" s="1" customFormat="1" ht="18" customHeight="1" x14ac:dyDescent="0.2">
      <c r="A2088" s="4">
        <v>9554</v>
      </c>
      <c r="B2088" s="4">
        <v>196</v>
      </c>
      <c r="C2088" s="2" t="s">
        <v>57</v>
      </c>
      <c r="D2088" s="2" t="s">
        <v>298</v>
      </c>
      <c r="E2088" s="5">
        <v>42067</v>
      </c>
      <c r="F2088" s="22">
        <f>IF(COUNTIFS('All NCFAS Results'!$A$6:$A$169,$A2088)&gt;0,1,0)</f>
        <v>0</v>
      </c>
      <c r="G2088" s="6" t="s">
        <v>27</v>
      </c>
      <c r="H2088" s="6" t="s">
        <v>47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</row>
    <row r="2089" spans="1:28" s="1" customFormat="1" ht="18" customHeight="1" x14ac:dyDescent="0.2">
      <c r="A2089" s="4">
        <v>7325</v>
      </c>
      <c r="B2089" s="4">
        <v>197</v>
      </c>
      <c r="C2089" s="2" t="s">
        <v>44</v>
      </c>
      <c r="D2089" s="2" t="s">
        <v>298</v>
      </c>
      <c r="E2089" s="5">
        <v>41858</v>
      </c>
      <c r="F2089" s="22">
        <f>IF(COUNTIFS('All NCFAS Results'!$A$6:$A$169,$A2089)&gt;0,1,0)</f>
        <v>0</v>
      </c>
      <c r="G2089" s="6" t="s">
        <v>27</v>
      </c>
      <c r="H2089" s="6" t="s">
        <v>66</v>
      </c>
      <c r="I2089" s="6" t="s">
        <v>41</v>
      </c>
      <c r="J2089" s="6" t="s">
        <v>29</v>
      </c>
      <c r="K2089" s="6" t="s">
        <v>29</v>
      </c>
      <c r="L2089" s="6" t="s">
        <v>29</v>
      </c>
      <c r="M2089" s="6" t="s">
        <v>29</v>
      </c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</row>
    <row r="2090" spans="1:28" s="1" customFormat="1" ht="18" customHeight="1" x14ac:dyDescent="0.2">
      <c r="A2090" s="4">
        <v>10943</v>
      </c>
      <c r="B2090" s="4">
        <v>197</v>
      </c>
      <c r="C2090" s="2" t="s">
        <v>57</v>
      </c>
      <c r="D2090" s="2" t="s">
        <v>298</v>
      </c>
      <c r="E2090" s="5">
        <v>42069</v>
      </c>
      <c r="F2090" s="22">
        <f>IF(COUNTIFS('All NCFAS Results'!$A$6:$A$169,$A2090)&gt;0,1,0)</f>
        <v>0</v>
      </c>
      <c r="G2090" s="6" t="s">
        <v>27</v>
      </c>
      <c r="H2090" s="6" t="s">
        <v>47</v>
      </c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 t="s">
        <v>29</v>
      </c>
      <c r="W2090" s="6" t="s">
        <v>29</v>
      </c>
      <c r="X2090" s="6" t="s">
        <v>29</v>
      </c>
      <c r="Y2090" s="6" t="s">
        <v>29</v>
      </c>
      <c r="Z2090" s="6"/>
      <c r="AA2090" s="6"/>
      <c r="AB2090" s="6"/>
    </row>
    <row r="2091" spans="1:28" s="1" customFormat="1" ht="18" customHeight="1" x14ac:dyDescent="0.2">
      <c r="A2091" s="4">
        <v>9479</v>
      </c>
      <c r="B2091" s="4">
        <v>198</v>
      </c>
      <c r="C2091" s="2" t="s">
        <v>57</v>
      </c>
      <c r="D2091" s="2" t="s">
        <v>298</v>
      </c>
      <c r="E2091" s="5">
        <v>42073</v>
      </c>
      <c r="F2091" s="22">
        <f>IF(COUNTIFS('All NCFAS Results'!$A$6:$A$169,$A2091)&gt;0,1,0)</f>
        <v>0</v>
      </c>
      <c r="G2091" s="6" t="s">
        <v>27</v>
      </c>
      <c r="H2091" s="6" t="s">
        <v>47</v>
      </c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</row>
    <row r="2092" spans="1:28" s="1" customFormat="1" ht="18" customHeight="1" x14ac:dyDescent="0.2">
      <c r="A2092" s="4">
        <v>2163</v>
      </c>
      <c r="B2092" s="4">
        <v>199</v>
      </c>
      <c r="C2092" s="2" t="s">
        <v>57</v>
      </c>
      <c r="D2092" s="2" t="s">
        <v>298</v>
      </c>
      <c r="E2092" s="5">
        <v>42074</v>
      </c>
      <c r="F2092" s="22">
        <f>IF(COUNTIFS('All NCFAS Results'!$A$6:$A$169,$A2092)&gt;0,1,0)</f>
        <v>0</v>
      </c>
      <c r="G2092" s="6" t="s">
        <v>27</v>
      </c>
      <c r="H2092" s="6" t="s">
        <v>55</v>
      </c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</row>
    <row r="2093" spans="1:28" s="1" customFormat="1" ht="18" customHeight="1" x14ac:dyDescent="0.2">
      <c r="A2093" s="4">
        <v>5154</v>
      </c>
      <c r="B2093" s="4">
        <v>200</v>
      </c>
      <c r="C2093" s="2" t="s">
        <v>57</v>
      </c>
      <c r="D2093" s="2" t="s">
        <v>298</v>
      </c>
      <c r="E2093" s="5">
        <v>42073</v>
      </c>
      <c r="F2093" s="22">
        <f>IF(COUNTIFS('All NCFAS Results'!$A$6:$A$169,$A2093)&gt;0,1,0)</f>
        <v>0</v>
      </c>
      <c r="G2093" s="6" t="s">
        <v>27</v>
      </c>
      <c r="H2093" s="6" t="s">
        <v>51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 t="s">
        <v>29</v>
      </c>
      <c r="W2093" s="6" t="s">
        <v>29</v>
      </c>
      <c r="X2093" s="6" t="s">
        <v>29</v>
      </c>
      <c r="Y2093" s="6" t="s">
        <v>29</v>
      </c>
      <c r="Z2093" s="6"/>
      <c r="AA2093" s="6"/>
      <c r="AB2093" s="6"/>
    </row>
    <row r="2094" spans="1:28" s="1" customFormat="1" ht="18" customHeight="1" x14ac:dyDescent="0.2">
      <c r="A2094" s="4">
        <v>10092</v>
      </c>
      <c r="B2094" s="4">
        <v>201</v>
      </c>
      <c r="C2094" s="2" t="s">
        <v>26</v>
      </c>
      <c r="D2094" s="2" t="s">
        <v>298</v>
      </c>
      <c r="E2094" s="5">
        <v>41934</v>
      </c>
      <c r="F2094" s="22">
        <f>IF(COUNTIFS('All NCFAS Results'!$A$6:$A$169,$A2094)&gt;0,1,0)</f>
        <v>0</v>
      </c>
      <c r="G2094" s="6" t="s">
        <v>54</v>
      </c>
      <c r="H2094" s="6" t="s">
        <v>32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 t="s">
        <v>33</v>
      </c>
      <c r="AA2094" s="6"/>
      <c r="AB2094" s="6"/>
    </row>
    <row r="2095" spans="1:28" s="1" customFormat="1" ht="18" customHeight="1" x14ac:dyDescent="0.2">
      <c r="A2095" s="4">
        <v>11180</v>
      </c>
      <c r="B2095" s="4">
        <v>201</v>
      </c>
      <c r="C2095" s="2" t="s">
        <v>57</v>
      </c>
      <c r="D2095" s="2" t="s">
        <v>298</v>
      </c>
      <c r="E2095" s="5">
        <v>42074</v>
      </c>
      <c r="F2095" s="22">
        <f>IF(COUNTIFS('All NCFAS Results'!$A$6:$A$169,$A2095)&gt;0,1,0)</f>
        <v>0</v>
      </c>
      <c r="G2095" s="6" t="s">
        <v>27</v>
      </c>
      <c r="H2095" s="6" t="s">
        <v>47</v>
      </c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 t="s">
        <v>29</v>
      </c>
      <c r="W2095" s="6" t="s">
        <v>29</v>
      </c>
      <c r="X2095" s="6" t="s">
        <v>29</v>
      </c>
      <c r="Y2095" s="6" t="s">
        <v>29</v>
      </c>
      <c r="Z2095" s="6"/>
      <c r="AA2095" s="6"/>
      <c r="AB2095" s="6"/>
    </row>
    <row r="2096" spans="1:28" s="1" customFormat="1" ht="18" customHeight="1" x14ac:dyDescent="0.2">
      <c r="A2096" s="4">
        <v>10092</v>
      </c>
      <c r="B2096" s="4">
        <v>202</v>
      </c>
      <c r="C2096" s="2" t="s">
        <v>26</v>
      </c>
      <c r="D2096" s="2" t="s">
        <v>298</v>
      </c>
      <c r="E2096" s="5">
        <v>41936</v>
      </c>
      <c r="F2096" s="22">
        <f>IF(COUNTIFS('All NCFAS Results'!$A$6:$A$169,$A2096)&gt;0,1,0)</f>
        <v>0</v>
      </c>
      <c r="G2096" s="6" t="s">
        <v>54</v>
      </c>
      <c r="H2096" s="6" t="s">
        <v>32</v>
      </c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 t="s">
        <v>33</v>
      </c>
      <c r="AA2096" s="6"/>
      <c r="AB2096" s="6"/>
    </row>
    <row r="2097" spans="1:28" s="1" customFormat="1" ht="18" customHeight="1" x14ac:dyDescent="0.2">
      <c r="A2097" s="4">
        <v>4365</v>
      </c>
      <c r="B2097" s="4">
        <v>208</v>
      </c>
      <c r="C2097" s="2" t="s">
        <v>44</v>
      </c>
      <c r="D2097" s="2" t="s">
        <v>298</v>
      </c>
      <c r="E2097" s="5">
        <v>41864</v>
      </c>
      <c r="F2097" s="22">
        <f>IF(COUNTIFS('All NCFAS Results'!$A$6:$A$169,$A2097)&gt;0,1,0)</f>
        <v>0</v>
      </c>
      <c r="G2097" s="6" t="s">
        <v>27</v>
      </c>
      <c r="H2097" s="6" t="s">
        <v>42</v>
      </c>
      <c r="I2097" s="6" t="s">
        <v>41</v>
      </c>
      <c r="J2097" s="6" t="s">
        <v>29</v>
      </c>
      <c r="K2097" s="6" t="s">
        <v>29</v>
      </c>
      <c r="L2097" s="6" t="s">
        <v>41</v>
      </c>
      <c r="M2097" s="6" t="s">
        <v>29</v>
      </c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</row>
    <row r="2098" spans="1:28" s="1" customFormat="1" ht="18" customHeight="1" x14ac:dyDescent="0.2">
      <c r="A2098" s="4">
        <v>1112</v>
      </c>
      <c r="B2098" s="4">
        <v>223</v>
      </c>
      <c r="C2098" s="2" t="s">
        <v>26</v>
      </c>
      <c r="D2098" s="2" t="s">
        <v>298</v>
      </c>
      <c r="E2098" s="5">
        <v>41842</v>
      </c>
      <c r="F2098" s="22">
        <f>IF(COUNTIFS('All NCFAS Results'!$A$6:$A$169,$A2098)&gt;0,1,0)</f>
        <v>0</v>
      </c>
      <c r="G2098" s="6" t="s">
        <v>27</v>
      </c>
      <c r="H2098" s="6" t="s">
        <v>59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 t="s">
        <v>29</v>
      </c>
      <c r="AA2098" s="6"/>
      <c r="AB2098" s="6"/>
    </row>
    <row r="2099" spans="1:28" s="1" customFormat="1" ht="18" customHeight="1" x14ac:dyDescent="0.2">
      <c r="A2099" s="4">
        <v>4365</v>
      </c>
      <c r="B2099" s="4">
        <v>228</v>
      </c>
      <c r="C2099" s="2" t="s">
        <v>44</v>
      </c>
      <c r="D2099" s="2" t="s">
        <v>298</v>
      </c>
      <c r="E2099" s="5">
        <v>41871</v>
      </c>
      <c r="F2099" s="22">
        <f>IF(COUNTIFS('All NCFAS Results'!$A$6:$A$169,$A2099)&gt;0,1,0)</f>
        <v>0</v>
      </c>
      <c r="G2099" s="6" t="s">
        <v>27</v>
      </c>
      <c r="H2099" s="6" t="s">
        <v>42</v>
      </c>
      <c r="I2099" s="6" t="s">
        <v>41</v>
      </c>
      <c r="J2099" s="6" t="s">
        <v>29</v>
      </c>
      <c r="K2099" s="6" t="s">
        <v>29</v>
      </c>
      <c r="L2099" s="6" t="s">
        <v>41</v>
      </c>
      <c r="M2099" s="6" t="s">
        <v>29</v>
      </c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</row>
    <row r="2100" spans="1:28" s="1" customFormat="1" ht="18" customHeight="1" x14ac:dyDescent="0.2">
      <c r="A2100" s="4">
        <v>4365</v>
      </c>
      <c r="B2100" s="4">
        <v>244</v>
      </c>
      <c r="C2100" s="2" t="s">
        <v>44</v>
      </c>
      <c r="D2100" s="2" t="s">
        <v>298</v>
      </c>
      <c r="E2100" s="5">
        <v>41876</v>
      </c>
      <c r="F2100" s="22">
        <f>IF(COUNTIFS('All NCFAS Results'!$A$6:$A$169,$A2100)&gt;0,1,0)</f>
        <v>0</v>
      </c>
      <c r="G2100" s="6" t="s">
        <v>34</v>
      </c>
      <c r="H2100" s="6" t="s">
        <v>32</v>
      </c>
      <c r="I2100" s="6" t="s">
        <v>41</v>
      </c>
      <c r="J2100" s="6" t="s">
        <v>29</v>
      </c>
      <c r="K2100" s="6" t="s">
        <v>29</v>
      </c>
      <c r="L2100" s="6" t="s">
        <v>41</v>
      </c>
      <c r="M2100" s="6" t="s">
        <v>29</v>
      </c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</row>
    <row r="2101" spans="1:28" s="1" customFormat="1" ht="18" customHeight="1" x14ac:dyDescent="0.2">
      <c r="A2101" s="4">
        <v>4365</v>
      </c>
      <c r="B2101" s="4">
        <v>249</v>
      </c>
      <c r="C2101" s="2" t="s">
        <v>44</v>
      </c>
      <c r="D2101" s="2" t="s">
        <v>298</v>
      </c>
      <c r="E2101" s="5">
        <v>41885</v>
      </c>
      <c r="F2101" s="22">
        <f>IF(COUNTIFS('All NCFAS Results'!$A$6:$A$169,$A2101)&gt;0,1,0)</f>
        <v>0</v>
      </c>
      <c r="G2101" s="6" t="s">
        <v>45</v>
      </c>
      <c r="H2101" s="6" t="s">
        <v>52</v>
      </c>
      <c r="I2101" s="6" t="s">
        <v>41</v>
      </c>
      <c r="J2101" s="6" t="s">
        <v>29</v>
      </c>
      <c r="K2101" s="6" t="s">
        <v>29</v>
      </c>
      <c r="L2101" s="6" t="s">
        <v>41</v>
      </c>
      <c r="M2101" s="6" t="s">
        <v>29</v>
      </c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</row>
    <row r="2102" spans="1:28" s="1" customFormat="1" ht="18" customHeight="1" x14ac:dyDescent="0.2">
      <c r="A2102" s="4">
        <v>4365</v>
      </c>
      <c r="B2102" s="4">
        <v>250</v>
      </c>
      <c r="C2102" s="2" t="s">
        <v>44</v>
      </c>
      <c r="D2102" s="2" t="s">
        <v>298</v>
      </c>
      <c r="E2102" s="5">
        <v>41885</v>
      </c>
      <c r="F2102" s="22">
        <f>IF(COUNTIFS('All NCFAS Results'!$A$6:$A$169,$A2102)&gt;0,1,0)</f>
        <v>0</v>
      </c>
      <c r="G2102" s="6" t="s">
        <v>31</v>
      </c>
      <c r="H2102" s="6" t="s">
        <v>32</v>
      </c>
      <c r="I2102" s="6" t="s">
        <v>41</v>
      </c>
      <c r="J2102" s="6" t="s">
        <v>29</v>
      </c>
      <c r="K2102" s="6" t="s">
        <v>29</v>
      </c>
      <c r="L2102" s="6" t="s">
        <v>41</v>
      </c>
      <c r="M2102" s="6" t="s">
        <v>29</v>
      </c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</row>
    <row r="2103" spans="1:28" s="1" customFormat="1" ht="18" customHeight="1" x14ac:dyDescent="0.2">
      <c r="A2103" s="4">
        <v>4365</v>
      </c>
      <c r="B2103" s="4">
        <v>268</v>
      </c>
      <c r="C2103" s="2" t="s">
        <v>44</v>
      </c>
      <c r="D2103" s="2" t="s">
        <v>298</v>
      </c>
      <c r="E2103" s="5">
        <v>41892</v>
      </c>
      <c r="F2103" s="22">
        <f>IF(COUNTIFS('All NCFAS Results'!$A$6:$A$169,$A2103)&gt;0,1,0)</f>
        <v>0</v>
      </c>
      <c r="G2103" s="6" t="s">
        <v>27</v>
      </c>
      <c r="H2103" s="6" t="s">
        <v>42</v>
      </c>
      <c r="I2103" s="6" t="s">
        <v>41</v>
      </c>
      <c r="J2103" s="6" t="s">
        <v>29</v>
      </c>
      <c r="K2103" s="6" t="s">
        <v>29</v>
      </c>
      <c r="L2103" s="6" t="s">
        <v>41</v>
      </c>
      <c r="M2103" s="6" t="s">
        <v>29</v>
      </c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</row>
    <row r="2104" spans="1:28" s="1" customFormat="1" ht="18" customHeight="1" x14ac:dyDescent="0.2">
      <c r="A2104" s="4">
        <v>10092</v>
      </c>
      <c r="B2104" s="4">
        <v>271</v>
      </c>
      <c r="C2104" s="2" t="s">
        <v>26</v>
      </c>
      <c r="D2104" s="2" t="s">
        <v>298</v>
      </c>
      <c r="E2104" s="5">
        <v>41942</v>
      </c>
      <c r="F2104" s="22">
        <f>IF(COUNTIFS('All NCFAS Results'!$A$6:$A$169,$A2104)&gt;0,1,0)</f>
        <v>0</v>
      </c>
      <c r="G2104" s="6" t="s">
        <v>54</v>
      </c>
      <c r="H2104" s="6" t="s">
        <v>32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 t="s">
        <v>33</v>
      </c>
      <c r="AA2104" s="6"/>
      <c r="AB2104" s="6"/>
    </row>
    <row r="2105" spans="1:28" s="1" customFormat="1" ht="18" customHeight="1" x14ac:dyDescent="0.2">
      <c r="A2105" s="4">
        <v>10092</v>
      </c>
      <c r="B2105" s="4">
        <v>272</v>
      </c>
      <c r="C2105" s="2" t="s">
        <v>26</v>
      </c>
      <c r="D2105" s="2" t="s">
        <v>298</v>
      </c>
      <c r="E2105" s="5">
        <v>41947</v>
      </c>
      <c r="F2105" s="22">
        <f>IF(COUNTIFS('All NCFAS Results'!$A$6:$A$169,$A2105)&gt;0,1,0)</f>
        <v>0</v>
      </c>
      <c r="G2105" s="6" t="s">
        <v>54</v>
      </c>
      <c r="H2105" s="6" t="s">
        <v>85</v>
      </c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 t="s">
        <v>33</v>
      </c>
      <c r="AA2105" s="6"/>
      <c r="AB2105" s="6"/>
    </row>
    <row r="2106" spans="1:28" s="1" customFormat="1" ht="18" customHeight="1" x14ac:dyDescent="0.2">
      <c r="A2106" s="4">
        <v>2678</v>
      </c>
      <c r="B2106" s="4">
        <v>283</v>
      </c>
      <c r="C2106" s="2" t="s">
        <v>26</v>
      </c>
      <c r="D2106" s="2" t="s">
        <v>298</v>
      </c>
      <c r="E2106" s="5">
        <v>42027</v>
      </c>
      <c r="F2106" s="22">
        <f>IF(COUNTIFS('All NCFAS Results'!$A$6:$A$169,$A2106)&gt;0,1,0)</f>
        <v>0</v>
      </c>
      <c r="G2106" s="6" t="s">
        <v>27</v>
      </c>
      <c r="H2106" s="6" t="s">
        <v>42</v>
      </c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 t="s">
        <v>41</v>
      </c>
      <c r="AA2106" s="6"/>
      <c r="AB2106" s="6"/>
    </row>
    <row r="2107" spans="1:28" s="1" customFormat="1" ht="18" customHeight="1" x14ac:dyDescent="0.2">
      <c r="A2107" s="4">
        <v>4365</v>
      </c>
      <c r="B2107" s="4">
        <v>283</v>
      </c>
      <c r="C2107" s="2" t="s">
        <v>44</v>
      </c>
      <c r="D2107" s="2" t="s">
        <v>298</v>
      </c>
      <c r="E2107" s="5">
        <v>41899</v>
      </c>
      <c r="F2107" s="22">
        <f>IF(COUNTIFS('All NCFAS Results'!$A$6:$A$169,$A2107)&gt;0,1,0)</f>
        <v>0</v>
      </c>
      <c r="G2107" s="6" t="s">
        <v>31</v>
      </c>
      <c r="H2107" s="6" t="s">
        <v>32</v>
      </c>
      <c r="I2107" s="6" t="s">
        <v>41</v>
      </c>
      <c r="J2107" s="6" t="s">
        <v>29</v>
      </c>
      <c r="K2107" s="6" t="s">
        <v>29</v>
      </c>
      <c r="L2107" s="6" t="s">
        <v>41</v>
      </c>
      <c r="M2107" s="6" t="s">
        <v>29</v>
      </c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</row>
    <row r="2108" spans="1:28" s="1" customFormat="1" ht="18" customHeight="1" x14ac:dyDescent="0.2">
      <c r="A2108" s="4">
        <v>4365</v>
      </c>
      <c r="B2108" s="4">
        <v>284</v>
      </c>
      <c r="C2108" s="2" t="s">
        <v>44</v>
      </c>
      <c r="D2108" s="2" t="s">
        <v>298</v>
      </c>
      <c r="E2108" s="5">
        <v>41899</v>
      </c>
      <c r="F2108" s="22">
        <f>IF(COUNTIFS('All NCFAS Results'!$A$6:$A$169,$A2108)&gt;0,1,0)</f>
        <v>0</v>
      </c>
      <c r="G2108" s="6" t="s">
        <v>45</v>
      </c>
      <c r="H2108" s="6" t="s">
        <v>49</v>
      </c>
      <c r="I2108" s="6" t="s">
        <v>41</v>
      </c>
      <c r="J2108" s="6" t="s">
        <v>29</v>
      </c>
      <c r="K2108" s="6" t="s">
        <v>29</v>
      </c>
      <c r="L2108" s="6" t="s">
        <v>41</v>
      </c>
      <c r="M2108" s="6" t="s">
        <v>29</v>
      </c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</row>
    <row r="2109" spans="1:28" s="1" customFormat="1" ht="18" customHeight="1" x14ac:dyDescent="0.2">
      <c r="A2109" s="4">
        <v>4365</v>
      </c>
      <c r="B2109" s="4">
        <v>298</v>
      </c>
      <c r="C2109" s="2" t="s">
        <v>44</v>
      </c>
      <c r="D2109" s="2" t="s">
        <v>298</v>
      </c>
      <c r="E2109" s="5">
        <v>41906</v>
      </c>
      <c r="F2109" s="22">
        <f>IF(COUNTIFS('All NCFAS Results'!$A$6:$A$169,$A2109)&gt;0,1,0)</f>
        <v>0</v>
      </c>
      <c r="G2109" s="6" t="s">
        <v>45</v>
      </c>
      <c r="H2109" s="6" t="s">
        <v>28</v>
      </c>
      <c r="I2109" s="6" t="s">
        <v>41</v>
      </c>
      <c r="J2109" s="6" t="s">
        <v>29</v>
      </c>
      <c r="K2109" s="6" t="s">
        <v>29</v>
      </c>
      <c r="L2109" s="6" t="s">
        <v>41</v>
      </c>
      <c r="M2109" s="6" t="s">
        <v>29</v>
      </c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</row>
    <row r="2110" spans="1:28" s="1" customFormat="1" ht="18" customHeight="1" x14ac:dyDescent="0.2">
      <c r="A2110" s="4">
        <v>4365</v>
      </c>
      <c r="B2110" s="4">
        <v>299</v>
      </c>
      <c r="C2110" s="2" t="s">
        <v>44</v>
      </c>
      <c r="D2110" s="2" t="s">
        <v>298</v>
      </c>
      <c r="E2110" s="5">
        <v>41906</v>
      </c>
      <c r="F2110" s="22">
        <f>IF(COUNTIFS('All NCFAS Results'!$A$6:$A$169,$A2110)&gt;0,1,0)</f>
        <v>0</v>
      </c>
      <c r="G2110" s="6" t="s">
        <v>31</v>
      </c>
      <c r="H2110" s="6" t="s">
        <v>32</v>
      </c>
      <c r="I2110" s="6" t="s">
        <v>41</v>
      </c>
      <c r="J2110" s="6" t="s">
        <v>29</v>
      </c>
      <c r="K2110" s="6" t="s">
        <v>29</v>
      </c>
      <c r="L2110" s="6" t="s">
        <v>41</v>
      </c>
      <c r="M2110" s="6" t="s">
        <v>29</v>
      </c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</row>
    <row r="2111" spans="1:28" s="1" customFormat="1" ht="18" customHeight="1" x14ac:dyDescent="0.2">
      <c r="A2111" s="4">
        <v>8637</v>
      </c>
      <c r="B2111" s="4">
        <v>305</v>
      </c>
      <c r="C2111" s="2" t="s">
        <v>44</v>
      </c>
      <c r="D2111" s="2" t="s">
        <v>298</v>
      </c>
      <c r="E2111" s="5">
        <v>41907</v>
      </c>
      <c r="F2111" s="22">
        <f>IF(COUNTIFS('All NCFAS Results'!$A$6:$A$169,$A2111)&gt;0,1,0)</f>
        <v>0</v>
      </c>
      <c r="G2111" s="6" t="s">
        <v>27</v>
      </c>
      <c r="H2111" s="6" t="s">
        <v>42</v>
      </c>
      <c r="I2111" s="6" t="s">
        <v>29</v>
      </c>
      <c r="J2111" s="6" t="s">
        <v>29</v>
      </c>
      <c r="K2111" s="6" t="s">
        <v>33</v>
      </c>
      <c r="L2111" s="6" t="s">
        <v>29</v>
      </c>
      <c r="M2111" s="6" t="s">
        <v>29</v>
      </c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</row>
    <row r="2112" spans="1:28" s="1" customFormat="1" ht="18" customHeight="1" x14ac:dyDescent="0.2">
      <c r="A2112" s="4">
        <v>11180</v>
      </c>
      <c r="B2112" s="4">
        <v>307</v>
      </c>
      <c r="C2112" s="2" t="s">
        <v>44</v>
      </c>
      <c r="D2112" s="2" t="s">
        <v>298</v>
      </c>
      <c r="E2112" s="5">
        <v>41907</v>
      </c>
      <c r="F2112" s="22">
        <f>IF(COUNTIFS('All NCFAS Results'!$A$6:$A$169,$A2112)&gt;0,1,0)</f>
        <v>0</v>
      </c>
      <c r="G2112" s="6" t="s">
        <v>27</v>
      </c>
      <c r="H2112" s="6" t="s">
        <v>53</v>
      </c>
      <c r="I2112" s="6" t="s">
        <v>29</v>
      </c>
      <c r="J2112" s="6" t="s">
        <v>29</v>
      </c>
      <c r="K2112" s="6" t="s">
        <v>29</v>
      </c>
      <c r="L2112" s="6" t="s">
        <v>29</v>
      </c>
      <c r="M2112" s="6" t="s">
        <v>29</v>
      </c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</row>
    <row r="2113" spans="1:28" s="1" customFormat="1" ht="18" customHeight="1" x14ac:dyDescent="0.2">
      <c r="A2113" s="4">
        <v>4365</v>
      </c>
      <c r="B2113" s="4">
        <v>314</v>
      </c>
      <c r="C2113" s="2" t="s">
        <v>44</v>
      </c>
      <c r="D2113" s="2" t="s">
        <v>298</v>
      </c>
      <c r="E2113" s="5">
        <v>41913</v>
      </c>
      <c r="F2113" s="22">
        <f>IF(COUNTIFS('All NCFAS Results'!$A$6:$A$169,$A2113)&gt;0,1,0)</f>
        <v>0</v>
      </c>
      <c r="G2113" s="6" t="s">
        <v>31</v>
      </c>
      <c r="H2113" s="6" t="s">
        <v>32</v>
      </c>
      <c r="I2113" s="6" t="s">
        <v>41</v>
      </c>
      <c r="J2113" s="6" t="s">
        <v>29</v>
      </c>
      <c r="K2113" s="6" t="s">
        <v>29</v>
      </c>
      <c r="L2113" s="6" t="s">
        <v>41</v>
      </c>
      <c r="M2113" s="6" t="s">
        <v>29</v>
      </c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</row>
    <row r="2114" spans="1:28" s="1" customFormat="1" ht="18" customHeight="1" x14ac:dyDescent="0.2">
      <c r="A2114" s="4">
        <v>4365</v>
      </c>
      <c r="B2114" s="4">
        <v>315</v>
      </c>
      <c r="C2114" s="2" t="s">
        <v>44</v>
      </c>
      <c r="D2114" s="2" t="s">
        <v>298</v>
      </c>
      <c r="E2114" s="5">
        <v>41913</v>
      </c>
      <c r="F2114" s="22">
        <f>IF(COUNTIFS('All NCFAS Results'!$A$6:$A$169,$A2114)&gt;0,1,0)</f>
        <v>0</v>
      </c>
      <c r="G2114" s="6" t="s">
        <v>45</v>
      </c>
      <c r="H2114" s="6" t="s">
        <v>28</v>
      </c>
      <c r="I2114" s="6" t="s">
        <v>41</v>
      </c>
      <c r="J2114" s="6" t="s">
        <v>29</v>
      </c>
      <c r="K2114" s="6" t="s">
        <v>29</v>
      </c>
      <c r="L2114" s="6" t="s">
        <v>41</v>
      </c>
      <c r="M2114" s="6" t="s">
        <v>29</v>
      </c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</row>
    <row r="2115" spans="1:28" s="1" customFormat="1" ht="18" customHeight="1" x14ac:dyDescent="0.2">
      <c r="A2115" s="4">
        <v>4365</v>
      </c>
      <c r="B2115" s="4">
        <v>317</v>
      </c>
      <c r="C2115" s="2" t="s">
        <v>26</v>
      </c>
      <c r="D2115" s="2" t="s">
        <v>298</v>
      </c>
      <c r="E2115" s="5">
        <v>41815</v>
      </c>
      <c r="F2115" s="22">
        <f>IF(COUNTIFS('All NCFAS Results'!$A$6:$A$169,$A2115)&gt;0,1,0)</f>
        <v>0</v>
      </c>
      <c r="G2115" s="6" t="s">
        <v>27</v>
      </c>
      <c r="H2115" s="6" t="s">
        <v>49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 t="s">
        <v>29</v>
      </c>
      <c r="AA2115" s="6"/>
      <c r="AB2115" s="6"/>
    </row>
    <row r="2116" spans="1:28" s="1" customFormat="1" ht="18" customHeight="1" x14ac:dyDescent="0.2">
      <c r="A2116" s="4">
        <v>4365</v>
      </c>
      <c r="B2116" s="4">
        <v>318</v>
      </c>
      <c r="C2116" s="2" t="s">
        <v>26</v>
      </c>
      <c r="D2116" s="2" t="s">
        <v>298</v>
      </c>
      <c r="E2116" s="5">
        <v>41922</v>
      </c>
      <c r="F2116" s="22">
        <f>IF(COUNTIFS('All NCFAS Results'!$A$6:$A$169,$A2116)&gt;0,1,0)</f>
        <v>0</v>
      </c>
      <c r="G2116" s="6" t="s">
        <v>54</v>
      </c>
      <c r="H2116" s="6" t="s">
        <v>28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 t="s">
        <v>29</v>
      </c>
      <c r="AA2116" s="6"/>
      <c r="AB2116" s="6"/>
    </row>
    <row r="2117" spans="1:28" s="1" customFormat="1" ht="18" customHeight="1" x14ac:dyDescent="0.2">
      <c r="A2117" s="4">
        <v>4365</v>
      </c>
      <c r="B2117" s="4">
        <v>319</v>
      </c>
      <c r="C2117" s="2" t="s">
        <v>26</v>
      </c>
      <c r="D2117" s="2" t="s">
        <v>298</v>
      </c>
      <c r="E2117" s="5">
        <v>41932</v>
      </c>
      <c r="F2117" s="22">
        <f>IF(COUNTIFS('All NCFAS Results'!$A$6:$A$169,$A2117)&gt;0,1,0)</f>
        <v>0</v>
      </c>
      <c r="G2117" s="6" t="s">
        <v>54</v>
      </c>
      <c r="H2117" s="6" t="s">
        <v>28</v>
      </c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 t="s">
        <v>29</v>
      </c>
      <c r="AA2117" s="6"/>
      <c r="AB2117" s="6"/>
    </row>
    <row r="2118" spans="1:28" s="1" customFormat="1" ht="18" customHeight="1" x14ac:dyDescent="0.2">
      <c r="A2118" s="4">
        <v>8637</v>
      </c>
      <c r="B2118" s="4">
        <v>319</v>
      </c>
      <c r="C2118" s="2" t="s">
        <v>44</v>
      </c>
      <c r="D2118" s="2" t="s">
        <v>298</v>
      </c>
      <c r="E2118" s="5">
        <v>41914</v>
      </c>
      <c r="F2118" s="22">
        <f>IF(COUNTIFS('All NCFAS Results'!$A$6:$A$169,$A2118)&gt;0,1,0)</f>
        <v>0</v>
      </c>
      <c r="G2118" s="6" t="s">
        <v>27</v>
      </c>
      <c r="H2118" s="6" t="s">
        <v>42</v>
      </c>
      <c r="I2118" s="6" t="s">
        <v>29</v>
      </c>
      <c r="J2118" s="6" t="s">
        <v>29</v>
      </c>
      <c r="K2118" s="6" t="s">
        <v>29</v>
      </c>
      <c r="L2118" s="6" t="s">
        <v>29</v>
      </c>
      <c r="M2118" s="6" t="s">
        <v>29</v>
      </c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</row>
    <row r="2119" spans="1:28" s="1" customFormat="1" ht="18" customHeight="1" x14ac:dyDescent="0.2">
      <c r="A2119" s="4">
        <v>11180</v>
      </c>
      <c r="B2119" s="4">
        <v>326</v>
      </c>
      <c r="C2119" s="2" t="s">
        <v>44</v>
      </c>
      <c r="D2119" s="2" t="s">
        <v>298</v>
      </c>
      <c r="E2119" s="5">
        <v>41918</v>
      </c>
      <c r="F2119" s="22">
        <f>IF(COUNTIFS('All NCFAS Results'!$A$6:$A$169,$A2119)&gt;0,1,0)</f>
        <v>0</v>
      </c>
      <c r="G2119" s="6" t="s">
        <v>27</v>
      </c>
      <c r="H2119" s="6" t="s">
        <v>60</v>
      </c>
      <c r="I2119" s="6" t="s">
        <v>29</v>
      </c>
      <c r="J2119" s="6" t="s">
        <v>29</v>
      </c>
      <c r="K2119" s="6" t="s">
        <v>29</v>
      </c>
      <c r="L2119" s="6" t="s">
        <v>29</v>
      </c>
      <c r="M2119" s="6" t="s">
        <v>29</v>
      </c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</row>
    <row r="2120" spans="1:28" s="1" customFormat="1" ht="18" customHeight="1" x14ac:dyDescent="0.2">
      <c r="A2120" s="4">
        <v>4365</v>
      </c>
      <c r="B2120" s="4">
        <v>330</v>
      </c>
      <c r="C2120" s="2" t="s">
        <v>44</v>
      </c>
      <c r="D2120" s="2" t="s">
        <v>298</v>
      </c>
      <c r="E2120" s="5">
        <v>41920</v>
      </c>
      <c r="F2120" s="22">
        <f>IF(COUNTIFS('All NCFAS Results'!$A$6:$A$169,$A2120)&gt;0,1,0)</f>
        <v>0</v>
      </c>
      <c r="G2120" s="6" t="s">
        <v>27</v>
      </c>
      <c r="H2120" s="6" t="s">
        <v>42</v>
      </c>
      <c r="I2120" s="6" t="s">
        <v>41</v>
      </c>
      <c r="J2120" s="6" t="s">
        <v>29</v>
      </c>
      <c r="K2120" s="6" t="s">
        <v>29</v>
      </c>
      <c r="L2120" s="6" t="s">
        <v>41</v>
      </c>
      <c r="M2120" s="6" t="s">
        <v>29</v>
      </c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</row>
    <row r="2121" spans="1:28" s="1" customFormat="1" ht="18" customHeight="1" x14ac:dyDescent="0.2">
      <c r="A2121" s="4">
        <v>8637</v>
      </c>
      <c r="B2121" s="4">
        <v>348</v>
      </c>
      <c r="C2121" s="2" t="s">
        <v>44</v>
      </c>
      <c r="D2121" s="2" t="s">
        <v>298</v>
      </c>
      <c r="E2121" s="5">
        <v>41921</v>
      </c>
      <c r="F2121" s="22">
        <f>IF(COUNTIFS('All NCFAS Results'!$A$6:$A$169,$A2121)&gt;0,1,0)</f>
        <v>0</v>
      </c>
      <c r="G2121" s="6" t="s">
        <v>31</v>
      </c>
      <c r="H2121" s="6" t="s">
        <v>58</v>
      </c>
      <c r="I2121" s="6" t="s">
        <v>29</v>
      </c>
      <c r="J2121" s="6" t="s">
        <v>29</v>
      </c>
      <c r="K2121" s="6" t="s">
        <v>38</v>
      </c>
      <c r="L2121" s="6" t="s">
        <v>29</v>
      </c>
      <c r="M2121" s="6" t="s">
        <v>29</v>
      </c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</row>
    <row r="2122" spans="1:28" s="1" customFormat="1" ht="18" customHeight="1" x14ac:dyDescent="0.2">
      <c r="A2122" s="4">
        <v>4365</v>
      </c>
      <c r="B2122" s="4">
        <v>361</v>
      </c>
      <c r="C2122" s="2" t="s">
        <v>44</v>
      </c>
      <c r="D2122" s="2" t="s">
        <v>298</v>
      </c>
      <c r="E2122" s="5">
        <v>41928</v>
      </c>
      <c r="F2122" s="22">
        <f>IF(COUNTIFS('All NCFAS Results'!$A$6:$A$169,$A2122)&gt;0,1,0)</f>
        <v>0</v>
      </c>
      <c r="G2122" s="6" t="s">
        <v>31</v>
      </c>
      <c r="H2122" s="6" t="s">
        <v>32</v>
      </c>
      <c r="I2122" s="6" t="s">
        <v>41</v>
      </c>
      <c r="J2122" s="6" t="s">
        <v>29</v>
      </c>
      <c r="K2122" s="6" t="s">
        <v>29</v>
      </c>
      <c r="L2122" s="6" t="s">
        <v>41</v>
      </c>
      <c r="M2122" s="6" t="s">
        <v>29</v>
      </c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</row>
    <row r="2123" spans="1:28" s="1" customFormat="1" ht="18" customHeight="1" x14ac:dyDescent="0.2">
      <c r="A2123" s="4">
        <v>8637</v>
      </c>
      <c r="B2123" s="4">
        <v>362</v>
      </c>
      <c r="C2123" s="2" t="s">
        <v>44</v>
      </c>
      <c r="D2123" s="2" t="s">
        <v>298</v>
      </c>
      <c r="E2123" s="5">
        <v>41928</v>
      </c>
      <c r="F2123" s="22">
        <f>IF(COUNTIFS('All NCFAS Results'!$A$6:$A$169,$A2123)&gt;0,1,0)</f>
        <v>0</v>
      </c>
      <c r="G2123" s="6" t="s">
        <v>27</v>
      </c>
      <c r="H2123" s="6" t="s">
        <v>42</v>
      </c>
      <c r="I2123" s="6" t="s">
        <v>41</v>
      </c>
      <c r="J2123" s="6" t="s">
        <v>29</v>
      </c>
      <c r="K2123" s="6" t="s">
        <v>29</v>
      </c>
      <c r="L2123" s="6" t="s">
        <v>29</v>
      </c>
      <c r="M2123" s="6" t="s">
        <v>29</v>
      </c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</row>
    <row r="2124" spans="1:28" s="1" customFormat="1" ht="18" customHeight="1" x14ac:dyDescent="0.2">
      <c r="A2124" s="4">
        <v>4365</v>
      </c>
      <c r="B2124" s="4">
        <v>378</v>
      </c>
      <c r="C2124" s="2" t="s">
        <v>44</v>
      </c>
      <c r="D2124" s="2" t="s">
        <v>298</v>
      </c>
      <c r="E2124" s="5">
        <v>41934</v>
      </c>
      <c r="F2124" s="22">
        <f>IF(COUNTIFS('All NCFAS Results'!$A$6:$A$169,$A2124)&gt;0,1,0)</f>
        <v>0</v>
      </c>
      <c r="G2124" s="6" t="s">
        <v>27</v>
      </c>
      <c r="H2124" s="6" t="s">
        <v>42</v>
      </c>
      <c r="I2124" s="6" t="s">
        <v>41</v>
      </c>
      <c r="J2124" s="6" t="s">
        <v>29</v>
      </c>
      <c r="K2124" s="6" t="s">
        <v>29</v>
      </c>
      <c r="L2124" s="6" t="s">
        <v>41</v>
      </c>
      <c r="M2124" s="6" t="s">
        <v>29</v>
      </c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</row>
    <row r="2125" spans="1:28" s="1" customFormat="1" ht="18" customHeight="1" x14ac:dyDescent="0.2">
      <c r="A2125" s="4">
        <v>8637</v>
      </c>
      <c r="B2125" s="4">
        <v>380</v>
      </c>
      <c r="C2125" s="2" t="s">
        <v>44</v>
      </c>
      <c r="D2125" s="2" t="s">
        <v>298</v>
      </c>
      <c r="E2125" s="5">
        <v>41935</v>
      </c>
      <c r="F2125" s="22">
        <f>IF(COUNTIFS('All NCFAS Results'!$A$6:$A$169,$A2125)&gt;0,1,0)</f>
        <v>0</v>
      </c>
      <c r="G2125" s="6" t="s">
        <v>27</v>
      </c>
      <c r="H2125" s="6" t="s">
        <v>42</v>
      </c>
      <c r="I2125" s="6" t="s">
        <v>29</v>
      </c>
      <c r="J2125" s="6" t="s">
        <v>29</v>
      </c>
      <c r="K2125" s="6" t="s">
        <v>29</v>
      </c>
      <c r="L2125" s="6" t="s">
        <v>29</v>
      </c>
      <c r="M2125" s="6" t="s">
        <v>29</v>
      </c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</row>
    <row r="2126" spans="1:28" s="1" customFormat="1" ht="18" customHeight="1" x14ac:dyDescent="0.2">
      <c r="A2126" s="4">
        <v>4365</v>
      </c>
      <c r="B2126" s="4">
        <v>396</v>
      </c>
      <c r="C2126" s="2" t="s">
        <v>44</v>
      </c>
      <c r="D2126" s="2" t="s">
        <v>298</v>
      </c>
      <c r="E2126" s="5">
        <v>41941</v>
      </c>
      <c r="F2126" s="22">
        <f>IF(COUNTIFS('All NCFAS Results'!$A$6:$A$169,$A2126)&gt;0,1,0)</f>
        <v>0</v>
      </c>
      <c r="G2126" s="6" t="s">
        <v>31</v>
      </c>
      <c r="H2126" s="6" t="s">
        <v>32</v>
      </c>
      <c r="I2126" s="6" t="s">
        <v>41</v>
      </c>
      <c r="J2126" s="6" t="s">
        <v>29</v>
      </c>
      <c r="K2126" s="6" t="s">
        <v>29</v>
      </c>
      <c r="L2126" s="6" t="s">
        <v>41</v>
      </c>
      <c r="M2126" s="6" t="s">
        <v>29</v>
      </c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</row>
    <row r="2127" spans="1:28" s="1" customFormat="1" ht="18" customHeight="1" x14ac:dyDescent="0.2">
      <c r="A2127" s="4">
        <v>8637</v>
      </c>
      <c r="B2127" s="4">
        <v>399</v>
      </c>
      <c r="C2127" s="2" t="s">
        <v>44</v>
      </c>
      <c r="D2127" s="2" t="s">
        <v>298</v>
      </c>
      <c r="E2127" s="5">
        <v>41942</v>
      </c>
      <c r="F2127" s="22">
        <f>IF(COUNTIFS('All NCFAS Results'!$A$6:$A$169,$A2127)&gt;0,1,0)</f>
        <v>0</v>
      </c>
      <c r="G2127" s="6" t="s">
        <v>27</v>
      </c>
      <c r="H2127" s="6" t="s">
        <v>42</v>
      </c>
      <c r="I2127" s="6" t="s">
        <v>29</v>
      </c>
      <c r="J2127" s="6" t="s">
        <v>29</v>
      </c>
      <c r="K2127" s="6" t="s">
        <v>38</v>
      </c>
      <c r="L2127" s="6" t="s">
        <v>29</v>
      </c>
      <c r="M2127" s="6" t="s">
        <v>29</v>
      </c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</row>
    <row r="2128" spans="1:28" s="1" customFormat="1" ht="18" customHeight="1" x14ac:dyDescent="0.2">
      <c r="A2128" s="4">
        <v>8637</v>
      </c>
      <c r="B2128" s="4">
        <v>403</v>
      </c>
      <c r="C2128" s="2" t="s">
        <v>26</v>
      </c>
      <c r="D2128" s="2" t="s">
        <v>298</v>
      </c>
      <c r="E2128" s="5">
        <v>41890</v>
      </c>
      <c r="F2128" s="22">
        <f>IF(COUNTIFS('All NCFAS Results'!$A$6:$A$169,$A2128)&gt;0,1,0)</f>
        <v>0</v>
      </c>
      <c r="G2128" s="6" t="s">
        <v>54</v>
      </c>
      <c r="H2128" s="6" t="s">
        <v>46</v>
      </c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 t="s">
        <v>29</v>
      </c>
      <c r="AA2128" s="6"/>
      <c r="AB2128" s="6"/>
    </row>
    <row r="2129" spans="1:28" s="1" customFormat="1" ht="18" customHeight="1" x14ac:dyDescent="0.2">
      <c r="A2129" s="4">
        <v>8637</v>
      </c>
      <c r="B2129" s="4">
        <v>404</v>
      </c>
      <c r="C2129" s="2" t="s">
        <v>26</v>
      </c>
      <c r="D2129" s="2" t="s">
        <v>298</v>
      </c>
      <c r="E2129" s="5">
        <v>41961</v>
      </c>
      <c r="F2129" s="22">
        <f>IF(COUNTIFS('All NCFAS Results'!$A$6:$A$169,$A2129)&gt;0,1,0)</f>
        <v>0</v>
      </c>
      <c r="G2129" s="6" t="s">
        <v>54</v>
      </c>
      <c r="H2129" s="6" t="s">
        <v>52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 t="s">
        <v>38</v>
      </c>
      <c r="AA2129" s="6"/>
      <c r="AB2129" s="6"/>
    </row>
    <row r="2130" spans="1:28" s="1" customFormat="1" ht="18" customHeight="1" x14ac:dyDescent="0.2">
      <c r="A2130" s="4">
        <v>10092</v>
      </c>
      <c r="B2130" s="4">
        <v>411</v>
      </c>
      <c r="C2130" s="2" t="s">
        <v>26</v>
      </c>
      <c r="D2130" s="2" t="s">
        <v>298</v>
      </c>
      <c r="E2130" s="5">
        <v>41933</v>
      </c>
      <c r="F2130" s="22">
        <f>IF(COUNTIFS('All NCFAS Results'!$A$6:$A$169,$A2130)&gt;0,1,0)</f>
        <v>0</v>
      </c>
      <c r="G2130" s="6" t="s">
        <v>54</v>
      </c>
      <c r="H2130" s="6" t="s">
        <v>32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 t="s">
        <v>33</v>
      </c>
      <c r="AA2130" s="6"/>
      <c r="AB2130" s="6"/>
    </row>
    <row r="2131" spans="1:28" s="1" customFormat="1" ht="18" customHeight="1" x14ac:dyDescent="0.2">
      <c r="A2131" s="4">
        <v>4365</v>
      </c>
      <c r="B2131" s="4">
        <v>417</v>
      </c>
      <c r="C2131" s="2" t="s">
        <v>44</v>
      </c>
      <c r="D2131" s="2" t="s">
        <v>298</v>
      </c>
      <c r="E2131" s="5">
        <v>41948</v>
      </c>
      <c r="F2131" s="22">
        <f>IF(COUNTIFS('All NCFAS Results'!$A$6:$A$169,$A2131)&gt;0,1,0)</f>
        <v>0</v>
      </c>
      <c r="G2131" s="6" t="s">
        <v>27</v>
      </c>
      <c r="H2131" s="6" t="s">
        <v>42</v>
      </c>
      <c r="I2131" s="6" t="s">
        <v>41</v>
      </c>
      <c r="J2131" s="6" t="s">
        <v>29</v>
      </c>
      <c r="K2131" s="6" t="s">
        <v>29</v>
      </c>
      <c r="L2131" s="6" t="s">
        <v>41</v>
      </c>
      <c r="M2131" s="6" t="s">
        <v>29</v>
      </c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</row>
    <row r="2132" spans="1:28" s="1" customFormat="1" ht="18" customHeight="1" x14ac:dyDescent="0.2">
      <c r="A2132" s="4">
        <v>3920</v>
      </c>
      <c r="B2132" s="4">
        <v>419</v>
      </c>
      <c r="C2132" s="2" t="s">
        <v>44</v>
      </c>
      <c r="D2132" s="2" t="s">
        <v>298</v>
      </c>
      <c r="E2132" s="5">
        <v>41947</v>
      </c>
      <c r="F2132" s="22">
        <f>IF(COUNTIFS('All NCFAS Results'!$A$6:$A$169,$A2132)&gt;0,1,0)</f>
        <v>0</v>
      </c>
      <c r="G2132" s="6" t="s">
        <v>27</v>
      </c>
      <c r="H2132" s="6" t="s">
        <v>47</v>
      </c>
      <c r="I2132" s="6" t="s">
        <v>29</v>
      </c>
      <c r="J2132" s="6" t="s">
        <v>29</v>
      </c>
      <c r="K2132" s="6" t="s">
        <v>29</v>
      </c>
      <c r="L2132" s="6" t="s">
        <v>29</v>
      </c>
      <c r="M2132" s="6" t="s">
        <v>29</v>
      </c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</row>
    <row r="2133" spans="1:28" s="1" customFormat="1" ht="18" customHeight="1" x14ac:dyDescent="0.2">
      <c r="A2133" s="4">
        <v>11180</v>
      </c>
      <c r="B2133" s="4">
        <v>425</v>
      </c>
      <c r="C2133" s="2" t="s">
        <v>44</v>
      </c>
      <c r="D2133" s="2" t="s">
        <v>298</v>
      </c>
      <c r="E2133" s="5">
        <v>41950</v>
      </c>
      <c r="F2133" s="22">
        <f>IF(COUNTIFS('All NCFAS Results'!$A$6:$A$169,$A2133)&gt;0,1,0)</f>
        <v>0</v>
      </c>
      <c r="G2133" s="6" t="s">
        <v>45</v>
      </c>
      <c r="H2133" s="6" t="s">
        <v>46</v>
      </c>
      <c r="I2133" s="6" t="s">
        <v>29</v>
      </c>
      <c r="J2133" s="6" t="s">
        <v>29</v>
      </c>
      <c r="K2133" s="6" t="s">
        <v>29</v>
      </c>
      <c r="L2133" s="6" t="s">
        <v>29</v>
      </c>
      <c r="M2133" s="6" t="s">
        <v>29</v>
      </c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</row>
    <row r="2134" spans="1:28" s="1" customFormat="1" ht="18" customHeight="1" x14ac:dyDescent="0.2">
      <c r="A2134" s="4">
        <v>11180</v>
      </c>
      <c r="B2134" s="4">
        <v>426</v>
      </c>
      <c r="C2134" s="2" t="s">
        <v>44</v>
      </c>
      <c r="D2134" s="2" t="s">
        <v>298</v>
      </c>
      <c r="E2134" s="5">
        <v>41954</v>
      </c>
      <c r="F2134" s="22">
        <f>IF(COUNTIFS('All NCFAS Results'!$A$6:$A$169,$A2134)&gt;0,1,0)</f>
        <v>0</v>
      </c>
      <c r="G2134" s="6" t="s">
        <v>45</v>
      </c>
      <c r="H2134" s="6" t="s">
        <v>49</v>
      </c>
      <c r="I2134" s="6" t="s">
        <v>29</v>
      </c>
      <c r="J2134" s="6" t="s">
        <v>29</v>
      </c>
      <c r="K2134" s="6" t="s">
        <v>29</v>
      </c>
      <c r="L2134" s="6" t="s">
        <v>29</v>
      </c>
      <c r="M2134" s="6" t="s">
        <v>29</v>
      </c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</row>
    <row r="2135" spans="1:28" s="1" customFormat="1" ht="18" customHeight="1" x14ac:dyDescent="0.2">
      <c r="A2135" s="4">
        <v>3920</v>
      </c>
      <c r="B2135" s="4">
        <v>427</v>
      </c>
      <c r="C2135" s="2" t="s">
        <v>44</v>
      </c>
      <c r="D2135" s="2" t="s">
        <v>298</v>
      </c>
      <c r="E2135" s="5">
        <v>41949</v>
      </c>
      <c r="F2135" s="22">
        <f>IF(COUNTIFS('All NCFAS Results'!$A$6:$A$169,$A2135)&gt;0,1,0)</f>
        <v>0</v>
      </c>
      <c r="G2135" s="6" t="s">
        <v>27</v>
      </c>
      <c r="H2135" s="6" t="s">
        <v>47</v>
      </c>
      <c r="I2135" s="6" t="s">
        <v>29</v>
      </c>
      <c r="J2135" s="6" t="s">
        <v>29</v>
      </c>
      <c r="K2135" s="6" t="s">
        <v>38</v>
      </c>
      <c r="L2135" s="6" t="s">
        <v>38</v>
      </c>
      <c r="M2135" s="6" t="s">
        <v>29</v>
      </c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</row>
    <row r="2136" spans="1:28" s="1" customFormat="1" ht="18" customHeight="1" x14ac:dyDescent="0.2">
      <c r="A2136" s="4">
        <v>4365</v>
      </c>
      <c r="B2136" s="4">
        <v>429</v>
      </c>
      <c r="C2136" s="2" t="s">
        <v>44</v>
      </c>
      <c r="D2136" s="2" t="s">
        <v>298</v>
      </c>
      <c r="E2136" s="5">
        <v>41955</v>
      </c>
      <c r="F2136" s="22">
        <f>IF(COUNTIFS('All NCFAS Results'!$A$6:$A$169,$A2136)&gt;0,1,0)</f>
        <v>0</v>
      </c>
      <c r="G2136" s="6" t="s">
        <v>27</v>
      </c>
      <c r="H2136" s="6" t="s">
        <v>42</v>
      </c>
      <c r="I2136" s="6" t="s">
        <v>41</v>
      </c>
      <c r="J2136" s="6" t="s">
        <v>29</v>
      </c>
      <c r="K2136" s="6" t="s">
        <v>29</v>
      </c>
      <c r="L2136" s="6" t="s">
        <v>41</v>
      </c>
      <c r="M2136" s="6" t="s">
        <v>29</v>
      </c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</row>
    <row r="2137" spans="1:28" s="1" customFormat="1" ht="18" customHeight="1" x14ac:dyDescent="0.2">
      <c r="A2137" s="4">
        <v>11180</v>
      </c>
      <c r="B2137" s="4">
        <v>433</v>
      </c>
      <c r="C2137" s="2" t="s">
        <v>44</v>
      </c>
      <c r="D2137" s="2" t="s">
        <v>298</v>
      </c>
      <c r="E2137" s="5">
        <v>41955</v>
      </c>
      <c r="F2137" s="22">
        <f>IF(COUNTIFS('All NCFAS Results'!$A$6:$A$169,$A2137)&gt;0,1,0)</f>
        <v>0</v>
      </c>
      <c r="G2137" s="6" t="s">
        <v>45</v>
      </c>
      <c r="H2137" s="6" t="s">
        <v>52</v>
      </c>
      <c r="I2137" s="6" t="s">
        <v>29</v>
      </c>
      <c r="J2137" s="6" t="s">
        <v>29</v>
      </c>
      <c r="K2137" s="6" t="s">
        <v>29</v>
      </c>
      <c r="L2137" s="6" t="s">
        <v>29</v>
      </c>
      <c r="M2137" s="6" t="s">
        <v>29</v>
      </c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</row>
    <row r="2138" spans="1:28" s="1" customFormat="1" ht="18" customHeight="1" x14ac:dyDescent="0.2">
      <c r="A2138" s="4">
        <v>8637</v>
      </c>
      <c r="B2138" s="4">
        <v>439</v>
      </c>
      <c r="C2138" s="2" t="s">
        <v>44</v>
      </c>
      <c r="D2138" s="2" t="s">
        <v>298</v>
      </c>
      <c r="E2138" s="5">
        <v>41956</v>
      </c>
      <c r="F2138" s="22">
        <f>IF(COUNTIFS('All NCFAS Results'!$A$6:$A$169,$A2138)&gt;0,1,0)</f>
        <v>0</v>
      </c>
      <c r="G2138" s="6" t="s">
        <v>27</v>
      </c>
      <c r="H2138" s="6" t="s">
        <v>42</v>
      </c>
      <c r="I2138" s="6" t="s">
        <v>29</v>
      </c>
      <c r="J2138" s="6" t="s">
        <v>29</v>
      </c>
      <c r="K2138" s="6" t="s">
        <v>29</v>
      </c>
      <c r="L2138" s="6" t="s">
        <v>29</v>
      </c>
      <c r="M2138" s="6" t="s">
        <v>29</v>
      </c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</row>
    <row r="2139" spans="1:28" s="1" customFormat="1" ht="18" customHeight="1" x14ac:dyDescent="0.2">
      <c r="A2139" s="4">
        <v>11568</v>
      </c>
      <c r="B2139" s="4">
        <v>441</v>
      </c>
      <c r="C2139" s="2" t="s">
        <v>44</v>
      </c>
      <c r="D2139" s="2" t="s">
        <v>298</v>
      </c>
      <c r="E2139" s="5">
        <v>41956</v>
      </c>
      <c r="F2139" s="22">
        <f>IF(COUNTIFS('All NCFAS Results'!$A$6:$A$169,$A2139)&gt;0,1,0)</f>
        <v>0</v>
      </c>
      <c r="G2139" s="6" t="s">
        <v>27</v>
      </c>
      <c r="H2139" s="6" t="s">
        <v>47</v>
      </c>
      <c r="I2139" s="6" t="s">
        <v>29</v>
      </c>
      <c r="J2139" s="6" t="s">
        <v>29</v>
      </c>
      <c r="K2139" s="6" t="s">
        <v>29</v>
      </c>
      <c r="L2139" s="6" t="s">
        <v>29</v>
      </c>
      <c r="M2139" s="6" t="s">
        <v>29</v>
      </c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</row>
    <row r="2140" spans="1:28" s="1" customFormat="1" ht="18" customHeight="1" x14ac:dyDescent="0.2">
      <c r="A2140" s="4">
        <v>11568</v>
      </c>
      <c r="B2140" s="4">
        <v>442</v>
      </c>
      <c r="C2140" s="2" t="s">
        <v>44</v>
      </c>
      <c r="D2140" s="2" t="s">
        <v>298</v>
      </c>
      <c r="E2140" s="5">
        <v>41949</v>
      </c>
      <c r="F2140" s="22">
        <f>IF(COUNTIFS('All NCFAS Results'!$A$6:$A$169,$A2140)&gt;0,1,0)</f>
        <v>0</v>
      </c>
      <c r="G2140" s="6" t="s">
        <v>27</v>
      </c>
      <c r="H2140" s="6" t="s">
        <v>47</v>
      </c>
      <c r="I2140" s="6" t="s">
        <v>29</v>
      </c>
      <c r="J2140" s="6" t="s">
        <v>29</v>
      </c>
      <c r="K2140" s="6" t="s">
        <v>29</v>
      </c>
      <c r="L2140" s="6" t="s">
        <v>29</v>
      </c>
      <c r="M2140" s="6" t="s">
        <v>29</v>
      </c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</row>
    <row r="2141" spans="1:28" s="1" customFormat="1" ht="18" customHeight="1" x14ac:dyDescent="0.2">
      <c r="A2141" s="4">
        <v>11568</v>
      </c>
      <c r="B2141" s="4">
        <v>443</v>
      </c>
      <c r="C2141" s="2" t="s">
        <v>44</v>
      </c>
      <c r="D2141" s="2" t="s">
        <v>298</v>
      </c>
      <c r="E2141" s="5">
        <v>41942</v>
      </c>
      <c r="F2141" s="22">
        <f>IF(COUNTIFS('All NCFAS Results'!$A$6:$A$169,$A2141)&gt;0,1,0)</f>
        <v>0</v>
      </c>
      <c r="G2141" s="6" t="s">
        <v>27</v>
      </c>
      <c r="H2141" s="6" t="s">
        <v>47</v>
      </c>
      <c r="I2141" s="6" t="s">
        <v>29</v>
      </c>
      <c r="J2141" s="6" t="s">
        <v>29</v>
      </c>
      <c r="K2141" s="6" t="s">
        <v>29</v>
      </c>
      <c r="L2141" s="6" t="s">
        <v>29</v>
      </c>
      <c r="M2141" s="6" t="s">
        <v>29</v>
      </c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</row>
    <row r="2142" spans="1:28" s="1" customFormat="1" ht="18" customHeight="1" x14ac:dyDescent="0.2">
      <c r="A2142" s="4">
        <v>11180</v>
      </c>
      <c r="B2142" s="4">
        <v>445</v>
      </c>
      <c r="C2142" s="2" t="s">
        <v>44</v>
      </c>
      <c r="D2142" s="2" t="s">
        <v>298</v>
      </c>
      <c r="E2142" s="5">
        <v>41957</v>
      </c>
      <c r="F2142" s="22">
        <f>IF(COUNTIFS('All NCFAS Results'!$A$6:$A$169,$A2142)&gt;0,1,0)</f>
        <v>0</v>
      </c>
      <c r="G2142" s="6" t="s">
        <v>27</v>
      </c>
      <c r="H2142" s="6" t="s">
        <v>47</v>
      </c>
      <c r="I2142" s="6" t="s">
        <v>29</v>
      </c>
      <c r="J2142" s="6" t="s">
        <v>29</v>
      </c>
      <c r="K2142" s="6" t="s">
        <v>29</v>
      </c>
      <c r="L2142" s="6" t="s">
        <v>29</v>
      </c>
      <c r="M2142" s="6" t="s">
        <v>29</v>
      </c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</row>
    <row r="2143" spans="1:28" s="1" customFormat="1" ht="18" customHeight="1" x14ac:dyDescent="0.2">
      <c r="A2143" s="4">
        <v>3920</v>
      </c>
      <c r="B2143" s="4">
        <v>446</v>
      </c>
      <c r="C2143" s="2" t="s">
        <v>44</v>
      </c>
      <c r="D2143" s="2" t="s">
        <v>298</v>
      </c>
      <c r="E2143" s="5">
        <v>41957</v>
      </c>
      <c r="F2143" s="22">
        <f>IF(COUNTIFS('All NCFAS Results'!$A$6:$A$169,$A2143)&gt;0,1,0)</f>
        <v>0</v>
      </c>
      <c r="G2143" s="6" t="s">
        <v>27</v>
      </c>
      <c r="H2143" s="6" t="s">
        <v>84</v>
      </c>
      <c r="I2143" s="6" t="s">
        <v>29</v>
      </c>
      <c r="J2143" s="6" t="s">
        <v>29</v>
      </c>
      <c r="K2143" s="6" t="s">
        <v>38</v>
      </c>
      <c r="L2143" s="6" t="s">
        <v>29</v>
      </c>
      <c r="M2143" s="6" t="s">
        <v>29</v>
      </c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</row>
    <row r="2144" spans="1:28" s="1" customFormat="1" ht="18" customHeight="1" x14ac:dyDescent="0.2">
      <c r="A2144" s="4">
        <v>3920</v>
      </c>
      <c r="B2144" s="4">
        <v>448</v>
      </c>
      <c r="C2144" s="2" t="s">
        <v>44</v>
      </c>
      <c r="D2144" s="2" t="s">
        <v>298</v>
      </c>
      <c r="E2144" s="5">
        <v>41957</v>
      </c>
      <c r="F2144" s="22">
        <f>IF(COUNTIFS('All NCFAS Results'!$A$6:$A$169,$A2144)&gt;0,1,0)</f>
        <v>0</v>
      </c>
      <c r="G2144" s="6" t="s">
        <v>45</v>
      </c>
      <c r="H2144" s="6" t="s">
        <v>46</v>
      </c>
      <c r="I2144" s="6" t="s">
        <v>29</v>
      </c>
      <c r="J2144" s="6" t="s">
        <v>29</v>
      </c>
      <c r="K2144" s="6" t="s">
        <v>29</v>
      </c>
      <c r="L2144" s="6" t="s">
        <v>29</v>
      </c>
      <c r="M2144" s="6" t="s">
        <v>29</v>
      </c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</row>
    <row r="2145" spans="1:28" s="1" customFormat="1" ht="18" customHeight="1" x14ac:dyDescent="0.2">
      <c r="A2145" s="4">
        <v>8637</v>
      </c>
      <c r="B2145" s="4">
        <v>455</v>
      </c>
      <c r="C2145" s="2" t="s">
        <v>44</v>
      </c>
      <c r="D2145" s="2" t="s">
        <v>298</v>
      </c>
      <c r="E2145" s="5">
        <v>41963</v>
      </c>
      <c r="F2145" s="22">
        <f>IF(COUNTIFS('All NCFAS Results'!$A$6:$A$169,$A2145)&gt;0,1,0)</f>
        <v>0</v>
      </c>
      <c r="G2145" s="6" t="s">
        <v>31</v>
      </c>
      <c r="H2145" s="6" t="s">
        <v>52</v>
      </c>
      <c r="I2145" s="6" t="s">
        <v>41</v>
      </c>
      <c r="J2145" s="6" t="s">
        <v>29</v>
      </c>
      <c r="K2145" s="6" t="s">
        <v>29</v>
      </c>
      <c r="L2145" s="6" t="s">
        <v>29</v>
      </c>
      <c r="M2145" s="6" t="s">
        <v>29</v>
      </c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</row>
    <row r="2146" spans="1:28" s="1" customFormat="1" ht="18" customHeight="1" x14ac:dyDescent="0.2">
      <c r="A2146" s="4">
        <v>11180</v>
      </c>
      <c r="B2146" s="4">
        <v>459</v>
      </c>
      <c r="C2146" s="2" t="s">
        <v>44</v>
      </c>
      <c r="D2146" s="2" t="s">
        <v>298</v>
      </c>
      <c r="E2146" s="5">
        <v>41963</v>
      </c>
      <c r="F2146" s="22">
        <f>IF(COUNTIFS('All NCFAS Results'!$A$6:$A$169,$A2146)&gt;0,1,0)</f>
        <v>0</v>
      </c>
      <c r="G2146" s="6" t="s">
        <v>45</v>
      </c>
      <c r="H2146" s="6" t="s">
        <v>28</v>
      </c>
      <c r="I2146" s="6" t="s">
        <v>29</v>
      </c>
      <c r="J2146" s="6" t="s">
        <v>29</v>
      </c>
      <c r="K2146" s="6" t="s">
        <v>29</v>
      </c>
      <c r="L2146" s="6" t="s">
        <v>29</v>
      </c>
      <c r="M2146" s="6" t="s">
        <v>29</v>
      </c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</row>
    <row r="2147" spans="1:28" s="1" customFormat="1" ht="18" customHeight="1" x14ac:dyDescent="0.2">
      <c r="A2147" s="4">
        <v>7325</v>
      </c>
      <c r="B2147" s="4">
        <v>469</v>
      </c>
      <c r="C2147" s="2" t="s">
        <v>26</v>
      </c>
      <c r="D2147" s="2" t="s">
        <v>298</v>
      </c>
      <c r="E2147" s="5">
        <v>41852</v>
      </c>
      <c r="F2147" s="22">
        <f>IF(COUNTIFS('All NCFAS Results'!$A$6:$A$169,$A2147)&gt;0,1,0)</f>
        <v>0</v>
      </c>
      <c r="G2147" s="6" t="s">
        <v>50</v>
      </c>
      <c r="H2147" s="6" t="s">
        <v>53</v>
      </c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 t="s">
        <v>38</v>
      </c>
      <c r="AA2147" s="6"/>
      <c r="AB2147" s="6"/>
    </row>
    <row r="2148" spans="1:28" s="1" customFormat="1" ht="18" customHeight="1" x14ac:dyDescent="0.2">
      <c r="A2148" s="4">
        <v>11568</v>
      </c>
      <c r="B2148" s="4">
        <v>469</v>
      </c>
      <c r="C2148" s="2" t="s">
        <v>44</v>
      </c>
      <c r="D2148" s="2" t="s">
        <v>298</v>
      </c>
      <c r="E2148" s="5">
        <v>41963</v>
      </c>
      <c r="F2148" s="22">
        <f>IF(COUNTIFS('All NCFAS Results'!$A$6:$A$169,$A2148)&gt;0,1,0)</f>
        <v>0</v>
      </c>
      <c r="G2148" s="6" t="s">
        <v>27</v>
      </c>
      <c r="H2148" s="6" t="s">
        <v>47</v>
      </c>
      <c r="I2148" s="6" t="s">
        <v>29</v>
      </c>
      <c r="J2148" s="6" t="s">
        <v>29</v>
      </c>
      <c r="K2148" s="6" t="s">
        <v>29</v>
      </c>
      <c r="L2148" s="6" t="s">
        <v>29</v>
      </c>
      <c r="M2148" s="6" t="s">
        <v>29</v>
      </c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</row>
    <row r="2149" spans="1:28" s="1" customFormat="1" ht="18" customHeight="1" x14ac:dyDescent="0.2">
      <c r="A2149" s="4">
        <v>7325</v>
      </c>
      <c r="B2149" s="4">
        <v>470</v>
      </c>
      <c r="C2149" s="2" t="s">
        <v>26</v>
      </c>
      <c r="D2149" s="2" t="s">
        <v>298</v>
      </c>
      <c r="E2149" s="5">
        <v>41855</v>
      </c>
      <c r="F2149" s="22">
        <f>IF(COUNTIFS('All NCFAS Results'!$A$6:$A$169,$A2149)&gt;0,1,0)</f>
        <v>0</v>
      </c>
      <c r="G2149" s="6" t="s">
        <v>50</v>
      </c>
      <c r="H2149" s="6" t="s">
        <v>52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 t="s">
        <v>38</v>
      </c>
      <c r="AA2149" s="6"/>
      <c r="AB2149" s="6"/>
    </row>
    <row r="2150" spans="1:28" s="1" customFormat="1" ht="18" customHeight="1" x14ac:dyDescent="0.2">
      <c r="A2150" s="4">
        <v>8637</v>
      </c>
      <c r="B2150" s="4">
        <v>474</v>
      </c>
      <c r="C2150" s="2" t="s">
        <v>26</v>
      </c>
      <c r="D2150" s="2" t="s">
        <v>298</v>
      </c>
      <c r="E2150" s="5">
        <v>41884</v>
      </c>
      <c r="F2150" s="22">
        <f>IF(COUNTIFS('All NCFAS Results'!$A$6:$A$169,$A2150)&gt;0,1,0)</f>
        <v>0</v>
      </c>
      <c r="G2150" s="6" t="s">
        <v>50</v>
      </c>
      <c r="H2150" s="6" t="s">
        <v>28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 t="s">
        <v>29</v>
      </c>
      <c r="AA2150" s="6"/>
      <c r="AB2150" s="6"/>
    </row>
    <row r="2151" spans="1:28" s="1" customFormat="1" ht="18" customHeight="1" x14ac:dyDescent="0.2">
      <c r="A2151" s="4">
        <v>8637</v>
      </c>
      <c r="B2151" s="4">
        <v>477</v>
      </c>
      <c r="C2151" s="2" t="s">
        <v>26</v>
      </c>
      <c r="D2151" s="2" t="s">
        <v>298</v>
      </c>
      <c r="E2151" s="5">
        <v>41886</v>
      </c>
      <c r="F2151" s="22">
        <f>IF(COUNTIFS('All NCFAS Results'!$A$6:$A$169,$A2151)&gt;0,1,0)</f>
        <v>0</v>
      </c>
      <c r="G2151" s="6" t="s">
        <v>50</v>
      </c>
      <c r="H2151" s="6" t="s">
        <v>42</v>
      </c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 t="s">
        <v>29</v>
      </c>
      <c r="AA2151" s="6"/>
      <c r="AB2151" s="6"/>
    </row>
    <row r="2152" spans="1:28" s="1" customFormat="1" ht="18" customHeight="1" x14ac:dyDescent="0.2">
      <c r="A2152" s="4">
        <v>8637</v>
      </c>
      <c r="B2152" s="4">
        <v>478</v>
      </c>
      <c r="C2152" s="2" t="s">
        <v>26</v>
      </c>
      <c r="D2152" s="2" t="s">
        <v>298</v>
      </c>
      <c r="E2152" s="5">
        <v>41891</v>
      </c>
      <c r="F2152" s="22">
        <f>IF(COUNTIFS('All NCFAS Results'!$A$6:$A$169,$A2152)&gt;0,1,0)</f>
        <v>0</v>
      </c>
      <c r="G2152" s="6" t="s">
        <v>54</v>
      </c>
      <c r="H2152" s="6" t="s">
        <v>52</v>
      </c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 t="s">
        <v>29</v>
      </c>
      <c r="AA2152" s="6"/>
      <c r="AB2152" s="6"/>
    </row>
    <row r="2153" spans="1:28" s="1" customFormat="1" ht="18" customHeight="1" x14ac:dyDescent="0.2">
      <c r="A2153" s="4">
        <v>4365</v>
      </c>
      <c r="B2153" s="4">
        <v>513</v>
      </c>
      <c r="C2153" s="2" t="s">
        <v>44</v>
      </c>
      <c r="D2153" s="2" t="s">
        <v>298</v>
      </c>
      <c r="E2153" s="5">
        <v>41969</v>
      </c>
      <c r="F2153" s="22">
        <f>IF(COUNTIFS('All NCFAS Results'!$A$6:$A$169,$A2153)&gt;0,1,0)</f>
        <v>0</v>
      </c>
      <c r="G2153" s="6" t="s">
        <v>27</v>
      </c>
      <c r="H2153" s="6" t="s">
        <v>42</v>
      </c>
      <c r="I2153" s="6" t="s">
        <v>41</v>
      </c>
      <c r="J2153" s="6" t="s">
        <v>29</v>
      </c>
      <c r="K2153" s="6" t="s">
        <v>29</v>
      </c>
      <c r="L2153" s="6" t="s">
        <v>41</v>
      </c>
      <c r="M2153" s="6" t="s">
        <v>29</v>
      </c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</row>
    <row r="2154" spans="1:28" s="1" customFormat="1" ht="18" customHeight="1" x14ac:dyDescent="0.2">
      <c r="A2154" s="4">
        <v>4365</v>
      </c>
      <c r="B2154" s="4">
        <v>524</v>
      </c>
      <c r="C2154" s="2" t="s">
        <v>44</v>
      </c>
      <c r="D2154" s="2" t="s">
        <v>298</v>
      </c>
      <c r="E2154" s="5">
        <v>41976</v>
      </c>
      <c r="F2154" s="22">
        <f>IF(COUNTIFS('All NCFAS Results'!$A$6:$A$169,$A2154)&gt;0,1,0)</f>
        <v>0</v>
      </c>
      <c r="G2154" s="6" t="s">
        <v>45</v>
      </c>
      <c r="H2154" s="6" t="s">
        <v>46</v>
      </c>
      <c r="I2154" s="6" t="s">
        <v>41</v>
      </c>
      <c r="J2154" s="6" t="s">
        <v>29</v>
      </c>
      <c r="K2154" s="6" t="s">
        <v>29</v>
      </c>
      <c r="L2154" s="6" t="s">
        <v>41</v>
      </c>
      <c r="M2154" s="6" t="s">
        <v>41</v>
      </c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</row>
    <row r="2155" spans="1:28" s="1" customFormat="1" ht="18" customHeight="1" x14ac:dyDescent="0.2">
      <c r="A2155" s="4">
        <v>8637</v>
      </c>
      <c r="B2155" s="4">
        <v>532</v>
      </c>
      <c r="C2155" s="2" t="s">
        <v>44</v>
      </c>
      <c r="D2155" s="2" t="s">
        <v>298</v>
      </c>
      <c r="E2155" s="5">
        <v>41977</v>
      </c>
      <c r="F2155" s="22">
        <f>IF(COUNTIFS('All NCFAS Results'!$A$6:$A$169,$A2155)&gt;0,1,0)</f>
        <v>0</v>
      </c>
      <c r="G2155" s="6" t="s">
        <v>45</v>
      </c>
      <c r="H2155" s="6" t="s">
        <v>46</v>
      </c>
      <c r="I2155" s="6" t="s">
        <v>29</v>
      </c>
      <c r="J2155" s="6" t="s">
        <v>29</v>
      </c>
      <c r="K2155" s="6" t="s">
        <v>29</v>
      </c>
      <c r="L2155" s="6" t="s">
        <v>29</v>
      </c>
      <c r="M2155" s="6" t="s">
        <v>29</v>
      </c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</row>
    <row r="2156" spans="1:28" s="1" customFormat="1" ht="18" customHeight="1" x14ac:dyDescent="0.2">
      <c r="A2156" s="4">
        <v>4365</v>
      </c>
      <c r="B2156" s="4">
        <v>547</v>
      </c>
      <c r="C2156" s="2" t="s">
        <v>44</v>
      </c>
      <c r="D2156" s="2" t="s">
        <v>298</v>
      </c>
      <c r="E2156" s="5">
        <v>41983</v>
      </c>
      <c r="F2156" s="22">
        <f>IF(COUNTIFS('All NCFAS Results'!$A$6:$A$169,$A2156)&gt;0,1,0)</f>
        <v>0</v>
      </c>
      <c r="G2156" s="6" t="s">
        <v>27</v>
      </c>
      <c r="H2156" s="6" t="s">
        <v>42</v>
      </c>
      <c r="I2156" s="6" t="s">
        <v>41</v>
      </c>
      <c r="J2156" s="6" t="s">
        <v>29</v>
      </c>
      <c r="K2156" s="6" t="s">
        <v>29</v>
      </c>
      <c r="L2156" s="6" t="s">
        <v>41</v>
      </c>
      <c r="M2156" s="6" t="s">
        <v>29</v>
      </c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</row>
    <row r="2157" spans="1:28" s="1" customFormat="1" ht="18" customHeight="1" x14ac:dyDescent="0.2">
      <c r="A2157" s="4">
        <v>2163</v>
      </c>
      <c r="B2157" s="4">
        <v>548</v>
      </c>
      <c r="C2157" s="2" t="s">
        <v>44</v>
      </c>
      <c r="D2157" s="2" t="s">
        <v>298</v>
      </c>
      <c r="E2157" s="5">
        <v>41984</v>
      </c>
      <c r="F2157" s="22">
        <f>IF(COUNTIFS('All NCFAS Results'!$A$6:$A$169,$A2157)&gt;0,1,0)</f>
        <v>0</v>
      </c>
      <c r="G2157" s="6" t="s">
        <v>31</v>
      </c>
      <c r="H2157" s="6" t="s">
        <v>32</v>
      </c>
      <c r="I2157" s="6" t="s">
        <v>29</v>
      </c>
      <c r="J2157" s="6" t="s">
        <v>29</v>
      </c>
      <c r="K2157" s="6" t="s">
        <v>29</v>
      </c>
      <c r="L2157" s="6" t="s">
        <v>29</v>
      </c>
      <c r="M2157" s="6" t="s">
        <v>29</v>
      </c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</row>
    <row r="2158" spans="1:28" s="1" customFormat="1" ht="18" customHeight="1" x14ac:dyDescent="0.2">
      <c r="A2158" s="4">
        <v>11568</v>
      </c>
      <c r="B2158" s="4">
        <v>552</v>
      </c>
      <c r="C2158" s="2" t="s">
        <v>44</v>
      </c>
      <c r="D2158" s="2" t="s">
        <v>298</v>
      </c>
      <c r="E2158" s="5">
        <v>41977</v>
      </c>
      <c r="F2158" s="22">
        <f>IF(COUNTIFS('All NCFAS Results'!$A$6:$A$169,$A2158)&gt;0,1,0)</f>
        <v>0</v>
      </c>
      <c r="G2158" s="6" t="s">
        <v>27</v>
      </c>
      <c r="H2158" s="6" t="s">
        <v>47</v>
      </c>
      <c r="I2158" s="6" t="s">
        <v>29</v>
      </c>
      <c r="J2158" s="6" t="s">
        <v>29</v>
      </c>
      <c r="K2158" s="6" t="s">
        <v>29</v>
      </c>
      <c r="L2158" s="6" t="s">
        <v>29</v>
      </c>
      <c r="M2158" s="6" t="s">
        <v>29</v>
      </c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</row>
    <row r="2159" spans="1:28" s="1" customFormat="1" ht="18" customHeight="1" x14ac:dyDescent="0.2">
      <c r="A2159" s="4">
        <v>4365</v>
      </c>
      <c r="B2159" s="4">
        <v>557</v>
      </c>
      <c r="C2159" s="2" t="s">
        <v>44</v>
      </c>
      <c r="D2159" s="2" t="s">
        <v>298</v>
      </c>
      <c r="E2159" s="5">
        <v>41990</v>
      </c>
      <c r="F2159" s="22">
        <f>IF(COUNTIFS('All NCFAS Results'!$A$6:$A$169,$A2159)&gt;0,1,0)</f>
        <v>0</v>
      </c>
      <c r="G2159" s="6" t="s">
        <v>40</v>
      </c>
      <c r="H2159" s="6" t="s">
        <v>32</v>
      </c>
      <c r="I2159" s="6" t="s">
        <v>41</v>
      </c>
      <c r="J2159" s="6" t="s">
        <v>29</v>
      </c>
      <c r="K2159" s="6" t="s">
        <v>29</v>
      </c>
      <c r="L2159" s="6" t="s">
        <v>41</v>
      </c>
      <c r="M2159" s="6" t="s">
        <v>29</v>
      </c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</row>
    <row r="2160" spans="1:28" s="1" customFormat="1" ht="18" customHeight="1" x14ac:dyDescent="0.2">
      <c r="A2160" s="4">
        <v>4365</v>
      </c>
      <c r="B2160" s="4">
        <v>558</v>
      </c>
      <c r="C2160" s="2" t="s">
        <v>44</v>
      </c>
      <c r="D2160" s="2" t="s">
        <v>298</v>
      </c>
      <c r="E2160" s="5">
        <v>41990</v>
      </c>
      <c r="F2160" s="22">
        <f>IF(COUNTIFS('All NCFAS Results'!$A$6:$A$169,$A2160)&gt;0,1,0)</f>
        <v>0</v>
      </c>
      <c r="G2160" s="6" t="s">
        <v>45</v>
      </c>
      <c r="H2160" s="6" t="s">
        <v>52</v>
      </c>
      <c r="I2160" s="6" t="s">
        <v>41</v>
      </c>
      <c r="J2160" s="6" t="s">
        <v>29</v>
      </c>
      <c r="K2160" s="6" t="s">
        <v>29</v>
      </c>
      <c r="L2160" s="6" t="s">
        <v>41</v>
      </c>
      <c r="M2160" s="6" t="s">
        <v>29</v>
      </c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</row>
    <row r="2161" spans="1:28" s="1" customFormat="1" ht="18" customHeight="1" x14ac:dyDescent="0.2">
      <c r="A2161" s="4">
        <v>8637</v>
      </c>
      <c r="B2161" s="4">
        <v>559</v>
      </c>
      <c r="C2161" s="2" t="s">
        <v>44</v>
      </c>
      <c r="D2161" s="2" t="s">
        <v>298</v>
      </c>
      <c r="E2161" s="5">
        <v>41991</v>
      </c>
      <c r="F2161" s="22">
        <f>IF(COUNTIFS('All NCFAS Results'!$A$6:$A$169,$A2161)&gt;0,1,0)</f>
        <v>0</v>
      </c>
      <c r="G2161" s="6" t="s">
        <v>45</v>
      </c>
      <c r="H2161" s="6" t="s">
        <v>52</v>
      </c>
      <c r="I2161" s="6" t="s">
        <v>29</v>
      </c>
      <c r="J2161" s="6" t="s">
        <v>29</v>
      </c>
      <c r="K2161" s="6" t="s">
        <v>38</v>
      </c>
      <c r="L2161" s="6" t="s">
        <v>38</v>
      </c>
      <c r="M2161" s="6" t="s">
        <v>29</v>
      </c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</row>
    <row r="2162" spans="1:28" s="1" customFormat="1" ht="18" customHeight="1" x14ac:dyDescent="0.2">
      <c r="A2162" s="4">
        <v>8637</v>
      </c>
      <c r="B2162" s="4">
        <v>560</v>
      </c>
      <c r="C2162" s="2" t="s">
        <v>44</v>
      </c>
      <c r="D2162" s="2" t="s">
        <v>298</v>
      </c>
      <c r="E2162" s="5">
        <v>41991</v>
      </c>
      <c r="F2162" s="22">
        <f>IF(COUNTIFS('All NCFAS Results'!$A$6:$A$169,$A2162)&gt;0,1,0)</f>
        <v>0</v>
      </c>
      <c r="G2162" s="6" t="s">
        <v>40</v>
      </c>
      <c r="H2162" s="6" t="s">
        <v>32</v>
      </c>
      <c r="I2162" s="6" t="s">
        <v>29</v>
      </c>
      <c r="J2162" s="6" t="s">
        <v>29</v>
      </c>
      <c r="K2162" s="6" t="s">
        <v>38</v>
      </c>
      <c r="L2162" s="6" t="s">
        <v>38</v>
      </c>
      <c r="M2162" s="6" t="s">
        <v>29</v>
      </c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</row>
    <row r="2163" spans="1:28" s="1" customFormat="1" ht="18" customHeight="1" x14ac:dyDescent="0.2">
      <c r="A2163" s="4">
        <v>10943</v>
      </c>
      <c r="B2163" s="4">
        <v>565</v>
      </c>
      <c r="C2163" s="2" t="s">
        <v>44</v>
      </c>
      <c r="D2163" s="2" t="s">
        <v>298</v>
      </c>
      <c r="E2163" s="5">
        <v>41985</v>
      </c>
      <c r="F2163" s="22">
        <f>IF(COUNTIFS('All NCFAS Results'!$A$6:$A$169,$A2163)&gt;0,1,0)</f>
        <v>0</v>
      </c>
      <c r="G2163" s="6" t="s">
        <v>45</v>
      </c>
      <c r="H2163" s="6" t="s">
        <v>46</v>
      </c>
      <c r="I2163" s="6" t="s">
        <v>33</v>
      </c>
      <c r="J2163" s="6" t="s">
        <v>33</v>
      </c>
      <c r="K2163" s="6" t="s">
        <v>33</v>
      </c>
      <c r="L2163" s="6" t="s">
        <v>33</v>
      </c>
      <c r="M2163" s="6" t="s">
        <v>33</v>
      </c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</row>
    <row r="2164" spans="1:28" s="1" customFormat="1" ht="18" customHeight="1" x14ac:dyDescent="0.2">
      <c r="A2164" s="4">
        <v>8637</v>
      </c>
      <c r="B2164" s="4">
        <v>576</v>
      </c>
      <c r="C2164" s="2" t="s">
        <v>44</v>
      </c>
      <c r="D2164" s="2" t="s">
        <v>298</v>
      </c>
      <c r="E2164" s="5">
        <v>42011</v>
      </c>
      <c r="F2164" s="22">
        <f>IF(COUNTIFS('All NCFAS Results'!$A$6:$A$169,$A2164)&gt;0,1,0)</f>
        <v>0</v>
      </c>
      <c r="G2164" s="6" t="s">
        <v>45</v>
      </c>
      <c r="H2164" s="6" t="s">
        <v>46</v>
      </c>
      <c r="I2164" s="6" t="s">
        <v>29</v>
      </c>
      <c r="J2164" s="6" t="s">
        <v>29</v>
      </c>
      <c r="K2164" s="6" t="s">
        <v>29</v>
      </c>
      <c r="L2164" s="6" t="s">
        <v>38</v>
      </c>
      <c r="M2164" s="6" t="s">
        <v>29</v>
      </c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</row>
    <row r="2165" spans="1:28" s="1" customFormat="1" ht="18" customHeight="1" x14ac:dyDescent="0.2">
      <c r="A2165" s="4">
        <v>4365</v>
      </c>
      <c r="B2165" s="4">
        <v>637</v>
      </c>
      <c r="C2165" s="2" t="s">
        <v>44</v>
      </c>
      <c r="D2165" s="2" t="s">
        <v>298</v>
      </c>
      <c r="E2165" s="5">
        <v>42011</v>
      </c>
      <c r="F2165" s="22">
        <f>IF(COUNTIFS('All NCFAS Results'!$A$6:$A$169,$A2165)&gt;0,1,0)</f>
        <v>0</v>
      </c>
      <c r="G2165" s="6" t="s">
        <v>27</v>
      </c>
      <c r="H2165" s="6" t="s">
        <v>42</v>
      </c>
      <c r="I2165" s="6" t="s">
        <v>41</v>
      </c>
      <c r="J2165" s="6" t="s">
        <v>29</v>
      </c>
      <c r="K2165" s="6" t="s">
        <v>29</v>
      </c>
      <c r="L2165" s="6" t="s">
        <v>41</v>
      </c>
      <c r="M2165" s="6" t="s">
        <v>29</v>
      </c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</row>
    <row r="2166" spans="1:28" s="1" customFormat="1" ht="18" customHeight="1" x14ac:dyDescent="0.2">
      <c r="A2166" s="4">
        <v>8637</v>
      </c>
      <c r="B2166" s="4">
        <v>643</v>
      </c>
      <c r="C2166" s="2" t="s">
        <v>44</v>
      </c>
      <c r="D2166" s="2" t="s">
        <v>298</v>
      </c>
      <c r="E2166" s="5">
        <v>42016</v>
      </c>
      <c r="F2166" s="22">
        <f>IF(COUNTIFS('All NCFAS Results'!$A$6:$A$169,$A2166)&gt;0,1,0)</f>
        <v>0</v>
      </c>
      <c r="G2166" s="6" t="s">
        <v>40</v>
      </c>
      <c r="H2166" s="6" t="s">
        <v>32</v>
      </c>
      <c r="I2166" s="6" t="s">
        <v>29</v>
      </c>
      <c r="J2166" s="6" t="s">
        <v>29</v>
      </c>
      <c r="K2166" s="6" t="s">
        <v>29</v>
      </c>
      <c r="L2166" s="6" t="s">
        <v>38</v>
      </c>
      <c r="M2166" s="6" t="s">
        <v>29</v>
      </c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</row>
    <row r="2167" spans="1:28" s="1" customFormat="1" ht="18" customHeight="1" x14ac:dyDescent="0.2">
      <c r="A2167" s="4">
        <v>8637</v>
      </c>
      <c r="B2167" s="4">
        <v>644</v>
      </c>
      <c r="C2167" s="2" t="s">
        <v>44</v>
      </c>
      <c r="D2167" s="2" t="s">
        <v>298</v>
      </c>
      <c r="E2167" s="5">
        <v>42016</v>
      </c>
      <c r="F2167" s="22">
        <f>IF(COUNTIFS('All NCFAS Results'!$A$6:$A$169,$A2167)&gt;0,1,0)</f>
        <v>0</v>
      </c>
      <c r="G2167" s="6" t="s">
        <v>45</v>
      </c>
      <c r="H2167" s="6" t="s">
        <v>52</v>
      </c>
      <c r="I2167" s="6" t="s">
        <v>29</v>
      </c>
      <c r="J2167" s="6" t="s">
        <v>29</v>
      </c>
      <c r="K2167" s="6" t="s">
        <v>29</v>
      </c>
      <c r="L2167" s="6" t="s">
        <v>38</v>
      </c>
      <c r="M2167" s="6" t="s">
        <v>29</v>
      </c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</row>
    <row r="2168" spans="1:28" s="1" customFormat="1" ht="18" customHeight="1" x14ac:dyDescent="0.2">
      <c r="A2168" s="4">
        <v>11180</v>
      </c>
      <c r="B2168" s="4">
        <v>650</v>
      </c>
      <c r="C2168" s="2" t="s">
        <v>44</v>
      </c>
      <c r="D2168" s="2" t="s">
        <v>298</v>
      </c>
      <c r="E2168" s="5">
        <v>42016</v>
      </c>
      <c r="F2168" s="22">
        <f>IF(COUNTIFS('All NCFAS Results'!$A$6:$A$169,$A2168)&gt;0,1,0)</f>
        <v>0</v>
      </c>
      <c r="G2168" s="6" t="s">
        <v>45</v>
      </c>
      <c r="H2168" s="6" t="s">
        <v>53</v>
      </c>
      <c r="I2168" s="6" t="s">
        <v>29</v>
      </c>
      <c r="J2168" s="6" t="s">
        <v>29</v>
      </c>
      <c r="K2168" s="6" t="s">
        <v>29</v>
      </c>
      <c r="L2168" s="6" t="s">
        <v>29</v>
      </c>
      <c r="M2168" s="6" t="s">
        <v>29</v>
      </c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</row>
    <row r="2169" spans="1:28" s="1" customFormat="1" ht="18" customHeight="1" x14ac:dyDescent="0.2">
      <c r="A2169" s="4">
        <v>11180</v>
      </c>
      <c r="B2169" s="4">
        <v>651</v>
      </c>
      <c r="C2169" s="2" t="s">
        <v>44</v>
      </c>
      <c r="D2169" s="2" t="s">
        <v>298</v>
      </c>
      <c r="E2169" s="5">
        <v>42018</v>
      </c>
      <c r="F2169" s="22">
        <f>IF(COUNTIFS('All NCFAS Results'!$A$6:$A$169,$A2169)&gt;0,1,0)</f>
        <v>0</v>
      </c>
      <c r="G2169" s="6" t="s">
        <v>45</v>
      </c>
      <c r="H2169" s="6" t="s">
        <v>46</v>
      </c>
      <c r="I2169" s="6" t="s">
        <v>33</v>
      </c>
      <c r="J2169" s="6" t="s">
        <v>33</v>
      </c>
      <c r="K2169" s="6" t="s">
        <v>33</v>
      </c>
      <c r="L2169" s="6" t="s">
        <v>33</v>
      </c>
      <c r="M2169" s="6" t="s">
        <v>33</v>
      </c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</row>
    <row r="2170" spans="1:28" s="1" customFormat="1" ht="18" customHeight="1" x14ac:dyDescent="0.2">
      <c r="A2170" s="4">
        <v>10943</v>
      </c>
      <c r="B2170" s="4">
        <v>655</v>
      </c>
      <c r="C2170" s="2" t="s">
        <v>44</v>
      </c>
      <c r="D2170" s="2" t="s">
        <v>298</v>
      </c>
      <c r="E2170" s="5">
        <v>42013</v>
      </c>
      <c r="F2170" s="22">
        <f>IF(COUNTIFS('All NCFAS Results'!$A$6:$A$169,$A2170)&gt;0,1,0)</f>
        <v>0</v>
      </c>
      <c r="G2170" s="6" t="s">
        <v>34</v>
      </c>
      <c r="H2170" s="6" t="s">
        <v>52</v>
      </c>
      <c r="I2170" s="6" t="s">
        <v>33</v>
      </c>
      <c r="J2170" s="6" t="s">
        <v>33</v>
      </c>
      <c r="K2170" s="6" t="s">
        <v>33</v>
      </c>
      <c r="L2170" s="6" t="s">
        <v>33</v>
      </c>
      <c r="M2170" s="6" t="s">
        <v>33</v>
      </c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</row>
    <row r="2171" spans="1:28" s="1" customFormat="1" ht="18" customHeight="1" x14ac:dyDescent="0.2">
      <c r="A2171" s="4">
        <v>11568</v>
      </c>
      <c r="B2171" s="4">
        <v>659</v>
      </c>
      <c r="C2171" s="2" t="s">
        <v>44</v>
      </c>
      <c r="D2171" s="2" t="s">
        <v>298</v>
      </c>
      <c r="E2171" s="5">
        <v>41991</v>
      </c>
      <c r="F2171" s="22">
        <f>IF(COUNTIFS('All NCFAS Results'!$A$6:$A$169,$A2171)&gt;0,1,0)</f>
        <v>0</v>
      </c>
      <c r="G2171" s="6" t="s">
        <v>27</v>
      </c>
      <c r="H2171" s="6" t="s">
        <v>47</v>
      </c>
      <c r="I2171" s="6" t="s">
        <v>41</v>
      </c>
      <c r="J2171" s="6" t="s">
        <v>29</v>
      </c>
      <c r="K2171" s="6" t="s">
        <v>29</v>
      </c>
      <c r="L2171" s="6" t="s">
        <v>29</v>
      </c>
      <c r="M2171" s="6" t="s">
        <v>29</v>
      </c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</row>
    <row r="2172" spans="1:28" s="1" customFormat="1" ht="18" customHeight="1" x14ac:dyDescent="0.2">
      <c r="A2172" s="4">
        <v>3920</v>
      </c>
      <c r="B2172" s="4">
        <v>663</v>
      </c>
      <c r="C2172" s="2" t="s">
        <v>44</v>
      </c>
      <c r="D2172" s="2" t="s">
        <v>298</v>
      </c>
      <c r="E2172" s="5">
        <v>42018</v>
      </c>
      <c r="F2172" s="22">
        <f>IF(COUNTIFS('All NCFAS Results'!$A$6:$A$169,$A2172)&gt;0,1,0)</f>
        <v>0</v>
      </c>
      <c r="G2172" s="6" t="s">
        <v>27</v>
      </c>
      <c r="H2172" s="6" t="s">
        <v>49</v>
      </c>
      <c r="I2172" s="6" t="s">
        <v>29</v>
      </c>
      <c r="J2172" s="6" t="s">
        <v>29</v>
      </c>
      <c r="K2172" s="6" t="s">
        <v>29</v>
      </c>
      <c r="L2172" s="6" t="s">
        <v>29</v>
      </c>
      <c r="M2172" s="6" t="s">
        <v>29</v>
      </c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</row>
    <row r="2173" spans="1:28" s="1" customFormat="1" ht="18" customHeight="1" x14ac:dyDescent="0.2">
      <c r="A2173" s="4">
        <v>3920</v>
      </c>
      <c r="B2173" s="4">
        <v>664</v>
      </c>
      <c r="C2173" s="2" t="s">
        <v>44</v>
      </c>
      <c r="D2173" s="2" t="s">
        <v>298</v>
      </c>
      <c r="E2173" s="5">
        <v>42012</v>
      </c>
      <c r="F2173" s="22">
        <f>IF(COUNTIFS('All NCFAS Results'!$A$6:$A$169,$A2173)&gt;0,1,0)</f>
        <v>0</v>
      </c>
      <c r="G2173" s="6" t="s">
        <v>45</v>
      </c>
      <c r="H2173" s="6" t="s">
        <v>46</v>
      </c>
      <c r="I2173" s="6" t="s">
        <v>38</v>
      </c>
      <c r="J2173" s="6" t="s">
        <v>29</v>
      </c>
      <c r="K2173" s="6" t="s">
        <v>29</v>
      </c>
      <c r="L2173" s="6" t="s">
        <v>29</v>
      </c>
      <c r="M2173" s="6" t="s">
        <v>29</v>
      </c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</row>
    <row r="2174" spans="1:28" s="1" customFormat="1" ht="18" customHeight="1" x14ac:dyDescent="0.2">
      <c r="A2174" s="4">
        <v>4365</v>
      </c>
      <c r="B2174" s="4">
        <v>667</v>
      </c>
      <c r="C2174" s="2" t="s">
        <v>44</v>
      </c>
      <c r="D2174" s="2" t="s">
        <v>298</v>
      </c>
      <c r="E2174" s="5">
        <v>42025</v>
      </c>
      <c r="F2174" s="22">
        <f>IF(COUNTIFS('All NCFAS Results'!$A$6:$A$169,$A2174)&gt;0,1,0)</f>
        <v>0</v>
      </c>
      <c r="G2174" s="6" t="s">
        <v>27</v>
      </c>
      <c r="H2174" s="6" t="s">
        <v>47</v>
      </c>
      <c r="I2174" s="6" t="s">
        <v>41</v>
      </c>
      <c r="J2174" s="6" t="s">
        <v>29</v>
      </c>
      <c r="K2174" s="6" t="s">
        <v>29</v>
      </c>
      <c r="L2174" s="6" t="s">
        <v>41</v>
      </c>
      <c r="M2174" s="6" t="s">
        <v>29</v>
      </c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</row>
    <row r="2175" spans="1:28" s="1" customFormat="1" ht="18" customHeight="1" x14ac:dyDescent="0.2">
      <c r="A2175" s="4">
        <v>8637</v>
      </c>
      <c r="B2175" s="4">
        <v>678</v>
      </c>
      <c r="C2175" s="2" t="s">
        <v>44</v>
      </c>
      <c r="D2175" s="2" t="s">
        <v>298</v>
      </c>
      <c r="E2175" s="5">
        <v>42027</v>
      </c>
      <c r="F2175" s="22">
        <f>IF(COUNTIFS('All NCFAS Results'!$A$6:$A$169,$A2175)&gt;0,1,0)</f>
        <v>0</v>
      </c>
      <c r="G2175" s="6" t="s">
        <v>45</v>
      </c>
      <c r="H2175" s="6" t="s">
        <v>32</v>
      </c>
      <c r="I2175" s="6" t="s">
        <v>33</v>
      </c>
      <c r="J2175" s="6" t="s">
        <v>33</v>
      </c>
      <c r="K2175" s="6" t="s">
        <v>33</v>
      </c>
      <c r="L2175" s="6" t="s">
        <v>33</v>
      </c>
      <c r="M2175" s="6" t="s">
        <v>33</v>
      </c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</row>
    <row r="2176" spans="1:28" s="1" customFormat="1" ht="18" customHeight="1" x14ac:dyDescent="0.2">
      <c r="A2176" s="4">
        <v>4365</v>
      </c>
      <c r="B2176" s="4">
        <v>686</v>
      </c>
      <c r="C2176" s="2" t="s">
        <v>44</v>
      </c>
      <c r="D2176" s="2" t="s">
        <v>298</v>
      </c>
      <c r="E2176" s="5">
        <v>42032</v>
      </c>
      <c r="F2176" s="22">
        <f>IF(COUNTIFS('All NCFAS Results'!$A$6:$A$169,$A2176)&gt;0,1,0)</f>
        <v>0</v>
      </c>
      <c r="G2176" s="6" t="s">
        <v>27</v>
      </c>
      <c r="H2176" s="6" t="s">
        <v>42</v>
      </c>
      <c r="I2176" s="6" t="s">
        <v>41</v>
      </c>
      <c r="J2176" s="6" t="s">
        <v>29</v>
      </c>
      <c r="K2176" s="6" t="s">
        <v>29</v>
      </c>
      <c r="L2176" s="6" t="s">
        <v>41</v>
      </c>
      <c r="M2176" s="6" t="s">
        <v>41</v>
      </c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</row>
    <row r="2177" spans="1:28" s="1" customFormat="1" ht="18" customHeight="1" x14ac:dyDescent="0.2">
      <c r="A2177" s="4">
        <v>4365</v>
      </c>
      <c r="B2177" s="4">
        <v>698</v>
      </c>
      <c r="C2177" s="2" t="s">
        <v>44</v>
      </c>
      <c r="D2177" s="2" t="s">
        <v>298</v>
      </c>
      <c r="E2177" s="5">
        <v>42039</v>
      </c>
      <c r="F2177" s="22">
        <f>IF(COUNTIFS('All NCFAS Results'!$A$6:$A$169,$A2177)&gt;0,1,0)</f>
        <v>0</v>
      </c>
      <c r="G2177" s="6" t="s">
        <v>27</v>
      </c>
      <c r="H2177" s="6" t="s">
        <v>42</v>
      </c>
      <c r="I2177" s="6" t="s">
        <v>41</v>
      </c>
      <c r="J2177" s="6" t="s">
        <v>29</v>
      </c>
      <c r="K2177" s="6" t="s">
        <v>29</v>
      </c>
      <c r="L2177" s="6" t="s">
        <v>41</v>
      </c>
      <c r="M2177" s="6" t="s">
        <v>29</v>
      </c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</row>
    <row r="2178" spans="1:28" s="1" customFormat="1" ht="18" customHeight="1" x14ac:dyDescent="0.2">
      <c r="A2178" s="4">
        <v>11568</v>
      </c>
      <c r="B2178" s="4">
        <v>704</v>
      </c>
      <c r="C2178" s="2" t="s">
        <v>44</v>
      </c>
      <c r="D2178" s="2" t="s">
        <v>298</v>
      </c>
      <c r="E2178" s="5">
        <v>42012</v>
      </c>
      <c r="F2178" s="22">
        <f>IF(COUNTIFS('All NCFAS Results'!$A$6:$A$169,$A2178)&gt;0,1,0)</f>
        <v>0</v>
      </c>
      <c r="G2178" s="6" t="s">
        <v>27</v>
      </c>
      <c r="H2178" s="6" t="s">
        <v>47</v>
      </c>
      <c r="I2178" s="6" t="s">
        <v>29</v>
      </c>
      <c r="J2178" s="6" t="s">
        <v>29</v>
      </c>
      <c r="K2178" s="6" t="s">
        <v>29</v>
      </c>
      <c r="L2178" s="6" t="s">
        <v>29</v>
      </c>
      <c r="M2178" s="6" t="s">
        <v>29</v>
      </c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</row>
    <row r="2179" spans="1:28" s="1" customFormat="1" ht="18" customHeight="1" x14ac:dyDescent="0.2">
      <c r="A2179" s="4">
        <v>11568</v>
      </c>
      <c r="B2179" s="4">
        <v>705</v>
      </c>
      <c r="C2179" s="2" t="s">
        <v>44</v>
      </c>
      <c r="D2179" s="2" t="s">
        <v>298</v>
      </c>
      <c r="E2179" s="5">
        <v>42019</v>
      </c>
      <c r="F2179" s="22">
        <f>IF(COUNTIFS('All NCFAS Results'!$A$6:$A$169,$A2179)&gt;0,1,0)</f>
        <v>0</v>
      </c>
      <c r="G2179" s="6" t="s">
        <v>27</v>
      </c>
      <c r="H2179" s="6" t="s">
        <v>47</v>
      </c>
      <c r="I2179" s="6" t="s">
        <v>29</v>
      </c>
      <c r="J2179" s="6" t="s">
        <v>29</v>
      </c>
      <c r="K2179" s="6" t="s">
        <v>29</v>
      </c>
      <c r="L2179" s="6" t="s">
        <v>29</v>
      </c>
      <c r="M2179" s="6" t="s">
        <v>29</v>
      </c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</row>
    <row r="2180" spans="1:28" s="1" customFormat="1" ht="18" customHeight="1" x14ac:dyDescent="0.2">
      <c r="A2180" s="4">
        <v>11568</v>
      </c>
      <c r="B2180" s="4">
        <v>707</v>
      </c>
      <c r="C2180" s="2" t="s">
        <v>44</v>
      </c>
      <c r="D2180" s="2" t="s">
        <v>298</v>
      </c>
      <c r="E2180" s="5">
        <v>42026</v>
      </c>
      <c r="F2180" s="22">
        <f>IF(COUNTIFS('All NCFAS Results'!$A$6:$A$169,$A2180)&gt;0,1,0)</f>
        <v>0</v>
      </c>
      <c r="G2180" s="6" t="s">
        <v>27</v>
      </c>
      <c r="H2180" s="6" t="s">
        <v>47</v>
      </c>
      <c r="I2180" s="6" t="s">
        <v>29</v>
      </c>
      <c r="J2180" s="6" t="s">
        <v>29</v>
      </c>
      <c r="K2180" s="6" t="s">
        <v>29</v>
      </c>
      <c r="L2180" s="6" t="s">
        <v>29</v>
      </c>
      <c r="M2180" s="6" t="s">
        <v>29</v>
      </c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</row>
    <row r="2181" spans="1:28" s="1" customFormat="1" ht="18" customHeight="1" x14ac:dyDescent="0.2">
      <c r="A2181" s="4">
        <v>11568</v>
      </c>
      <c r="B2181" s="4">
        <v>709</v>
      </c>
      <c r="C2181" s="2" t="s">
        <v>44</v>
      </c>
      <c r="D2181" s="2" t="s">
        <v>298</v>
      </c>
      <c r="E2181" s="5">
        <v>42033</v>
      </c>
      <c r="F2181" s="22">
        <f>IF(COUNTIFS('All NCFAS Results'!$A$6:$A$169,$A2181)&gt;0,1,0)</f>
        <v>0</v>
      </c>
      <c r="G2181" s="6" t="s">
        <v>27</v>
      </c>
      <c r="H2181" s="6" t="s">
        <v>47</v>
      </c>
      <c r="I2181" s="6" t="s">
        <v>29</v>
      </c>
      <c r="J2181" s="6" t="s">
        <v>29</v>
      </c>
      <c r="K2181" s="6" t="s">
        <v>29</v>
      </c>
      <c r="L2181" s="6" t="s">
        <v>29</v>
      </c>
      <c r="M2181" s="6" t="s">
        <v>29</v>
      </c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</row>
    <row r="2182" spans="1:28" s="1" customFormat="1" ht="18" customHeight="1" x14ac:dyDescent="0.2">
      <c r="A2182" s="4">
        <v>11568</v>
      </c>
      <c r="B2182" s="4">
        <v>711</v>
      </c>
      <c r="C2182" s="2" t="s">
        <v>44</v>
      </c>
      <c r="D2182" s="2" t="s">
        <v>298</v>
      </c>
      <c r="E2182" s="5">
        <v>42040</v>
      </c>
      <c r="F2182" s="22">
        <f>IF(COUNTIFS('All NCFAS Results'!$A$6:$A$169,$A2182)&gt;0,1,0)</f>
        <v>0</v>
      </c>
      <c r="G2182" s="6" t="s">
        <v>27</v>
      </c>
      <c r="H2182" s="6" t="s">
        <v>47</v>
      </c>
      <c r="I2182" s="6" t="s">
        <v>29</v>
      </c>
      <c r="J2182" s="6" t="s">
        <v>29</v>
      </c>
      <c r="K2182" s="6" t="s">
        <v>29</v>
      </c>
      <c r="L2182" s="6" t="s">
        <v>29</v>
      </c>
      <c r="M2182" s="6" t="s">
        <v>29</v>
      </c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</row>
    <row r="2183" spans="1:28" s="1" customFormat="1" ht="18" customHeight="1" x14ac:dyDescent="0.2">
      <c r="A2183" s="4">
        <v>4365</v>
      </c>
      <c r="B2183" s="4">
        <v>715</v>
      </c>
      <c r="C2183" s="2" t="s">
        <v>44</v>
      </c>
      <c r="D2183" s="2" t="s">
        <v>298</v>
      </c>
      <c r="E2183" s="5">
        <v>42046</v>
      </c>
      <c r="F2183" s="22">
        <f>IF(COUNTIFS('All NCFAS Results'!$A$6:$A$169,$A2183)&gt;0,1,0)</f>
        <v>0</v>
      </c>
      <c r="G2183" s="6" t="s">
        <v>40</v>
      </c>
      <c r="H2183" s="6" t="s">
        <v>32</v>
      </c>
      <c r="I2183" s="6" t="s">
        <v>41</v>
      </c>
      <c r="J2183" s="6" t="s">
        <v>29</v>
      </c>
      <c r="K2183" s="6" t="s">
        <v>38</v>
      </c>
      <c r="L2183" s="6" t="s">
        <v>41</v>
      </c>
      <c r="M2183" s="6" t="s">
        <v>29</v>
      </c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</row>
    <row r="2184" spans="1:28" s="1" customFormat="1" ht="18" customHeight="1" x14ac:dyDescent="0.2">
      <c r="A2184" s="4">
        <v>4365</v>
      </c>
      <c r="B2184" s="4">
        <v>716</v>
      </c>
      <c r="C2184" s="2" t="s">
        <v>44</v>
      </c>
      <c r="D2184" s="2" t="s">
        <v>298</v>
      </c>
      <c r="E2184" s="5">
        <v>42046</v>
      </c>
      <c r="F2184" s="22">
        <f>IF(COUNTIFS('All NCFAS Results'!$A$6:$A$169,$A2184)&gt;0,1,0)</f>
        <v>0</v>
      </c>
      <c r="G2184" s="6" t="s">
        <v>45</v>
      </c>
      <c r="H2184" s="6" t="s">
        <v>52</v>
      </c>
      <c r="I2184" s="6" t="s">
        <v>41</v>
      </c>
      <c r="J2184" s="6" t="s">
        <v>29</v>
      </c>
      <c r="K2184" s="6" t="s">
        <v>38</v>
      </c>
      <c r="L2184" s="6" t="s">
        <v>41</v>
      </c>
      <c r="M2184" s="6" t="s">
        <v>29</v>
      </c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</row>
    <row r="2185" spans="1:28" s="1" customFormat="1" ht="18" customHeight="1" x14ac:dyDescent="0.2">
      <c r="A2185" s="4">
        <v>11568</v>
      </c>
      <c r="B2185" s="4">
        <v>721</v>
      </c>
      <c r="C2185" s="2" t="s">
        <v>44</v>
      </c>
      <c r="D2185" s="2" t="s">
        <v>298</v>
      </c>
      <c r="E2185" s="5">
        <v>42047</v>
      </c>
      <c r="F2185" s="22">
        <f>IF(COUNTIFS('All NCFAS Results'!$A$6:$A$169,$A2185)&gt;0,1,0)</f>
        <v>0</v>
      </c>
      <c r="G2185" s="6" t="s">
        <v>27</v>
      </c>
      <c r="H2185" s="6" t="s">
        <v>47</v>
      </c>
      <c r="I2185" s="6" t="s">
        <v>29</v>
      </c>
      <c r="J2185" s="6" t="s">
        <v>29</v>
      </c>
      <c r="K2185" s="6" t="s">
        <v>29</v>
      </c>
      <c r="L2185" s="6" t="s">
        <v>29</v>
      </c>
      <c r="M2185" s="6" t="s">
        <v>29</v>
      </c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</row>
    <row r="2186" spans="1:28" s="1" customFormat="1" ht="18" customHeight="1" x14ac:dyDescent="0.2">
      <c r="A2186" s="4">
        <v>4365</v>
      </c>
      <c r="B2186" s="4">
        <v>729</v>
      </c>
      <c r="C2186" s="2" t="s">
        <v>44</v>
      </c>
      <c r="D2186" s="2" t="s">
        <v>298</v>
      </c>
      <c r="E2186" s="5">
        <v>42053</v>
      </c>
      <c r="F2186" s="22">
        <f>IF(COUNTIFS('All NCFAS Results'!$A$6:$A$169,$A2186)&gt;0,1,0)</f>
        <v>0</v>
      </c>
      <c r="G2186" s="6" t="s">
        <v>27</v>
      </c>
      <c r="H2186" s="6" t="s">
        <v>42</v>
      </c>
      <c r="I2186" s="6" t="s">
        <v>41</v>
      </c>
      <c r="J2186" s="6" t="s">
        <v>29</v>
      </c>
      <c r="K2186" s="6" t="s">
        <v>29</v>
      </c>
      <c r="L2186" s="6" t="s">
        <v>41</v>
      </c>
      <c r="M2186" s="6" t="s">
        <v>41</v>
      </c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</row>
    <row r="2187" spans="1:28" s="1" customFormat="1" ht="18" customHeight="1" x14ac:dyDescent="0.2">
      <c r="A2187" s="4">
        <v>11603</v>
      </c>
      <c r="B2187" s="4">
        <v>740</v>
      </c>
      <c r="C2187" s="2" t="s">
        <v>26</v>
      </c>
      <c r="D2187" s="2" t="s">
        <v>298</v>
      </c>
      <c r="E2187" s="5">
        <v>41953</v>
      </c>
      <c r="F2187" s="22">
        <f>IF(COUNTIFS('All NCFAS Results'!$A$6:$A$169,$A2187)&gt;0,1,0)</f>
        <v>0</v>
      </c>
      <c r="G2187" s="6" t="s">
        <v>54</v>
      </c>
      <c r="H2187" s="6" t="s">
        <v>58</v>
      </c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 t="s">
        <v>33</v>
      </c>
      <c r="AA2187" s="6"/>
      <c r="AB2187" s="6"/>
    </row>
    <row r="2188" spans="1:28" s="1" customFormat="1" ht="18" customHeight="1" x14ac:dyDescent="0.2">
      <c r="A2188" s="4">
        <v>11603</v>
      </c>
      <c r="B2188" s="4">
        <v>741</v>
      </c>
      <c r="C2188" s="2" t="s">
        <v>26</v>
      </c>
      <c r="D2188" s="2" t="s">
        <v>298</v>
      </c>
      <c r="E2188" s="5">
        <v>41962</v>
      </c>
      <c r="F2188" s="22">
        <f>IF(COUNTIFS('All NCFAS Results'!$A$6:$A$169,$A2188)&gt;0,1,0)</f>
        <v>0</v>
      </c>
      <c r="G2188" s="6" t="s">
        <v>54</v>
      </c>
      <c r="H2188" s="6" t="s">
        <v>52</v>
      </c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 t="s">
        <v>33</v>
      </c>
      <c r="AA2188" s="6"/>
      <c r="AB2188" s="6"/>
    </row>
    <row r="2189" spans="1:28" s="1" customFormat="1" ht="18" customHeight="1" x14ac:dyDescent="0.2">
      <c r="A2189" s="4">
        <v>11603</v>
      </c>
      <c r="B2189" s="4">
        <v>742</v>
      </c>
      <c r="C2189" s="2" t="s">
        <v>26</v>
      </c>
      <c r="D2189" s="2" t="s">
        <v>298</v>
      </c>
      <c r="E2189" s="5">
        <v>41968</v>
      </c>
      <c r="F2189" s="22">
        <f>IF(COUNTIFS('All NCFAS Results'!$A$6:$A$169,$A2189)&gt;0,1,0)</f>
        <v>0</v>
      </c>
      <c r="G2189" s="6" t="s">
        <v>40</v>
      </c>
      <c r="H2189" s="6" t="s">
        <v>32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 t="s">
        <v>33</v>
      </c>
      <c r="AA2189" s="6"/>
      <c r="AB2189" s="6"/>
    </row>
    <row r="2190" spans="1:28" s="1" customFormat="1" ht="18" customHeight="1" x14ac:dyDescent="0.2">
      <c r="A2190" s="4">
        <v>11603</v>
      </c>
      <c r="B2190" s="4">
        <v>743</v>
      </c>
      <c r="C2190" s="2" t="s">
        <v>26</v>
      </c>
      <c r="D2190" s="2" t="s">
        <v>298</v>
      </c>
      <c r="E2190" s="5">
        <v>41969</v>
      </c>
      <c r="F2190" s="22">
        <f>IF(COUNTIFS('All NCFAS Results'!$A$6:$A$169,$A2190)&gt;0,1,0)</f>
        <v>0</v>
      </c>
      <c r="G2190" s="6" t="s">
        <v>54</v>
      </c>
      <c r="H2190" s="6" t="s">
        <v>58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 t="s">
        <v>33</v>
      </c>
      <c r="AA2190" s="6"/>
      <c r="AB2190" s="6"/>
    </row>
    <row r="2191" spans="1:28" s="1" customFormat="1" ht="18" customHeight="1" x14ac:dyDescent="0.2">
      <c r="A2191" s="4">
        <v>11603</v>
      </c>
      <c r="B2191" s="4">
        <v>744</v>
      </c>
      <c r="C2191" s="2" t="s">
        <v>26</v>
      </c>
      <c r="D2191" s="2" t="s">
        <v>298</v>
      </c>
      <c r="E2191" s="5">
        <v>41975</v>
      </c>
      <c r="F2191" s="22">
        <f>IF(COUNTIFS('All NCFAS Results'!$A$6:$A$169,$A2191)&gt;0,1,0)</f>
        <v>0</v>
      </c>
      <c r="G2191" s="6" t="s">
        <v>54</v>
      </c>
      <c r="H2191" s="6" t="s">
        <v>58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 t="s">
        <v>33</v>
      </c>
      <c r="AA2191" s="6"/>
      <c r="AB2191" s="6"/>
    </row>
    <row r="2192" spans="1:28" s="1" customFormat="1" ht="18" customHeight="1" x14ac:dyDescent="0.2">
      <c r="A2192" s="4">
        <v>11603</v>
      </c>
      <c r="B2192" s="4">
        <v>745</v>
      </c>
      <c r="C2192" s="2" t="s">
        <v>26</v>
      </c>
      <c r="D2192" s="2" t="s">
        <v>298</v>
      </c>
      <c r="E2192" s="5">
        <v>41988</v>
      </c>
      <c r="F2192" s="22">
        <f>IF(COUNTIFS('All NCFAS Results'!$A$6:$A$169,$A2192)&gt;0,1,0)</f>
        <v>0</v>
      </c>
      <c r="G2192" s="6" t="s">
        <v>54</v>
      </c>
      <c r="H2192" s="6" t="s">
        <v>58</v>
      </c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 t="s">
        <v>33</v>
      </c>
      <c r="AA2192" s="6"/>
      <c r="AB2192" s="6"/>
    </row>
    <row r="2193" spans="1:28" s="1" customFormat="1" ht="18" customHeight="1" x14ac:dyDescent="0.2">
      <c r="A2193" s="4">
        <v>11603</v>
      </c>
      <c r="B2193" s="4">
        <v>746</v>
      </c>
      <c r="C2193" s="2" t="s">
        <v>26</v>
      </c>
      <c r="D2193" s="2" t="s">
        <v>298</v>
      </c>
      <c r="E2193" s="5">
        <v>42010</v>
      </c>
      <c r="F2193" s="22">
        <f>IF(COUNTIFS('All NCFAS Results'!$A$6:$A$169,$A2193)&gt;0,1,0)</f>
        <v>0</v>
      </c>
      <c r="G2193" s="6" t="s">
        <v>54</v>
      </c>
      <c r="H2193" s="6" t="s">
        <v>46</v>
      </c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 t="s">
        <v>33</v>
      </c>
      <c r="AA2193" s="6"/>
      <c r="AB2193" s="6"/>
    </row>
    <row r="2194" spans="1:28" s="1" customFormat="1" ht="18" customHeight="1" x14ac:dyDescent="0.2">
      <c r="A2194" s="4">
        <v>12431</v>
      </c>
      <c r="B2194" s="4">
        <v>756</v>
      </c>
      <c r="C2194" s="2" t="s">
        <v>26</v>
      </c>
      <c r="D2194" s="2" t="s">
        <v>298</v>
      </c>
      <c r="E2194" s="5">
        <v>42037</v>
      </c>
      <c r="F2194" s="22">
        <f>IF(COUNTIFS('All NCFAS Results'!$A$6:$A$169,$A2194)&gt;0,1,0)</f>
        <v>0</v>
      </c>
      <c r="G2194" s="6" t="s">
        <v>27</v>
      </c>
      <c r="H2194" s="6" t="s">
        <v>42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 t="s">
        <v>33</v>
      </c>
      <c r="AA2194" s="6"/>
      <c r="AB2194" s="6"/>
    </row>
    <row r="2195" spans="1:28" s="1" customFormat="1" ht="18" customHeight="1" x14ac:dyDescent="0.2">
      <c r="A2195" s="4">
        <v>12431</v>
      </c>
      <c r="B2195" s="4">
        <v>757</v>
      </c>
      <c r="C2195" s="2" t="s">
        <v>26</v>
      </c>
      <c r="D2195" s="2" t="s">
        <v>298</v>
      </c>
      <c r="E2195" s="5">
        <v>42037</v>
      </c>
      <c r="F2195" s="22">
        <f>IF(COUNTIFS('All NCFAS Results'!$A$6:$A$169,$A2195)&gt;0,1,0)</f>
        <v>0</v>
      </c>
      <c r="G2195" s="6" t="s">
        <v>50</v>
      </c>
      <c r="H2195" s="6" t="s">
        <v>53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 t="s">
        <v>33</v>
      </c>
      <c r="AA2195" s="6"/>
      <c r="AB2195" s="6"/>
    </row>
    <row r="2196" spans="1:28" s="1" customFormat="1" ht="18" customHeight="1" x14ac:dyDescent="0.2">
      <c r="A2196" s="4">
        <v>12431</v>
      </c>
      <c r="B2196" s="4">
        <v>758</v>
      </c>
      <c r="C2196" s="2" t="s">
        <v>26</v>
      </c>
      <c r="D2196" s="2" t="s">
        <v>298</v>
      </c>
      <c r="E2196" s="5">
        <v>42046</v>
      </c>
      <c r="F2196" s="22">
        <f>IF(COUNTIFS('All NCFAS Results'!$A$6:$A$169,$A2196)&gt;0,1,0)</f>
        <v>0</v>
      </c>
      <c r="G2196" s="6" t="s">
        <v>54</v>
      </c>
      <c r="H2196" s="6" t="s">
        <v>28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 t="s">
        <v>33</v>
      </c>
      <c r="AA2196" s="6"/>
      <c r="AB2196" s="6"/>
    </row>
    <row r="2197" spans="1:28" s="1" customFormat="1" ht="18" customHeight="1" x14ac:dyDescent="0.2">
      <c r="A2197" s="4">
        <v>12431</v>
      </c>
      <c r="B2197" s="4">
        <v>759</v>
      </c>
      <c r="C2197" s="2" t="s">
        <v>26</v>
      </c>
      <c r="D2197" s="2" t="s">
        <v>298</v>
      </c>
      <c r="E2197" s="5">
        <v>42047</v>
      </c>
      <c r="F2197" s="22">
        <f>IF(COUNTIFS('All NCFAS Results'!$A$6:$A$169,$A2197)&gt;0,1,0)</f>
        <v>0</v>
      </c>
      <c r="G2197" s="6" t="s">
        <v>27</v>
      </c>
      <c r="H2197" s="6" t="s">
        <v>42</v>
      </c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 t="s">
        <v>33</v>
      </c>
      <c r="AA2197" s="6"/>
      <c r="AB2197" s="6"/>
    </row>
    <row r="2198" spans="1:28" s="1" customFormat="1" ht="18" customHeight="1" x14ac:dyDescent="0.2">
      <c r="A2198" s="4">
        <v>4365</v>
      </c>
      <c r="B2198" s="4">
        <v>760</v>
      </c>
      <c r="C2198" s="2" t="s">
        <v>44</v>
      </c>
      <c r="D2198" s="2" t="s">
        <v>298</v>
      </c>
      <c r="E2198" s="5">
        <v>42060</v>
      </c>
      <c r="F2198" s="22">
        <f>IF(COUNTIFS('All NCFAS Results'!$A$6:$A$169,$A2198)&gt;0,1,0)</f>
        <v>0</v>
      </c>
      <c r="G2198" s="6" t="s">
        <v>27</v>
      </c>
      <c r="H2198" s="6" t="s">
        <v>42</v>
      </c>
      <c r="I2198" s="6" t="s">
        <v>41</v>
      </c>
      <c r="J2198" s="6" t="s">
        <v>29</v>
      </c>
      <c r="K2198" s="6" t="s">
        <v>29</v>
      </c>
      <c r="L2198" s="6" t="s">
        <v>41</v>
      </c>
      <c r="M2198" s="6" t="s">
        <v>41</v>
      </c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</row>
    <row r="2199" spans="1:28" s="1" customFormat="1" ht="18" customHeight="1" x14ac:dyDescent="0.2">
      <c r="A2199" s="4">
        <v>4646</v>
      </c>
      <c r="B2199" s="4">
        <v>766</v>
      </c>
      <c r="C2199" s="2" t="s">
        <v>26</v>
      </c>
      <c r="D2199" s="2" t="s">
        <v>298</v>
      </c>
      <c r="E2199" s="5">
        <v>42052</v>
      </c>
      <c r="F2199" s="22">
        <f>IF(COUNTIFS('All NCFAS Results'!$A$6:$A$169,$A2199)&gt;0,1,0)</f>
        <v>0</v>
      </c>
      <c r="G2199" s="6" t="s">
        <v>27</v>
      </c>
      <c r="H2199" s="6" t="s">
        <v>39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 t="s">
        <v>33</v>
      </c>
      <c r="AA2199" s="6"/>
      <c r="AB2199" s="6"/>
    </row>
    <row r="2200" spans="1:28" s="1" customFormat="1" ht="18" customHeight="1" x14ac:dyDescent="0.2">
      <c r="A2200" s="4">
        <v>12431</v>
      </c>
      <c r="B2200" s="4">
        <v>789</v>
      </c>
      <c r="C2200" s="2" t="s">
        <v>26</v>
      </c>
      <c r="D2200" s="2" t="s">
        <v>298</v>
      </c>
      <c r="E2200" s="5">
        <v>42054</v>
      </c>
      <c r="F2200" s="22">
        <f>IF(COUNTIFS('All NCFAS Results'!$A$6:$A$169,$A2200)&gt;0,1,0)</f>
        <v>0</v>
      </c>
      <c r="G2200" s="6" t="s">
        <v>31</v>
      </c>
      <c r="H2200" s="6" t="s">
        <v>49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 t="s">
        <v>33</v>
      </c>
      <c r="AA2200" s="6"/>
      <c r="AB2200" s="6"/>
    </row>
    <row r="2201" spans="1:28" s="1" customFormat="1" ht="18" customHeight="1" x14ac:dyDescent="0.2">
      <c r="A2201" s="4">
        <v>4646</v>
      </c>
      <c r="B2201" s="4">
        <v>801</v>
      </c>
      <c r="C2201" s="2" t="s">
        <v>26</v>
      </c>
      <c r="D2201" s="2" t="s">
        <v>298</v>
      </c>
      <c r="E2201" s="5">
        <v>42054</v>
      </c>
      <c r="F2201" s="22">
        <f>IF(COUNTIFS('All NCFAS Results'!$A$6:$A$169,$A2201)&gt;0,1,0)</f>
        <v>0</v>
      </c>
      <c r="G2201" s="6" t="s">
        <v>27</v>
      </c>
      <c r="H2201" s="6" t="s">
        <v>39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 t="s">
        <v>33</v>
      </c>
      <c r="AA2201" s="6"/>
      <c r="AB2201" s="6"/>
    </row>
    <row r="2202" spans="1:28" s="1" customFormat="1" ht="18" customHeight="1" x14ac:dyDescent="0.2">
      <c r="A2202" s="4">
        <v>2678</v>
      </c>
      <c r="B2202" s="4">
        <v>822</v>
      </c>
      <c r="C2202" s="2" t="s">
        <v>26</v>
      </c>
      <c r="D2202" s="2" t="s">
        <v>298</v>
      </c>
      <c r="E2202" s="5">
        <v>42061</v>
      </c>
      <c r="F2202" s="22">
        <f>IF(COUNTIFS('All NCFAS Results'!$A$6:$A$169,$A2202)&gt;0,1,0)</f>
        <v>0</v>
      </c>
      <c r="G2202" s="6" t="s">
        <v>54</v>
      </c>
      <c r="H2202" s="6" t="s">
        <v>46</v>
      </c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 t="s">
        <v>41</v>
      </c>
      <c r="AA2202" s="6"/>
      <c r="AB2202" s="6"/>
    </row>
    <row r="2203" spans="1:28" s="1" customFormat="1" ht="18" customHeight="1" x14ac:dyDescent="0.2">
      <c r="A2203" s="4">
        <v>5154</v>
      </c>
      <c r="B2203" s="4">
        <v>857</v>
      </c>
      <c r="C2203" s="2" t="s">
        <v>26</v>
      </c>
      <c r="D2203" s="2" t="s">
        <v>298</v>
      </c>
      <c r="E2203" s="5">
        <v>42072</v>
      </c>
      <c r="F2203" s="22">
        <f>IF(COUNTIFS('All NCFAS Results'!$A$6:$A$169,$A2203)&gt;0,1,0)</f>
        <v>0</v>
      </c>
      <c r="G2203" s="6" t="s">
        <v>54</v>
      </c>
      <c r="H2203" s="6" t="s">
        <v>46</v>
      </c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 t="s">
        <v>29</v>
      </c>
      <c r="AA2203" s="6"/>
      <c r="AB2203" s="6"/>
    </row>
    <row r="2204" spans="1:28" s="1" customFormat="1" ht="28.35" customHeight="1" x14ac:dyDescent="0.2"/>
  </sheetData>
  <autoFilter ref="A5:AB2203">
    <sortState ref="A6:AB2203">
      <sortCondition descending="1" ref="F5:F2203"/>
    </sortState>
  </autoFilter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9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4" sqref="G14"/>
    </sheetView>
  </sheetViews>
  <sheetFormatPr defaultRowHeight="12.75" x14ac:dyDescent="0.2"/>
  <cols>
    <col min="1" max="1" width="16.28515625" customWidth="1"/>
    <col min="2" max="7" width="19.5703125" customWidth="1"/>
  </cols>
  <sheetData>
    <row r="5" spans="1:13" ht="15" x14ac:dyDescent="0.25">
      <c r="A5" s="14" t="s">
        <v>121</v>
      </c>
      <c r="B5" s="35" t="s">
        <v>267</v>
      </c>
      <c r="C5" s="35" t="s">
        <v>284</v>
      </c>
      <c r="D5" s="35" t="s">
        <v>285</v>
      </c>
      <c r="E5" s="35" t="s">
        <v>286</v>
      </c>
      <c r="F5" s="35" t="s">
        <v>287</v>
      </c>
      <c r="G5" s="35" t="s">
        <v>288</v>
      </c>
    </row>
    <row r="6" spans="1:13" ht="15" x14ac:dyDescent="0.25">
      <c r="A6" s="30">
        <v>87</v>
      </c>
      <c r="B6">
        <f>SUMIFS('All NCFAS Results'!$Q$6:$Q$169,'All NCFAS Results'!$A$6:$A$169,$A6,'All NCFAS Results'!$E$6:$E$169,B$5)</f>
        <v>-20</v>
      </c>
      <c r="C6">
        <f>SUMIFS('All NCFAS Results'!$Q$6:$Q$169,'All NCFAS Results'!$A$6:$A$169,$A6,'All NCFAS Results'!$E$6:$E$169,C$5)</f>
        <v>-24</v>
      </c>
      <c r="D6">
        <f>SUMIFS('All NCFAS Results'!$Q$6:$Q$169,'All NCFAS Results'!$A$6:$A$169,$A6,'All NCFAS Results'!$E$6:$E$169,D$5)</f>
        <v>-27</v>
      </c>
      <c r="E6">
        <f>SUMIFS('All NCFAS Results'!$Q$6:$Q$169,'All NCFAS Results'!$A$6:$A$169,$A6,'All NCFAS Results'!$E$6:$E$169,E$5)</f>
        <v>-12</v>
      </c>
      <c r="F6">
        <f>SUMIFS('All NCFAS Results'!$Q$6:$Q$169,'All NCFAS Results'!$A$6:$A$169,$A6,'All NCFAS Results'!$E$6:$E$169,F$5)</f>
        <v>-18</v>
      </c>
      <c r="G6">
        <f>SUMIFS('All NCFAS Results'!$Q$6:$Q$169,'All NCFAS Results'!$A$6:$A$169,$A6,'All NCFAS Results'!$E$6:$E$169,G$5)</f>
        <v>-27</v>
      </c>
      <c r="H6">
        <f>IF(COUNTIFS('All NCFAS Results'!$A$6:$A$169,$A6,'All NCFAS Results'!$E$6:$E$169,B$5)&gt;0,B6*-1,"")</f>
        <v>20</v>
      </c>
      <c r="I6">
        <f>IF(COUNTIFS('All NCFAS Results'!$A$6:$A$169,$A6,'All NCFAS Results'!$E$6:$E$169,C$5)&gt;0,C6*-1,"")</f>
        <v>24</v>
      </c>
      <c r="J6">
        <f>IF(COUNTIFS('All NCFAS Results'!$A$6:$A$169,$A6,'All NCFAS Results'!$E$6:$E$169,D$5)&gt;0,D6*-1,"")</f>
        <v>27</v>
      </c>
      <c r="K6">
        <f>IF(COUNTIFS('All NCFAS Results'!$A$6:$A$169,$A6,'All NCFAS Results'!$E$6:$E$169,E$5)&gt;0,E6*-1,"")</f>
        <v>12</v>
      </c>
      <c r="L6">
        <f>IF(COUNTIFS('All NCFAS Results'!$A$6:$A$169,$A6,'All NCFAS Results'!$E$6:$E$169,F$5)&gt;0,F6*-1,"")</f>
        <v>18</v>
      </c>
      <c r="M6">
        <f>IF(COUNTIFS('All NCFAS Results'!$A$6:$A$169,$A6,'All NCFAS Results'!$E$6:$E$169,G$5)&gt;0,G6*-1,"")</f>
        <v>27</v>
      </c>
    </row>
    <row r="7" spans="1:13" ht="15" x14ac:dyDescent="0.25">
      <c r="A7" s="30">
        <v>126</v>
      </c>
      <c r="B7">
        <f>SUMIFS('All NCFAS Results'!$Q$6:$Q$169,'All NCFAS Results'!$A$6:$A$169,$A7,'All NCFAS Results'!$E$6:$E$169,B$5)</f>
        <v>-15</v>
      </c>
      <c r="C7">
        <f>SUMIFS('All NCFAS Results'!$Q$6:$Q$169,'All NCFAS Results'!$A$6:$A$169,$A7,'All NCFAS Results'!$E$6:$E$169,C$5)</f>
        <v>-19</v>
      </c>
      <c r="D7">
        <f>SUMIFS('All NCFAS Results'!$Q$6:$Q$169,'All NCFAS Results'!$A$6:$A$169,$A7,'All NCFAS Results'!$E$6:$E$169,D$5)</f>
        <v>0</v>
      </c>
      <c r="E7">
        <f>SUMIFS('All NCFAS Results'!$Q$6:$Q$169,'All NCFAS Results'!$A$6:$A$169,$A7,'All NCFAS Results'!$E$6:$E$169,E$5)</f>
        <v>0</v>
      </c>
      <c r="F7">
        <f>SUMIFS('All NCFAS Results'!$Q$6:$Q$169,'All NCFAS Results'!$A$6:$A$169,$A7,'All NCFAS Results'!$E$6:$E$169,F$5)</f>
        <v>0</v>
      </c>
      <c r="G7">
        <f>SUMIFS('All NCFAS Results'!$Q$6:$Q$169,'All NCFAS Results'!$A$6:$A$169,$A7,'All NCFAS Results'!$E$6:$E$169,G$5)</f>
        <v>0</v>
      </c>
      <c r="H7">
        <f>IF(COUNTIFS('All NCFAS Results'!$A$6:$A$169,$A7,'All NCFAS Results'!$E$6:$E$169,B$5)&gt;0,B7*-1,"")</f>
        <v>15</v>
      </c>
      <c r="I7">
        <f>IF(COUNTIFS('All NCFAS Results'!$A$6:$A$169,$A7,'All NCFAS Results'!$E$6:$E$169,C$5)&gt;0,C7*-1,"")</f>
        <v>19</v>
      </c>
      <c r="J7" t="str">
        <f>IF(COUNTIFS('All NCFAS Results'!$A$6:$A$169,$A7,'All NCFAS Results'!$E$6:$E$169,D$5)&gt;0,D7*-1,"")</f>
        <v/>
      </c>
      <c r="K7" t="str">
        <f>IF(COUNTIFS('All NCFAS Results'!$A$6:$A$169,$A7,'All NCFAS Results'!$E$6:$E$169,E$5)&gt;0,E7*-1,"")</f>
        <v/>
      </c>
      <c r="L7" t="str">
        <f>IF(COUNTIFS('All NCFAS Results'!$A$6:$A$169,$A7,'All NCFAS Results'!$E$6:$E$169,F$5)&gt;0,F7*-1,"")</f>
        <v/>
      </c>
      <c r="M7" t="str">
        <f>IF(COUNTIFS('All NCFAS Results'!$A$6:$A$169,$A7,'All NCFAS Results'!$E$6:$E$169,G$5)&gt;0,G7*-1,"")</f>
        <v/>
      </c>
    </row>
    <row r="8" spans="1:13" ht="15" x14ac:dyDescent="0.25">
      <c r="A8" s="30">
        <v>192</v>
      </c>
      <c r="B8">
        <f>SUMIFS('All NCFAS Results'!$Q$6:$Q$169,'All NCFAS Results'!$A$6:$A$169,$A8,'All NCFAS Results'!$E$6:$E$169,B$5)</f>
        <v>-12</v>
      </c>
      <c r="C8">
        <f>SUMIFS('All NCFAS Results'!$Q$6:$Q$169,'All NCFAS Results'!$A$6:$A$169,$A8,'All NCFAS Results'!$E$6:$E$169,C$5)</f>
        <v>-13</v>
      </c>
      <c r="D8">
        <f>SUMIFS('All NCFAS Results'!$Q$6:$Q$169,'All NCFAS Results'!$A$6:$A$169,$A8,'All NCFAS Results'!$E$6:$E$169,D$5)</f>
        <v>-12</v>
      </c>
      <c r="E8">
        <f>SUMIFS('All NCFAS Results'!$Q$6:$Q$169,'All NCFAS Results'!$A$6:$A$169,$A8,'All NCFAS Results'!$E$6:$E$169,E$5)</f>
        <v>0</v>
      </c>
      <c r="F8">
        <f>SUMIFS('All NCFAS Results'!$Q$6:$Q$169,'All NCFAS Results'!$A$6:$A$169,$A8,'All NCFAS Results'!$E$6:$E$169,F$5)</f>
        <v>0</v>
      </c>
      <c r="G8">
        <f>SUMIFS('All NCFAS Results'!$Q$6:$Q$169,'All NCFAS Results'!$A$6:$A$169,$A8,'All NCFAS Results'!$E$6:$E$169,G$5)</f>
        <v>0</v>
      </c>
      <c r="H8">
        <f>IF(COUNTIFS('All NCFAS Results'!$A$6:$A$169,$A8,'All NCFAS Results'!$E$6:$E$169,B$5)&gt;0,B8*-1,"")</f>
        <v>12</v>
      </c>
      <c r="I8">
        <f>IF(COUNTIFS('All NCFAS Results'!$A$6:$A$169,$A8,'All NCFAS Results'!$E$6:$E$169,C$5)&gt;0,C8*-1,"")</f>
        <v>13</v>
      </c>
      <c r="J8">
        <f>IF(COUNTIFS('All NCFAS Results'!$A$6:$A$169,$A8,'All NCFAS Results'!$E$6:$E$169,D$5)&gt;0,D8*-1,"")</f>
        <v>12</v>
      </c>
      <c r="K8" t="str">
        <f>IF(COUNTIFS('All NCFAS Results'!$A$6:$A$169,$A8,'All NCFAS Results'!$E$6:$E$169,E$5)&gt;0,E8*-1,"")</f>
        <v/>
      </c>
      <c r="L8" t="str">
        <f>IF(COUNTIFS('All NCFAS Results'!$A$6:$A$169,$A8,'All NCFAS Results'!$E$6:$E$169,F$5)&gt;0,F8*-1,"")</f>
        <v/>
      </c>
      <c r="M8" t="str">
        <f>IF(COUNTIFS('All NCFAS Results'!$A$6:$A$169,$A8,'All NCFAS Results'!$E$6:$E$169,G$5)&gt;0,G8*-1,"")</f>
        <v/>
      </c>
    </row>
    <row r="9" spans="1:13" ht="15" x14ac:dyDescent="0.25">
      <c r="A9" s="30">
        <v>335</v>
      </c>
      <c r="B9">
        <f>SUMIFS('All NCFAS Results'!$Q$6:$Q$169,'All NCFAS Results'!$A$6:$A$169,$A9,'All NCFAS Results'!$E$6:$E$169,B$5)</f>
        <v>-27</v>
      </c>
      <c r="C9">
        <f>SUMIFS('All NCFAS Results'!$Q$6:$Q$169,'All NCFAS Results'!$A$6:$A$169,$A9,'All NCFAS Results'!$E$6:$E$169,C$5)</f>
        <v>-27</v>
      </c>
      <c r="D9">
        <f>SUMIFS('All NCFAS Results'!$Q$6:$Q$169,'All NCFAS Results'!$A$6:$A$169,$A9,'All NCFAS Results'!$E$6:$E$169,D$5)</f>
        <v>-21</v>
      </c>
      <c r="E9">
        <f>SUMIFS('All NCFAS Results'!$Q$6:$Q$169,'All NCFAS Results'!$A$6:$A$169,$A9,'All NCFAS Results'!$E$6:$E$169,E$5)</f>
        <v>0</v>
      </c>
      <c r="F9">
        <f>SUMIFS('All NCFAS Results'!$Q$6:$Q$169,'All NCFAS Results'!$A$6:$A$169,$A9,'All NCFAS Results'!$E$6:$E$169,F$5)</f>
        <v>0</v>
      </c>
      <c r="G9">
        <f>SUMIFS('All NCFAS Results'!$Q$6:$Q$169,'All NCFAS Results'!$A$6:$A$169,$A9,'All NCFAS Results'!$E$6:$E$169,G$5)</f>
        <v>0</v>
      </c>
      <c r="H9">
        <f>IF(COUNTIFS('All NCFAS Results'!$A$6:$A$169,$A9,'All NCFAS Results'!$E$6:$E$169,B$5)&gt;0,B9*-1,"")</f>
        <v>27</v>
      </c>
      <c r="I9">
        <f>IF(COUNTIFS('All NCFAS Results'!$A$6:$A$169,$A9,'All NCFAS Results'!$E$6:$E$169,C$5)&gt;0,C9*-1,"")</f>
        <v>27</v>
      </c>
      <c r="J9">
        <f>IF(COUNTIFS('All NCFAS Results'!$A$6:$A$169,$A9,'All NCFAS Results'!$E$6:$E$169,D$5)&gt;0,D9*-1,"")</f>
        <v>21</v>
      </c>
      <c r="K9" t="str">
        <f>IF(COUNTIFS('All NCFAS Results'!$A$6:$A$169,$A9,'All NCFAS Results'!$E$6:$E$169,E$5)&gt;0,E9*-1,"")</f>
        <v/>
      </c>
      <c r="L9" t="str">
        <f>IF(COUNTIFS('All NCFAS Results'!$A$6:$A$169,$A9,'All NCFAS Results'!$E$6:$E$169,F$5)&gt;0,F9*-1,"")</f>
        <v/>
      </c>
      <c r="M9" t="str">
        <f>IF(COUNTIFS('All NCFAS Results'!$A$6:$A$169,$A9,'All NCFAS Results'!$E$6:$E$169,G$5)&gt;0,G9*-1,"")</f>
        <v/>
      </c>
    </row>
    <row r="10" spans="1:13" ht="15" x14ac:dyDescent="0.25">
      <c r="A10" s="30">
        <v>515</v>
      </c>
      <c r="B10">
        <f>SUMIFS('All NCFAS Results'!$Q$6:$Q$169,'All NCFAS Results'!$A$6:$A$169,$A10,'All NCFAS Results'!$E$6:$E$169,B$5)</f>
        <v>-4</v>
      </c>
      <c r="C10">
        <f>SUMIFS('All NCFAS Results'!$Q$6:$Q$169,'All NCFAS Results'!$A$6:$A$169,$A10,'All NCFAS Results'!$E$6:$E$169,C$5)</f>
        <v>0</v>
      </c>
      <c r="D10">
        <f>SUMIFS('All NCFAS Results'!$Q$6:$Q$169,'All NCFAS Results'!$A$6:$A$169,$A10,'All NCFAS Results'!$E$6:$E$169,D$5)</f>
        <v>-7</v>
      </c>
      <c r="E10">
        <f>SUMIFS('All NCFAS Results'!$Q$6:$Q$169,'All NCFAS Results'!$A$6:$A$169,$A10,'All NCFAS Results'!$E$6:$E$169,E$5)</f>
        <v>0</v>
      </c>
      <c r="F10">
        <f>SUMIFS('All NCFAS Results'!$Q$6:$Q$169,'All NCFAS Results'!$A$6:$A$169,$A10,'All NCFAS Results'!$E$6:$E$169,F$5)</f>
        <v>0</v>
      </c>
      <c r="G10">
        <f>SUMIFS('All NCFAS Results'!$Q$6:$Q$169,'All NCFAS Results'!$A$6:$A$169,$A10,'All NCFAS Results'!$E$6:$E$169,G$5)</f>
        <v>0</v>
      </c>
      <c r="H10">
        <f>IF(COUNTIFS('All NCFAS Results'!$A$6:$A$169,$A10,'All NCFAS Results'!$E$6:$E$169,B$5)&gt;0,B10*-1,"")</f>
        <v>4</v>
      </c>
      <c r="I10" t="str">
        <f>IF(COUNTIFS('All NCFAS Results'!$A$6:$A$169,$A10,'All NCFAS Results'!$E$6:$E$169,C$5)&gt;0,C10*-1,"")</f>
        <v/>
      </c>
      <c r="J10">
        <f>IF(COUNTIFS('All NCFAS Results'!$A$6:$A$169,$A10,'All NCFAS Results'!$E$6:$E$169,D$5)&gt;0,D10*-1,"")</f>
        <v>7</v>
      </c>
      <c r="K10" t="str">
        <f>IF(COUNTIFS('All NCFAS Results'!$A$6:$A$169,$A10,'All NCFAS Results'!$E$6:$E$169,E$5)&gt;0,E10*-1,"")</f>
        <v/>
      </c>
      <c r="L10" t="str">
        <f>IF(COUNTIFS('All NCFAS Results'!$A$6:$A$169,$A10,'All NCFAS Results'!$E$6:$E$169,F$5)&gt;0,F10*-1,"")</f>
        <v/>
      </c>
      <c r="M10" t="str">
        <f>IF(COUNTIFS('All NCFAS Results'!$A$6:$A$169,$A10,'All NCFAS Results'!$E$6:$E$169,G$5)&gt;0,G10*-1,"")</f>
        <v/>
      </c>
    </row>
    <row r="11" spans="1:13" ht="15" x14ac:dyDescent="0.25">
      <c r="A11" s="30">
        <v>629</v>
      </c>
      <c r="B11">
        <f>SUMIFS('All NCFAS Results'!$Q$6:$Q$169,'All NCFAS Results'!$A$6:$A$169,$A11,'All NCFAS Results'!$E$6:$E$169,B$5)</f>
        <v>-30</v>
      </c>
      <c r="C11">
        <f>SUMIFS('All NCFAS Results'!$Q$6:$Q$169,'All NCFAS Results'!$A$6:$A$169,$A11,'All NCFAS Results'!$E$6:$E$169,C$5)</f>
        <v>0</v>
      </c>
      <c r="D11">
        <f>SUMIFS('All NCFAS Results'!$Q$6:$Q$169,'All NCFAS Results'!$A$6:$A$169,$A11,'All NCFAS Results'!$E$6:$E$169,D$5)</f>
        <v>-15</v>
      </c>
      <c r="E11">
        <f>SUMIFS('All NCFAS Results'!$Q$6:$Q$169,'All NCFAS Results'!$A$6:$A$169,$A11,'All NCFAS Results'!$E$6:$E$169,E$5)</f>
        <v>0</v>
      </c>
      <c r="F11">
        <f>SUMIFS('All NCFAS Results'!$Q$6:$Q$169,'All NCFAS Results'!$A$6:$A$169,$A11,'All NCFAS Results'!$E$6:$E$169,F$5)</f>
        <v>0</v>
      </c>
      <c r="G11">
        <f>SUMIFS('All NCFAS Results'!$Q$6:$Q$169,'All NCFAS Results'!$A$6:$A$169,$A11,'All NCFAS Results'!$E$6:$E$169,G$5)</f>
        <v>0</v>
      </c>
      <c r="H11">
        <f>IF(COUNTIFS('All NCFAS Results'!$A$6:$A$169,$A11,'All NCFAS Results'!$E$6:$E$169,B$5)&gt;0,B11*-1,"")</f>
        <v>30</v>
      </c>
      <c r="I11" t="str">
        <f>IF(COUNTIFS('All NCFAS Results'!$A$6:$A$169,$A11,'All NCFAS Results'!$E$6:$E$169,C$5)&gt;0,C11*-1,"")</f>
        <v/>
      </c>
      <c r="J11">
        <f>IF(COUNTIFS('All NCFAS Results'!$A$6:$A$169,$A11,'All NCFAS Results'!$E$6:$E$169,D$5)&gt;0,D11*-1,"")</f>
        <v>15</v>
      </c>
      <c r="K11" t="str">
        <f>IF(COUNTIFS('All NCFAS Results'!$A$6:$A$169,$A11,'All NCFAS Results'!$E$6:$E$169,E$5)&gt;0,E11*-1,"")</f>
        <v/>
      </c>
      <c r="L11" t="str">
        <f>IF(COUNTIFS('All NCFAS Results'!$A$6:$A$169,$A11,'All NCFAS Results'!$E$6:$E$169,F$5)&gt;0,F11*-1,"")</f>
        <v/>
      </c>
      <c r="M11" t="str">
        <f>IF(COUNTIFS('All NCFAS Results'!$A$6:$A$169,$A11,'All NCFAS Results'!$E$6:$E$169,G$5)&gt;0,G11*-1,"")</f>
        <v/>
      </c>
    </row>
    <row r="12" spans="1:13" ht="15" x14ac:dyDescent="0.25">
      <c r="A12" s="30">
        <v>748</v>
      </c>
      <c r="B12">
        <f>SUMIFS('All NCFAS Results'!$Q$6:$Q$169,'All NCFAS Results'!$A$6:$A$169,$A12,'All NCFAS Results'!$E$6:$E$169,B$5)</f>
        <v>-70</v>
      </c>
      <c r="C12">
        <f>SUMIFS('All NCFAS Results'!$Q$6:$Q$169,'All NCFAS Results'!$A$6:$A$169,$A12,'All NCFAS Results'!$E$6:$E$169,C$5)</f>
        <v>-34</v>
      </c>
      <c r="D12">
        <f>SUMIFS('All NCFAS Results'!$Q$6:$Q$169,'All NCFAS Results'!$A$6:$A$169,$A12,'All NCFAS Results'!$E$6:$E$169,D$5)</f>
        <v>-35</v>
      </c>
      <c r="E12">
        <f>SUMIFS('All NCFAS Results'!$Q$6:$Q$169,'All NCFAS Results'!$A$6:$A$169,$A12,'All NCFAS Results'!$E$6:$E$169,E$5)</f>
        <v>0</v>
      </c>
      <c r="F12">
        <f>SUMIFS('All NCFAS Results'!$Q$6:$Q$169,'All NCFAS Results'!$A$6:$A$169,$A12,'All NCFAS Results'!$E$6:$E$169,F$5)</f>
        <v>0</v>
      </c>
      <c r="G12">
        <f>SUMIFS('All NCFAS Results'!$Q$6:$Q$169,'All NCFAS Results'!$A$6:$A$169,$A12,'All NCFAS Results'!$E$6:$E$169,G$5)</f>
        <v>0</v>
      </c>
      <c r="H12">
        <f>IF(COUNTIFS('All NCFAS Results'!$A$6:$A$169,$A12,'All NCFAS Results'!$E$6:$E$169,B$5)&gt;0,B12*-1,"")</f>
        <v>70</v>
      </c>
      <c r="I12">
        <f>IF(COUNTIFS('All NCFAS Results'!$A$6:$A$169,$A12,'All NCFAS Results'!$E$6:$E$169,C$5)&gt;0,C12*-1,"")</f>
        <v>34</v>
      </c>
      <c r="J12">
        <f>IF(COUNTIFS('All NCFAS Results'!$A$6:$A$169,$A12,'All NCFAS Results'!$E$6:$E$169,D$5)&gt;0,D12*-1,"")</f>
        <v>35</v>
      </c>
      <c r="K12" t="str">
        <f>IF(COUNTIFS('All NCFAS Results'!$A$6:$A$169,$A12,'All NCFAS Results'!$E$6:$E$169,E$5)&gt;0,E12*-1,"")</f>
        <v/>
      </c>
      <c r="L12" t="str">
        <f>IF(COUNTIFS('All NCFAS Results'!$A$6:$A$169,$A12,'All NCFAS Results'!$E$6:$E$169,F$5)&gt;0,F12*-1,"")</f>
        <v/>
      </c>
      <c r="M12" t="str">
        <f>IF(COUNTIFS('All NCFAS Results'!$A$6:$A$169,$A12,'All NCFAS Results'!$E$6:$E$169,G$5)&gt;0,G12*-1,"")</f>
        <v/>
      </c>
    </row>
    <row r="13" spans="1:13" ht="15" x14ac:dyDescent="0.25">
      <c r="A13" s="30">
        <v>759</v>
      </c>
      <c r="B13">
        <f>SUMIFS('All NCFAS Results'!$Q$6:$Q$169,'All NCFAS Results'!$A$6:$A$169,$A13,'All NCFAS Results'!$E$6:$E$169,B$5)</f>
        <v>-11</v>
      </c>
      <c r="C13">
        <f>SUMIFS('All NCFAS Results'!$Q$6:$Q$169,'All NCFAS Results'!$A$6:$A$169,$A13,'All NCFAS Results'!$E$6:$E$169,C$5)</f>
        <v>0</v>
      </c>
      <c r="D13">
        <f>SUMIFS('All NCFAS Results'!$Q$6:$Q$169,'All NCFAS Results'!$A$6:$A$169,$A13,'All NCFAS Results'!$E$6:$E$169,D$5)</f>
        <v>-10</v>
      </c>
      <c r="E13">
        <f>SUMIFS('All NCFAS Results'!$Q$6:$Q$169,'All NCFAS Results'!$A$6:$A$169,$A13,'All NCFAS Results'!$E$6:$E$169,E$5)</f>
        <v>0</v>
      </c>
      <c r="F13">
        <f>SUMIFS('All NCFAS Results'!$Q$6:$Q$169,'All NCFAS Results'!$A$6:$A$169,$A13,'All NCFAS Results'!$E$6:$E$169,F$5)</f>
        <v>0</v>
      </c>
      <c r="G13">
        <f>SUMIFS('All NCFAS Results'!$Q$6:$Q$169,'All NCFAS Results'!$A$6:$A$169,$A13,'All NCFAS Results'!$E$6:$E$169,G$5)</f>
        <v>0</v>
      </c>
      <c r="H13">
        <f>IF(COUNTIFS('All NCFAS Results'!$A$6:$A$169,$A13,'All NCFAS Results'!$E$6:$E$169,B$5)&gt;0,B13*-1,"")</f>
        <v>11</v>
      </c>
      <c r="I13" t="str">
        <f>IF(COUNTIFS('All NCFAS Results'!$A$6:$A$169,$A13,'All NCFAS Results'!$E$6:$E$169,C$5)&gt;0,C13*-1,"")</f>
        <v/>
      </c>
      <c r="J13">
        <f>IF(COUNTIFS('All NCFAS Results'!$A$6:$A$169,$A13,'All NCFAS Results'!$E$6:$E$169,D$5)&gt;0,D13*-1,"")</f>
        <v>10</v>
      </c>
      <c r="K13" t="str">
        <f>IF(COUNTIFS('All NCFAS Results'!$A$6:$A$169,$A13,'All NCFAS Results'!$E$6:$E$169,E$5)&gt;0,E13*-1,"")</f>
        <v/>
      </c>
      <c r="L13" t="str">
        <f>IF(COUNTIFS('All NCFAS Results'!$A$6:$A$169,$A13,'All NCFAS Results'!$E$6:$E$169,F$5)&gt;0,F13*-1,"")</f>
        <v/>
      </c>
      <c r="M13" t="str">
        <f>IF(COUNTIFS('All NCFAS Results'!$A$6:$A$169,$A13,'All NCFAS Results'!$E$6:$E$169,G$5)&gt;0,G13*-1,"")</f>
        <v/>
      </c>
    </row>
    <row r="14" spans="1:13" ht="15" x14ac:dyDescent="0.25">
      <c r="A14" s="30">
        <v>800</v>
      </c>
      <c r="B14">
        <f>SUMIFS('All NCFAS Results'!$Q$6:$Q$169,'All NCFAS Results'!$A$6:$A$169,$A14,'All NCFAS Results'!$E$6:$E$169,B$5)</f>
        <v>-54</v>
      </c>
      <c r="C14">
        <f>SUMIFS('All NCFAS Results'!$Q$6:$Q$169,'All NCFAS Results'!$A$6:$A$169,$A14,'All NCFAS Results'!$E$6:$E$169,C$5)</f>
        <v>-30</v>
      </c>
      <c r="D14">
        <f>SUMIFS('All NCFAS Results'!$Q$6:$Q$169,'All NCFAS Results'!$A$6:$A$169,$A14,'All NCFAS Results'!$E$6:$E$169,D$5)</f>
        <v>-29</v>
      </c>
      <c r="E14">
        <f>SUMIFS('All NCFAS Results'!$Q$6:$Q$169,'All NCFAS Results'!$A$6:$A$169,$A14,'All NCFAS Results'!$E$6:$E$169,E$5)</f>
        <v>0</v>
      </c>
      <c r="F14">
        <f>SUMIFS('All NCFAS Results'!$Q$6:$Q$169,'All NCFAS Results'!$A$6:$A$169,$A14,'All NCFAS Results'!$E$6:$E$169,F$5)</f>
        <v>0</v>
      </c>
      <c r="G14">
        <f>SUMIFS('All NCFAS Results'!$Q$6:$Q$169,'All NCFAS Results'!$A$6:$A$169,$A14,'All NCFAS Results'!$E$6:$E$169,G$5)</f>
        <v>0</v>
      </c>
      <c r="H14">
        <f>IF(COUNTIFS('All NCFAS Results'!$A$6:$A$169,$A14,'All NCFAS Results'!$E$6:$E$169,B$5)&gt;0,B14*-1,"")</f>
        <v>54</v>
      </c>
      <c r="I14">
        <f>IF(COUNTIFS('All NCFAS Results'!$A$6:$A$169,$A14,'All NCFAS Results'!$E$6:$E$169,C$5)&gt;0,C14*-1,"")</f>
        <v>30</v>
      </c>
      <c r="J14">
        <f>IF(COUNTIFS('All NCFAS Results'!$A$6:$A$169,$A14,'All NCFAS Results'!$E$6:$E$169,D$5)&gt;0,D14*-1,"")</f>
        <v>29</v>
      </c>
      <c r="K14" t="str">
        <f>IF(COUNTIFS('All NCFAS Results'!$A$6:$A$169,$A14,'All NCFAS Results'!$E$6:$E$169,E$5)&gt;0,E14*-1,"")</f>
        <v/>
      </c>
      <c r="L14" t="str">
        <f>IF(COUNTIFS('All NCFAS Results'!$A$6:$A$169,$A14,'All NCFAS Results'!$E$6:$E$169,F$5)&gt;0,F14*-1,"")</f>
        <v/>
      </c>
      <c r="M14" t="str">
        <f>IF(COUNTIFS('All NCFAS Results'!$A$6:$A$169,$A14,'All NCFAS Results'!$E$6:$E$169,G$5)&gt;0,G14*-1,"")</f>
        <v/>
      </c>
    </row>
    <row r="15" spans="1:13" ht="15" x14ac:dyDescent="0.25">
      <c r="A15" s="30">
        <v>1116</v>
      </c>
      <c r="B15">
        <f>SUMIFS('All NCFAS Results'!$Q$6:$Q$169,'All NCFAS Results'!$A$6:$A$169,$A15,'All NCFAS Results'!$E$6:$E$169,B$5)</f>
        <v>-14</v>
      </c>
      <c r="C15">
        <f>SUMIFS('All NCFAS Results'!$Q$6:$Q$169,'All NCFAS Results'!$A$6:$A$169,$A15,'All NCFAS Results'!$E$6:$E$169,C$5)</f>
        <v>-13</v>
      </c>
      <c r="D15">
        <f>SUMIFS('All NCFAS Results'!$Q$6:$Q$169,'All NCFAS Results'!$A$6:$A$169,$A15,'All NCFAS Results'!$E$6:$E$169,D$5)</f>
        <v>-7</v>
      </c>
      <c r="E15">
        <f>SUMIFS('All NCFAS Results'!$Q$6:$Q$169,'All NCFAS Results'!$A$6:$A$169,$A15,'All NCFAS Results'!$E$6:$E$169,E$5)</f>
        <v>0</v>
      </c>
      <c r="F15">
        <f>SUMIFS('All NCFAS Results'!$Q$6:$Q$169,'All NCFAS Results'!$A$6:$A$169,$A15,'All NCFAS Results'!$E$6:$E$169,F$5)</f>
        <v>0</v>
      </c>
      <c r="G15">
        <f>SUMIFS('All NCFAS Results'!$Q$6:$Q$169,'All NCFAS Results'!$A$6:$A$169,$A15,'All NCFAS Results'!$E$6:$E$169,G$5)</f>
        <v>0</v>
      </c>
      <c r="H15">
        <f>IF(COUNTIFS('All NCFAS Results'!$A$6:$A$169,$A15,'All NCFAS Results'!$E$6:$E$169,B$5)&gt;0,B15*-1,"")</f>
        <v>14</v>
      </c>
      <c r="I15">
        <f>IF(COUNTIFS('All NCFAS Results'!$A$6:$A$169,$A15,'All NCFAS Results'!$E$6:$E$169,C$5)&gt;0,C15*-1,"")</f>
        <v>13</v>
      </c>
      <c r="J15">
        <f>IF(COUNTIFS('All NCFAS Results'!$A$6:$A$169,$A15,'All NCFAS Results'!$E$6:$E$169,D$5)&gt;0,D15*-1,"")</f>
        <v>7</v>
      </c>
      <c r="K15" t="str">
        <f>IF(COUNTIFS('All NCFAS Results'!$A$6:$A$169,$A15,'All NCFAS Results'!$E$6:$E$169,E$5)&gt;0,E15*-1,"")</f>
        <v/>
      </c>
      <c r="L15" t="str">
        <f>IF(COUNTIFS('All NCFAS Results'!$A$6:$A$169,$A15,'All NCFAS Results'!$E$6:$E$169,F$5)&gt;0,F15*-1,"")</f>
        <v/>
      </c>
      <c r="M15" t="str">
        <f>IF(COUNTIFS('All NCFAS Results'!$A$6:$A$169,$A15,'All NCFAS Results'!$E$6:$E$169,G$5)&gt;0,G15*-1,"")</f>
        <v/>
      </c>
    </row>
    <row r="16" spans="1:13" ht="15" x14ac:dyDescent="0.25">
      <c r="A16" s="30">
        <v>1221</v>
      </c>
      <c r="B16">
        <f>SUMIFS('All NCFAS Results'!$Q$6:$Q$169,'All NCFAS Results'!$A$6:$A$169,$A16,'All NCFAS Results'!$E$6:$E$169,B$5)</f>
        <v>-29</v>
      </c>
      <c r="C16">
        <f>SUMIFS('All NCFAS Results'!$Q$6:$Q$169,'All NCFAS Results'!$A$6:$A$169,$A16,'All NCFAS Results'!$E$6:$E$169,C$5)</f>
        <v>-15</v>
      </c>
      <c r="D16">
        <f>SUMIFS('All NCFAS Results'!$Q$6:$Q$169,'All NCFAS Results'!$A$6:$A$169,$A16,'All NCFAS Results'!$E$6:$E$169,D$5)</f>
        <v>-16</v>
      </c>
      <c r="E16">
        <f>SUMIFS('All NCFAS Results'!$Q$6:$Q$169,'All NCFAS Results'!$A$6:$A$169,$A16,'All NCFAS Results'!$E$6:$E$169,E$5)</f>
        <v>0</v>
      </c>
      <c r="F16">
        <f>SUMIFS('All NCFAS Results'!$Q$6:$Q$169,'All NCFAS Results'!$A$6:$A$169,$A16,'All NCFAS Results'!$E$6:$E$169,F$5)</f>
        <v>0</v>
      </c>
      <c r="G16">
        <f>SUMIFS('All NCFAS Results'!$Q$6:$Q$169,'All NCFAS Results'!$A$6:$A$169,$A16,'All NCFAS Results'!$E$6:$E$169,G$5)</f>
        <v>0</v>
      </c>
      <c r="H16">
        <f>IF(COUNTIFS('All NCFAS Results'!$A$6:$A$169,$A16,'All NCFAS Results'!$E$6:$E$169,B$5)&gt;0,B16*-1,"")</f>
        <v>29</v>
      </c>
      <c r="I16">
        <f>IF(COUNTIFS('All NCFAS Results'!$A$6:$A$169,$A16,'All NCFAS Results'!$E$6:$E$169,C$5)&gt;0,C16*-1,"")</f>
        <v>15</v>
      </c>
      <c r="J16">
        <f>IF(COUNTIFS('All NCFAS Results'!$A$6:$A$169,$A16,'All NCFAS Results'!$E$6:$E$169,D$5)&gt;0,D16*-1,"")</f>
        <v>16</v>
      </c>
      <c r="K16" t="str">
        <f>IF(COUNTIFS('All NCFAS Results'!$A$6:$A$169,$A16,'All NCFAS Results'!$E$6:$E$169,E$5)&gt;0,E16*-1,"")</f>
        <v/>
      </c>
      <c r="L16" t="str">
        <f>IF(COUNTIFS('All NCFAS Results'!$A$6:$A$169,$A16,'All NCFAS Results'!$E$6:$E$169,F$5)&gt;0,F16*-1,"")</f>
        <v/>
      </c>
      <c r="M16" t="str">
        <f>IF(COUNTIFS('All NCFAS Results'!$A$6:$A$169,$A16,'All NCFAS Results'!$E$6:$E$169,G$5)&gt;0,G16*-1,"")</f>
        <v/>
      </c>
    </row>
    <row r="17" spans="1:13" ht="15" x14ac:dyDescent="0.25">
      <c r="A17" s="30">
        <v>1399</v>
      </c>
      <c r="B17">
        <f>SUMIFS('All NCFAS Results'!$Q$6:$Q$169,'All NCFAS Results'!$A$6:$A$169,$A17,'All NCFAS Results'!$E$6:$E$169,B$5)</f>
        <v>-11</v>
      </c>
      <c r="C17">
        <f>SUMIFS('All NCFAS Results'!$Q$6:$Q$169,'All NCFAS Results'!$A$6:$A$169,$A17,'All NCFAS Results'!$E$6:$E$169,C$5)</f>
        <v>0</v>
      </c>
      <c r="D17">
        <f>SUMIFS('All NCFAS Results'!$Q$6:$Q$169,'All NCFAS Results'!$A$6:$A$169,$A17,'All NCFAS Results'!$E$6:$E$169,D$5)</f>
        <v>0</v>
      </c>
      <c r="E17">
        <f>SUMIFS('All NCFAS Results'!$Q$6:$Q$169,'All NCFAS Results'!$A$6:$A$169,$A17,'All NCFAS Results'!$E$6:$E$169,E$5)</f>
        <v>0</v>
      </c>
      <c r="F17">
        <f>SUMIFS('All NCFAS Results'!$Q$6:$Q$169,'All NCFAS Results'!$A$6:$A$169,$A17,'All NCFAS Results'!$E$6:$E$169,F$5)</f>
        <v>0</v>
      </c>
      <c r="G17">
        <f>SUMIFS('All NCFAS Results'!$Q$6:$Q$169,'All NCFAS Results'!$A$6:$A$169,$A17,'All NCFAS Results'!$E$6:$E$169,G$5)</f>
        <v>0</v>
      </c>
      <c r="H17">
        <f>IF(COUNTIFS('All NCFAS Results'!$A$6:$A$169,$A17,'All NCFAS Results'!$E$6:$E$169,B$5)&gt;0,B17*-1,"")</f>
        <v>11</v>
      </c>
      <c r="I17" t="str">
        <f>IF(COUNTIFS('All NCFAS Results'!$A$6:$A$169,$A17,'All NCFAS Results'!$E$6:$E$169,C$5)&gt;0,C17*-1,"")</f>
        <v/>
      </c>
      <c r="J17" t="str">
        <f>IF(COUNTIFS('All NCFAS Results'!$A$6:$A$169,$A17,'All NCFAS Results'!$E$6:$E$169,D$5)&gt;0,D17*-1,"")</f>
        <v/>
      </c>
      <c r="K17" t="str">
        <f>IF(COUNTIFS('All NCFAS Results'!$A$6:$A$169,$A17,'All NCFAS Results'!$E$6:$E$169,E$5)&gt;0,E17*-1,"")</f>
        <v/>
      </c>
      <c r="L17" t="str">
        <f>IF(COUNTIFS('All NCFAS Results'!$A$6:$A$169,$A17,'All NCFAS Results'!$E$6:$E$169,F$5)&gt;0,F17*-1,"")</f>
        <v/>
      </c>
      <c r="M17" t="str">
        <f>IF(COUNTIFS('All NCFAS Results'!$A$6:$A$169,$A17,'All NCFAS Results'!$E$6:$E$169,G$5)&gt;0,G17*-1,"")</f>
        <v/>
      </c>
    </row>
    <row r="18" spans="1:13" ht="15" x14ac:dyDescent="0.25">
      <c r="A18" s="30">
        <v>2102</v>
      </c>
      <c r="B18">
        <f>SUMIFS('All NCFAS Results'!$Q$6:$Q$169,'All NCFAS Results'!$A$6:$A$169,$A18,'All NCFAS Results'!$E$6:$E$169,B$5)</f>
        <v>-4</v>
      </c>
      <c r="C18">
        <f>SUMIFS('All NCFAS Results'!$Q$6:$Q$169,'All NCFAS Results'!$A$6:$A$169,$A18,'All NCFAS Results'!$E$6:$E$169,C$5)</f>
        <v>-21</v>
      </c>
      <c r="D18">
        <f>SUMIFS('All NCFAS Results'!$Q$6:$Q$169,'All NCFAS Results'!$A$6:$A$169,$A18,'All NCFAS Results'!$E$6:$E$169,D$5)</f>
        <v>-20</v>
      </c>
      <c r="E18">
        <f>SUMIFS('All NCFAS Results'!$Q$6:$Q$169,'All NCFAS Results'!$A$6:$A$169,$A18,'All NCFAS Results'!$E$6:$E$169,E$5)</f>
        <v>0</v>
      </c>
      <c r="F18">
        <f>SUMIFS('All NCFAS Results'!$Q$6:$Q$169,'All NCFAS Results'!$A$6:$A$169,$A18,'All NCFAS Results'!$E$6:$E$169,F$5)</f>
        <v>0</v>
      </c>
      <c r="G18">
        <f>SUMIFS('All NCFAS Results'!$Q$6:$Q$169,'All NCFAS Results'!$A$6:$A$169,$A18,'All NCFAS Results'!$E$6:$E$169,G$5)</f>
        <v>0</v>
      </c>
      <c r="H18">
        <f>IF(COUNTIFS('All NCFAS Results'!$A$6:$A$169,$A18,'All NCFAS Results'!$E$6:$E$169,B$5)&gt;0,B18*-1,"")</f>
        <v>4</v>
      </c>
      <c r="I18">
        <f>IF(COUNTIFS('All NCFAS Results'!$A$6:$A$169,$A18,'All NCFAS Results'!$E$6:$E$169,C$5)&gt;0,C18*-1,"")</f>
        <v>21</v>
      </c>
      <c r="J18">
        <f>IF(COUNTIFS('All NCFAS Results'!$A$6:$A$169,$A18,'All NCFAS Results'!$E$6:$E$169,D$5)&gt;0,D18*-1,"")</f>
        <v>20</v>
      </c>
      <c r="K18" t="str">
        <f>IF(COUNTIFS('All NCFAS Results'!$A$6:$A$169,$A18,'All NCFAS Results'!$E$6:$E$169,E$5)&gt;0,E18*-1,"")</f>
        <v/>
      </c>
      <c r="L18" t="str">
        <f>IF(COUNTIFS('All NCFAS Results'!$A$6:$A$169,$A18,'All NCFAS Results'!$E$6:$E$169,F$5)&gt;0,F18*-1,"")</f>
        <v/>
      </c>
      <c r="M18" t="str">
        <f>IF(COUNTIFS('All NCFAS Results'!$A$6:$A$169,$A18,'All NCFAS Results'!$E$6:$E$169,G$5)&gt;0,G18*-1,"")</f>
        <v/>
      </c>
    </row>
    <row r="19" spans="1:13" ht="15" x14ac:dyDescent="0.25">
      <c r="A19" s="30">
        <v>2161</v>
      </c>
      <c r="B19">
        <f>SUMIFS('All NCFAS Results'!$Q$6:$Q$169,'All NCFAS Results'!$A$6:$A$169,$A19,'All NCFAS Results'!$E$6:$E$169,B$5)</f>
        <v>-30</v>
      </c>
      <c r="C19">
        <f>SUMIFS('All NCFAS Results'!$Q$6:$Q$169,'All NCFAS Results'!$A$6:$A$169,$A19,'All NCFAS Results'!$E$6:$E$169,C$5)</f>
        <v>-24</v>
      </c>
      <c r="D19">
        <f>SUMIFS('All NCFAS Results'!$Q$6:$Q$169,'All NCFAS Results'!$A$6:$A$169,$A19,'All NCFAS Results'!$E$6:$E$169,D$5)</f>
        <v>-18</v>
      </c>
      <c r="E19">
        <f>SUMIFS('All NCFAS Results'!$Q$6:$Q$169,'All NCFAS Results'!$A$6:$A$169,$A19,'All NCFAS Results'!$E$6:$E$169,E$5)</f>
        <v>0</v>
      </c>
      <c r="F19">
        <f>SUMIFS('All NCFAS Results'!$Q$6:$Q$169,'All NCFAS Results'!$A$6:$A$169,$A19,'All NCFAS Results'!$E$6:$E$169,F$5)</f>
        <v>0</v>
      </c>
      <c r="G19">
        <f>SUMIFS('All NCFAS Results'!$Q$6:$Q$169,'All NCFAS Results'!$A$6:$A$169,$A19,'All NCFAS Results'!$E$6:$E$169,G$5)</f>
        <v>0</v>
      </c>
      <c r="H19">
        <f>IF(COUNTIFS('All NCFAS Results'!$A$6:$A$169,$A19,'All NCFAS Results'!$E$6:$E$169,B$5)&gt;0,B19*-1,"")</f>
        <v>30</v>
      </c>
      <c r="I19">
        <f>IF(COUNTIFS('All NCFAS Results'!$A$6:$A$169,$A19,'All NCFAS Results'!$E$6:$E$169,C$5)&gt;0,C19*-1,"")</f>
        <v>24</v>
      </c>
      <c r="J19">
        <f>IF(COUNTIFS('All NCFAS Results'!$A$6:$A$169,$A19,'All NCFAS Results'!$E$6:$E$169,D$5)&gt;0,D19*-1,"")</f>
        <v>18</v>
      </c>
      <c r="K19" t="str">
        <f>IF(COUNTIFS('All NCFAS Results'!$A$6:$A$169,$A19,'All NCFAS Results'!$E$6:$E$169,E$5)&gt;0,E19*-1,"")</f>
        <v/>
      </c>
      <c r="L19" t="str">
        <f>IF(COUNTIFS('All NCFAS Results'!$A$6:$A$169,$A19,'All NCFAS Results'!$E$6:$E$169,F$5)&gt;0,F19*-1,"")</f>
        <v/>
      </c>
      <c r="M19" t="str">
        <f>IF(COUNTIFS('All NCFAS Results'!$A$6:$A$169,$A19,'All NCFAS Results'!$E$6:$E$169,G$5)&gt;0,G19*-1,"")</f>
        <v/>
      </c>
    </row>
    <row r="20" spans="1:13" ht="15" x14ac:dyDescent="0.25">
      <c r="A20" s="30">
        <v>2380</v>
      </c>
      <c r="B20">
        <f>SUMIFS('All NCFAS Results'!$Q$6:$Q$169,'All NCFAS Results'!$A$6:$A$169,$A20,'All NCFAS Results'!$E$6:$E$169,B$5)</f>
        <v>-11</v>
      </c>
      <c r="C20">
        <f>SUMIFS('All NCFAS Results'!$Q$6:$Q$169,'All NCFAS Results'!$A$6:$A$169,$A20,'All NCFAS Results'!$E$6:$E$169,C$5)</f>
        <v>0</v>
      </c>
      <c r="D20">
        <f>SUMIFS('All NCFAS Results'!$Q$6:$Q$169,'All NCFAS Results'!$A$6:$A$169,$A20,'All NCFAS Results'!$E$6:$E$169,D$5)</f>
        <v>0</v>
      </c>
      <c r="E20">
        <f>SUMIFS('All NCFAS Results'!$Q$6:$Q$169,'All NCFAS Results'!$A$6:$A$169,$A20,'All NCFAS Results'!$E$6:$E$169,E$5)</f>
        <v>0</v>
      </c>
      <c r="F20">
        <f>SUMIFS('All NCFAS Results'!$Q$6:$Q$169,'All NCFAS Results'!$A$6:$A$169,$A20,'All NCFAS Results'!$E$6:$E$169,F$5)</f>
        <v>0</v>
      </c>
      <c r="G20">
        <f>SUMIFS('All NCFAS Results'!$Q$6:$Q$169,'All NCFAS Results'!$A$6:$A$169,$A20,'All NCFAS Results'!$E$6:$E$169,G$5)</f>
        <v>0</v>
      </c>
      <c r="H20">
        <f>IF(COUNTIFS('All NCFAS Results'!$A$6:$A$169,$A20,'All NCFAS Results'!$E$6:$E$169,B$5)&gt;0,B20*-1,"")</f>
        <v>11</v>
      </c>
      <c r="I20" t="str">
        <f>IF(COUNTIFS('All NCFAS Results'!$A$6:$A$169,$A20,'All NCFAS Results'!$E$6:$E$169,C$5)&gt;0,C20*-1,"")</f>
        <v/>
      </c>
      <c r="J20" t="str">
        <f>IF(COUNTIFS('All NCFAS Results'!$A$6:$A$169,$A20,'All NCFAS Results'!$E$6:$E$169,D$5)&gt;0,D20*-1,"")</f>
        <v/>
      </c>
      <c r="K20" t="str">
        <f>IF(COUNTIFS('All NCFAS Results'!$A$6:$A$169,$A20,'All NCFAS Results'!$E$6:$E$169,E$5)&gt;0,E20*-1,"")</f>
        <v/>
      </c>
      <c r="L20" t="str">
        <f>IF(COUNTIFS('All NCFAS Results'!$A$6:$A$169,$A20,'All NCFAS Results'!$E$6:$E$169,F$5)&gt;0,F20*-1,"")</f>
        <v/>
      </c>
      <c r="M20" t="str">
        <f>IF(COUNTIFS('All NCFAS Results'!$A$6:$A$169,$A20,'All NCFAS Results'!$E$6:$E$169,G$5)&gt;0,G20*-1,"")</f>
        <v/>
      </c>
    </row>
    <row r="21" spans="1:13" ht="15" x14ac:dyDescent="0.25">
      <c r="A21" s="30">
        <v>2648</v>
      </c>
      <c r="B21">
        <f>SUMIFS('All NCFAS Results'!$Q$6:$Q$169,'All NCFAS Results'!$A$6:$A$169,$A21,'All NCFAS Results'!$E$6:$E$169,B$5)</f>
        <v>-41</v>
      </c>
      <c r="C21">
        <f>SUMIFS('All NCFAS Results'!$Q$6:$Q$169,'All NCFAS Results'!$A$6:$A$169,$A21,'All NCFAS Results'!$E$6:$E$169,C$5)</f>
        <v>-36</v>
      </c>
      <c r="D21">
        <f>SUMIFS('All NCFAS Results'!$Q$6:$Q$169,'All NCFAS Results'!$A$6:$A$169,$A21,'All NCFAS Results'!$E$6:$E$169,D$5)</f>
        <v>-29</v>
      </c>
      <c r="E21">
        <f>SUMIFS('All NCFAS Results'!$Q$6:$Q$169,'All NCFAS Results'!$A$6:$A$169,$A21,'All NCFAS Results'!$E$6:$E$169,E$5)</f>
        <v>-29</v>
      </c>
      <c r="F21">
        <f>SUMIFS('All NCFAS Results'!$Q$6:$Q$169,'All NCFAS Results'!$A$6:$A$169,$A21,'All NCFAS Results'!$E$6:$E$169,F$5)</f>
        <v>-32</v>
      </c>
      <c r="G21">
        <f>SUMIFS('All NCFAS Results'!$Q$6:$Q$169,'All NCFAS Results'!$A$6:$A$169,$A21,'All NCFAS Results'!$E$6:$E$169,G$5)</f>
        <v>0</v>
      </c>
      <c r="H21">
        <f>IF(COUNTIFS('All NCFAS Results'!$A$6:$A$169,$A21,'All NCFAS Results'!$E$6:$E$169,B$5)&gt;0,B21*-1,"")</f>
        <v>41</v>
      </c>
      <c r="I21">
        <f>IF(COUNTIFS('All NCFAS Results'!$A$6:$A$169,$A21,'All NCFAS Results'!$E$6:$E$169,C$5)&gt;0,C21*-1,"")</f>
        <v>36</v>
      </c>
      <c r="J21">
        <f>IF(COUNTIFS('All NCFAS Results'!$A$6:$A$169,$A21,'All NCFAS Results'!$E$6:$E$169,D$5)&gt;0,D21*-1,"")</f>
        <v>29</v>
      </c>
      <c r="K21">
        <f>IF(COUNTIFS('All NCFAS Results'!$A$6:$A$169,$A21,'All NCFAS Results'!$E$6:$E$169,E$5)&gt;0,E21*-1,"")</f>
        <v>29</v>
      </c>
      <c r="L21">
        <f>IF(COUNTIFS('All NCFAS Results'!$A$6:$A$169,$A21,'All NCFAS Results'!$E$6:$E$169,F$5)&gt;0,F21*-1,"")</f>
        <v>32</v>
      </c>
      <c r="M21" t="str">
        <f>IF(COUNTIFS('All NCFAS Results'!$A$6:$A$169,$A21,'All NCFAS Results'!$E$6:$E$169,G$5)&gt;0,G21*-1,"")</f>
        <v/>
      </c>
    </row>
    <row r="22" spans="1:13" ht="15" x14ac:dyDescent="0.25">
      <c r="A22" s="30">
        <v>2726</v>
      </c>
      <c r="B22">
        <f>SUMIFS('All NCFAS Results'!$Q$6:$Q$169,'All NCFAS Results'!$A$6:$A$169,$A22,'All NCFAS Results'!$E$6:$E$169,B$5)</f>
        <v>-45</v>
      </c>
      <c r="C22">
        <f>SUMIFS('All NCFAS Results'!$Q$6:$Q$169,'All NCFAS Results'!$A$6:$A$169,$A22,'All NCFAS Results'!$E$6:$E$169,C$5)</f>
        <v>-36</v>
      </c>
      <c r="D22">
        <f>SUMIFS('All NCFAS Results'!$Q$6:$Q$169,'All NCFAS Results'!$A$6:$A$169,$A22,'All NCFAS Results'!$E$6:$E$169,D$5)</f>
        <v>-34</v>
      </c>
      <c r="E22">
        <f>SUMIFS('All NCFAS Results'!$Q$6:$Q$169,'All NCFAS Results'!$A$6:$A$169,$A22,'All NCFAS Results'!$E$6:$E$169,E$5)</f>
        <v>0</v>
      </c>
      <c r="F22">
        <f>SUMIFS('All NCFAS Results'!$Q$6:$Q$169,'All NCFAS Results'!$A$6:$A$169,$A22,'All NCFAS Results'!$E$6:$E$169,F$5)</f>
        <v>0</v>
      </c>
      <c r="G22">
        <f>SUMIFS('All NCFAS Results'!$Q$6:$Q$169,'All NCFAS Results'!$A$6:$A$169,$A22,'All NCFAS Results'!$E$6:$E$169,G$5)</f>
        <v>0</v>
      </c>
      <c r="H22">
        <f>IF(COUNTIFS('All NCFAS Results'!$A$6:$A$169,$A22,'All NCFAS Results'!$E$6:$E$169,B$5)&gt;0,B22*-1,"")</f>
        <v>45</v>
      </c>
      <c r="I22">
        <f>IF(COUNTIFS('All NCFAS Results'!$A$6:$A$169,$A22,'All NCFAS Results'!$E$6:$E$169,C$5)&gt;0,C22*-1,"")</f>
        <v>36</v>
      </c>
      <c r="J22">
        <f>IF(COUNTIFS('All NCFAS Results'!$A$6:$A$169,$A22,'All NCFAS Results'!$E$6:$E$169,D$5)&gt;0,D22*-1,"")</f>
        <v>34</v>
      </c>
      <c r="K22" t="str">
        <f>IF(COUNTIFS('All NCFAS Results'!$A$6:$A$169,$A22,'All NCFAS Results'!$E$6:$E$169,E$5)&gt;0,E22*-1,"")</f>
        <v/>
      </c>
      <c r="L22" t="str">
        <f>IF(COUNTIFS('All NCFAS Results'!$A$6:$A$169,$A22,'All NCFAS Results'!$E$6:$E$169,F$5)&gt;0,F22*-1,"")</f>
        <v/>
      </c>
      <c r="M22" t="str">
        <f>IF(COUNTIFS('All NCFAS Results'!$A$6:$A$169,$A22,'All NCFAS Results'!$E$6:$E$169,G$5)&gt;0,G22*-1,"")</f>
        <v/>
      </c>
    </row>
    <row r="23" spans="1:13" ht="15" x14ac:dyDescent="0.25">
      <c r="A23" s="30">
        <v>3360</v>
      </c>
      <c r="B23">
        <f>SUMIFS('All NCFAS Results'!$Q$6:$Q$169,'All NCFAS Results'!$A$6:$A$169,$A23,'All NCFAS Results'!$E$6:$E$169,B$5)</f>
        <v>-41</v>
      </c>
      <c r="C23">
        <f>SUMIFS('All NCFAS Results'!$Q$6:$Q$169,'All NCFAS Results'!$A$6:$A$169,$A23,'All NCFAS Results'!$E$6:$E$169,C$5)</f>
        <v>-24</v>
      </c>
      <c r="D23">
        <f>SUMIFS('All NCFAS Results'!$Q$6:$Q$169,'All NCFAS Results'!$A$6:$A$169,$A23,'All NCFAS Results'!$E$6:$E$169,D$5)</f>
        <v>-25</v>
      </c>
      <c r="E23">
        <f>SUMIFS('All NCFAS Results'!$Q$6:$Q$169,'All NCFAS Results'!$A$6:$A$169,$A23,'All NCFAS Results'!$E$6:$E$169,E$5)</f>
        <v>0</v>
      </c>
      <c r="F23">
        <f>SUMIFS('All NCFAS Results'!$Q$6:$Q$169,'All NCFAS Results'!$A$6:$A$169,$A23,'All NCFAS Results'!$E$6:$E$169,F$5)</f>
        <v>0</v>
      </c>
      <c r="G23">
        <f>SUMIFS('All NCFAS Results'!$Q$6:$Q$169,'All NCFAS Results'!$A$6:$A$169,$A23,'All NCFAS Results'!$E$6:$E$169,G$5)</f>
        <v>0</v>
      </c>
      <c r="H23">
        <f>IF(COUNTIFS('All NCFAS Results'!$A$6:$A$169,$A23,'All NCFAS Results'!$E$6:$E$169,B$5)&gt;0,B23*-1,"")</f>
        <v>41</v>
      </c>
      <c r="I23">
        <f>IF(COUNTIFS('All NCFAS Results'!$A$6:$A$169,$A23,'All NCFAS Results'!$E$6:$E$169,C$5)&gt;0,C23*-1,"")</f>
        <v>24</v>
      </c>
      <c r="J23">
        <f>IF(COUNTIFS('All NCFAS Results'!$A$6:$A$169,$A23,'All NCFAS Results'!$E$6:$E$169,D$5)&gt;0,D23*-1,"")</f>
        <v>25</v>
      </c>
      <c r="K23" t="str">
        <f>IF(COUNTIFS('All NCFAS Results'!$A$6:$A$169,$A23,'All NCFAS Results'!$E$6:$E$169,E$5)&gt;0,E23*-1,"")</f>
        <v/>
      </c>
      <c r="L23" t="str">
        <f>IF(COUNTIFS('All NCFAS Results'!$A$6:$A$169,$A23,'All NCFAS Results'!$E$6:$E$169,F$5)&gt;0,F23*-1,"")</f>
        <v/>
      </c>
      <c r="M23" t="str">
        <f>IF(COUNTIFS('All NCFAS Results'!$A$6:$A$169,$A23,'All NCFAS Results'!$E$6:$E$169,G$5)&gt;0,G23*-1,"")</f>
        <v/>
      </c>
    </row>
    <row r="24" spans="1:13" ht="15" x14ac:dyDescent="0.25">
      <c r="A24" s="30">
        <v>3393</v>
      </c>
      <c r="B24">
        <f>SUMIFS('All NCFAS Results'!$Q$6:$Q$169,'All NCFAS Results'!$A$6:$A$169,$A24,'All NCFAS Results'!$E$6:$E$169,B$5)</f>
        <v>-25</v>
      </c>
      <c r="C24">
        <f>SUMIFS('All NCFAS Results'!$Q$6:$Q$169,'All NCFAS Results'!$A$6:$A$169,$A24,'All NCFAS Results'!$E$6:$E$169,C$5)</f>
        <v>-22</v>
      </c>
      <c r="D24">
        <f>SUMIFS('All NCFAS Results'!$Q$6:$Q$169,'All NCFAS Results'!$A$6:$A$169,$A24,'All NCFAS Results'!$E$6:$E$169,D$5)</f>
        <v>-16</v>
      </c>
      <c r="E24">
        <f>SUMIFS('All NCFAS Results'!$Q$6:$Q$169,'All NCFAS Results'!$A$6:$A$169,$A24,'All NCFAS Results'!$E$6:$E$169,E$5)</f>
        <v>0</v>
      </c>
      <c r="F24">
        <f>SUMIFS('All NCFAS Results'!$Q$6:$Q$169,'All NCFAS Results'!$A$6:$A$169,$A24,'All NCFAS Results'!$E$6:$E$169,F$5)</f>
        <v>-10</v>
      </c>
      <c r="G24">
        <f>SUMIFS('All NCFAS Results'!$Q$6:$Q$169,'All NCFAS Results'!$A$6:$A$169,$A24,'All NCFAS Results'!$E$6:$E$169,G$5)</f>
        <v>0</v>
      </c>
      <c r="H24">
        <f>IF(COUNTIFS('All NCFAS Results'!$A$6:$A$169,$A24,'All NCFAS Results'!$E$6:$E$169,B$5)&gt;0,B24*-1,"")</f>
        <v>25</v>
      </c>
      <c r="I24">
        <f>IF(COUNTIFS('All NCFAS Results'!$A$6:$A$169,$A24,'All NCFAS Results'!$E$6:$E$169,C$5)&gt;0,C24*-1,"")</f>
        <v>22</v>
      </c>
      <c r="J24">
        <f>IF(COUNTIFS('All NCFAS Results'!$A$6:$A$169,$A24,'All NCFAS Results'!$E$6:$E$169,D$5)&gt;0,D24*-1,"")</f>
        <v>16</v>
      </c>
      <c r="K24" t="str">
        <f>IF(COUNTIFS('All NCFAS Results'!$A$6:$A$169,$A24,'All NCFAS Results'!$E$6:$E$169,E$5)&gt;0,E24*-1,"")</f>
        <v/>
      </c>
      <c r="L24">
        <f>IF(COUNTIFS('All NCFAS Results'!$A$6:$A$169,$A24,'All NCFAS Results'!$E$6:$E$169,F$5)&gt;0,F24*-1,"")</f>
        <v>10</v>
      </c>
      <c r="M24" t="str">
        <f>IF(COUNTIFS('All NCFAS Results'!$A$6:$A$169,$A24,'All NCFAS Results'!$E$6:$E$169,G$5)&gt;0,G24*-1,"")</f>
        <v/>
      </c>
    </row>
    <row r="25" spans="1:13" ht="15" x14ac:dyDescent="0.25">
      <c r="A25" s="30">
        <v>3875</v>
      </c>
      <c r="B25">
        <f>SUMIFS('All NCFAS Results'!$Q$6:$Q$169,'All NCFAS Results'!$A$6:$A$169,$A25,'All NCFAS Results'!$E$6:$E$169,B$5)</f>
        <v>-28</v>
      </c>
      <c r="C25">
        <f>SUMIFS('All NCFAS Results'!$Q$6:$Q$169,'All NCFAS Results'!$A$6:$A$169,$A25,'All NCFAS Results'!$E$6:$E$169,C$5)</f>
        <v>0</v>
      </c>
      <c r="D25">
        <f>SUMIFS('All NCFAS Results'!$Q$6:$Q$169,'All NCFAS Results'!$A$6:$A$169,$A25,'All NCFAS Results'!$E$6:$E$169,D$5)</f>
        <v>-22</v>
      </c>
      <c r="E25">
        <f>SUMIFS('All NCFAS Results'!$Q$6:$Q$169,'All NCFAS Results'!$A$6:$A$169,$A25,'All NCFAS Results'!$E$6:$E$169,E$5)</f>
        <v>0</v>
      </c>
      <c r="F25">
        <f>SUMIFS('All NCFAS Results'!$Q$6:$Q$169,'All NCFAS Results'!$A$6:$A$169,$A25,'All NCFAS Results'!$E$6:$E$169,F$5)</f>
        <v>0</v>
      </c>
      <c r="G25">
        <f>SUMIFS('All NCFAS Results'!$Q$6:$Q$169,'All NCFAS Results'!$A$6:$A$169,$A25,'All NCFAS Results'!$E$6:$E$169,G$5)</f>
        <v>0</v>
      </c>
      <c r="H25">
        <f>IF(COUNTIFS('All NCFAS Results'!$A$6:$A$169,$A25,'All NCFAS Results'!$E$6:$E$169,B$5)&gt;0,B25*-1,"")</f>
        <v>28</v>
      </c>
      <c r="I25" t="str">
        <f>IF(COUNTIFS('All NCFAS Results'!$A$6:$A$169,$A25,'All NCFAS Results'!$E$6:$E$169,C$5)&gt;0,C25*-1,"")</f>
        <v/>
      </c>
      <c r="J25">
        <f>IF(COUNTIFS('All NCFAS Results'!$A$6:$A$169,$A25,'All NCFAS Results'!$E$6:$E$169,D$5)&gt;0,D25*-1,"")</f>
        <v>22</v>
      </c>
      <c r="K25" t="str">
        <f>IF(COUNTIFS('All NCFAS Results'!$A$6:$A$169,$A25,'All NCFAS Results'!$E$6:$E$169,E$5)&gt;0,E25*-1,"")</f>
        <v/>
      </c>
      <c r="L25" t="str">
        <f>IF(COUNTIFS('All NCFAS Results'!$A$6:$A$169,$A25,'All NCFAS Results'!$E$6:$E$169,F$5)&gt;0,F25*-1,"")</f>
        <v/>
      </c>
      <c r="M25" t="str">
        <f>IF(COUNTIFS('All NCFAS Results'!$A$6:$A$169,$A25,'All NCFAS Results'!$E$6:$E$169,G$5)&gt;0,G25*-1,"")</f>
        <v/>
      </c>
    </row>
    <row r="26" spans="1:13" ht="15" x14ac:dyDescent="0.25">
      <c r="A26" s="30">
        <v>3994</v>
      </c>
      <c r="B26">
        <f>SUMIFS('All NCFAS Results'!$Q$6:$Q$169,'All NCFAS Results'!$A$6:$A$169,$A26,'All NCFAS Results'!$E$6:$E$169,B$5)</f>
        <v>-4</v>
      </c>
      <c r="C26">
        <f>SUMIFS('All NCFAS Results'!$Q$6:$Q$169,'All NCFAS Results'!$A$6:$A$169,$A26,'All NCFAS Results'!$E$6:$E$169,C$5)</f>
        <v>-3</v>
      </c>
      <c r="D26">
        <f>SUMIFS('All NCFAS Results'!$Q$6:$Q$169,'All NCFAS Results'!$A$6:$A$169,$A26,'All NCFAS Results'!$E$6:$E$169,D$5)</f>
        <v>-20</v>
      </c>
      <c r="E26">
        <f>SUMIFS('All NCFAS Results'!$Q$6:$Q$169,'All NCFAS Results'!$A$6:$A$169,$A26,'All NCFAS Results'!$E$6:$E$169,E$5)</f>
        <v>0</v>
      </c>
      <c r="F26">
        <f>SUMIFS('All NCFAS Results'!$Q$6:$Q$169,'All NCFAS Results'!$A$6:$A$169,$A26,'All NCFAS Results'!$E$6:$E$169,F$5)</f>
        <v>0</v>
      </c>
      <c r="G26">
        <f>SUMIFS('All NCFAS Results'!$Q$6:$Q$169,'All NCFAS Results'!$A$6:$A$169,$A26,'All NCFAS Results'!$E$6:$E$169,G$5)</f>
        <v>0</v>
      </c>
      <c r="H26">
        <f>IF(COUNTIFS('All NCFAS Results'!$A$6:$A$169,$A26,'All NCFAS Results'!$E$6:$E$169,B$5)&gt;0,B26*-1,"")</f>
        <v>4</v>
      </c>
      <c r="I26">
        <f>IF(COUNTIFS('All NCFAS Results'!$A$6:$A$169,$A26,'All NCFAS Results'!$E$6:$E$169,C$5)&gt;0,C26*-1,"")</f>
        <v>3</v>
      </c>
      <c r="J26">
        <f>IF(COUNTIFS('All NCFAS Results'!$A$6:$A$169,$A26,'All NCFAS Results'!$E$6:$E$169,D$5)&gt;0,D26*-1,"")</f>
        <v>20</v>
      </c>
      <c r="K26" t="str">
        <f>IF(COUNTIFS('All NCFAS Results'!$A$6:$A$169,$A26,'All NCFAS Results'!$E$6:$E$169,E$5)&gt;0,E26*-1,"")</f>
        <v/>
      </c>
      <c r="L26" t="str">
        <f>IF(COUNTIFS('All NCFAS Results'!$A$6:$A$169,$A26,'All NCFAS Results'!$E$6:$E$169,F$5)&gt;0,F26*-1,"")</f>
        <v/>
      </c>
      <c r="M26" t="str">
        <f>IF(COUNTIFS('All NCFAS Results'!$A$6:$A$169,$A26,'All NCFAS Results'!$E$6:$E$169,G$5)&gt;0,G26*-1,"")</f>
        <v/>
      </c>
    </row>
    <row r="27" spans="1:13" ht="15" x14ac:dyDescent="0.25">
      <c r="A27" s="30">
        <v>4468</v>
      </c>
      <c r="B27">
        <f>SUMIFS('All NCFAS Results'!$Q$6:$Q$169,'All NCFAS Results'!$A$6:$A$169,$A27,'All NCFAS Results'!$E$6:$E$169,B$5)</f>
        <v>-19</v>
      </c>
      <c r="C27">
        <f>SUMIFS('All NCFAS Results'!$Q$6:$Q$169,'All NCFAS Results'!$A$6:$A$169,$A27,'All NCFAS Results'!$E$6:$E$169,C$5)</f>
        <v>-5</v>
      </c>
      <c r="D27">
        <f>SUMIFS('All NCFAS Results'!$Q$6:$Q$169,'All NCFAS Results'!$A$6:$A$169,$A27,'All NCFAS Results'!$E$6:$E$169,D$5)</f>
        <v>-15</v>
      </c>
      <c r="E27">
        <f>SUMIFS('All NCFAS Results'!$Q$6:$Q$169,'All NCFAS Results'!$A$6:$A$169,$A27,'All NCFAS Results'!$E$6:$E$169,E$5)</f>
        <v>0</v>
      </c>
      <c r="F27">
        <f>SUMIFS('All NCFAS Results'!$Q$6:$Q$169,'All NCFAS Results'!$A$6:$A$169,$A27,'All NCFAS Results'!$E$6:$E$169,F$5)</f>
        <v>0</v>
      </c>
      <c r="G27">
        <f>SUMIFS('All NCFAS Results'!$Q$6:$Q$169,'All NCFAS Results'!$A$6:$A$169,$A27,'All NCFAS Results'!$E$6:$E$169,G$5)</f>
        <v>0</v>
      </c>
      <c r="H27">
        <f>IF(COUNTIFS('All NCFAS Results'!$A$6:$A$169,$A27,'All NCFAS Results'!$E$6:$E$169,B$5)&gt;0,B27*-1,"")</f>
        <v>19</v>
      </c>
      <c r="I27">
        <f>IF(COUNTIFS('All NCFAS Results'!$A$6:$A$169,$A27,'All NCFAS Results'!$E$6:$E$169,C$5)&gt;0,C27*-1,"")</f>
        <v>5</v>
      </c>
      <c r="J27">
        <f>IF(COUNTIFS('All NCFAS Results'!$A$6:$A$169,$A27,'All NCFAS Results'!$E$6:$E$169,D$5)&gt;0,D27*-1,"")</f>
        <v>15</v>
      </c>
      <c r="K27" t="str">
        <f>IF(COUNTIFS('All NCFAS Results'!$A$6:$A$169,$A27,'All NCFAS Results'!$E$6:$E$169,E$5)&gt;0,E27*-1,"")</f>
        <v/>
      </c>
      <c r="L27" t="str">
        <f>IF(COUNTIFS('All NCFAS Results'!$A$6:$A$169,$A27,'All NCFAS Results'!$E$6:$E$169,F$5)&gt;0,F27*-1,"")</f>
        <v/>
      </c>
      <c r="M27" t="str">
        <f>IF(COUNTIFS('All NCFAS Results'!$A$6:$A$169,$A27,'All NCFAS Results'!$E$6:$E$169,G$5)&gt;0,G27*-1,"")</f>
        <v/>
      </c>
    </row>
    <row r="28" spans="1:13" ht="15" x14ac:dyDescent="0.25">
      <c r="A28" s="30">
        <v>4645</v>
      </c>
      <c r="B28">
        <f>SUMIFS('All NCFAS Results'!$Q$6:$Q$169,'All NCFAS Results'!$A$6:$A$169,$A28,'All NCFAS Results'!$E$6:$E$169,B$5)</f>
        <v>-35</v>
      </c>
      <c r="C28">
        <f>SUMIFS('All NCFAS Results'!$Q$6:$Q$169,'All NCFAS Results'!$A$6:$A$169,$A28,'All NCFAS Results'!$E$6:$E$169,C$5)</f>
        <v>-31</v>
      </c>
      <c r="D28">
        <f>SUMIFS('All NCFAS Results'!$Q$6:$Q$169,'All NCFAS Results'!$A$6:$A$169,$A28,'All NCFAS Results'!$E$6:$E$169,D$5)</f>
        <v>-42</v>
      </c>
      <c r="E28">
        <f>SUMIFS('All NCFAS Results'!$Q$6:$Q$169,'All NCFAS Results'!$A$6:$A$169,$A28,'All NCFAS Results'!$E$6:$E$169,E$5)</f>
        <v>0</v>
      </c>
      <c r="F28">
        <f>SUMIFS('All NCFAS Results'!$Q$6:$Q$169,'All NCFAS Results'!$A$6:$A$169,$A28,'All NCFAS Results'!$E$6:$E$169,F$5)</f>
        <v>0</v>
      </c>
      <c r="G28">
        <f>SUMIFS('All NCFAS Results'!$Q$6:$Q$169,'All NCFAS Results'!$A$6:$A$169,$A28,'All NCFAS Results'!$E$6:$E$169,G$5)</f>
        <v>0</v>
      </c>
      <c r="H28">
        <f>IF(COUNTIFS('All NCFAS Results'!$A$6:$A$169,$A28,'All NCFAS Results'!$E$6:$E$169,B$5)&gt;0,B28*-1,"")</f>
        <v>35</v>
      </c>
      <c r="I28">
        <f>IF(COUNTIFS('All NCFAS Results'!$A$6:$A$169,$A28,'All NCFAS Results'!$E$6:$E$169,C$5)&gt;0,C28*-1,"")</f>
        <v>31</v>
      </c>
      <c r="J28">
        <f>IF(COUNTIFS('All NCFAS Results'!$A$6:$A$169,$A28,'All NCFAS Results'!$E$6:$E$169,D$5)&gt;0,D28*-1,"")</f>
        <v>42</v>
      </c>
      <c r="K28" t="str">
        <f>IF(COUNTIFS('All NCFAS Results'!$A$6:$A$169,$A28,'All NCFAS Results'!$E$6:$E$169,E$5)&gt;0,E28*-1,"")</f>
        <v/>
      </c>
      <c r="L28" t="str">
        <f>IF(COUNTIFS('All NCFAS Results'!$A$6:$A$169,$A28,'All NCFAS Results'!$E$6:$E$169,F$5)&gt;0,F28*-1,"")</f>
        <v/>
      </c>
      <c r="M28" t="str">
        <f>IF(COUNTIFS('All NCFAS Results'!$A$6:$A$169,$A28,'All NCFAS Results'!$E$6:$E$169,G$5)&gt;0,G28*-1,"")</f>
        <v/>
      </c>
    </row>
    <row r="29" spans="1:13" ht="15" x14ac:dyDescent="0.25">
      <c r="A29" s="30">
        <v>4751</v>
      </c>
      <c r="B29">
        <f>SUMIFS('All NCFAS Results'!$Q$6:$Q$169,'All NCFAS Results'!$A$6:$A$169,$A29,'All NCFAS Results'!$E$6:$E$169,B$5)</f>
        <v>-25</v>
      </c>
      <c r="C29">
        <f>SUMIFS('All NCFAS Results'!$Q$6:$Q$169,'All NCFAS Results'!$A$6:$A$169,$A29,'All NCFAS Results'!$E$6:$E$169,C$5)</f>
        <v>-24</v>
      </c>
      <c r="D29">
        <f>SUMIFS('All NCFAS Results'!$Q$6:$Q$169,'All NCFAS Results'!$A$6:$A$169,$A29,'All NCFAS Results'!$E$6:$E$169,D$5)</f>
        <v>-14</v>
      </c>
      <c r="E29">
        <f>SUMIFS('All NCFAS Results'!$Q$6:$Q$169,'All NCFAS Results'!$A$6:$A$169,$A29,'All NCFAS Results'!$E$6:$E$169,E$5)</f>
        <v>-16</v>
      </c>
      <c r="F29">
        <f>SUMIFS('All NCFAS Results'!$Q$6:$Q$169,'All NCFAS Results'!$A$6:$A$169,$A29,'All NCFAS Results'!$E$6:$E$169,F$5)</f>
        <v>-19</v>
      </c>
      <c r="G29">
        <f>SUMIFS('All NCFAS Results'!$Q$6:$Q$169,'All NCFAS Results'!$A$6:$A$169,$A29,'All NCFAS Results'!$E$6:$E$169,G$5)</f>
        <v>0</v>
      </c>
      <c r="H29">
        <f>IF(COUNTIFS('All NCFAS Results'!$A$6:$A$169,$A29,'All NCFAS Results'!$E$6:$E$169,B$5)&gt;0,B29*-1,"")</f>
        <v>25</v>
      </c>
      <c r="I29">
        <f>IF(COUNTIFS('All NCFAS Results'!$A$6:$A$169,$A29,'All NCFAS Results'!$E$6:$E$169,C$5)&gt;0,C29*-1,"")</f>
        <v>24</v>
      </c>
      <c r="J29">
        <f>IF(COUNTIFS('All NCFAS Results'!$A$6:$A$169,$A29,'All NCFAS Results'!$E$6:$E$169,D$5)&gt;0,D29*-1,"")</f>
        <v>14</v>
      </c>
      <c r="K29">
        <f>IF(COUNTIFS('All NCFAS Results'!$A$6:$A$169,$A29,'All NCFAS Results'!$E$6:$E$169,E$5)&gt;0,E29*-1,"")</f>
        <v>16</v>
      </c>
      <c r="L29">
        <f>IF(COUNTIFS('All NCFAS Results'!$A$6:$A$169,$A29,'All NCFAS Results'!$E$6:$E$169,F$5)&gt;0,F29*-1,"")</f>
        <v>19</v>
      </c>
      <c r="M29" t="str">
        <f>IF(COUNTIFS('All NCFAS Results'!$A$6:$A$169,$A29,'All NCFAS Results'!$E$6:$E$169,G$5)&gt;0,G29*-1,"")</f>
        <v/>
      </c>
    </row>
    <row r="30" spans="1:13" ht="15" x14ac:dyDescent="0.25">
      <c r="A30" s="30">
        <v>4952</v>
      </c>
      <c r="B30">
        <f>SUMIFS('All NCFAS Results'!$Q$6:$Q$169,'All NCFAS Results'!$A$6:$A$169,$A30,'All NCFAS Results'!$E$6:$E$169,B$5)</f>
        <v>-6</v>
      </c>
      <c r="C30">
        <f>SUMIFS('All NCFAS Results'!$Q$6:$Q$169,'All NCFAS Results'!$A$6:$A$169,$A30,'All NCFAS Results'!$E$6:$E$169,C$5)</f>
        <v>0</v>
      </c>
      <c r="D30">
        <f>SUMIFS('All NCFAS Results'!$Q$6:$Q$169,'All NCFAS Results'!$A$6:$A$169,$A30,'All NCFAS Results'!$E$6:$E$169,D$5)</f>
        <v>0</v>
      </c>
      <c r="E30">
        <f>SUMIFS('All NCFAS Results'!$Q$6:$Q$169,'All NCFAS Results'!$A$6:$A$169,$A30,'All NCFAS Results'!$E$6:$E$169,E$5)</f>
        <v>0</v>
      </c>
      <c r="F30">
        <f>SUMIFS('All NCFAS Results'!$Q$6:$Q$169,'All NCFAS Results'!$A$6:$A$169,$A30,'All NCFAS Results'!$E$6:$E$169,F$5)</f>
        <v>0</v>
      </c>
      <c r="G30">
        <f>SUMIFS('All NCFAS Results'!$Q$6:$Q$169,'All NCFAS Results'!$A$6:$A$169,$A30,'All NCFAS Results'!$E$6:$E$169,G$5)</f>
        <v>0</v>
      </c>
      <c r="H30">
        <f>IF(COUNTIFS('All NCFAS Results'!$A$6:$A$169,$A30,'All NCFAS Results'!$E$6:$E$169,B$5)&gt;0,B30*-1,"")</f>
        <v>6</v>
      </c>
      <c r="I30" t="str">
        <f>IF(COUNTIFS('All NCFAS Results'!$A$6:$A$169,$A30,'All NCFAS Results'!$E$6:$E$169,C$5)&gt;0,C30*-1,"")</f>
        <v/>
      </c>
      <c r="J30" t="str">
        <f>IF(COUNTIFS('All NCFAS Results'!$A$6:$A$169,$A30,'All NCFAS Results'!$E$6:$E$169,D$5)&gt;0,D30*-1,"")</f>
        <v/>
      </c>
      <c r="K30" t="str">
        <f>IF(COUNTIFS('All NCFAS Results'!$A$6:$A$169,$A30,'All NCFAS Results'!$E$6:$E$169,E$5)&gt;0,E30*-1,"")</f>
        <v/>
      </c>
      <c r="L30" t="str">
        <f>IF(COUNTIFS('All NCFAS Results'!$A$6:$A$169,$A30,'All NCFAS Results'!$E$6:$E$169,F$5)&gt;0,F30*-1,"")</f>
        <v/>
      </c>
      <c r="M30" t="str">
        <f>IF(COUNTIFS('All NCFAS Results'!$A$6:$A$169,$A30,'All NCFAS Results'!$E$6:$E$169,G$5)&gt;0,G30*-1,"")</f>
        <v/>
      </c>
    </row>
    <row r="31" spans="1:13" ht="15" x14ac:dyDescent="0.25">
      <c r="A31" s="30">
        <v>5097</v>
      </c>
      <c r="B31">
        <f>SUMIFS('All NCFAS Results'!$Q$6:$Q$169,'All NCFAS Results'!$A$6:$A$169,$A31,'All NCFAS Results'!$E$6:$E$169,B$5)</f>
        <v>-20</v>
      </c>
      <c r="C31">
        <f>SUMIFS('All NCFAS Results'!$Q$6:$Q$169,'All NCFAS Results'!$A$6:$A$169,$A31,'All NCFAS Results'!$E$6:$E$169,C$5)</f>
        <v>-20</v>
      </c>
      <c r="D31">
        <f>SUMIFS('All NCFAS Results'!$Q$6:$Q$169,'All NCFAS Results'!$A$6:$A$169,$A31,'All NCFAS Results'!$E$6:$E$169,D$5)</f>
        <v>-13</v>
      </c>
      <c r="E31">
        <f>SUMIFS('All NCFAS Results'!$Q$6:$Q$169,'All NCFAS Results'!$A$6:$A$169,$A31,'All NCFAS Results'!$E$6:$E$169,E$5)</f>
        <v>0</v>
      </c>
      <c r="F31">
        <f>SUMIFS('All NCFAS Results'!$Q$6:$Q$169,'All NCFAS Results'!$A$6:$A$169,$A31,'All NCFAS Results'!$E$6:$E$169,F$5)</f>
        <v>0</v>
      </c>
      <c r="G31">
        <f>SUMIFS('All NCFAS Results'!$Q$6:$Q$169,'All NCFAS Results'!$A$6:$A$169,$A31,'All NCFAS Results'!$E$6:$E$169,G$5)</f>
        <v>0</v>
      </c>
      <c r="H31">
        <f>IF(COUNTIFS('All NCFAS Results'!$A$6:$A$169,$A31,'All NCFAS Results'!$E$6:$E$169,B$5)&gt;0,B31*-1,"")</f>
        <v>20</v>
      </c>
      <c r="I31">
        <f>IF(COUNTIFS('All NCFAS Results'!$A$6:$A$169,$A31,'All NCFAS Results'!$E$6:$E$169,C$5)&gt;0,C31*-1,"")</f>
        <v>20</v>
      </c>
      <c r="J31">
        <f>IF(COUNTIFS('All NCFAS Results'!$A$6:$A$169,$A31,'All NCFAS Results'!$E$6:$E$169,D$5)&gt;0,D31*-1,"")</f>
        <v>13</v>
      </c>
      <c r="K31" t="str">
        <f>IF(COUNTIFS('All NCFAS Results'!$A$6:$A$169,$A31,'All NCFAS Results'!$E$6:$E$169,E$5)&gt;0,E31*-1,"")</f>
        <v/>
      </c>
      <c r="L31" t="str">
        <f>IF(COUNTIFS('All NCFAS Results'!$A$6:$A$169,$A31,'All NCFAS Results'!$E$6:$E$169,F$5)&gt;0,F31*-1,"")</f>
        <v/>
      </c>
      <c r="M31" t="str">
        <f>IF(COUNTIFS('All NCFAS Results'!$A$6:$A$169,$A31,'All NCFAS Results'!$E$6:$E$169,G$5)&gt;0,G31*-1,"")</f>
        <v/>
      </c>
    </row>
    <row r="32" spans="1:13" ht="15" x14ac:dyDescent="0.25">
      <c r="A32" s="30">
        <v>5114</v>
      </c>
      <c r="B32">
        <f>SUMIFS('All NCFAS Results'!$Q$6:$Q$169,'All NCFAS Results'!$A$6:$A$169,$A32,'All NCFAS Results'!$E$6:$E$169,B$5)</f>
        <v>-17</v>
      </c>
      <c r="C32">
        <f>SUMIFS('All NCFAS Results'!$Q$6:$Q$169,'All NCFAS Results'!$A$6:$A$169,$A32,'All NCFAS Results'!$E$6:$E$169,C$5)</f>
        <v>0</v>
      </c>
      <c r="D32">
        <f>SUMIFS('All NCFAS Results'!$Q$6:$Q$169,'All NCFAS Results'!$A$6:$A$169,$A32,'All NCFAS Results'!$E$6:$E$169,D$5)</f>
        <v>0</v>
      </c>
      <c r="E32">
        <f>SUMIFS('All NCFAS Results'!$Q$6:$Q$169,'All NCFAS Results'!$A$6:$A$169,$A32,'All NCFAS Results'!$E$6:$E$169,E$5)</f>
        <v>0</v>
      </c>
      <c r="F32">
        <f>SUMIFS('All NCFAS Results'!$Q$6:$Q$169,'All NCFAS Results'!$A$6:$A$169,$A32,'All NCFAS Results'!$E$6:$E$169,F$5)</f>
        <v>0</v>
      </c>
      <c r="G32">
        <f>SUMIFS('All NCFAS Results'!$Q$6:$Q$169,'All NCFAS Results'!$A$6:$A$169,$A32,'All NCFAS Results'!$E$6:$E$169,G$5)</f>
        <v>0</v>
      </c>
      <c r="H32">
        <f>IF(COUNTIFS('All NCFAS Results'!$A$6:$A$169,$A32,'All NCFAS Results'!$E$6:$E$169,B$5)&gt;0,B32*-1,"")</f>
        <v>17</v>
      </c>
      <c r="I32" t="str">
        <f>IF(COUNTIFS('All NCFAS Results'!$A$6:$A$169,$A32,'All NCFAS Results'!$E$6:$E$169,C$5)&gt;0,C32*-1,"")</f>
        <v/>
      </c>
      <c r="J32" t="str">
        <f>IF(COUNTIFS('All NCFAS Results'!$A$6:$A$169,$A32,'All NCFAS Results'!$E$6:$E$169,D$5)&gt;0,D32*-1,"")</f>
        <v/>
      </c>
      <c r="K32" t="str">
        <f>IF(COUNTIFS('All NCFAS Results'!$A$6:$A$169,$A32,'All NCFAS Results'!$E$6:$E$169,E$5)&gt;0,E32*-1,"")</f>
        <v/>
      </c>
      <c r="L32" t="str">
        <f>IF(COUNTIFS('All NCFAS Results'!$A$6:$A$169,$A32,'All NCFAS Results'!$E$6:$E$169,F$5)&gt;0,F32*-1,"")</f>
        <v/>
      </c>
      <c r="M32" t="str">
        <f>IF(COUNTIFS('All NCFAS Results'!$A$6:$A$169,$A32,'All NCFAS Results'!$E$6:$E$169,G$5)&gt;0,G32*-1,"")</f>
        <v/>
      </c>
    </row>
    <row r="33" spans="1:13" ht="15" x14ac:dyDescent="0.25">
      <c r="A33" s="30">
        <v>5153</v>
      </c>
      <c r="B33">
        <f>SUMIFS('All NCFAS Results'!$Q$6:$Q$169,'All NCFAS Results'!$A$6:$A$169,$A33,'All NCFAS Results'!$E$6:$E$169,B$5)</f>
        <v>-4</v>
      </c>
      <c r="C33">
        <f>SUMIFS('All NCFAS Results'!$Q$6:$Q$169,'All NCFAS Results'!$A$6:$A$169,$A33,'All NCFAS Results'!$E$6:$E$169,C$5)</f>
        <v>-7</v>
      </c>
      <c r="D33">
        <f>SUMIFS('All NCFAS Results'!$Q$6:$Q$169,'All NCFAS Results'!$A$6:$A$169,$A33,'All NCFAS Results'!$E$6:$E$169,D$5)</f>
        <v>0</v>
      </c>
      <c r="E33">
        <f>SUMIFS('All NCFAS Results'!$Q$6:$Q$169,'All NCFAS Results'!$A$6:$A$169,$A33,'All NCFAS Results'!$E$6:$E$169,E$5)</f>
        <v>0</v>
      </c>
      <c r="F33">
        <f>SUMIFS('All NCFAS Results'!$Q$6:$Q$169,'All NCFAS Results'!$A$6:$A$169,$A33,'All NCFAS Results'!$E$6:$E$169,F$5)</f>
        <v>0</v>
      </c>
      <c r="G33">
        <f>SUMIFS('All NCFAS Results'!$Q$6:$Q$169,'All NCFAS Results'!$A$6:$A$169,$A33,'All NCFAS Results'!$E$6:$E$169,G$5)</f>
        <v>0</v>
      </c>
      <c r="H33">
        <f>IF(COUNTIFS('All NCFAS Results'!$A$6:$A$169,$A33,'All NCFAS Results'!$E$6:$E$169,B$5)&gt;0,B33*-1,"")</f>
        <v>4</v>
      </c>
      <c r="I33">
        <f>IF(COUNTIFS('All NCFAS Results'!$A$6:$A$169,$A33,'All NCFAS Results'!$E$6:$E$169,C$5)&gt;0,C33*-1,"")</f>
        <v>7</v>
      </c>
      <c r="J33" t="str">
        <f>IF(COUNTIFS('All NCFAS Results'!$A$6:$A$169,$A33,'All NCFAS Results'!$E$6:$E$169,D$5)&gt;0,D33*-1,"")</f>
        <v/>
      </c>
      <c r="K33" t="str">
        <f>IF(COUNTIFS('All NCFAS Results'!$A$6:$A$169,$A33,'All NCFAS Results'!$E$6:$E$169,E$5)&gt;0,E33*-1,"")</f>
        <v/>
      </c>
      <c r="L33" t="str">
        <f>IF(COUNTIFS('All NCFAS Results'!$A$6:$A$169,$A33,'All NCFAS Results'!$E$6:$E$169,F$5)&gt;0,F33*-1,"")</f>
        <v/>
      </c>
      <c r="M33" t="str">
        <f>IF(COUNTIFS('All NCFAS Results'!$A$6:$A$169,$A33,'All NCFAS Results'!$E$6:$E$169,G$5)&gt;0,G33*-1,"")</f>
        <v/>
      </c>
    </row>
    <row r="34" spans="1:13" ht="15" x14ac:dyDescent="0.25">
      <c r="A34" s="30">
        <v>5696</v>
      </c>
      <c r="B34">
        <f>SUMIFS('All NCFAS Results'!$Q$6:$Q$169,'All NCFAS Results'!$A$6:$A$169,$A34,'All NCFAS Results'!$E$6:$E$169,B$5)</f>
        <v>-26</v>
      </c>
      <c r="C34">
        <f>SUMIFS('All NCFAS Results'!$Q$6:$Q$169,'All NCFAS Results'!$A$6:$A$169,$A34,'All NCFAS Results'!$E$6:$E$169,C$5)</f>
        <v>-31</v>
      </c>
      <c r="D34">
        <f>SUMIFS('All NCFAS Results'!$Q$6:$Q$169,'All NCFAS Results'!$A$6:$A$169,$A34,'All NCFAS Results'!$E$6:$E$169,D$5)</f>
        <v>-39</v>
      </c>
      <c r="E34">
        <f>SUMIFS('All NCFAS Results'!$Q$6:$Q$169,'All NCFAS Results'!$A$6:$A$169,$A34,'All NCFAS Results'!$E$6:$E$169,E$5)</f>
        <v>0</v>
      </c>
      <c r="F34">
        <f>SUMIFS('All NCFAS Results'!$Q$6:$Q$169,'All NCFAS Results'!$A$6:$A$169,$A34,'All NCFAS Results'!$E$6:$E$169,F$5)</f>
        <v>0</v>
      </c>
      <c r="G34">
        <f>SUMIFS('All NCFAS Results'!$Q$6:$Q$169,'All NCFAS Results'!$A$6:$A$169,$A34,'All NCFAS Results'!$E$6:$E$169,G$5)</f>
        <v>0</v>
      </c>
      <c r="H34">
        <f>IF(COUNTIFS('All NCFAS Results'!$A$6:$A$169,$A34,'All NCFAS Results'!$E$6:$E$169,B$5)&gt;0,B34*-1,"")</f>
        <v>26</v>
      </c>
      <c r="I34">
        <f>IF(COUNTIFS('All NCFAS Results'!$A$6:$A$169,$A34,'All NCFAS Results'!$E$6:$E$169,C$5)&gt;0,C34*-1,"")</f>
        <v>31</v>
      </c>
      <c r="J34">
        <f>IF(COUNTIFS('All NCFAS Results'!$A$6:$A$169,$A34,'All NCFAS Results'!$E$6:$E$169,D$5)&gt;0,D34*-1,"")</f>
        <v>39</v>
      </c>
      <c r="K34" t="str">
        <f>IF(COUNTIFS('All NCFAS Results'!$A$6:$A$169,$A34,'All NCFAS Results'!$E$6:$E$169,E$5)&gt;0,E34*-1,"")</f>
        <v/>
      </c>
      <c r="L34" t="str">
        <f>IF(COUNTIFS('All NCFAS Results'!$A$6:$A$169,$A34,'All NCFAS Results'!$E$6:$E$169,F$5)&gt;0,F34*-1,"")</f>
        <v/>
      </c>
      <c r="M34" t="str">
        <f>IF(COUNTIFS('All NCFAS Results'!$A$6:$A$169,$A34,'All NCFAS Results'!$E$6:$E$169,G$5)&gt;0,G34*-1,"")</f>
        <v/>
      </c>
    </row>
    <row r="35" spans="1:13" ht="15" x14ac:dyDescent="0.25">
      <c r="A35" s="30">
        <v>5938</v>
      </c>
      <c r="B35">
        <f>SUMIFS('All NCFAS Results'!$Q$6:$Q$169,'All NCFAS Results'!$A$6:$A$169,$A35,'All NCFAS Results'!$E$6:$E$169,B$5)</f>
        <v>-40</v>
      </c>
      <c r="C35">
        <f>SUMIFS('All NCFAS Results'!$Q$6:$Q$169,'All NCFAS Results'!$A$6:$A$169,$A35,'All NCFAS Results'!$E$6:$E$169,C$5)</f>
        <v>-38</v>
      </c>
      <c r="D35">
        <f>SUMIFS('All NCFAS Results'!$Q$6:$Q$169,'All NCFAS Results'!$A$6:$A$169,$A35,'All NCFAS Results'!$E$6:$E$169,D$5)</f>
        <v>-36</v>
      </c>
      <c r="E35">
        <f>SUMIFS('All NCFAS Results'!$Q$6:$Q$169,'All NCFAS Results'!$A$6:$A$169,$A35,'All NCFAS Results'!$E$6:$E$169,E$5)</f>
        <v>-27</v>
      </c>
      <c r="F35">
        <f>SUMIFS('All NCFAS Results'!$Q$6:$Q$169,'All NCFAS Results'!$A$6:$A$169,$A35,'All NCFAS Results'!$E$6:$E$169,F$5)</f>
        <v>-27</v>
      </c>
      <c r="G35">
        <f>SUMIFS('All NCFAS Results'!$Q$6:$Q$169,'All NCFAS Results'!$A$6:$A$169,$A35,'All NCFAS Results'!$E$6:$E$169,G$5)</f>
        <v>-24</v>
      </c>
      <c r="H35">
        <f>IF(COUNTIFS('All NCFAS Results'!$A$6:$A$169,$A35,'All NCFAS Results'!$E$6:$E$169,B$5)&gt;0,B35*-1,"")</f>
        <v>40</v>
      </c>
      <c r="I35">
        <f>IF(COUNTIFS('All NCFAS Results'!$A$6:$A$169,$A35,'All NCFAS Results'!$E$6:$E$169,C$5)&gt;0,C35*-1,"")</f>
        <v>38</v>
      </c>
      <c r="J35">
        <f>IF(COUNTIFS('All NCFAS Results'!$A$6:$A$169,$A35,'All NCFAS Results'!$E$6:$E$169,D$5)&gt;0,D35*-1,"")</f>
        <v>36</v>
      </c>
      <c r="K35">
        <f>IF(COUNTIFS('All NCFAS Results'!$A$6:$A$169,$A35,'All NCFAS Results'!$E$6:$E$169,E$5)&gt;0,E35*-1,"")</f>
        <v>27</v>
      </c>
      <c r="L35">
        <f>IF(COUNTIFS('All NCFAS Results'!$A$6:$A$169,$A35,'All NCFAS Results'!$E$6:$E$169,F$5)&gt;0,F35*-1,"")</f>
        <v>27</v>
      </c>
      <c r="M35">
        <f>IF(COUNTIFS('All NCFAS Results'!$A$6:$A$169,$A35,'All NCFAS Results'!$E$6:$E$169,G$5)&gt;0,G35*-1,"")</f>
        <v>24</v>
      </c>
    </row>
    <row r="36" spans="1:13" ht="15" x14ac:dyDescent="0.25">
      <c r="A36" s="30">
        <v>6218</v>
      </c>
      <c r="B36">
        <f>SUMIFS('All NCFAS Results'!$Q$6:$Q$169,'All NCFAS Results'!$A$6:$A$169,$A36,'All NCFAS Results'!$E$6:$E$169,B$5)</f>
        <v>-11</v>
      </c>
      <c r="C36">
        <f>SUMIFS('All NCFAS Results'!$Q$6:$Q$169,'All NCFAS Results'!$A$6:$A$169,$A36,'All NCFAS Results'!$E$6:$E$169,C$5)</f>
        <v>0</v>
      </c>
      <c r="D36">
        <f>SUMIFS('All NCFAS Results'!$Q$6:$Q$169,'All NCFAS Results'!$A$6:$A$169,$A36,'All NCFAS Results'!$E$6:$E$169,D$5)</f>
        <v>0</v>
      </c>
      <c r="E36">
        <f>SUMIFS('All NCFAS Results'!$Q$6:$Q$169,'All NCFAS Results'!$A$6:$A$169,$A36,'All NCFAS Results'!$E$6:$E$169,E$5)</f>
        <v>0</v>
      </c>
      <c r="F36">
        <f>SUMIFS('All NCFAS Results'!$Q$6:$Q$169,'All NCFAS Results'!$A$6:$A$169,$A36,'All NCFAS Results'!$E$6:$E$169,F$5)</f>
        <v>0</v>
      </c>
      <c r="G36">
        <f>SUMIFS('All NCFAS Results'!$Q$6:$Q$169,'All NCFAS Results'!$A$6:$A$169,$A36,'All NCFAS Results'!$E$6:$E$169,G$5)</f>
        <v>0</v>
      </c>
      <c r="H36">
        <f>IF(COUNTIFS('All NCFAS Results'!$A$6:$A$169,$A36,'All NCFAS Results'!$E$6:$E$169,B$5)&gt;0,B36*-1,"")</f>
        <v>11</v>
      </c>
      <c r="I36" t="str">
        <f>IF(COUNTIFS('All NCFAS Results'!$A$6:$A$169,$A36,'All NCFAS Results'!$E$6:$E$169,C$5)&gt;0,C36*-1,"")</f>
        <v/>
      </c>
      <c r="J36" t="str">
        <f>IF(COUNTIFS('All NCFAS Results'!$A$6:$A$169,$A36,'All NCFAS Results'!$E$6:$E$169,D$5)&gt;0,D36*-1,"")</f>
        <v/>
      </c>
      <c r="K36" t="str">
        <f>IF(COUNTIFS('All NCFAS Results'!$A$6:$A$169,$A36,'All NCFAS Results'!$E$6:$E$169,E$5)&gt;0,E36*-1,"")</f>
        <v/>
      </c>
      <c r="L36" t="str">
        <f>IF(COUNTIFS('All NCFAS Results'!$A$6:$A$169,$A36,'All NCFAS Results'!$E$6:$E$169,F$5)&gt;0,F36*-1,"")</f>
        <v/>
      </c>
      <c r="M36" t="str">
        <f>IF(COUNTIFS('All NCFAS Results'!$A$6:$A$169,$A36,'All NCFAS Results'!$E$6:$E$169,G$5)&gt;0,G36*-1,"")</f>
        <v/>
      </c>
    </row>
    <row r="37" spans="1:13" ht="15" x14ac:dyDescent="0.25">
      <c r="A37" s="30">
        <v>6341</v>
      </c>
      <c r="B37">
        <f>SUMIFS('All NCFAS Results'!$Q$6:$Q$169,'All NCFAS Results'!$A$6:$A$169,$A37,'All NCFAS Results'!$E$6:$E$169,B$5)</f>
        <v>-16</v>
      </c>
      <c r="C37">
        <f>SUMIFS('All NCFAS Results'!$Q$6:$Q$169,'All NCFAS Results'!$A$6:$A$169,$A37,'All NCFAS Results'!$E$6:$E$169,C$5)</f>
        <v>-17</v>
      </c>
      <c r="D37">
        <f>SUMIFS('All NCFAS Results'!$Q$6:$Q$169,'All NCFAS Results'!$A$6:$A$169,$A37,'All NCFAS Results'!$E$6:$E$169,D$5)</f>
        <v>-16</v>
      </c>
      <c r="E37">
        <f>SUMIFS('All NCFAS Results'!$Q$6:$Q$169,'All NCFAS Results'!$A$6:$A$169,$A37,'All NCFAS Results'!$E$6:$E$169,E$5)</f>
        <v>0</v>
      </c>
      <c r="F37">
        <f>SUMIFS('All NCFAS Results'!$Q$6:$Q$169,'All NCFAS Results'!$A$6:$A$169,$A37,'All NCFAS Results'!$E$6:$E$169,F$5)</f>
        <v>0</v>
      </c>
      <c r="G37">
        <f>SUMIFS('All NCFAS Results'!$Q$6:$Q$169,'All NCFAS Results'!$A$6:$A$169,$A37,'All NCFAS Results'!$E$6:$E$169,G$5)</f>
        <v>0</v>
      </c>
      <c r="H37">
        <f>IF(COUNTIFS('All NCFAS Results'!$A$6:$A$169,$A37,'All NCFAS Results'!$E$6:$E$169,B$5)&gt;0,B37*-1,"")</f>
        <v>16</v>
      </c>
      <c r="I37">
        <f>IF(COUNTIFS('All NCFAS Results'!$A$6:$A$169,$A37,'All NCFAS Results'!$E$6:$E$169,C$5)&gt;0,C37*-1,"")</f>
        <v>17</v>
      </c>
      <c r="J37">
        <f>IF(COUNTIFS('All NCFAS Results'!$A$6:$A$169,$A37,'All NCFAS Results'!$E$6:$E$169,D$5)&gt;0,D37*-1,"")</f>
        <v>16</v>
      </c>
      <c r="K37" t="str">
        <f>IF(COUNTIFS('All NCFAS Results'!$A$6:$A$169,$A37,'All NCFAS Results'!$E$6:$E$169,E$5)&gt;0,E37*-1,"")</f>
        <v/>
      </c>
      <c r="L37" t="str">
        <f>IF(COUNTIFS('All NCFAS Results'!$A$6:$A$169,$A37,'All NCFAS Results'!$E$6:$E$169,F$5)&gt;0,F37*-1,"")</f>
        <v/>
      </c>
      <c r="M37" t="str">
        <f>IF(COUNTIFS('All NCFAS Results'!$A$6:$A$169,$A37,'All NCFAS Results'!$E$6:$E$169,G$5)&gt;0,G37*-1,"")</f>
        <v/>
      </c>
    </row>
    <row r="38" spans="1:13" ht="15" x14ac:dyDescent="0.25">
      <c r="A38" s="30">
        <v>7372</v>
      </c>
      <c r="B38">
        <f>SUMIFS('All NCFAS Results'!$Q$6:$Q$169,'All NCFAS Results'!$A$6:$A$169,$A38,'All NCFAS Results'!$E$6:$E$169,B$5)</f>
        <v>-24</v>
      </c>
      <c r="C38">
        <f>SUMIFS('All NCFAS Results'!$Q$6:$Q$169,'All NCFAS Results'!$A$6:$A$169,$A38,'All NCFAS Results'!$E$6:$E$169,C$5)</f>
        <v>0</v>
      </c>
      <c r="D38">
        <f>SUMIFS('All NCFAS Results'!$Q$6:$Q$169,'All NCFAS Results'!$A$6:$A$169,$A38,'All NCFAS Results'!$E$6:$E$169,D$5)</f>
        <v>-29</v>
      </c>
      <c r="E38">
        <f>SUMIFS('All NCFAS Results'!$Q$6:$Q$169,'All NCFAS Results'!$A$6:$A$169,$A38,'All NCFAS Results'!$E$6:$E$169,E$5)</f>
        <v>0</v>
      </c>
      <c r="F38">
        <f>SUMIFS('All NCFAS Results'!$Q$6:$Q$169,'All NCFAS Results'!$A$6:$A$169,$A38,'All NCFAS Results'!$E$6:$E$169,F$5)</f>
        <v>0</v>
      </c>
      <c r="G38">
        <f>SUMIFS('All NCFAS Results'!$Q$6:$Q$169,'All NCFAS Results'!$A$6:$A$169,$A38,'All NCFAS Results'!$E$6:$E$169,G$5)</f>
        <v>0</v>
      </c>
      <c r="H38">
        <f>IF(COUNTIFS('All NCFAS Results'!$A$6:$A$169,$A38,'All NCFAS Results'!$E$6:$E$169,B$5)&gt;0,B38*-1,"")</f>
        <v>24</v>
      </c>
      <c r="I38" t="str">
        <f>IF(COUNTIFS('All NCFAS Results'!$A$6:$A$169,$A38,'All NCFAS Results'!$E$6:$E$169,C$5)&gt;0,C38*-1,"")</f>
        <v/>
      </c>
      <c r="J38">
        <f>IF(COUNTIFS('All NCFAS Results'!$A$6:$A$169,$A38,'All NCFAS Results'!$E$6:$E$169,D$5)&gt;0,D38*-1,"")</f>
        <v>29</v>
      </c>
      <c r="K38" t="str">
        <f>IF(COUNTIFS('All NCFAS Results'!$A$6:$A$169,$A38,'All NCFAS Results'!$E$6:$E$169,E$5)&gt;0,E38*-1,"")</f>
        <v/>
      </c>
      <c r="L38" t="str">
        <f>IF(COUNTIFS('All NCFAS Results'!$A$6:$A$169,$A38,'All NCFAS Results'!$E$6:$E$169,F$5)&gt;0,F38*-1,"")</f>
        <v/>
      </c>
      <c r="M38" t="str">
        <f>IF(COUNTIFS('All NCFAS Results'!$A$6:$A$169,$A38,'All NCFAS Results'!$E$6:$E$169,G$5)&gt;0,G38*-1,"")</f>
        <v/>
      </c>
    </row>
    <row r="39" spans="1:13" ht="15" x14ac:dyDescent="0.25">
      <c r="A39" s="30">
        <v>8888</v>
      </c>
      <c r="B39">
        <f>SUMIFS('All NCFAS Results'!$Q$6:$Q$169,'All NCFAS Results'!$A$6:$A$169,$A39,'All NCFAS Results'!$E$6:$E$169,B$5)</f>
        <v>-55</v>
      </c>
      <c r="C39">
        <f>SUMIFS('All NCFAS Results'!$Q$6:$Q$169,'All NCFAS Results'!$A$6:$A$169,$A39,'All NCFAS Results'!$E$6:$E$169,C$5)</f>
        <v>-25</v>
      </c>
      <c r="D39">
        <f>SUMIFS('All NCFAS Results'!$Q$6:$Q$169,'All NCFAS Results'!$A$6:$A$169,$A39,'All NCFAS Results'!$E$6:$E$169,D$5)</f>
        <v>-98</v>
      </c>
      <c r="E39">
        <f>SUMIFS('All NCFAS Results'!$Q$6:$Q$169,'All NCFAS Results'!$A$6:$A$169,$A39,'All NCFAS Results'!$E$6:$E$169,E$5)</f>
        <v>-67</v>
      </c>
      <c r="F39">
        <f>SUMIFS('All NCFAS Results'!$Q$6:$Q$169,'All NCFAS Results'!$A$6:$A$169,$A39,'All NCFAS Results'!$E$6:$E$169,F$5)</f>
        <v>-34</v>
      </c>
      <c r="G39">
        <f>SUMIFS('All NCFAS Results'!$Q$6:$Q$169,'All NCFAS Results'!$A$6:$A$169,$A39,'All NCFAS Results'!$E$6:$E$169,G$5)</f>
        <v>0</v>
      </c>
      <c r="H39">
        <f>IF(COUNTIFS('All NCFAS Results'!$A$6:$A$169,$A39,'All NCFAS Results'!$E$6:$E$169,B$5)&gt;0,B39*-1,"")</f>
        <v>55</v>
      </c>
      <c r="I39">
        <f>IF(COUNTIFS('All NCFAS Results'!$A$6:$A$169,$A39,'All NCFAS Results'!$E$6:$E$169,C$5)&gt;0,C39*-1,"")</f>
        <v>25</v>
      </c>
      <c r="J39">
        <f>IF(COUNTIFS('All NCFAS Results'!$A$6:$A$169,$A39,'All NCFAS Results'!$E$6:$E$169,D$5)&gt;0,D39*-1,"")</f>
        <v>98</v>
      </c>
      <c r="K39">
        <f>IF(COUNTIFS('All NCFAS Results'!$A$6:$A$169,$A39,'All NCFAS Results'!$E$6:$E$169,E$5)&gt;0,E39*-1,"")</f>
        <v>67</v>
      </c>
      <c r="L39">
        <f>IF(COUNTIFS('All NCFAS Results'!$A$6:$A$169,$A39,'All NCFAS Results'!$E$6:$E$169,F$5)&gt;0,F39*-1,"")</f>
        <v>34</v>
      </c>
      <c r="M39" t="str">
        <f>IF(COUNTIFS('All NCFAS Results'!$A$6:$A$169,$A39,'All NCFAS Results'!$E$6:$E$169,G$5)&gt;0,G39*-1,"")</f>
        <v/>
      </c>
    </row>
    <row r="40" spans="1:13" ht="15" x14ac:dyDescent="0.25">
      <c r="A40" s="30">
        <v>9346</v>
      </c>
      <c r="B40">
        <f>SUMIFS('All NCFAS Results'!$Q$6:$Q$169,'All NCFAS Results'!$A$6:$A$169,$A40,'All NCFAS Results'!$E$6:$E$169,B$5)</f>
        <v>-11</v>
      </c>
      <c r="C40">
        <f>SUMIFS('All NCFAS Results'!$Q$6:$Q$169,'All NCFAS Results'!$A$6:$A$169,$A40,'All NCFAS Results'!$E$6:$E$169,C$5)</f>
        <v>0</v>
      </c>
      <c r="D40">
        <f>SUMIFS('All NCFAS Results'!$Q$6:$Q$169,'All NCFAS Results'!$A$6:$A$169,$A40,'All NCFAS Results'!$E$6:$E$169,D$5)</f>
        <v>0</v>
      </c>
      <c r="E40">
        <f>SUMIFS('All NCFAS Results'!$Q$6:$Q$169,'All NCFAS Results'!$A$6:$A$169,$A40,'All NCFAS Results'!$E$6:$E$169,E$5)</f>
        <v>0</v>
      </c>
      <c r="F40">
        <f>SUMIFS('All NCFAS Results'!$Q$6:$Q$169,'All NCFAS Results'!$A$6:$A$169,$A40,'All NCFAS Results'!$E$6:$E$169,F$5)</f>
        <v>0</v>
      </c>
      <c r="G40">
        <f>SUMIFS('All NCFAS Results'!$Q$6:$Q$169,'All NCFAS Results'!$A$6:$A$169,$A40,'All NCFAS Results'!$E$6:$E$169,G$5)</f>
        <v>0</v>
      </c>
      <c r="H40">
        <f>IF(COUNTIFS('All NCFAS Results'!$A$6:$A$169,$A40,'All NCFAS Results'!$E$6:$E$169,B$5)&gt;0,B40*-1,"")</f>
        <v>11</v>
      </c>
      <c r="I40" t="str">
        <f>IF(COUNTIFS('All NCFAS Results'!$A$6:$A$169,$A40,'All NCFAS Results'!$E$6:$E$169,C$5)&gt;0,C40*-1,"")</f>
        <v/>
      </c>
      <c r="J40" t="str">
        <f>IF(COUNTIFS('All NCFAS Results'!$A$6:$A$169,$A40,'All NCFAS Results'!$E$6:$E$169,D$5)&gt;0,D40*-1,"")</f>
        <v/>
      </c>
      <c r="K40" t="str">
        <f>IF(COUNTIFS('All NCFAS Results'!$A$6:$A$169,$A40,'All NCFAS Results'!$E$6:$E$169,E$5)&gt;0,E40*-1,"")</f>
        <v/>
      </c>
      <c r="L40" t="str">
        <f>IF(COUNTIFS('All NCFAS Results'!$A$6:$A$169,$A40,'All NCFAS Results'!$E$6:$E$169,F$5)&gt;0,F40*-1,"")</f>
        <v/>
      </c>
      <c r="M40" t="str">
        <f>IF(COUNTIFS('All NCFAS Results'!$A$6:$A$169,$A40,'All NCFAS Results'!$E$6:$E$169,G$5)&gt;0,G40*-1,"")</f>
        <v/>
      </c>
    </row>
    <row r="41" spans="1:13" ht="15" x14ac:dyDescent="0.25">
      <c r="A41" s="30">
        <v>9395</v>
      </c>
      <c r="B41">
        <f>SUMIFS('All NCFAS Results'!$Q$6:$Q$169,'All NCFAS Results'!$A$6:$A$169,$A41,'All NCFAS Results'!$E$6:$E$169,B$5)</f>
        <v>-30</v>
      </c>
      <c r="C41">
        <f>SUMIFS('All NCFAS Results'!$Q$6:$Q$169,'All NCFAS Results'!$A$6:$A$169,$A41,'All NCFAS Results'!$E$6:$E$169,C$5)</f>
        <v>0</v>
      </c>
      <c r="D41">
        <f>SUMIFS('All NCFAS Results'!$Q$6:$Q$169,'All NCFAS Results'!$A$6:$A$169,$A41,'All NCFAS Results'!$E$6:$E$169,D$5)</f>
        <v>0</v>
      </c>
      <c r="E41">
        <f>SUMIFS('All NCFAS Results'!$Q$6:$Q$169,'All NCFAS Results'!$A$6:$A$169,$A41,'All NCFAS Results'!$E$6:$E$169,E$5)</f>
        <v>0</v>
      </c>
      <c r="F41">
        <f>SUMIFS('All NCFAS Results'!$Q$6:$Q$169,'All NCFAS Results'!$A$6:$A$169,$A41,'All NCFAS Results'!$E$6:$E$169,F$5)</f>
        <v>0</v>
      </c>
      <c r="G41">
        <f>SUMIFS('All NCFAS Results'!$Q$6:$Q$169,'All NCFAS Results'!$A$6:$A$169,$A41,'All NCFAS Results'!$E$6:$E$169,G$5)</f>
        <v>0</v>
      </c>
      <c r="H41">
        <f>IF(COUNTIFS('All NCFAS Results'!$A$6:$A$169,$A41,'All NCFAS Results'!$E$6:$E$169,B$5)&gt;0,B41*-1,"")</f>
        <v>30</v>
      </c>
      <c r="I41" t="str">
        <f>IF(COUNTIFS('All NCFAS Results'!$A$6:$A$169,$A41,'All NCFAS Results'!$E$6:$E$169,C$5)&gt;0,C41*-1,"")</f>
        <v/>
      </c>
      <c r="J41" t="str">
        <f>IF(COUNTIFS('All NCFAS Results'!$A$6:$A$169,$A41,'All NCFAS Results'!$E$6:$E$169,D$5)&gt;0,D41*-1,"")</f>
        <v/>
      </c>
      <c r="K41" t="str">
        <f>IF(COUNTIFS('All NCFAS Results'!$A$6:$A$169,$A41,'All NCFAS Results'!$E$6:$E$169,E$5)&gt;0,E41*-1,"")</f>
        <v/>
      </c>
      <c r="L41" t="str">
        <f>IF(COUNTIFS('All NCFAS Results'!$A$6:$A$169,$A41,'All NCFAS Results'!$E$6:$E$169,F$5)&gt;0,F41*-1,"")</f>
        <v/>
      </c>
      <c r="M41" t="str">
        <f>IF(COUNTIFS('All NCFAS Results'!$A$6:$A$169,$A41,'All NCFAS Results'!$E$6:$E$169,G$5)&gt;0,G41*-1,"")</f>
        <v/>
      </c>
    </row>
    <row r="42" spans="1:13" ht="15" x14ac:dyDescent="0.25">
      <c r="A42" s="30">
        <v>9405</v>
      </c>
      <c r="B42">
        <f>SUMIFS('All NCFAS Results'!$Q$6:$Q$169,'All NCFAS Results'!$A$6:$A$169,$A42,'All NCFAS Results'!$E$6:$E$169,B$5)</f>
        <v>-25</v>
      </c>
      <c r="C42">
        <f>SUMIFS('All NCFAS Results'!$Q$6:$Q$169,'All NCFAS Results'!$A$6:$A$169,$A42,'All NCFAS Results'!$E$6:$E$169,C$5)</f>
        <v>-24</v>
      </c>
      <c r="D42">
        <f>SUMIFS('All NCFAS Results'!$Q$6:$Q$169,'All NCFAS Results'!$A$6:$A$169,$A42,'All NCFAS Results'!$E$6:$E$169,D$5)</f>
        <v>0</v>
      </c>
      <c r="E42">
        <f>SUMIFS('All NCFAS Results'!$Q$6:$Q$169,'All NCFAS Results'!$A$6:$A$169,$A42,'All NCFAS Results'!$E$6:$E$169,E$5)</f>
        <v>0</v>
      </c>
      <c r="F42">
        <f>SUMIFS('All NCFAS Results'!$Q$6:$Q$169,'All NCFAS Results'!$A$6:$A$169,$A42,'All NCFAS Results'!$E$6:$E$169,F$5)</f>
        <v>0</v>
      </c>
      <c r="G42">
        <f>SUMIFS('All NCFAS Results'!$Q$6:$Q$169,'All NCFAS Results'!$A$6:$A$169,$A42,'All NCFAS Results'!$E$6:$E$169,G$5)</f>
        <v>0</v>
      </c>
      <c r="H42">
        <f>IF(COUNTIFS('All NCFAS Results'!$A$6:$A$169,$A42,'All NCFAS Results'!$E$6:$E$169,B$5)&gt;0,B42*-1,"")</f>
        <v>25</v>
      </c>
      <c r="I42">
        <f>IF(COUNTIFS('All NCFAS Results'!$A$6:$A$169,$A42,'All NCFAS Results'!$E$6:$E$169,C$5)&gt;0,C42*-1,"")</f>
        <v>24</v>
      </c>
      <c r="J42" t="str">
        <f>IF(COUNTIFS('All NCFAS Results'!$A$6:$A$169,$A42,'All NCFAS Results'!$E$6:$E$169,D$5)&gt;0,D42*-1,"")</f>
        <v/>
      </c>
      <c r="K42" t="str">
        <f>IF(COUNTIFS('All NCFAS Results'!$A$6:$A$169,$A42,'All NCFAS Results'!$E$6:$E$169,E$5)&gt;0,E42*-1,"")</f>
        <v/>
      </c>
      <c r="L42" t="str">
        <f>IF(COUNTIFS('All NCFAS Results'!$A$6:$A$169,$A42,'All NCFAS Results'!$E$6:$E$169,F$5)&gt;0,F42*-1,"")</f>
        <v/>
      </c>
      <c r="M42" t="str">
        <f>IF(COUNTIFS('All NCFAS Results'!$A$6:$A$169,$A42,'All NCFAS Results'!$E$6:$E$169,G$5)&gt;0,G42*-1,"")</f>
        <v/>
      </c>
    </row>
    <row r="43" spans="1:13" ht="15" x14ac:dyDescent="0.25">
      <c r="A43" s="30">
        <v>9478</v>
      </c>
      <c r="B43">
        <f>SUMIFS('All NCFAS Results'!$Q$6:$Q$169,'All NCFAS Results'!$A$6:$A$169,$A43,'All NCFAS Results'!$E$6:$E$169,B$5)</f>
        <v>-12</v>
      </c>
      <c r="C43">
        <f>SUMIFS('All NCFAS Results'!$Q$6:$Q$169,'All NCFAS Results'!$A$6:$A$169,$A43,'All NCFAS Results'!$E$6:$E$169,C$5)</f>
        <v>-8</v>
      </c>
      <c r="D43">
        <f>SUMIFS('All NCFAS Results'!$Q$6:$Q$169,'All NCFAS Results'!$A$6:$A$169,$A43,'All NCFAS Results'!$E$6:$E$169,D$5)</f>
        <v>-8</v>
      </c>
      <c r="E43">
        <f>SUMIFS('All NCFAS Results'!$Q$6:$Q$169,'All NCFAS Results'!$A$6:$A$169,$A43,'All NCFAS Results'!$E$6:$E$169,E$5)</f>
        <v>-9</v>
      </c>
      <c r="F43">
        <f>SUMIFS('All NCFAS Results'!$Q$6:$Q$169,'All NCFAS Results'!$A$6:$A$169,$A43,'All NCFAS Results'!$E$6:$E$169,F$5)</f>
        <v>0</v>
      </c>
      <c r="G43">
        <f>SUMIFS('All NCFAS Results'!$Q$6:$Q$169,'All NCFAS Results'!$A$6:$A$169,$A43,'All NCFAS Results'!$E$6:$E$169,G$5)</f>
        <v>0</v>
      </c>
      <c r="H43">
        <f>IF(COUNTIFS('All NCFAS Results'!$A$6:$A$169,$A43,'All NCFAS Results'!$E$6:$E$169,B$5)&gt;0,B43*-1,"")</f>
        <v>12</v>
      </c>
      <c r="I43">
        <f>IF(COUNTIFS('All NCFAS Results'!$A$6:$A$169,$A43,'All NCFAS Results'!$E$6:$E$169,C$5)&gt;0,C43*-1,"")</f>
        <v>8</v>
      </c>
      <c r="J43">
        <f>IF(COUNTIFS('All NCFAS Results'!$A$6:$A$169,$A43,'All NCFAS Results'!$E$6:$E$169,D$5)&gt;0,D43*-1,"")</f>
        <v>8</v>
      </c>
      <c r="K43">
        <f>IF(COUNTIFS('All NCFAS Results'!$A$6:$A$169,$A43,'All NCFAS Results'!$E$6:$E$169,E$5)&gt;0,E43*-1,"")</f>
        <v>9</v>
      </c>
      <c r="L43" t="str">
        <f>IF(COUNTIFS('All NCFAS Results'!$A$6:$A$169,$A43,'All NCFAS Results'!$E$6:$E$169,F$5)&gt;0,F43*-1,"")</f>
        <v/>
      </c>
      <c r="M43" t="str">
        <f>IF(COUNTIFS('All NCFAS Results'!$A$6:$A$169,$A43,'All NCFAS Results'!$E$6:$E$169,G$5)&gt;0,G43*-1,"")</f>
        <v/>
      </c>
    </row>
    <row r="44" spans="1:13" ht="15" x14ac:dyDescent="0.25">
      <c r="A44" s="30">
        <v>9553</v>
      </c>
      <c r="B44">
        <f>SUMIFS('All NCFAS Results'!$Q$6:$Q$169,'All NCFAS Results'!$A$6:$A$169,$A44,'All NCFAS Results'!$E$6:$E$169,B$5)</f>
        <v>-24</v>
      </c>
      <c r="C44">
        <f>SUMIFS('All NCFAS Results'!$Q$6:$Q$169,'All NCFAS Results'!$A$6:$A$169,$A44,'All NCFAS Results'!$E$6:$E$169,C$5)</f>
        <v>-12</v>
      </c>
      <c r="D44">
        <f>SUMIFS('All NCFAS Results'!$Q$6:$Q$169,'All NCFAS Results'!$A$6:$A$169,$A44,'All NCFAS Results'!$E$6:$E$169,D$5)</f>
        <v>-15</v>
      </c>
      <c r="E44">
        <f>SUMIFS('All NCFAS Results'!$Q$6:$Q$169,'All NCFAS Results'!$A$6:$A$169,$A44,'All NCFAS Results'!$E$6:$E$169,E$5)</f>
        <v>-11</v>
      </c>
      <c r="F44">
        <f>SUMIFS('All NCFAS Results'!$Q$6:$Q$169,'All NCFAS Results'!$A$6:$A$169,$A44,'All NCFAS Results'!$E$6:$E$169,F$5)</f>
        <v>0</v>
      </c>
      <c r="G44">
        <f>SUMIFS('All NCFAS Results'!$Q$6:$Q$169,'All NCFAS Results'!$A$6:$A$169,$A44,'All NCFAS Results'!$E$6:$E$169,G$5)</f>
        <v>0</v>
      </c>
      <c r="H44">
        <f>IF(COUNTIFS('All NCFAS Results'!$A$6:$A$169,$A44,'All NCFAS Results'!$E$6:$E$169,B$5)&gt;0,B44*-1,"")</f>
        <v>24</v>
      </c>
      <c r="I44">
        <f>IF(COUNTIFS('All NCFAS Results'!$A$6:$A$169,$A44,'All NCFAS Results'!$E$6:$E$169,C$5)&gt;0,C44*-1,"")</f>
        <v>12</v>
      </c>
      <c r="J44">
        <f>IF(COUNTIFS('All NCFAS Results'!$A$6:$A$169,$A44,'All NCFAS Results'!$E$6:$E$169,D$5)&gt;0,D44*-1,"")</f>
        <v>15</v>
      </c>
      <c r="K44">
        <f>IF(COUNTIFS('All NCFAS Results'!$A$6:$A$169,$A44,'All NCFAS Results'!$E$6:$E$169,E$5)&gt;0,E44*-1,"")</f>
        <v>11</v>
      </c>
      <c r="L44" t="str">
        <f>IF(COUNTIFS('All NCFAS Results'!$A$6:$A$169,$A44,'All NCFAS Results'!$E$6:$E$169,F$5)&gt;0,F44*-1,"")</f>
        <v/>
      </c>
      <c r="M44" t="str">
        <f>IF(COUNTIFS('All NCFAS Results'!$A$6:$A$169,$A44,'All NCFAS Results'!$E$6:$E$169,G$5)&gt;0,G44*-1,"")</f>
        <v/>
      </c>
    </row>
    <row r="45" spans="1:13" ht="15" x14ac:dyDescent="0.25">
      <c r="A45" s="30">
        <v>9588</v>
      </c>
      <c r="B45">
        <f>SUMIFS('All NCFAS Results'!$Q$6:$Q$169,'All NCFAS Results'!$A$6:$A$169,$A45,'All NCFAS Results'!$E$6:$E$169,B$5)</f>
        <v>-41</v>
      </c>
      <c r="C45">
        <f>SUMIFS('All NCFAS Results'!$Q$6:$Q$169,'All NCFAS Results'!$A$6:$A$169,$A45,'All NCFAS Results'!$E$6:$E$169,C$5)</f>
        <v>-22</v>
      </c>
      <c r="D45">
        <f>SUMIFS('All NCFAS Results'!$Q$6:$Q$169,'All NCFAS Results'!$A$6:$A$169,$A45,'All NCFAS Results'!$E$6:$E$169,D$5)</f>
        <v>-16</v>
      </c>
      <c r="E45">
        <f>SUMIFS('All NCFAS Results'!$Q$6:$Q$169,'All NCFAS Results'!$A$6:$A$169,$A45,'All NCFAS Results'!$E$6:$E$169,E$5)</f>
        <v>-5</v>
      </c>
      <c r="F45">
        <f>SUMIFS('All NCFAS Results'!$Q$6:$Q$169,'All NCFAS Results'!$A$6:$A$169,$A45,'All NCFAS Results'!$E$6:$E$169,F$5)</f>
        <v>0</v>
      </c>
      <c r="G45">
        <f>SUMIFS('All NCFAS Results'!$Q$6:$Q$169,'All NCFAS Results'!$A$6:$A$169,$A45,'All NCFAS Results'!$E$6:$E$169,G$5)</f>
        <v>0</v>
      </c>
      <c r="H45">
        <f>IF(COUNTIFS('All NCFAS Results'!$A$6:$A$169,$A45,'All NCFAS Results'!$E$6:$E$169,B$5)&gt;0,B45*-1,"")</f>
        <v>41</v>
      </c>
      <c r="I45">
        <f>IF(COUNTIFS('All NCFAS Results'!$A$6:$A$169,$A45,'All NCFAS Results'!$E$6:$E$169,C$5)&gt;0,C45*-1,"")</f>
        <v>22</v>
      </c>
      <c r="J45">
        <f>IF(COUNTIFS('All NCFAS Results'!$A$6:$A$169,$A45,'All NCFAS Results'!$E$6:$E$169,D$5)&gt;0,D45*-1,"")</f>
        <v>16</v>
      </c>
      <c r="K45">
        <f>IF(COUNTIFS('All NCFAS Results'!$A$6:$A$169,$A45,'All NCFAS Results'!$E$6:$E$169,E$5)&gt;0,E45*-1,"")</f>
        <v>5</v>
      </c>
      <c r="L45" t="str">
        <f>IF(COUNTIFS('All NCFAS Results'!$A$6:$A$169,$A45,'All NCFAS Results'!$E$6:$E$169,F$5)&gt;0,F45*-1,"")</f>
        <v/>
      </c>
      <c r="M45" t="str">
        <f>IF(COUNTIFS('All NCFAS Results'!$A$6:$A$169,$A45,'All NCFAS Results'!$E$6:$E$169,G$5)&gt;0,G45*-1,"")</f>
        <v/>
      </c>
    </row>
    <row r="46" spans="1:13" ht="15" x14ac:dyDescent="0.25">
      <c r="A46" s="30">
        <v>9739</v>
      </c>
      <c r="B46">
        <f>SUMIFS('All NCFAS Results'!$Q$6:$Q$169,'All NCFAS Results'!$A$6:$A$169,$A46,'All NCFAS Results'!$E$6:$E$169,B$5)</f>
        <v>-14</v>
      </c>
      <c r="C46">
        <f>SUMIFS('All NCFAS Results'!$Q$6:$Q$169,'All NCFAS Results'!$A$6:$A$169,$A46,'All NCFAS Results'!$E$6:$E$169,C$5)</f>
        <v>-24</v>
      </c>
      <c r="D46">
        <f>SUMIFS('All NCFAS Results'!$Q$6:$Q$169,'All NCFAS Results'!$A$6:$A$169,$A46,'All NCFAS Results'!$E$6:$E$169,D$5)</f>
        <v>-26</v>
      </c>
      <c r="E46">
        <f>SUMIFS('All NCFAS Results'!$Q$6:$Q$169,'All NCFAS Results'!$A$6:$A$169,$A46,'All NCFAS Results'!$E$6:$E$169,E$5)</f>
        <v>0</v>
      </c>
      <c r="F46">
        <f>SUMIFS('All NCFAS Results'!$Q$6:$Q$169,'All NCFAS Results'!$A$6:$A$169,$A46,'All NCFAS Results'!$E$6:$E$169,F$5)</f>
        <v>0</v>
      </c>
      <c r="G46">
        <f>SUMIFS('All NCFAS Results'!$Q$6:$Q$169,'All NCFAS Results'!$A$6:$A$169,$A46,'All NCFAS Results'!$E$6:$E$169,G$5)</f>
        <v>0</v>
      </c>
      <c r="H46">
        <f>IF(COUNTIFS('All NCFAS Results'!$A$6:$A$169,$A46,'All NCFAS Results'!$E$6:$E$169,B$5)&gt;0,B46*-1,"")</f>
        <v>14</v>
      </c>
      <c r="I46">
        <f>IF(COUNTIFS('All NCFAS Results'!$A$6:$A$169,$A46,'All NCFAS Results'!$E$6:$E$169,C$5)&gt;0,C46*-1,"")</f>
        <v>24</v>
      </c>
      <c r="J46">
        <f>IF(COUNTIFS('All NCFAS Results'!$A$6:$A$169,$A46,'All NCFAS Results'!$E$6:$E$169,D$5)&gt;0,D46*-1,"")</f>
        <v>26</v>
      </c>
      <c r="K46" t="str">
        <f>IF(COUNTIFS('All NCFAS Results'!$A$6:$A$169,$A46,'All NCFAS Results'!$E$6:$E$169,E$5)&gt;0,E46*-1,"")</f>
        <v/>
      </c>
      <c r="L46" t="str">
        <f>IF(COUNTIFS('All NCFAS Results'!$A$6:$A$169,$A46,'All NCFAS Results'!$E$6:$E$169,F$5)&gt;0,F46*-1,"")</f>
        <v/>
      </c>
      <c r="M46" t="str">
        <f>IF(COUNTIFS('All NCFAS Results'!$A$6:$A$169,$A46,'All NCFAS Results'!$E$6:$E$169,G$5)&gt;0,G46*-1,"")</f>
        <v/>
      </c>
    </row>
    <row r="47" spans="1:13" ht="15" x14ac:dyDescent="0.25">
      <c r="A47" s="30">
        <v>9779</v>
      </c>
      <c r="B47">
        <f>SUMIFS('All NCFAS Results'!$Q$6:$Q$169,'All NCFAS Results'!$A$6:$A$169,$A47,'All NCFAS Results'!$E$6:$E$169,B$5)</f>
        <v>-37</v>
      </c>
      <c r="C47">
        <f>SUMIFS('All NCFAS Results'!$Q$6:$Q$169,'All NCFAS Results'!$A$6:$A$169,$A47,'All NCFAS Results'!$E$6:$E$169,C$5)</f>
        <v>-29</v>
      </c>
      <c r="D47">
        <f>SUMIFS('All NCFAS Results'!$Q$6:$Q$169,'All NCFAS Results'!$A$6:$A$169,$A47,'All NCFAS Results'!$E$6:$E$169,D$5)</f>
        <v>-29</v>
      </c>
      <c r="E47">
        <f>SUMIFS('All NCFAS Results'!$Q$6:$Q$169,'All NCFAS Results'!$A$6:$A$169,$A47,'All NCFAS Results'!$E$6:$E$169,E$5)</f>
        <v>0</v>
      </c>
      <c r="F47">
        <f>SUMIFS('All NCFAS Results'!$Q$6:$Q$169,'All NCFAS Results'!$A$6:$A$169,$A47,'All NCFAS Results'!$E$6:$E$169,F$5)</f>
        <v>0</v>
      </c>
      <c r="G47">
        <f>SUMIFS('All NCFAS Results'!$Q$6:$Q$169,'All NCFAS Results'!$A$6:$A$169,$A47,'All NCFAS Results'!$E$6:$E$169,G$5)</f>
        <v>0</v>
      </c>
      <c r="H47">
        <f>IF(COUNTIFS('All NCFAS Results'!$A$6:$A$169,$A47,'All NCFAS Results'!$E$6:$E$169,B$5)&gt;0,B47*-1,"")</f>
        <v>37</v>
      </c>
      <c r="I47">
        <f>IF(COUNTIFS('All NCFAS Results'!$A$6:$A$169,$A47,'All NCFAS Results'!$E$6:$E$169,C$5)&gt;0,C47*-1,"")</f>
        <v>29</v>
      </c>
      <c r="J47">
        <f>IF(COUNTIFS('All NCFAS Results'!$A$6:$A$169,$A47,'All NCFAS Results'!$E$6:$E$169,D$5)&gt;0,D47*-1,"")</f>
        <v>29</v>
      </c>
      <c r="K47" t="str">
        <f>IF(COUNTIFS('All NCFAS Results'!$A$6:$A$169,$A47,'All NCFAS Results'!$E$6:$E$169,E$5)&gt;0,E47*-1,"")</f>
        <v/>
      </c>
      <c r="L47" t="str">
        <f>IF(COUNTIFS('All NCFAS Results'!$A$6:$A$169,$A47,'All NCFAS Results'!$E$6:$E$169,F$5)&gt;0,F47*-1,"")</f>
        <v/>
      </c>
      <c r="M47" t="str">
        <f>IF(COUNTIFS('All NCFAS Results'!$A$6:$A$169,$A47,'All NCFAS Results'!$E$6:$E$169,G$5)&gt;0,G47*-1,"")</f>
        <v/>
      </c>
    </row>
    <row r="48" spans="1:13" ht="15" x14ac:dyDescent="0.25">
      <c r="A48" s="30">
        <v>9908</v>
      </c>
      <c r="B48">
        <f>SUMIFS('All NCFAS Results'!$Q$6:$Q$169,'All NCFAS Results'!$A$6:$A$169,$A48,'All NCFAS Results'!$E$6:$E$169,B$5)</f>
        <v>-19</v>
      </c>
      <c r="C48">
        <f>SUMIFS('All NCFAS Results'!$Q$6:$Q$169,'All NCFAS Results'!$A$6:$A$169,$A48,'All NCFAS Results'!$E$6:$E$169,C$5)</f>
        <v>0</v>
      </c>
      <c r="D48">
        <f>SUMIFS('All NCFAS Results'!$Q$6:$Q$169,'All NCFAS Results'!$A$6:$A$169,$A48,'All NCFAS Results'!$E$6:$E$169,D$5)</f>
        <v>0</v>
      </c>
      <c r="E48">
        <f>SUMIFS('All NCFAS Results'!$Q$6:$Q$169,'All NCFAS Results'!$A$6:$A$169,$A48,'All NCFAS Results'!$E$6:$E$169,E$5)</f>
        <v>0</v>
      </c>
      <c r="F48">
        <f>SUMIFS('All NCFAS Results'!$Q$6:$Q$169,'All NCFAS Results'!$A$6:$A$169,$A48,'All NCFAS Results'!$E$6:$E$169,F$5)</f>
        <v>0</v>
      </c>
      <c r="G48">
        <f>SUMIFS('All NCFAS Results'!$Q$6:$Q$169,'All NCFAS Results'!$A$6:$A$169,$A48,'All NCFAS Results'!$E$6:$E$169,G$5)</f>
        <v>0</v>
      </c>
      <c r="H48">
        <f>IF(COUNTIFS('All NCFAS Results'!$A$6:$A$169,$A48,'All NCFAS Results'!$E$6:$E$169,B$5)&gt;0,B48*-1,"")</f>
        <v>19</v>
      </c>
      <c r="I48" t="str">
        <f>IF(COUNTIFS('All NCFAS Results'!$A$6:$A$169,$A48,'All NCFAS Results'!$E$6:$E$169,C$5)&gt;0,C48*-1,"")</f>
        <v/>
      </c>
      <c r="J48" t="str">
        <f>IF(COUNTIFS('All NCFAS Results'!$A$6:$A$169,$A48,'All NCFAS Results'!$E$6:$E$169,D$5)&gt;0,D48*-1,"")</f>
        <v/>
      </c>
      <c r="K48" t="str">
        <f>IF(COUNTIFS('All NCFAS Results'!$A$6:$A$169,$A48,'All NCFAS Results'!$E$6:$E$169,E$5)&gt;0,E48*-1,"")</f>
        <v/>
      </c>
      <c r="L48" t="str">
        <f>IF(COUNTIFS('All NCFAS Results'!$A$6:$A$169,$A48,'All NCFAS Results'!$E$6:$E$169,F$5)&gt;0,F48*-1,"")</f>
        <v/>
      </c>
      <c r="M48" t="str">
        <f>IF(COUNTIFS('All NCFAS Results'!$A$6:$A$169,$A48,'All NCFAS Results'!$E$6:$E$169,G$5)&gt;0,G48*-1,"")</f>
        <v/>
      </c>
    </row>
    <row r="49" spans="1:13" ht="15" x14ac:dyDescent="0.25">
      <c r="A49" s="30">
        <v>9943</v>
      </c>
      <c r="B49">
        <f>SUMIFS('All NCFAS Results'!$Q$6:$Q$169,'All NCFAS Results'!$A$6:$A$169,$A49,'All NCFAS Results'!$E$6:$E$169,B$5)</f>
        <v>-42</v>
      </c>
      <c r="C49">
        <f>SUMIFS('All NCFAS Results'!$Q$6:$Q$169,'All NCFAS Results'!$A$6:$A$169,$A49,'All NCFAS Results'!$E$6:$E$169,C$5)</f>
        <v>0</v>
      </c>
      <c r="D49">
        <f>SUMIFS('All NCFAS Results'!$Q$6:$Q$169,'All NCFAS Results'!$A$6:$A$169,$A49,'All NCFAS Results'!$E$6:$E$169,D$5)</f>
        <v>0</v>
      </c>
      <c r="E49">
        <f>SUMIFS('All NCFAS Results'!$Q$6:$Q$169,'All NCFAS Results'!$A$6:$A$169,$A49,'All NCFAS Results'!$E$6:$E$169,E$5)</f>
        <v>0</v>
      </c>
      <c r="F49">
        <f>SUMIFS('All NCFAS Results'!$Q$6:$Q$169,'All NCFAS Results'!$A$6:$A$169,$A49,'All NCFAS Results'!$E$6:$E$169,F$5)</f>
        <v>0</v>
      </c>
      <c r="G49">
        <f>SUMIFS('All NCFAS Results'!$Q$6:$Q$169,'All NCFAS Results'!$A$6:$A$169,$A49,'All NCFAS Results'!$E$6:$E$169,G$5)</f>
        <v>0</v>
      </c>
      <c r="H49">
        <f>IF(COUNTIFS('All NCFAS Results'!$A$6:$A$169,$A49,'All NCFAS Results'!$E$6:$E$169,B$5)&gt;0,B49*-1,"")</f>
        <v>42</v>
      </c>
      <c r="I49" t="str">
        <f>IF(COUNTIFS('All NCFAS Results'!$A$6:$A$169,$A49,'All NCFAS Results'!$E$6:$E$169,C$5)&gt;0,C49*-1,"")</f>
        <v/>
      </c>
      <c r="J49" t="str">
        <f>IF(COUNTIFS('All NCFAS Results'!$A$6:$A$169,$A49,'All NCFAS Results'!$E$6:$E$169,D$5)&gt;0,D49*-1,"")</f>
        <v/>
      </c>
      <c r="K49" t="str">
        <f>IF(COUNTIFS('All NCFAS Results'!$A$6:$A$169,$A49,'All NCFAS Results'!$E$6:$E$169,E$5)&gt;0,E49*-1,"")</f>
        <v/>
      </c>
      <c r="L49" t="str">
        <f>IF(COUNTIFS('All NCFAS Results'!$A$6:$A$169,$A49,'All NCFAS Results'!$E$6:$E$169,F$5)&gt;0,F49*-1,"")</f>
        <v/>
      </c>
      <c r="M49" t="str">
        <f>IF(COUNTIFS('All NCFAS Results'!$A$6:$A$169,$A49,'All NCFAS Results'!$E$6:$E$169,G$5)&gt;0,G49*-1,"")</f>
        <v/>
      </c>
    </row>
    <row r="50" spans="1:13" ht="15" x14ac:dyDescent="0.25">
      <c r="A50" s="30">
        <v>9970</v>
      </c>
      <c r="B50">
        <f>SUMIFS('All NCFAS Results'!$Q$6:$Q$169,'All NCFAS Results'!$A$6:$A$169,$A50,'All NCFAS Results'!$E$6:$E$169,B$5)</f>
        <v>-4</v>
      </c>
      <c r="C50">
        <f>SUMIFS('All NCFAS Results'!$Q$6:$Q$169,'All NCFAS Results'!$A$6:$A$169,$A50,'All NCFAS Results'!$E$6:$E$169,C$5)</f>
        <v>0</v>
      </c>
      <c r="D50">
        <f>SUMIFS('All NCFAS Results'!$Q$6:$Q$169,'All NCFAS Results'!$A$6:$A$169,$A50,'All NCFAS Results'!$E$6:$E$169,D$5)</f>
        <v>-8</v>
      </c>
      <c r="E50">
        <f>SUMIFS('All NCFAS Results'!$Q$6:$Q$169,'All NCFAS Results'!$A$6:$A$169,$A50,'All NCFAS Results'!$E$6:$E$169,E$5)</f>
        <v>-10</v>
      </c>
      <c r="F50">
        <f>SUMIFS('All NCFAS Results'!$Q$6:$Q$169,'All NCFAS Results'!$A$6:$A$169,$A50,'All NCFAS Results'!$E$6:$E$169,F$5)</f>
        <v>0</v>
      </c>
      <c r="G50">
        <f>SUMIFS('All NCFAS Results'!$Q$6:$Q$169,'All NCFAS Results'!$A$6:$A$169,$A50,'All NCFAS Results'!$E$6:$E$169,G$5)</f>
        <v>0</v>
      </c>
      <c r="H50">
        <f>IF(COUNTIFS('All NCFAS Results'!$A$6:$A$169,$A50,'All NCFAS Results'!$E$6:$E$169,B$5)&gt;0,B50*-1,"")</f>
        <v>4</v>
      </c>
      <c r="I50" t="str">
        <f>IF(COUNTIFS('All NCFAS Results'!$A$6:$A$169,$A50,'All NCFAS Results'!$E$6:$E$169,C$5)&gt;0,C50*-1,"")</f>
        <v/>
      </c>
      <c r="J50">
        <f>IF(COUNTIFS('All NCFAS Results'!$A$6:$A$169,$A50,'All NCFAS Results'!$E$6:$E$169,D$5)&gt;0,D50*-1,"")</f>
        <v>8</v>
      </c>
      <c r="K50">
        <f>IF(COUNTIFS('All NCFAS Results'!$A$6:$A$169,$A50,'All NCFAS Results'!$E$6:$E$169,E$5)&gt;0,E50*-1,"")</f>
        <v>10</v>
      </c>
      <c r="L50" t="str">
        <f>IF(COUNTIFS('All NCFAS Results'!$A$6:$A$169,$A50,'All NCFAS Results'!$E$6:$E$169,F$5)&gt;0,F50*-1,"")</f>
        <v/>
      </c>
      <c r="M50" t="str">
        <f>IF(COUNTIFS('All NCFAS Results'!$A$6:$A$169,$A50,'All NCFAS Results'!$E$6:$E$169,G$5)&gt;0,G50*-1,"")</f>
        <v/>
      </c>
    </row>
    <row r="51" spans="1:13" ht="15" x14ac:dyDescent="0.25">
      <c r="A51" s="30">
        <v>9979</v>
      </c>
      <c r="B51">
        <f>SUMIFS('All NCFAS Results'!$Q$6:$Q$169,'All NCFAS Results'!$A$6:$A$169,$A51,'All NCFAS Results'!$E$6:$E$169,B$5)</f>
        <v>-40</v>
      </c>
      <c r="C51">
        <f>SUMIFS('All NCFAS Results'!$Q$6:$Q$169,'All NCFAS Results'!$A$6:$A$169,$A51,'All NCFAS Results'!$E$6:$E$169,C$5)</f>
        <v>-43</v>
      </c>
      <c r="D51">
        <f>SUMIFS('All NCFAS Results'!$Q$6:$Q$169,'All NCFAS Results'!$A$6:$A$169,$A51,'All NCFAS Results'!$E$6:$E$169,D$5)</f>
        <v>0</v>
      </c>
      <c r="E51">
        <f>SUMIFS('All NCFAS Results'!$Q$6:$Q$169,'All NCFAS Results'!$A$6:$A$169,$A51,'All NCFAS Results'!$E$6:$E$169,E$5)</f>
        <v>0</v>
      </c>
      <c r="F51">
        <f>SUMIFS('All NCFAS Results'!$Q$6:$Q$169,'All NCFAS Results'!$A$6:$A$169,$A51,'All NCFAS Results'!$E$6:$E$169,F$5)</f>
        <v>0</v>
      </c>
      <c r="G51">
        <f>SUMIFS('All NCFAS Results'!$Q$6:$Q$169,'All NCFAS Results'!$A$6:$A$169,$A51,'All NCFAS Results'!$E$6:$E$169,G$5)</f>
        <v>0</v>
      </c>
      <c r="H51">
        <f>IF(COUNTIFS('All NCFAS Results'!$A$6:$A$169,$A51,'All NCFAS Results'!$E$6:$E$169,B$5)&gt;0,B51*-1,"")</f>
        <v>40</v>
      </c>
      <c r="I51">
        <f>IF(COUNTIFS('All NCFAS Results'!$A$6:$A$169,$A51,'All NCFAS Results'!$E$6:$E$169,C$5)&gt;0,C51*-1,"")</f>
        <v>43</v>
      </c>
      <c r="J51" t="str">
        <f>IF(COUNTIFS('All NCFAS Results'!$A$6:$A$169,$A51,'All NCFAS Results'!$E$6:$E$169,D$5)&gt;0,D51*-1,"")</f>
        <v/>
      </c>
      <c r="K51" t="str">
        <f>IF(COUNTIFS('All NCFAS Results'!$A$6:$A$169,$A51,'All NCFAS Results'!$E$6:$E$169,E$5)&gt;0,E51*-1,"")</f>
        <v/>
      </c>
      <c r="L51" t="str">
        <f>IF(COUNTIFS('All NCFAS Results'!$A$6:$A$169,$A51,'All NCFAS Results'!$E$6:$E$169,F$5)&gt;0,F51*-1,"")</f>
        <v/>
      </c>
      <c r="M51" t="str">
        <f>IF(COUNTIFS('All NCFAS Results'!$A$6:$A$169,$A51,'All NCFAS Results'!$E$6:$E$169,G$5)&gt;0,G51*-1,"")</f>
        <v/>
      </c>
    </row>
    <row r="52" spans="1:13" ht="15" x14ac:dyDescent="0.25">
      <c r="A52" s="30">
        <v>10137</v>
      </c>
      <c r="B52">
        <f>SUMIFS('All NCFAS Results'!$Q$6:$Q$169,'All NCFAS Results'!$A$6:$A$169,$A52,'All NCFAS Results'!$E$6:$E$169,B$5)</f>
        <v>-17</v>
      </c>
      <c r="C52">
        <f>SUMIFS('All NCFAS Results'!$Q$6:$Q$169,'All NCFAS Results'!$A$6:$A$169,$A52,'All NCFAS Results'!$E$6:$E$169,C$5)</f>
        <v>0</v>
      </c>
      <c r="D52">
        <f>SUMIFS('All NCFAS Results'!$Q$6:$Q$169,'All NCFAS Results'!$A$6:$A$169,$A52,'All NCFAS Results'!$E$6:$E$169,D$5)</f>
        <v>0</v>
      </c>
      <c r="E52">
        <f>SUMIFS('All NCFAS Results'!$Q$6:$Q$169,'All NCFAS Results'!$A$6:$A$169,$A52,'All NCFAS Results'!$E$6:$E$169,E$5)</f>
        <v>0</v>
      </c>
      <c r="F52">
        <f>SUMIFS('All NCFAS Results'!$Q$6:$Q$169,'All NCFAS Results'!$A$6:$A$169,$A52,'All NCFAS Results'!$E$6:$E$169,F$5)</f>
        <v>0</v>
      </c>
      <c r="G52">
        <f>SUMIFS('All NCFAS Results'!$Q$6:$Q$169,'All NCFAS Results'!$A$6:$A$169,$A52,'All NCFAS Results'!$E$6:$E$169,G$5)</f>
        <v>0</v>
      </c>
      <c r="H52">
        <f>IF(COUNTIFS('All NCFAS Results'!$A$6:$A$169,$A52,'All NCFAS Results'!$E$6:$E$169,B$5)&gt;0,B52*-1,"")</f>
        <v>17</v>
      </c>
      <c r="I52" t="str">
        <f>IF(COUNTIFS('All NCFAS Results'!$A$6:$A$169,$A52,'All NCFAS Results'!$E$6:$E$169,C$5)&gt;0,C52*-1,"")</f>
        <v/>
      </c>
      <c r="J52" t="str">
        <f>IF(COUNTIFS('All NCFAS Results'!$A$6:$A$169,$A52,'All NCFAS Results'!$E$6:$E$169,D$5)&gt;0,D52*-1,"")</f>
        <v/>
      </c>
      <c r="K52" t="str">
        <f>IF(COUNTIFS('All NCFAS Results'!$A$6:$A$169,$A52,'All NCFAS Results'!$E$6:$E$169,E$5)&gt;0,E52*-1,"")</f>
        <v/>
      </c>
      <c r="L52" t="str">
        <f>IF(COUNTIFS('All NCFAS Results'!$A$6:$A$169,$A52,'All NCFAS Results'!$E$6:$E$169,F$5)&gt;0,F52*-1,"")</f>
        <v/>
      </c>
      <c r="M52" t="str">
        <f>IF(COUNTIFS('All NCFAS Results'!$A$6:$A$169,$A52,'All NCFAS Results'!$E$6:$E$169,G$5)&gt;0,G52*-1,"")</f>
        <v/>
      </c>
    </row>
    <row r="53" spans="1:13" ht="15" x14ac:dyDescent="0.25">
      <c r="A53" s="30">
        <v>10593</v>
      </c>
      <c r="B53">
        <f>SUMIFS('All NCFAS Results'!$Q$6:$Q$169,'All NCFAS Results'!$A$6:$A$169,$A53,'All NCFAS Results'!$E$6:$E$169,B$5)</f>
        <v>-22</v>
      </c>
      <c r="C53">
        <f>SUMIFS('All NCFAS Results'!$Q$6:$Q$169,'All NCFAS Results'!$A$6:$A$169,$A53,'All NCFAS Results'!$E$6:$E$169,C$5)</f>
        <v>-12</v>
      </c>
      <c r="D53">
        <f>SUMIFS('All NCFAS Results'!$Q$6:$Q$169,'All NCFAS Results'!$A$6:$A$169,$A53,'All NCFAS Results'!$E$6:$E$169,D$5)</f>
        <v>-12</v>
      </c>
      <c r="E53">
        <f>SUMIFS('All NCFAS Results'!$Q$6:$Q$169,'All NCFAS Results'!$A$6:$A$169,$A53,'All NCFAS Results'!$E$6:$E$169,E$5)</f>
        <v>0</v>
      </c>
      <c r="F53">
        <f>SUMIFS('All NCFAS Results'!$Q$6:$Q$169,'All NCFAS Results'!$A$6:$A$169,$A53,'All NCFAS Results'!$E$6:$E$169,F$5)</f>
        <v>0</v>
      </c>
      <c r="G53">
        <f>SUMIFS('All NCFAS Results'!$Q$6:$Q$169,'All NCFAS Results'!$A$6:$A$169,$A53,'All NCFAS Results'!$E$6:$E$169,G$5)</f>
        <v>0</v>
      </c>
      <c r="H53">
        <f>IF(COUNTIFS('All NCFAS Results'!$A$6:$A$169,$A53,'All NCFAS Results'!$E$6:$E$169,B$5)&gt;0,B53*-1,"")</f>
        <v>22</v>
      </c>
      <c r="I53">
        <f>IF(COUNTIFS('All NCFAS Results'!$A$6:$A$169,$A53,'All NCFAS Results'!$E$6:$E$169,C$5)&gt;0,C53*-1,"")</f>
        <v>12</v>
      </c>
      <c r="J53">
        <f>IF(COUNTIFS('All NCFAS Results'!$A$6:$A$169,$A53,'All NCFAS Results'!$E$6:$E$169,D$5)&gt;0,D53*-1,"")</f>
        <v>12</v>
      </c>
      <c r="K53" t="str">
        <f>IF(COUNTIFS('All NCFAS Results'!$A$6:$A$169,$A53,'All NCFAS Results'!$E$6:$E$169,E$5)&gt;0,E53*-1,"")</f>
        <v/>
      </c>
      <c r="L53" t="str">
        <f>IF(COUNTIFS('All NCFAS Results'!$A$6:$A$169,$A53,'All NCFAS Results'!$E$6:$E$169,F$5)&gt;0,F53*-1,"")</f>
        <v/>
      </c>
      <c r="M53" t="str">
        <f>IF(COUNTIFS('All NCFAS Results'!$A$6:$A$169,$A53,'All NCFAS Results'!$E$6:$E$169,G$5)&gt;0,G53*-1,"")</f>
        <v/>
      </c>
    </row>
    <row r="54" spans="1:13" ht="15" x14ac:dyDescent="0.25">
      <c r="A54" s="30">
        <v>10674</v>
      </c>
      <c r="B54">
        <f>SUMIFS('All NCFAS Results'!$Q$6:$Q$169,'All NCFAS Results'!$A$6:$A$169,$A54,'All NCFAS Results'!$E$6:$E$169,B$5)</f>
        <v>-40</v>
      </c>
      <c r="C54">
        <f>SUMIFS('All NCFAS Results'!$Q$6:$Q$169,'All NCFAS Results'!$A$6:$A$169,$A54,'All NCFAS Results'!$E$6:$E$169,C$5)</f>
        <v>0</v>
      </c>
      <c r="D54">
        <f>SUMIFS('All NCFAS Results'!$Q$6:$Q$169,'All NCFAS Results'!$A$6:$A$169,$A54,'All NCFAS Results'!$E$6:$E$169,D$5)</f>
        <v>0</v>
      </c>
      <c r="E54">
        <f>SUMIFS('All NCFAS Results'!$Q$6:$Q$169,'All NCFAS Results'!$A$6:$A$169,$A54,'All NCFAS Results'!$E$6:$E$169,E$5)</f>
        <v>0</v>
      </c>
      <c r="F54">
        <f>SUMIFS('All NCFAS Results'!$Q$6:$Q$169,'All NCFAS Results'!$A$6:$A$169,$A54,'All NCFAS Results'!$E$6:$E$169,F$5)</f>
        <v>0</v>
      </c>
      <c r="G54">
        <f>SUMIFS('All NCFAS Results'!$Q$6:$Q$169,'All NCFAS Results'!$A$6:$A$169,$A54,'All NCFAS Results'!$E$6:$E$169,G$5)</f>
        <v>0</v>
      </c>
      <c r="H54">
        <f>IF(COUNTIFS('All NCFAS Results'!$A$6:$A$169,$A54,'All NCFAS Results'!$E$6:$E$169,B$5)&gt;0,B54*-1,"")</f>
        <v>40</v>
      </c>
      <c r="I54" t="str">
        <f>IF(COUNTIFS('All NCFAS Results'!$A$6:$A$169,$A54,'All NCFAS Results'!$E$6:$E$169,C$5)&gt;0,C54*-1,"")</f>
        <v/>
      </c>
      <c r="J54" t="str">
        <f>IF(COUNTIFS('All NCFAS Results'!$A$6:$A$169,$A54,'All NCFAS Results'!$E$6:$E$169,D$5)&gt;0,D54*-1,"")</f>
        <v/>
      </c>
      <c r="K54" t="str">
        <f>IF(COUNTIFS('All NCFAS Results'!$A$6:$A$169,$A54,'All NCFAS Results'!$E$6:$E$169,E$5)&gt;0,E54*-1,"")</f>
        <v/>
      </c>
      <c r="L54" t="str">
        <f>IF(COUNTIFS('All NCFAS Results'!$A$6:$A$169,$A54,'All NCFAS Results'!$E$6:$E$169,F$5)&gt;0,F54*-1,"")</f>
        <v/>
      </c>
      <c r="M54" t="str">
        <f>IF(COUNTIFS('All NCFAS Results'!$A$6:$A$169,$A54,'All NCFAS Results'!$E$6:$E$169,G$5)&gt;0,G54*-1,"")</f>
        <v/>
      </c>
    </row>
    <row r="55" spans="1:13" ht="15" x14ac:dyDescent="0.25">
      <c r="A55" s="30">
        <v>10819</v>
      </c>
      <c r="B55">
        <f>SUMIFS('All NCFAS Results'!$Q$6:$Q$169,'All NCFAS Results'!$A$6:$A$169,$A55,'All NCFAS Results'!$E$6:$E$169,B$5)</f>
        <v>-33</v>
      </c>
      <c r="C55">
        <f>SUMIFS('All NCFAS Results'!$Q$6:$Q$169,'All NCFAS Results'!$A$6:$A$169,$A55,'All NCFAS Results'!$E$6:$E$169,C$5)</f>
        <v>0</v>
      </c>
      <c r="D55">
        <f>SUMIFS('All NCFAS Results'!$Q$6:$Q$169,'All NCFAS Results'!$A$6:$A$169,$A55,'All NCFAS Results'!$E$6:$E$169,D$5)</f>
        <v>0</v>
      </c>
      <c r="E55">
        <f>SUMIFS('All NCFAS Results'!$Q$6:$Q$169,'All NCFAS Results'!$A$6:$A$169,$A55,'All NCFAS Results'!$E$6:$E$169,E$5)</f>
        <v>0</v>
      </c>
      <c r="F55">
        <f>SUMIFS('All NCFAS Results'!$Q$6:$Q$169,'All NCFAS Results'!$A$6:$A$169,$A55,'All NCFAS Results'!$E$6:$E$169,F$5)</f>
        <v>0</v>
      </c>
      <c r="G55">
        <f>SUMIFS('All NCFAS Results'!$Q$6:$Q$169,'All NCFAS Results'!$A$6:$A$169,$A55,'All NCFAS Results'!$E$6:$E$169,G$5)</f>
        <v>0</v>
      </c>
      <c r="H55">
        <f>IF(COUNTIFS('All NCFAS Results'!$A$6:$A$169,$A55,'All NCFAS Results'!$E$6:$E$169,B$5)&gt;0,B55*-1,"")</f>
        <v>33</v>
      </c>
      <c r="I55" t="str">
        <f>IF(COUNTIFS('All NCFAS Results'!$A$6:$A$169,$A55,'All NCFAS Results'!$E$6:$E$169,C$5)&gt;0,C55*-1,"")</f>
        <v/>
      </c>
      <c r="J55" t="str">
        <f>IF(COUNTIFS('All NCFAS Results'!$A$6:$A$169,$A55,'All NCFAS Results'!$E$6:$E$169,D$5)&gt;0,D55*-1,"")</f>
        <v/>
      </c>
      <c r="K55" t="str">
        <f>IF(COUNTIFS('All NCFAS Results'!$A$6:$A$169,$A55,'All NCFAS Results'!$E$6:$E$169,E$5)&gt;0,E55*-1,"")</f>
        <v/>
      </c>
      <c r="L55" t="str">
        <f>IF(COUNTIFS('All NCFAS Results'!$A$6:$A$169,$A55,'All NCFAS Results'!$E$6:$E$169,F$5)&gt;0,F55*-1,"")</f>
        <v/>
      </c>
      <c r="M55" t="str">
        <f>IF(COUNTIFS('All NCFAS Results'!$A$6:$A$169,$A55,'All NCFAS Results'!$E$6:$E$169,G$5)&gt;0,G55*-1,"")</f>
        <v/>
      </c>
    </row>
    <row r="56" spans="1:13" ht="15" x14ac:dyDescent="0.25">
      <c r="A56" s="30">
        <v>10857</v>
      </c>
      <c r="B56">
        <f>SUMIFS('All NCFAS Results'!$Q$6:$Q$169,'All NCFAS Results'!$A$6:$A$169,$A56,'All NCFAS Results'!$E$6:$E$169,B$5)</f>
        <v>-47</v>
      </c>
      <c r="C56">
        <f>SUMIFS('All NCFAS Results'!$Q$6:$Q$169,'All NCFAS Results'!$A$6:$A$169,$A56,'All NCFAS Results'!$E$6:$E$169,C$5)</f>
        <v>0</v>
      </c>
      <c r="D56">
        <f>SUMIFS('All NCFAS Results'!$Q$6:$Q$169,'All NCFAS Results'!$A$6:$A$169,$A56,'All NCFAS Results'!$E$6:$E$169,D$5)</f>
        <v>-24</v>
      </c>
      <c r="E56">
        <f>SUMIFS('All NCFAS Results'!$Q$6:$Q$169,'All NCFAS Results'!$A$6:$A$169,$A56,'All NCFAS Results'!$E$6:$E$169,E$5)</f>
        <v>-21</v>
      </c>
      <c r="F56">
        <f>SUMIFS('All NCFAS Results'!$Q$6:$Q$169,'All NCFAS Results'!$A$6:$A$169,$A56,'All NCFAS Results'!$E$6:$E$169,F$5)</f>
        <v>0</v>
      </c>
      <c r="G56">
        <f>SUMIFS('All NCFAS Results'!$Q$6:$Q$169,'All NCFAS Results'!$A$6:$A$169,$A56,'All NCFAS Results'!$E$6:$E$169,G$5)</f>
        <v>0</v>
      </c>
      <c r="H56">
        <f>IF(COUNTIFS('All NCFAS Results'!$A$6:$A$169,$A56,'All NCFAS Results'!$E$6:$E$169,B$5)&gt;0,B56*-1,"")</f>
        <v>47</v>
      </c>
      <c r="I56" t="str">
        <f>IF(COUNTIFS('All NCFAS Results'!$A$6:$A$169,$A56,'All NCFAS Results'!$E$6:$E$169,C$5)&gt;0,C56*-1,"")</f>
        <v/>
      </c>
      <c r="J56">
        <f>IF(COUNTIFS('All NCFAS Results'!$A$6:$A$169,$A56,'All NCFAS Results'!$E$6:$E$169,D$5)&gt;0,D56*-1,"")</f>
        <v>24</v>
      </c>
      <c r="K56">
        <f>IF(COUNTIFS('All NCFAS Results'!$A$6:$A$169,$A56,'All NCFAS Results'!$E$6:$E$169,E$5)&gt;0,E56*-1,"")</f>
        <v>21</v>
      </c>
      <c r="L56" t="str">
        <f>IF(COUNTIFS('All NCFAS Results'!$A$6:$A$169,$A56,'All NCFAS Results'!$E$6:$E$169,F$5)&gt;0,F56*-1,"")</f>
        <v/>
      </c>
      <c r="M56" t="str">
        <f>IF(COUNTIFS('All NCFAS Results'!$A$6:$A$169,$A56,'All NCFAS Results'!$E$6:$E$169,G$5)&gt;0,G56*-1,"")</f>
        <v/>
      </c>
    </row>
    <row r="57" spans="1:13" ht="15" x14ac:dyDescent="0.25">
      <c r="A57" s="30">
        <v>10942</v>
      </c>
      <c r="B57">
        <f>SUMIFS('All NCFAS Results'!$Q$6:$Q$169,'All NCFAS Results'!$A$6:$A$169,$A57,'All NCFAS Results'!$E$6:$E$169,B$5)</f>
        <v>-42</v>
      </c>
      <c r="C57">
        <f>SUMIFS('All NCFAS Results'!$Q$6:$Q$169,'All NCFAS Results'!$A$6:$A$169,$A57,'All NCFAS Results'!$E$6:$E$169,C$5)</f>
        <v>0</v>
      </c>
      <c r="D57">
        <f>SUMIFS('All NCFAS Results'!$Q$6:$Q$169,'All NCFAS Results'!$A$6:$A$169,$A57,'All NCFAS Results'!$E$6:$E$169,D$5)</f>
        <v>0</v>
      </c>
      <c r="E57">
        <f>SUMIFS('All NCFAS Results'!$Q$6:$Q$169,'All NCFAS Results'!$A$6:$A$169,$A57,'All NCFAS Results'!$E$6:$E$169,E$5)</f>
        <v>0</v>
      </c>
      <c r="F57">
        <f>SUMIFS('All NCFAS Results'!$Q$6:$Q$169,'All NCFAS Results'!$A$6:$A$169,$A57,'All NCFAS Results'!$E$6:$E$169,F$5)</f>
        <v>0</v>
      </c>
      <c r="G57">
        <f>SUMIFS('All NCFAS Results'!$Q$6:$Q$169,'All NCFAS Results'!$A$6:$A$169,$A57,'All NCFAS Results'!$E$6:$E$169,G$5)</f>
        <v>0</v>
      </c>
      <c r="H57">
        <f>IF(COUNTIFS('All NCFAS Results'!$A$6:$A$169,$A57,'All NCFAS Results'!$E$6:$E$169,B$5)&gt;0,B57*-1,"")</f>
        <v>42</v>
      </c>
      <c r="I57" t="str">
        <f>IF(COUNTIFS('All NCFAS Results'!$A$6:$A$169,$A57,'All NCFAS Results'!$E$6:$E$169,C$5)&gt;0,C57*-1,"")</f>
        <v/>
      </c>
      <c r="J57" t="str">
        <f>IF(COUNTIFS('All NCFAS Results'!$A$6:$A$169,$A57,'All NCFAS Results'!$E$6:$E$169,D$5)&gt;0,D57*-1,"")</f>
        <v/>
      </c>
      <c r="K57" t="str">
        <f>IF(COUNTIFS('All NCFAS Results'!$A$6:$A$169,$A57,'All NCFAS Results'!$E$6:$E$169,E$5)&gt;0,E57*-1,"")</f>
        <v/>
      </c>
      <c r="L57" t="str">
        <f>IF(COUNTIFS('All NCFAS Results'!$A$6:$A$169,$A57,'All NCFAS Results'!$E$6:$E$169,F$5)&gt;0,F57*-1,"")</f>
        <v/>
      </c>
      <c r="M57" t="str">
        <f>IF(COUNTIFS('All NCFAS Results'!$A$6:$A$169,$A57,'All NCFAS Results'!$E$6:$E$169,G$5)&gt;0,G57*-1,"")</f>
        <v/>
      </c>
    </row>
    <row r="58" spans="1:13" ht="15" x14ac:dyDescent="0.25">
      <c r="A58" s="30">
        <v>11121</v>
      </c>
      <c r="B58">
        <f>SUMIFS('All NCFAS Results'!$Q$6:$Q$169,'All NCFAS Results'!$A$6:$A$169,$A58,'All NCFAS Results'!$E$6:$E$169,B$5)</f>
        <v>-13</v>
      </c>
      <c r="C58">
        <f>SUMIFS('All NCFAS Results'!$Q$6:$Q$169,'All NCFAS Results'!$A$6:$A$169,$A58,'All NCFAS Results'!$E$6:$E$169,C$5)</f>
        <v>0</v>
      </c>
      <c r="D58">
        <f>SUMIFS('All NCFAS Results'!$Q$6:$Q$169,'All NCFAS Results'!$A$6:$A$169,$A58,'All NCFAS Results'!$E$6:$E$169,D$5)</f>
        <v>0</v>
      </c>
      <c r="E58">
        <f>SUMIFS('All NCFAS Results'!$Q$6:$Q$169,'All NCFAS Results'!$A$6:$A$169,$A58,'All NCFAS Results'!$E$6:$E$169,E$5)</f>
        <v>0</v>
      </c>
      <c r="F58">
        <f>SUMIFS('All NCFAS Results'!$Q$6:$Q$169,'All NCFAS Results'!$A$6:$A$169,$A58,'All NCFAS Results'!$E$6:$E$169,F$5)</f>
        <v>0</v>
      </c>
      <c r="G58">
        <f>SUMIFS('All NCFAS Results'!$Q$6:$Q$169,'All NCFAS Results'!$A$6:$A$169,$A58,'All NCFAS Results'!$E$6:$E$169,G$5)</f>
        <v>0</v>
      </c>
      <c r="H58">
        <f>IF(COUNTIFS('All NCFAS Results'!$A$6:$A$169,$A58,'All NCFAS Results'!$E$6:$E$169,B$5)&gt;0,B58*-1,"")</f>
        <v>13</v>
      </c>
      <c r="I58" t="str">
        <f>IF(COUNTIFS('All NCFAS Results'!$A$6:$A$169,$A58,'All NCFAS Results'!$E$6:$E$169,C$5)&gt;0,C58*-1,"")</f>
        <v/>
      </c>
      <c r="J58" t="str">
        <f>IF(COUNTIFS('All NCFAS Results'!$A$6:$A$169,$A58,'All NCFAS Results'!$E$6:$E$169,D$5)&gt;0,D58*-1,"")</f>
        <v/>
      </c>
      <c r="K58" t="str">
        <f>IF(COUNTIFS('All NCFAS Results'!$A$6:$A$169,$A58,'All NCFAS Results'!$E$6:$E$169,E$5)&gt;0,E58*-1,"")</f>
        <v/>
      </c>
      <c r="L58" t="str">
        <f>IF(COUNTIFS('All NCFAS Results'!$A$6:$A$169,$A58,'All NCFAS Results'!$E$6:$E$169,F$5)&gt;0,F58*-1,"")</f>
        <v/>
      </c>
      <c r="M58" t="str">
        <f>IF(COUNTIFS('All NCFAS Results'!$A$6:$A$169,$A58,'All NCFAS Results'!$E$6:$E$169,G$5)&gt;0,G58*-1,"")</f>
        <v/>
      </c>
    </row>
    <row r="59" spans="1:13" ht="15" x14ac:dyDescent="0.25">
      <c r="A59" s="30">
        <v>11159</v>
      </c>
      <c r="B59">
        <f>SUMIFS('All NCFAS Results'!$Q$6:$Q$169,'All NCFAS Results'!$A$6:$A$169,$A59,'All NCFAS Results'!$E$6:$E$169,B$5)</f>
        <v>-13</v>
      </c>
      <c r="C59">
        <f>SUMIFS('All NCFAS Results'!$Q$6:$Q$169,'All NCFAS Results'!$A$6:$A$169,$A59,'All NCFAS Results'!$E$6:$E$169,C$5)</f>
        <v>-17</v>
      </c>
      <c r="D59">
        <f>SUMIFS('All NCFAS Results'!$Q$6:$Q$169,'All NCFAS Results'!$A$6:$A$169,$A59,'All NCFAS Results'!$E$6:$E$169,D$5)</f>
        <v>-13</v>
      </c>
      <c r="E59">
        <f>SUMIFS('All NCFAS Results'!$Q$6:$Q$169,'All NCFAS Results'!$A$6:$A$169,$A59,'All NCFAS Results'!$E$6:$E$169,E$5)</f>
        <v>0</v>
      </c>
      <c r="F59">
        <f>SUMIFS('All NCFAS Results'!$Q$6:$Q$169,'All NCFAS Results'!$A$6:$A$169,$A59,'All NCFAS Results'!$E$6:$E$169,F$5)</f>
        <v>0</v>
      </c>
      <c r="G59">
        <f>SUMIFS('All NCFAS Results'!$Q$6:$Q$169,'All NCFAS Results'!$A$6:$A$169,$A59,'All NCFAS Results'!$E$6:$E$169,G$5)</f>
        <v>0</v>
      </c>
      <c r="H59">
        <f>IF(COUNTIFS('All NCFAS Results'!$A$6:$A$169,$A59,'All NCFAS Results'!$E$6:$E$169,B$5)&gt;0,B59*-1,"")</f>
        <v>13</v>
      </c>
      <c r="I59">
        <f>IF(COUNTIFS('All NCFAS Results'!$A$6:$A$169,$A59,'All NCFAS Results'!$E$6:$E$169,C$5)&gt;0,C59*-1,"")</f>
        <v>17</v>
      </c>
      <c r="J59">
        <f>IF(COUNTIFS('All NCFAS Results'!$A$6:$A$169,$A59,'All NCFAS Results'!$E$6:$E$169,D$5)&gt;0,D59*-1,"")</f>
        <v>13</v>
      </c>
      <c r="K59" t="str">
        <f>IF(COUNTIFS('All NCFAS Results'!$A$6:$A$169,$A59,'All NCFAS Results'!$E$6:$E$169,E$5)&gt;0,E59*-1,"")</f>
        <v/>
      </c>
      <c r="L59" t="str">
        <f>IF(COUNTIFS('All NCFAS Results'!$A$6:$A$169,$A59,'All NCFAS Results'!$E$6:$E$169,F$5)&gt;0,F59*-1,"")</f>
        <v/>
      </c>
      <c r="M59" t="str">
        <f>IF(COUNTIFS('All NCFAS Results'!$A$6:$A$169,$A59,'All NCFAS Results'!$E$6:$E$169,G$5)&gt;0,G59*-1,"")</f>
        <v/>
      </c>
    </row>
    <row r="60" spans="1:13" ht="15" x14ac:dyDescent="0.25">
      <c r="A60" s="30">
        <v>11172</v>
      </c>
      <c r="B60">
        <f>SUMIFS('All NCFAS Results'!$Q$6:$Q$169,'All NCFAS Results'!$A$6:$A$169,$A60,'All NCFAS Results'!$E$6:$E$169,B$5)</f>
        <v>-13</v>
      </c>
      <c r="C60">
        <f>SUMIFS('All NCFAS Results'!$Q$6:$Q$169,'All NCFAS Results'!$A$6:$A$169,$A60,'All NCFAS Results'!$E$6:$E$169,C$5)</f>
        <v>0</v>
      </c>
      <c r="D60">
        <f>SUMIFS('All NCFAS Results'!$Q$6:$Q$169,'All NCFAS Results'!$A$6:$A$169,$A60,'All NCFAS Results'!$E$6:$E$169,D$5)</f>
        <v>-9</v>
      </c>
      <c r="E60">
        <f>SUMIFS('All NCFAS Results'!$Q$6:$Q$169,'All NCFAS Results'!$A$6:$A$169,$A60,'All NCFAS Results'!$E$6:$E$169,E$5)</f>
        <v>0</v>
      </c>
      <c r="F60">
        <f>SUMIFS('All NCFAS Results'!$Q$6:$Q$169,'All NCFAS Results'!$A$6:$A$169,$A60,'All NCFAS Results'!$E$6:$E$169,F$5)</f>
        <v>0</v>
      </c>
      <c r="G60">
        <f>SUMIFS('All NCFAS Results'!$Q$6:$Q$169,'All NCFAS Results'!$A$6:$A$169,$A60,'All NCFAS Results'!$E$6:$E$169,G$5)</f>
        <v>0</v>
      </c>
      <c r="H60">
        <f>IF(COUNTIFS('All NCFAS Results'!$A$6:$A$169,$A60,'All NCFAS Results'!$E$6:$E$169,B$5)&gt;0,B60*-1,"")</f>
        <v>13</v>
      </c>
      <c r="I60" t="str">
        <f>IF(COUNTIFS('All NCFAS Results'!$A$6:$A$169,$A60,'All NCFAS Results'!$E$6:$E$169,C$5)&gt;0,C60*-1,"")</f>
        <v/>
      </c>
      <c r="J60">
        <f>IF(COUNTIFS('All NCFAS Results'!$A$6:$A$169,$A60,'All NCFAS Results'!$E$6:$E$169,D$5)&gt;0,D60*-1,"")</f>
        <v>9</v>
      </c>
      <c r="K60" t="str">
        <f>IF(COUNTIFS('All NCFAS Results'!$A$6:$A$169,$A60,'All NCFAS Results'!$E$6:$E$169,E$5)&gt;0,E60*-1,"")</f>
        <v/>
      </c>
      <c r="L60" t="str">
        <f>IF(COUNTIFS('All NCFAS Results'!$A$6:$A$169,$A60,'All NCFAS Results'!$E$6:$E$169,F$5)&gt;0,F60*-1,"")</f>
        <v/>
      </c>
      <c r="M60" t="str">
        <f>IF(COUNTIFS('All NCFAS Results'!$A$6:$A$169,$A60,'All NCFAS Results'!$E$6:$E$169,G$5)&gt;0,G60*-1,"")</f>
        <v/>
      </c>
    </row>
    <row r="61" spans="1:13" ht="15" x14ac:dyDescent="0.25">
      <c r="A61" s="30">
        <v>11179</v>
      </c>
      <c r="B61">
        <f>SUMIFS('All NCFAS Results'!$Q$6:$Q$169,'All NCFAS Results'!$A$6:$A$169,$A61,'All NCFAS Results'!$E$6:$E$169,B$5)</f>
        <v>-13</v>
      </c>
      <c r="C61">
        <f>SUMIFS('All NCFAS Results'!$Q$6:$Q$169,'All NCFAS Results'!$A$6:$A$169,$A61,'All NCFAS Results'!$E$6:$E$169,C$5)</f>
        <v>-15</v>
      </c>
      <c r="D61">
        <f>SUMIFS('All NCFAS Results'!$Q$6:$Q$169,'All NCFAS Results'!$A$6:$A$169,$A61,'All NCFAS Results'!$E$6:$E$169,D$5)</f>
        <v>-9</v>
      </c>
      <c r="E61">
        <f>SUMIFS('All NCFAS Results'!$Q$6:$Q$169,'All NCFAS Results'!$A$6:$A$169,$A61,'All NCFAS Results'!$E$6:$E$169,E$5)</f>
        <v>0</v>
      </c>
      <c r="F61">
        <f>SUMIFS('All NCFAS Results'!$Q$6:$Q$169,'All NCFAS Results'!$A$6:$A$169,$A61,'All NCFAS Results'!$E$6:$E$169,F$5)</f>
        <v>0</v>
      </c>
      <c r="G61">
        <f>SUMIFS('All NCFAS Results'!$Q$6:$Q$169,'All NCFAS Results'!$A$6:$A$169,$A61,'All NCFAS Results'!$E$6:$E$169,G$5)</f>
        <v>0</v>
      </c>
      <c r="H61">
        <f>IF(COUNTIFS('All NCFAS Results'!$A$6:$A$169,$A61,'All NCFAS Results'!$E$6:$E$169,B$5)&gt;0,B61*-1,"")</f>
        <v>13</v>
      </c>
      <c r="I61">
        <f>IF(COUNTIFS('All NCFAS Results'!$A$6:$A$169,$A61,'All NCFAS Results'!$E$6:$E$169,C$5)&gt;0,C61*-1,"")</f>
        <v>15</v>
      </c>
      <c r="J61">
        <f>IF(COUNTIFS('All NCFAS Results'!$A$6:$A$169,$A61,'All NCFAS Results'!$E$6:$E$169,D$5)&gt;0,D61*-1,"")</f>
        <v>9</v>
      </c>
      <c r="K61" t="str">
        <f>IF(COUNTIFS('All NCFAS Results'!$A$6:$A$169,$A61,'All NCFAS Results'!$E$6:$E$169,E$5)&gt;0,E61*-1,"")</f>
        <v/>
      </c>
      <c r="L61" t="str">
        <f>IF(COUNTIFS('All NCFAS Results'!$A$6:$A$169,$A61,'All NCFAS Results'!$E$6:$E$169,F$5)&gt;0,F61*-1,"")</f>
        <v/>
      </c>
      <c r="M61" t="str">
        <f>IF(COUNTIFS('All NCFAS Results'!$A$6:$A$169,$A61,'All NCFAS Results'!$E$6:$E$169,G$5)&gt;0,G61*-1,"")</f>
        <v/>
      </c>
    </row>
    <row r="62" spans="1:13" ht="15" x14ac:dyDescent="0.25">
      <c r="A62" s="30">
        <v>11261</v>
      </c>
      <c r="B62">
        <f>SUMIFS('All NCFAS Results'!$Q$6:$Q$169,'All NCFAS Results'!$A$6:$A$169,$A62,'All NCFAS Results'!$E$6:$E$169,B$5)</f>
        <v>-34</v>
      </c>
      <c r="C62">
        <f>SUMIFS('All NCFAS Results'!$Q$6:$Q$169,'All NCFAS Results'!$A$6:$A$169,$A62,'All NCFAS Results'!$E$6:$E$169,C$5)</f>
        <v>-36</v>
      </c>
      <c r="D62">
        <f>SUMIFS('All NCFAS Results'!$Q$6:$Q$169,'All NCFAS Results'!$A$6:$A$169,$A62,'All NCFAS Results'!$E$6:$E$169,D$5)</f>
        <v>0</v>
      </c>
      <c r="E62">
        <f>SUMIFS('All NCFAS Results'!$Q$6:$Q$169,'All NCFAS Results'!$A$6:$A$169,$A62,'All NCFAS Results'!$E$6:$E$169,E$5)</f>
        <v>0</v>
      </c>
      <c r="F62">
        <f>SUMIFS('All NCFAS Results'!$Q$6:$Q$169,'All NCFAS Results'!$A$6:$A$169,$A62,'All NCFAS Results'!$E$6:$E$169,F$5)</f>
        <v>0</v>
      </c>
      <c r="G62">
        <f>SUMIFS('All NCFAS Results'!$Q$6:$Q$169,'All NCFAS Results'!$A$6:$A$169,$A62,'All NCFAS Results'!$E$6:$E$169,G$5)</f>
        <v>0</v>
      </c>
      <c r="H62">
        <f>IF(COUNTIFS('All NCFAS Results'!$A$6:$A$169,$A62,'All NCFAS Results'!$E$6:$E$169,B$5)&gt;0,B62*-1,"")</f>
        <v>34</v>
      </c>
      <c r="I62">
        <f>IF(COUNTIFS('All NCFAS Results'!$A$6:$A$169,$A62,'All NCFAS Results'!$E$6:$E$169,C$5)&gt;0,C62*-1,"")</f>
        <v>36</v>
      </c>
      <c r="J62" t="str">
        <f>IF(COUNTIFS('All NCFAS Results'!$A$6:$A$169,$A62,'All NCFAS Results'!$E$6:$E$169,D$5)&gt;0,D62*-1,"")</f>
        <v/>
      </c>
      <c r="K62" t="str">
        <f>IF(COUNTIFS('All NCFAS Results'!$A$6:$A$169,$A62,'All NCFAS Results'!$E$6:$E$169,E$5)&gt;0,E62*-1,"")</f>
        <v/>
      </c>
      <c r="L62" t="str">
        <f>IF(COUNTIFS('All NCFAS Results'!$A$6:$A$169,$A62,'All NCFAS Results'!$E$6:$E$169,F$5)&gt;0,F62*-1,"")</f>
        <v/>
      </c>
      <c r="M62" t="str">
        <f>IF(COUNTIFS('All NCFAS Results'!$A$6:$A$169,$A62,'All NCFAS Results'!$E$6:$E$169,G$5)&gt;0,G62*-1,"")</f>
        <v/>
      </c>
    </row>
    <row r="63" spans="1:13" ht="15" x14ac:dyDescent="0.25">
      <c r="A63" s="30">
        <v>11331</v>
      </c>
      <c r="B63">
        <f>SUMIFS('All NCFAS Results'!$Q$6:$Q$169,'All NCFAS Results'!$A$6:$A$169,$A63,'All NCFAS Results'!$E$6:$E$169,B$5)</f>
        <v>-10</v>
      </c>
      <c r="C63">
        <f>SUMIFS('All NCFAS Results'!$Q$6:$Q$169,'All NCFAS Results'!$A$6:$A$169,$A63,'All NCFAS Results'!$E$6:$E$169,C$5)</f>
        <v>-18</v>
      </c>
      <c r="D63">
        <f>SUMIFS('All NCFAS Results'!$Q$6:$Q$169,'All NCFAS Results'!$A$6:$A$169,$A63,'All NCFAS Results'!$E$6:$E$169,D$5)</f>
        <v>-15</v>
      </c>
      <c r="E63">
        <f>SUMIFS('All NCFAS Results'!$Q$6:$Q$169,'All NCFAS Results'!$A$6:$A$169,$A63,'All NCFAS Results'!$E$6:$E$169,E$5)</f>
        <v>0</v>
      </c>
      <c r="F63">
        <f>SUMIFS('All NCFAS Results'!$Q$6:$Q$169,'All NCFAS Results'!$A$6:$A$169,$A63,'All NCFAS Results'!$E$6:$E$169,F$5)</f>
        <v>0</v>
      </c>
      <c r="G63">
        <f>SUMIFS('All NCFAS Results'!$Q$6:$Q$169,'All NCFAS Results'!$A$6:$A$169,$A63,'All NCFAS Results'!$E$6:$E$169,G$5)</f>
        <v>0</v>
      </c>
      <c r="H63">
        <f>IF(COUNTIFS('All NCFAS Results'!$A$6:$A$169,$A63,'All NCFAS Results'!$E$6:$E$169,B$5)&gt;0,B63*-1,"")</f>
        <v>10</v>
      </c>
      <c r="I63">
        <f>IF(COUNTIFS('All NCFAS Results'!$A$6:$A$169,$A63,'All NCFAS Results'!$E$6:$E$169,C$5)&gt;0,C63*-1,"")</f>
        <v>18</v>
      </c>
      <c r="J63">
        <f>IF(COUNTIFS('All NCFAS Results'!$A$6:$A$169,$A63,'All NCFAS Results'!$E$6:$E$169,D$5)&gt;0,D63*-1,"")</f>
        <v>15</v>
      </c>
      <c r="K63" t="str">
        <f>IF(COUNTIFS('All NCFAS Results'!$A$6:$A$169,$A63,'All NCFAS Results'!$E$6:$E$169,E$5)&gt;0,E63*-1,"")</f>
        <v/>
      </c>
      <c r="L63" t="str">
        <f>IF(COUNTIFS('All NCFAS Results'!$A$6:$A$169,$A63,'All NCFAS Results'!$E$6:$E$169,F$5)&gt;0,F63*-1,"")</f>
        <v/>
      </c>
      <c r="M63" t="str">
        <f>IF(COUNTIFS('All NCFAS Results'!$A$6:$A$169,$A63,'All NCFAS Results'!$E$6:$E$169,G$5)&gt;0,G63*-1,"")</f>
        <v/>
      </c>
    </row>
    <row r="64" spans="1:13" ht="15" x14ac:dyDescent="0.25">
      <c r="A64" s="30">
        <v>11357</v>
      </c>
      <c r="B64">
        <f>SUMIFS('All NCFAS Results'!$Q$6:$Q$169,'All NCFAS Results'!$A$6:$A$169,$A64,'All NCFAS Results'!$E$6:$E$169,B$5)</f>
        <v>-8</v>
      </c>
      <c r="C64">
        <f>SUMIFS('All NCFAS Results'!$Q$6:$Q$169,'All NCFAS Results'!$A$6:$A$169,$A64,'All NCFAS Results'!$E$6:$E$169,C$5)</f>
        <v>0</v>
      </c>
      <c r="D64">
        <f>SUMIFS('All NCFAS Results'!$Q$6:$Q$169,'All NCFAS Results'!$A$6:$A$169,$A64,'All NCFAS Results'!$E$6:$E$169,D$5)</f>
        <v>0</v>
      </c>
      <c r="E64">
        <f>SUMIFS('All NCFAS Results'!$Q$6:$Q$169,'All NCFAS Results'!$A$6:$A$169,$A64,'All NCFAS Results'!$E$6:$E$169,E$5)</f>
        <v>0</v>
      </c>
      <c r="F64">
        <f>SUMIFS('All NCFAS Results'!$Q$6:$Q$169,'All NCFAS Results'!$A$6:$A$169,$A64,'All NCFAS Results'!$E$6:$E$169,F$5)</f>
        <v>0</v>
      </c>
      <c r="G64">
        <f>SUMIFS('All NCFAS Results'!$Q$6:$Q$169,'All NCFAS Results'!$A$6:$A$169,$A64,'All NCFAS Results'!$E$6:$E$169,G$5)</f>
        <v>0</v>
      </c>
      <c r="H64">
        <f>IF(COUNTIFS('All NCFAS Results'!$A$6:$A$169,$A64,'All NCFAS Results'!$E$6:$E$169,B$5)&gt;0,B64*-1,"")</f>
        <v>8</v>
      </c>
      <c r="I64" t="str">
        <f>IF(COUNTIFS('All NCFAS Results'!$A$6:$A$169,$A64,'All NCFAS Results'!$E$6:$E$169,C$5)&gt;0,C64*-1,"")</f>
        <v/>
      </c>
      <c r="J64" t="str">
        <f>IF(COUNTIFS('All NCFAS Results'!$A$6:$A$169,$A64,'All NCFAS Results'!$E$6:$E$169,D$5)&gt;0,D64*-1,"")</f>
        <v/>
      </c>
      <c r="K64" t="str">
        <f>IF(COUNTIFS('All NCFAS Results'!$A$6:$A$169,$A64,'All NCFAS Results'!$E$6:$E$169,E$5)&gt;0,E64*-1,"")</f>
        <v/>
      </c>
      <c r="L64" t="str">
        <f>IF(COUNTIFS('All NCFAS Results'!$A$6:$A$169,$A64,'All NCFAS Results'!$E$6:$E$169,F$5)&gt;0,F64*-1,"")</f>
        <v/>
      </c>
      <c r="M64" t="str">
        <f>IF(COUNTIFS('All NCFAS Results'!$A$6:$A$169,$A64,'All NCFAS Results'!$E$6:$E$169,G$5)&gt;0,G64*-1,"")</f>
        <v/>
      </c>
    </row>
    <row r="65" spans="1:13" ht="15" x14ac:dyDescent="0.25">
      <c r="A65" s="30">
        <v>11401</v>
      </c>
      <c r="B65">
        <f>SUMIFS('All NCFAS Results'!$Q$6:$Q$169,'All NCFAS Results'!$A$6:$A$169,$A65,'All NCFAS Results'!$E$6:$E$169,B$5)</f>
        <v>-23</v>
      </c>
      <c r="C65">
        <f>SUMIFS('All NCFAS Results'!$Q$6:$Q$169,'All NCFAS Results'!$A$6:$A$169,$A65,'All NCFAS Results'!$E$6:$E$169,C$5)</f>
        <v>-23</v>
      </c>
      <c r="D65">
        <f>SUMIFS('All NCFAS Results'!$Q$6:$Q$169,'All NCFAS Results'!$A$6:$A$169,$A65,'All NCFAS Results'!$E$6:$E$169,D$5)</f>
        <v>-27</v>
      </c>
      <c r="E65">
        <f>SUMIFS('All NCFAS Results'!$Q$6:$Q$169,'All NCFAS Results'!$A$6:$A$169,$A65,'All NCFAS Results'!$E$6:$E$169,E$5)</f>
        <v>0</v>
      </c>
      <c r="F65">
        <f>SUMIFS('All NCFAS Results'!$Q$6:$Q$169,'All NCFAS Results'!$A$6:$A$169,$A65,'All NCFAS Results'!$E$6:$E$169,F$5)</f>
        <v>0</v>
      </c>
      <c r="G65">
        <f>SUMIFS('All NCFAS Results'!$Q$6:$Q$169,'All NCFAS Results'!$A$6:$A$169,$A65,'All NCFAS Results'!$E$6:$E$169,G$5)</f>
        <v>0</v>
      </c>
      <c r="H65">
        <f>IF(COUNTIFS('All NCFAS Results'!$A$6:$A$169,$A65,'All NCFAS Results'!$E$6:$E$169,B$5)&gt;0,B65*-1,"")</f>
        <v>23</v>
      </c>
      <c r="I65">
        <f>IF(COUNTIFS('All NCFAS Results'!$A$6:$A$169,$A65,'All NCFAS Results'!$E$6:$E$169,C$5)&gt;0,C65*-1,"")</f>
        <v>23</v>
      </c>
      <c r="J65">
        <f>IF(COUNTIFS('All NCFAS Results'!$A$6:$A$169,$A65,'All NCFAS Results'!$E$6:$E$169,D$5)&gt;0,D65*-1,"")</f>
        <v>27</v>
      </c>
      <c r="K65" t="str">
        <f>IF(COUNTIFS('All NCFAS Results'!$A$6:$A$169,$A65,'All NCFAS Results'!$E$6:$E$169,E$5)&gt;0,E65*-1,"")</f>
        <v/>
      </c>
      <c r="L65" t="str">
        <f>IF(COUNTIFS('All NCFAS Results'!$A$6:$A$169,$A65,'All NCFAS Results'!$E$6:$E$169,F$5)&gt;0,F65*-1,"")</f>
        <v/>
      </c>
      <c r="M65" t="str">
        <f>IF(COUNTIFS('All NCFAS Results'!$A$6:$A$169,$A65,'All NCFAS Results'!$E$6:$E$169,G$5)&gt;0,G65*-1,"")</f>
        <v/>
      </c>
    </row>
    <row r="66" spans="1:13" ht="15" x14ac:dyDescent="0.25">
      <c r="A66" s="30">
        <v>11448</v>
      </c>
      <c r="B66">
        <f>SUMIFS('All NCFAS Results'!$Q$6:$Q$169,'All NCFAS Results'!$A$6:$A$169,$A66,'All NCFAS Results'!$E$6:$E$169,B$5)</f>
        <v>-4</v>
      </c>
      <c r="C66">
        <f>SUMIFS('All NCFAS Results'!$Q$6:$Q$169,'All NCFAS Results'!$A$6:$A$169,$A66,'All NCFAS Results'!$E$6:$E$169,C$5)</f>
        <v>-10</v>
      </c>
      <c r="D66">
        <f>SUMIFS('All NCFAS Results'!$Q$6:$Q$169,'All NCFAS Results'!$A$6:$A$169,$A66,'All NCFAS Results'!$E$6:$E$169,D$5)</f>
        <v>0</v>
      </c>
      <c r="E66">
        <f>SUMIFS('All NCFAS Results'!$Q$6:$Q$169,'All NCFAS Results'!$A$6:$A$169,$A66,'All NCFAS Results'!$E$6:$E$169,E$5)</f>
        <v>0</v>
      </c>
      <c r="F66">
        <f>SUMIFS('All NCFAS Results'!$Q$6:$Q$169,'All NCFAS Results'!$A$6:$A$169,$A66,'All NCFAS Results'!$E$6:$E$169,F$5)</f>
        <v>0</v>
      </c>
      <c r="G66">
        <f>SUMIFS('All NCFAS Results'!$Q$6:$Q$169,'All NCFAS Results'!$A$6:$A$169,$A66,'All NCFAS Results'!$E$6:$E$169,G$5)</f>
        <v>0</v>
      </c>
      <c r="H66">
        <f>IF(COUNTIFS('All NCFAS Results'!$A$6:$A$169,$A66,'All NCFAS Results'!$E$6:$E$169,B$5)&gt;0,B66*-1,"")</f>
        <v>4</v>
      </c>
      <c r="I66">
        <f>IF(COUNTIFS('All NCFAS Results'!$A$6:$A$169,$A66,'All NCFAS Results'!$E$6:$E$169,C$5)&gt;0,C66*-1,"")</f>
        <v>10</v>
      </c>
      <c r="J66" t="str">
        <f>IF(COUNTIFS('All NCFAS Results'!$A$6:$A$169,$A66,'All NCFAS Results'!$E$6:$E$169,D$5)&gt;0,D66*-1,"")</f>
        <v/>
      </c>
      <c r="K66" t="str">
        <f>IF(COUNTIFS('All NCFAS Results'!$A$6:$A$169,$A66,'All NCFAS Results'!$E$6:$E$169,E$5)&gt;0,E66*-1,"")</f>
        <v/>
      </c>
      <c r="L66" t="str">
        <f>IF(COUNTIFS('All NCFAS Results'!$A$6:$A$169,$A66,'All NCFAS Results'!$E$6:$E$169,F$5)&gt;0,F66*-1,"")</f>
        <v/>
      </c>
      <c r="M66" t="str">
        <f>IF(COUNTIFS('All NCFAS Results'!$A$6:$A$169,$A66,'All NCFAS Results'!$E$6:$E$169,G$5)&gt;0,G66*-1,"")</f>
        <v/>
      </c>
    </row>
    <row r="67" spans="1:13" ht="15" x14ac:dyDescent="0.25">
      <c r="A67" s="30">
        <v>11540</v>
      </c>
      <c r="B67">
        <f>SUMIFS('All NCFAS Results'!$Q$6:$Q$169,'All NCFAS Results'!$A$6:$A$169,$A67,'All NCFAS Results'!$E$6:$E$169,B$5)</f>
        <v>-32</v>
      </c>
      <c r="C67">
        <f>SUMIFS('All NCFAS Results'!$Q$6:$Q$169,'All NCFAS Results'!$A$6:$A$169,$A67,'All NCFAS Results'!$E$6:$E$169,C$5)</f>
        <v>-26</v>
      </c>
      <c r="D67">
        <f>SUMIFS('All NCFAS Results'!$Q$6:$Q$169,'All NCFAS Results'!$A$6:$A$169,$A67,'All NCFAS Results'!$E$6:$E$169,D$5)</f>
        <v>0</v>
      </c>
      <c r="E67">
        <f>SUMIFS('All NCFAS Results'!$Q$6:$Q$169,'All NCFAS Results'!$A$6:$A$169,$A67,'All NCFAS Results'!$E$6:$E$169,E$5)</f>
        <v>0</v>
      </c>
      <c r="F67">
        <f>SUMIFS('All NCFAS Results'!$Q$6:$Q$169,'All NCFAS Results'!$A$6:$A$169,$A67,'All NCFAS Results'!$E$6:$E$169,F$5)</f>
        <v>0</v>
      </c>
      <c r="G67">
        <f>SUMIFS('All NCFAS Results'!$Q$6:$Q$169,'All NCFAS Results'!$A$6:$A$169,$A67,'All NCFAS Results'!$E$6:$E$169,G$5)</f>
        <v>0</v>
      </c>
      <c r="H67">
        <f>IF(COUNTIFS('All NCFAS Results'!$A$6:$A$169,$A67,'All NCFAS Results'!$E$6:$E$169,B$5)&gt;0,B67*-1,"")</f>
        <v>32</v>
      </c>
      <c r="I67">
        <f>IF(COUNTIFS('All NCFAS Results'!$A$6:$A$169,$A67,'All NCFAS Results'!$E$6:$E$169,C$5)&gt;0,C67*-1,"")</f>
        <v>26</v>
      </c>
      <c r="J67" t="str">
        <f>IF(COUNTIFS('All NCFAS Results'!$A$6:$A$169,$A67,'All NCFAS Results'!$E$6:$E$169,D$5)&gt;0,D67*-1,"")</f>
        <v/>
      </c>
      <c r="K67" t="str">
        <f>IF(COUNTIFS('All NCFAS Results'!$A$6:$A$169,$A67,'All NCFAS Results'!$E$6:$E$169,E$5)&gt;0,E67*-1,"")</f>
        <v/>
      </c>
      <c r="L67" t="str">
        <f>IF(COUNTIFS('All NCFAS Results'!$A$6:$A$169,$A67,'All NCFAS Results'!$E$6:$E$169,F$5)&gt;0,F67*-1,"")</f>
        <v/>
      </c>
      <c r="M67" t="str">
        <f>IF(COUNTIFS('All NCFAS Results'!$A$6:$A$169,$A67,'All NCFAS Results'!$E$6:$E$169,G$5)&gt;0,G67*-1,"")</f>
        <v/>
      </c>
    </row>
    <row r="68" spans="1:13" ht="15" x14ac:dyDescent="0.25">
      <c r="A68" s="30">
        <v>11584</v>
      </c>
      <c r="B68">
        <f>SUMIFS('All NCFAS Results'!$Q$6:$Q$169,'All NCFAS Results'!$A$6:$A$169,$A68,'All NCFAS Results'!$E$6:$E$169,B$5)</f>
        <v>-11</v>
      </c>
      <c r="C68">
        <f>SUMIFS('All NCFAS Results'!$Q$6:$Q$169,'All NCFAS Results'!$A$6:$A$169,$A68,'All NCFAS Results'!$E$6:$E$169,C$5)</f>
        <v>-5</v>
      </c>
      <c r="D68">
        <f>SUMIFS('All NCFAS Results'!$Q$6:$Q$169,'All NCFAS Results'!$A$6:$A$169,$A68,'All NCFAS Results'!$E$6:$E$169,D$5)</f>
        <v>0</v>
      </c>
      <c r="E68">
        <f>SUMIFS('All NCFAS Results'!$Q$6:$Q$169,'All NCFAS Results'!$A$6:$A$169,$A68,'All NCFAS Results'!$E$6:$E$169,E$5)</f>
        <v>0</v>
      </c>
      <c r="F68">
        <f>SUMIFS('All NCFAS Results'!$Q$6:$Q$169,'All NCFAS Results'!$A$6:$A$169,$A68,'All NCFAS Results'!$E$6:$E$169,F$5)</f>
        <v>0</v>
      </c>
      <c r="G68">
        <f>SUMIFS('All NCFAS Results'!$Q$6:$Q$169,'All NCFAS Results'!$A$6:$A$169,$A68,'All NCFAS Results'!$E$6:$E$169,G$5)</f>
        <v>0</v>
      </c>
      <c r="H68">
        <f>IF(COUNTIFS('All NCFAS Results'!$A$6:$A$169,$A68,'All NCFAS Results'!$E$6:$E$169,B$5)&gt;0,B68*-1,"")</f>
        <v>11</v>
      </c>
      <c r="I68">
        <f>IF(COUNTIFS('All NCFAS Results'!$A$6:$A$169,$A68,'All NCFAS Results'!$E$6:$E$169,C$5)&gt;0,C68*-1,"")</f>
        <v>5</v>
      </c>
      <c r="J68" t="str">
        <f>IF(COUNTIFS('All NCFAS Results'!$A$6:$A$169,$A68,'All NCFAS Results'!$E$6:$E$169,D$5)&gt;0,D68*-1,"")</f>
        <v/>
      </c>
      <c r="K68" t="str">
        <f>IF(COUNTIFS('All NCFAS Results'!$A$6:$A$169,$A68,'All NCFAS Results'!$E$6:$E$169,E$5)&gt;0,E68*-1,"")</f>
        <v/>
      </c>
      <c r="L68" t="str">
        <f>IF(COUNTIFS('All NCFAS Results'!$A$6:$A$169,$A68,'All NCFAS Results'!$E$6:$E$169,F$5)&gt;0,F68*-1,"")</f>
        <v/>
      </c>
      <c r="M68" t="str">
        <f>IF(COUNTIFS('All NCFAS Results'!$A$6:$A$169,$A68,'All NCFAS Results'!$E$6:$E$169,G$5)&gt;0,G68*-1,"")</f>
        <v/>
      </c>
    </row>
    <row r="69" spans="1:13" ht="15" x14ac:dyDescent="0.25">
      <c r="A69" s="30">
        <v>11674</v>
      </c>
      <c r="B69">
        <f>SUMIFS('All NCFAS Results'!$Q$6:$Q$169,'All NCFAS Results'!$A$6:$A$169,$A69,'All NCFAS Results'!$E$6:$E$169,B$5)</f>
        <v>-13</v>
      </c>
      <c r="C69">
        <f>SUMIFS('All NCFAS Results'!$Q$6:$Q$169,'All NCFAS Results'!$A$6:$A$169,$A69,'All NCFAS Results'!$E$6:$E$169,C$5)</f>
        <v>0</v>
      </c>
      <c r="D69">
        <f>SUMIFS('All NCFAS Results'!$Q$6:$Q$169,'All NCFAS Results'!$A$6:$A$169,$A69,'All NCFAS Results'!$E$6:$E$169,D$5)</f>
        <v>0</v>
      </c>
      <c r="E69">
        <f>SUMIFS('All NCFAS Results'!$Q$6:$Q$169,'All NCFAS Results'!$A$6:$A$169,$A69,'All NCFAS Results'!$E$6:$E$169,E$5)</f>
        <v>0</v>
      </c>
      <c r="F69">
        <f>SUMIFS('All NCFAS Results'!$Q$6:$Q$169,'All NCFAS Results'!$A$6:$A$169,$A69,'All NCFAS Results'!$E$6:$E$169,F$5)</f>
        <v>0</v>
      </c>
      <c r="G69">
        <f>SUMIFS('All NCFAS Results'!$Q$6:$Q$169,'All NCFAS Results'!$A$6:$A$169,$A69,'All NCFAS Results'!$E$6:$E$169,G$5)</f>
        <v>0</v>
      </c>
      <c r="H69">
        <f>IF(COUNTIFS('All NCFAS Results'!$A$6:$A$169,$A69,'All NCFAS Results'!$E$6:$E$169,B$5)&gt;0,B69*-1,"")</f>
        <v>13</v>
      </c>
      <c r="I69" t="str">
        <f>IF(COUNTIFS('All NCFAS Results'!$A$6:$A$169,$A69,'All NCFAS Results'!$E$6:$E$169,C$5)&gt;0,C69*-1,"")</f>
        <v/>
      </c>
      <c r="J69" t="str">
        <f>IF(COUNTIFS('All NCFAS Results'!$A$6:$A$169,$A69,'All NCFAS Results'!$E$6:$E$169,D$5)&gt;0,D69*-1,"")</f>
        <v/>
      </c>
      <c r="K69" t="str">
        <f>IF(COUNTIFS('All NCFAS Results'!$A$6:$A$169,$A69,'All NCFAS Results'!$E$6:$E$169,E$5)&gt;0,E69*-1,"")</f>
        <v/>
      </c>
      <c r="L69" t="str">
        <f>IF(COUNTIFS('All NCFAS Results'!$A$6:$A$169,$A69,'All NCFAS Results'!$E$6:$E$169,F$5)&gt;0,F69*-1,"")</f>
        <v/>
      </c>
      <c r="M69" t="str">
        <f>IF(COUNTIFS('All NCFAS Results'!$A$6:$A$169,$A69,'All NCFAS Results'!$E$6:$E$169,G$5)&gt;0,G69*-1,"")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9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2.75" x14ac:dyDescent="0.2"/>
  <cols>
    <col min="1" max="2" width="16.28515625" customWidth="1"/>
    <col min="3" max="8" width="19.5703125" customWidth="1"/>
  </cols>
  <sheetData>
    <row r="5" spans="1:8" ht="15" x14ac:dyDescent="0.25">
      <c r="A5" s="14" t="s">
        <v>121</v>
      </c>
      <c r="B5" s="14" t="s">
        <v>368</v>
      </c>
      <c r="C5" s="35" t="s">
        <v>267</v>
      </c>
      <c r="D5" s="35" t="s">
        <v>284</v>
      </c>
      <c r="E5" s="35" t="s">
        <v>285</v>
      </c>
      <c r="F5" s="35" t="s">
        <v>286</v>
      </c>
      <c r="G5" s="35" t="s">
        <v>287</v>
      </c>
      <c r="H5" s="35" t="s">
        <v>288</v>
      </c>
    </row>
    <row r="6" spans="1:8" ht="15" x14ac:dyDescent="0.25">
      <c r="A6" s="30">
        <v>515</v>
      </c>
      <c r="B6" s="39">
        <f>VLOOKUP($A6,Results!$C$5:$D$65,2,0)</f>
        <v>0</v>
      </c>
      <c r="C6">
        <v>4</v>
      </c>
      <c r="D6" t="s">
        <v>304</v>
      </c>
      <c r="E6">
        <v>7</v>
      </c>
      <c r="F6" t="s">
        <v>304</v>
      </c>
      <c r="G6" t="s">
        <v>304</v>
      </c>
      <c r="H6" t="s">
        <v>304</v>
      </c>
    </row>
    <row r="7" spans="1:8" ht="15" x14ac:dyDescent="0.25">
      <c r="A7" s="30">
        <v>759</v>
      </c>
      <c r="B7" s="39">
        <f>VLOOKUP($A7,Results!$C$5:$D$65,2,0)</f>
        <v>0</v>
      </c>
      <c r="C7">
        <v>11</v>
      </c>
      <c r="D7" t="s">
        <v>304</v>
      </c>
      <c r="E7">
        <v>10</v>
      </c>
      <c r="F7" t="s">
        <v>304</v>
      </c>
      <c r="G7" t="s">
        <v>304</v>
      </c>
      <c r="H7" t="s">
        <v>304</v>
      </c>
    </row>
    <row r="8" spans="1:8" ht="15" x14ac:dyDescent="0.25">
      <c r="A8" s="30">
        <v>1116</v>
      </c>
      <c r="B8" s="39">
        <f>VLOOKUP($A8,Results!$C$5:$D$65,2,0)</f>
        <v>0</v>
      </c>
      <c r="C8">
        <v>14</v>
      </c>
      <c r="D8">
        <v>13</v>
      </c>
      <c r="E8">
        <v>7</v>
      </c>
      <c r="F8" t="s">
        <v>304</v>
      </c>
      <c r="G8" t="s">
        <v>304</v>
      </c>
      <c r="H8" t="s">
        <v>304</v>
      </c>
    </row>
    <row r="9" spans="1:8" ht="15" x14ac:dyDescent="0.25">
      <c r="A9" s="30">
        <v>1399</v>
      </c>
      <c r="B9" s="39">
        <f>VLOOKUP($A9,Results!$C$5:$D$65,2,0)</f>
        <v>0</v>
      </c>
      <c r="C9">
        <v>11</v>
      </c>
      <c r="D9" t="s">
        <v>304</v>
      </c>
      <c r="E9" t="s">
        <v>304</v>
      </c>
      <c r="F9" t="s">
        <v>304</v>
      </c>
      <c r="G9" t="s">
        <v>304</v>
      </c>
      <c r="H9" t="s">
        <v>304</v>
      </c>
    </row>
    <row r="10" spans="1:8" ht="15" x14ac:dyDescent="0.25">
      <c r="A10" s="30">
        <v>2102</v>
      </c>
      <c r="B10" s="39">
        <f>VLOOKUP($A10,Results!$C$5:$D$65,2,0)</f>
        <v>0</v>
      </c>
      <c r="C10">
        <v>4</v>
      </c>
      <c r="D10">
        <v>21</v>
      </c>
      <c r="E10">
        <v>20</v>
      </c>
      <c r="F10" t="s">
        <v>304</v>
      </c>
      <c r="G10" t="s">
        <v>304</v>
      </c>
      <c r="H10" t="s">
        <v>304</v>
      </c>
    </row>
    <row r="11" spans="1:8" ht="15" x14ac:dyDescent="0.25">
      <c r="A11" s="30">
        <v>2380</v>
      </c>
      <c r="B11" s="39">
        <f>VLOOKUP($A11,Results!$C$5:$D$65,2,0)</f>
        <v>0</v>
      </c>
      <c r="C11">
        <v>11</v>
      </c>
      <c r="D11" t="s">
        <v>304</v>
      </c>
      <c r="E11" t="s">
        <v>304</v>
      </c>
      <c r="F11" t="s">
        <v>304</v>
      </c>
      <c r="G11" t="s">
        <v>304</v>
      </c>
      <c r="H11" t="s">
        <v>304</v>
      </c>
    </row>
    <row r="12" spans="1:8" ht="15" x14ac:dyDescent="0.25">
      <c r="A12" s="30">
        <v>3994</v>
      </c>
      <c r="B12" s="39">
        <f>VLOOKUP($A12,Results!$C$5:$D$65,2,0)</f>
        <v>0</v>
      </c>
      <c r="C12">
        <v>4</v>
      </c>
      <c r="D12">
        <v>3</v>
      </c>
      <c r="E12">
        <v>20</v>
      </c>
      <c r="F12" t="s">
        <v>304</v>
      </c>
      <c r="G12" t="s">
        <v>304</v>
      </c>
      <c r="H12" t="s">
        <v>304</v>
      </c>
    </row>
    <row r="13" spans="1:8" ht="15" x14ac:dyDescent="0.25">
      <c r="A13" s="30">
        <v>4952</v>
      </c>
      <c r="B13" s="39">
        <f>VLOOKUP($A13,Results!$C$5:$D$65,2,0)</f>
        <v>0</v>
      </c>
      <c r="C13">
        <v>6</v>
      </c>
      <c r="D13" t="s">
        <v>304</v>
      </c>
      <c r="E13" t="s">
        <v>304</v>
      </c>
      <c r="F13" t="s">
        <v>304</v>
      </c>
      <c r="G13" t="s">
        <v>304</v>
      </c>
      <c r="H13" t="s">
        <v>304</v>
      </c>
    </row>
    <row r="14" spans="1:8" ht="15" x14ac:dyDescent="0.25">
      <c r="A14" s="30">
        <v>5153</v>
      </c>
      <c r="B14" s="39">
        <f>VLOOKUP($A14,Results!$C$5:$D$65,2,0)</f>
        <v>0</v>
      </c>
      <c r="C14">
        <v>4</v>
      </c>
      <c r="D14">
        <v>7</v>
      </c>
      <c r="E14" t="s">
        <v>304</v>
      </c>
      <c r="F14" t="s">
        <v>304</v>
      </c>
      <c r="G14" t="s">
        <v>304</v>
      </c>
      <c r="H14" t="s">
        <v>304</v>
      </c>
    </row>
    <row r="15" spans="1:8" ht="15" x14ac:dyDescent="0.25">
      <c r="A15" s="30">
        <v>6218</v>
      </c>
      <c r="B15" s="39">
        <f>VLOOKUP($A15,Results!$C$5:$D$65,2,0)</f>
        <v>0</v>
      </c>
      <c r="C15">
        <v>11</v>
      </c>
      <c r="D15" t="s">
        <v>304</v>
      </c>
      <c r="E15" t="s">
        <v>304</v>
      </c>
      <c r="F15" t="s">
        <v>304</v>
      </c>
      <c r="G15" t="s">
        <v>304</v>
      </c>
      <c r="H15" t="s">
        <v>304</v>
      </c>
    </row>
    <row r="16" spans="1:8" ht="15" x14ac:dyDescent="0.25">
      <c r="A16" s="30">
        <v>9346</v>
      </c>
      <c r="B16" s="39">
        <f>VLOOKUP($A16,Results!$C$5:$D$65,2,0)</f>
        <v>0</v>
      </c>
      <c r="C16">
        <v>11</v>
      </c>
      <c r="D16" t="s">
        <v>304</v>
      </c>
      <c r="E16" t="s">
        <v>304</v>
      </c>
      <c r="F16" t="s">
        <v>304</v>
      </c>
      <c r="G16" t="s">
        <v>304</v>
      </c>
      <c r="H16" t="s">
        <v>304</v>
      </c>
    </row>
    <row r="17" spans="1:8" ht="15" x14ac:dyDescent="0.25">
      <c r="A17" s="30">
        <v>9478</v>
      </c>
      <c r="B17" s="39">
        <f>VLOOKUP($A17,Results!$C$5:$D$65,2,0)</f>
        <v>0</v>
      </c>
      <c r="C17">
        <v>12</v>
      </c>
      <c r="D17">
        <v>8</v>
      </c>
      <c r="E17">
        <v>8</v>
      </c>
      <c r="F17">
        <v>9</v>
      </c>
      <c r="G17" t="s">
        <v>304</v>
      </c>
      <c r="H17" t="s">
        <v>304</v>
      </c>
    </row>
    <row r="18" spans="1:8" ht="15" x14ac:dyDescent="0.25">
      <c r="A18" s="30">
        <v>9970</v>
      </c>
      <c r="B18" s="39">
        <f>VLOOKUP($A18,Results!$C$5:$D$65,2,0)</f>
        <v>0</v>
      </c>
      <c r="C18">
        <v>4</v>
      </c>
      <c r="D18" t="s">
        <v>304</v>
      </c>
      <c r="E18">
        <v>8</v>
      </c>
      <c r="F18">
        <v>10</v>
      </c>
      <c r="G18" t="s">
        <v>304</v>
      </c>
      <c r="H18" t="s">
        <v>304</v>
      </c>
    </row>
    <row r="19" spans="1:8" ht="15" x14ac:dyDescent="0.25">
      <c r="A19" s="30">
        <v>11121</v>
      </c>
      <c r="B19" s="39">
        <f>VLOOKUP($A19,Results!$C$5:$D$65,2,0)</f>
        <v>0</v>
      </c>
      <c r="C19">
        <v>13</v>
      </c>
      <c r="D19" t="s">
        <v>304</v>
      </c>
      <c r="E19" t="s">
        <v>304</v>
      </c>
      <c r="F19" t="s">
        <v>304</v>
      </c>
      <c r="G19" t="s">
        <v>304</v>
      </c>
      <c r="H19" t="s">
        <v>304</v>
      </c>
    </row>
    <row r="20" spans="1:8" ht="15" x14ac:dyDescent="0.25">
      <c r="A20" s="30">
        <v>11159</v>
      </c>
      <c r="B20" s="39">
        <f>VLOOKUP($A20,Results!$C$5:$D$65,2,0)</f>
        <v>0</v>
      </c>
      <c r="C20">
        <v>13</v>
      </c>
      <c r="D20">
        <v>17</v>
      </c>
      <c r="E20">
        <v>13</v>
      </c>
      <c r="F20" t="s">
        <v>304</v>
      </c>
      <c r="G20" t="s">
        <v>304</v>
      </c>
      <c r="H20" t="s">
        <v>304</v>
      </c>
    </row>
    <row r="21" spans="1:8" ht="15" x14ac:dyDescent="0.25">
      <c r="A21" s="30">
        <v>11172</v>
      </c>
      <c r="B21" s="39">
        <f>VLOOKUP($A21,Results!$C$5:$D$65,2,0)</f>
        <v>0</v>
      </c>
      <c r="C21">
        <v>13</v>
      </c>
      <c r="D21" t="s">
        <v>304</v>
      </c>
      <c r="E21">
        <v>9</v>
      </c>
      <c r="F21" t="s">
        <v>304</v>
      </c>
      <c r="G21" t="s">
        <v>304</v>
      </c>
      <c r="H21" t="s">
        <v>304</v>
      </c>
    </row>
    <row r="22" spans="1:8" ht="15" x14ac:dyDescent="0.25">
      <c r="A22" s="30">
        <v>11179</v>
      </c>
      <c r="B22" s="39">
        <f>VLOOKUP($A22,Results!$C$5:$D$65,2,0)</f>
        <v>0</v>
      </c>
      <c r="C22">
        <v>13</v>
      </c>
      <c r="D22">
        <v>15</v>
      </c>
      <c r="E22">
        <v>9</v>
      </c>
      <c r="F22" t="s">
        <v>304</v>
      </c>
      <c r="G22" t="s">
        <v>304</v>
      </c>
      <c r="H22" t="s">
        <v>304</v>
      </c>
    </row>
    <row r="23" spans="1:8" ht="15" x14ac:dyDescent="0.25">
      <c r="A23" s="30">
        <v>11331</v>
      </c>
      <c r="B23" s="39">
        <f>VLOOKUP($A23,Results!$C$5:$D$65,2,0)</f>
        <v>0</v>
      </c>
      <c r="C23">
        <v>10</v>
      </c>
      <c r="D23">
        <v>18</v>
      </c>
      <c r="E23">
        <v>15</v>
      </c>
      <c r="F23" t="s">
        <v>304</v>
      </c>
      <c r="G23" t="s">
        <v>304</v>
      </c>
      <c r="H23" t="s">
        <v>304</v>
      </c>
    </row>
    <row r="24" spans="1:8" ht="15" x14ac:dyDescent="0.25">
      <c r="A24" s="30">
        <v>11357</v>
      </c>
      <c r="B24" s="39">
        <f>VLOOKUP($A24,Results!$C$5:$D$65,2,0)</f>
        <v>0</v>
      </c>
      <c r="C24">
        <v>8</v>
      </c>
      <c r="D24" t="s">
        <v>304</v>
      </c>
      <c r="E24" t="s">
        <v>304</v>
      </c>
      <c r="F24" t="s">
        <v>304</v>
      </c>
      <c r="G24" t="s">
        <v>304</v>
      </c>
      <c r="H24" t="s">
        <v>304</v>
      </c>
    </row>
    <row r="25" spans="1:8" ht="15" x14ac:dyDescent="0.25">
      <c r="A25" s="30">
        <v>11448</v>
      </c>
      <c r="B25" s="39">
        <f>VLOOKUP($A25,Results!$C$5:$D$65,2,0)</f>
        <v>0</v>
      </c>
      <c r="C25">
        <v>4</v>
      </c>
      <c r="D25">
        <v>10</v>
      </c>
      <c r="E25" t="s">
        <v>304</v>
      </c>
      <c r="F25" t="s">
        <v>304</v>
      </c>
      <c r="G25" t="s">
        <v>304</v>
      </c>
      <c r="H25" t="s">
        <v>304</v>
      </c>
    </row>
    <row r="26" spans="1:8" ht="15" x14ac:dyDescent="0.25">
      <c r="A26" s="30">
        <v>11584</v>
      </c>
      <c r="B26" s="39">
        <f>VLOOKUP($A26,Results!$C$5:$D$65,2,0)</f>
        <v>0</v>
      </c>
      <c r="C26">
        <v>11</v>
      </c>
      <c r="D26">
        <v>5</v>
      </c>
      <c r="E26" t="s">
        <v>304</v>
      </c>
      <c r="F26" t="s">
        <v>304</v>
      </c>
      <c r="G26" t="s">
        <v>304</v>
      </c>
      <c r="H26" t="s">
        <v>304</v>
      </c>
    </row>
    <row r="27" spans="1:8" ht="15" x14ac:dyDescent="0.25">
      <c r="A27" s="30">
        <v>11674</v>
      </c>
      <c r="B27" s="39">
        <f>VLOOKUP($A27,Results!$C$5:$D$65,2,0)</f>
        <v>0</v>
      </c>
      <c r="C27">
        <v>13</v>
      </c>
      <c r="D27" t="s">
        <v>304</v>
      </c>
      <c r="E27" t="s">
        <v>304</v>
      </c>
      <c r="F27" t="s">
        <v>304</v>
      </c>
      <c r="G27" t="s">
        <v>304</v>
      </c>
      <c r="H27" t="s">
        <v>304</v>
      </c>
    </row>
    <row r="28" spans="1:8" ht="15" x14ac:dyDescent="0.25">
      <c r="A28" s="30">
        <v>126</v>
      </c>
      <c r="B28" s="39">
        <f>VLOOKUP($A28,Results!$C$5:$D$65,2,0)</f>
        <v>1</v>
      </c>
      <c r="C28">
        <v>15</v>
      </c>
      <c r="D28">
        <v>19</v>
      </c>
      <c r="E28" t="s">
        <v>304</v>
      </c>
      <c r="F28" t="s">
        <v>304</v>
      </c>
      <c r="G28" t="s">
        <v>304</v>
      </c>
      <c r="H28" t="s">
        <v>304</v>
      </c>
    </row>
    <row r="29" spans="1:8" ht="15" x14ac:dyDescent="0.25">
      <c r="A29" s="30">
        <v>335</v>
      </c>
      <c r="B29" s="39">
        <f>VLOOKUP($A29,Results!$C$5:$D$65,2,0)</f>
        <v>1</v>
      </c>
      <c r="C29">
        <v>27</v>
      </c>
      <c r="D29">
        <v>27</v>
      </c>
      <c r="E29">
        <v>21</v>
      </c>
      <c r="F29" t="s">
        <v>304</v>
      </c>
      <c r="G29" t="s">
        <v>304</v>
      </c>
      <c r="H29" t="s">
        <v>304</v>
      </c>
    </row>
    <row r="30" spans="1:8" ht="15" x14ac:dyDescent="0.25">
      <c r="A30" s="30">
        <v>629</v>
      </c>
      <c r="B30" s="39">
        <f>VLOOKUP($A30,Results!$C$5:$D$65,2,0)</f>
        <v>1</v>
      </c>
      <c r="C30">
        <v>30</v>
      </c>
      <c r="D30" t="s">
        <v>304</v>
      </c>
      <c r="E30">
        <v>15</v>
      </c>
      <c r="F30" t="s">
        <v>304</v>
      </c>
      <c r="G30" t="s">
        <v>304</v>
      </c>
      <c r="H30" t="s">
        <v>304</v>
      </c>
    </row>
    <row r="31" spans="1:8" ht="15" x14ac:dyDescent="0.25">
      <c r="A31" s="30">
        <v>1221</v>
      </c>
      <c r="B31" s="39">
        <f>VLOOKUP($A31,Results!$C$5:$D$65,2,0)</f>
        <v>1</v>
      </c>
      <c r="C31">
        <v>29</v>
      </c>
      <c r="D31">
        <v>15</v>
      </c>
      <c r="E31">
        <v>16</v>
      </c>
      <c r="F31" t="s">
        <v>304</v>
      </c>
      <c r="G31" t="s">
        <v>304</v>
      </c>
      <c r="H31" t="s">
        <v>304</v>
      </c>
    </row>
    <row r="32" spans="1:8" ht="15" x14ac:dyDescent="0.25">
      <c r="A32" s="30">
        <v>2161</v>
      </c>
      <c r="B32" s="39">
        <f>VLOOKUP($A32,Results!$C$5:$D$65,2,0)</f>
        <v>1</v>
      </c>
      <c r="C32">
        <v>30</v>
      </c>
      <c r="D32">
        <v>24</v>
      </c>
      <c r="E32">
        <v>18</v>
      </c>
      <c r="F32" t="s">
        <v>304</v>
      </c>
      <c r="G32" t="s">
        <v>304</v>
      </c>
      <c r="H32" t="s">
        <v>304</v>
      </c>
    </row>
    <row r="33" spans="1:8" ht="15" x14ac:dyDescent="0.25">
      <c r="A33" s="30">
        <v>3393</v>
      </c>
      <c r="B33" s="39">
        <f>VLOOKUP($A33,Results!$C$5:$D$65,2,0)</f>
        <v>1</v>
      </c>
      <c r="C33">
        <v>25</v>
      </c>
      <c r="D33">
        <v>22</v>
      </c>
      <c r="E33">
        <v>16</v>
      </c>
      <c r="F33" t="s">
        <v>304</v>
      </c>
      <c r="G33">
        <v>10</v>
      </c>
      <c r="H33" t="s">
        <v>304</v>
      </c>
    </row>
    <row r="34" spans="1:8" ht="15" x14ac:dyDescent="0.25">
      <c r="A34" s="30">
        <v>3875</v>
      </c>
      <c r="B34" s="39">
        <f>VLOOKUP($A34,Results!$C$5:$D$65,2,0)</f>
        <v>1</v>
      </c>
      <c r="C34">
        <v>28</v>
      </c>
      <c r="D34" t="s">
        <v>304</v>
      </c>
      <c r="E34">
        <v>22</v>
      </c>
      <c r="F34" t="s">
        <v>304</v>
      </c>
      <c r="G34" t="s">
        <v>304</v>
      </c>
      <c r="H34" t="s">
        <v>304</v>
      </c>
    </row>
    <row r="35" spans="1:8" ht="15" x14ac:dyDescent="0.25">
      <c r="A35" s="30">
        <v>4468</v>
      </c>
      <c r="B35" s="39">
        <f>VLOOKUP($A35,Results!$C$5:$D$65,2,0)</f>
        <v>1</v>
      </c>
      <c r="C35">
        <v>19</v>
      </c>
      <c r="D35">
        <v>5</v>
      </c>
      <c r="E35">
        <v>15</v>
      </c>
      <c r="F35" t="s">
        <v>304</v>
      </c>
      <c r="G35" t="s">
        <v>304</v>
      </c>
      <c r="H35" t="s">
        <v>304</v>
      </c>
    </row>
    <row r="36" spans="1:8" ht="15" x14ac:dyDescent="0.25">
      <c r="A36" s="30">
        <v>4751</v>
      </c>
      <c r="B36" s="39">
        <f>VLOOKUP($A36,Results!$C$5:$D$65,2,0)</f>
        <v>1</v>
      </c>
      <c r="C36">
        <v>25</v>
      </c>
      <c r="D36">
        <v>24</v>
      </c>
      <c r="E36">
        <v>14</v>
      </c>
      <c r="F36">
        <v>16</v>
      </c>
      <c r="G36">
        <v>19</v>
      </c>
      <c r="H36" t="s">
        <v>304</v>
      </c>
    </row>
    <row r="37" spans="1:8" ht="15" x14ac:dyDescent="0.25">
      <c r="A37" s="30">
        <v>5097</v>
      </c>
      <c r="B37" s="39">
        <f>VLOOKUP($A37,Results!$C$5:$D$65,2,0)</f>
        <v>1</v>
      </c>
      <c r="C37">
        <v>20</v>
      </c>
      <c r="D37">
        <v>20</v>
      </c>
      <c r="E37">
        <v>13</v>
      </c>
      <c r="F37" t="s">
        <v>304</v>
      </c>
      <c r="G37" t="s">
        <v>304</v>
      </c>
      <c r="H37" t="s">
        <v>304</v>
      </c>
    </row>
    <row r="38" spans="1:8" ht="15" x14ac:dyDescent="0.25">
      <c r="A38" s="30">
        <v>5114</v>
      </c>
      <c r="B38" s="39">
        <f>VLOOKUP($A38,Results!$C$5:$D$65,2,0)</f>
        <v>1</v>
      </c>
      <c r="C38">
        <v>17</v>
      </c>
      <c r="D38" t="s">
        <v>304</v>
      </c>
      <c r="E38" t="s">
        <v>304</v>
      </c>
      <c r="F38" t="s">
        <v>304</v>
      </c>
      <c r="G38" t="s">
        <v>304</v>
      </c>
      <c r="H38" t="s">
        <v>304</v>
      </c>
    </row>
    <row r="39" spans="1:8" ht="15" x14ac:dyDescent="0.25">
      <c r="A39" s="30">
        <v>5696</v>
      </c>
      <c r="B39" s="39">
        <f>VLOOKUP($A39,Results!$C$5:$D$65,2,0)</f>
        <v>1</v>
      </c>
      <c r="C39">
        <v>26</v>
      </c>
      <c r="D39">
        <v>31</v>
      </c>
      <c r="E39">
        <v>39</v>
      </c>
      <c r="F39" t="s">
        <v>304</v>
      </c>
      <c r="G39" t="s">
        <v>304</v>
      </c>
      <c r="H39" t="s">
        <v>304</v>
      </c>
    </row>
    <row r="40" spans="1:8" ht="15" x14ac:dyDescent="0.25">
      <c r="A40" s="30">
        <v>6341</v>
      </c>
      <c r="B40" s="39">
        <f>VLOOKUP($A40,Results!$C$5:$D$65,2,0)</f>
        <v>1</v>
      </c>
      <c r="C40">
        <v>16</v>
      </c>
      <c r="D40">
        <v>17</v>
      </c>
      <c r="E40">
        <v>16</v>
      </c>
      <c r="F40" t="s">
        <v>304</v>
      </c>
      <c r="G40" t="s">
        <v>304</v>
      </c>
      <c r="H40" t="s">
        <v>304</v>
      </c>
    </row>
    <row r="41" spans="1:8" ht="15" x14ac:dyDescent="0.25">
      <c r="A41" s="30">
        <v>7372</v>
      </c>
      <c r="B41" s="39">
        <f>VLOOKUP($A41,Results!$C$5:$D$65,2,0)</f>
        <v>1</v>
      </c>
      <c r="C41">
        <v>24</v>
      </c>
      <c r="D41" t="s">
        <v>304</v>
      </c>
      <c r="E41">
        <v>29</v>
      </c>
      <c r="F41" t="s">
        <v>304</v>
      </c>
      <c r="G41" t="s">
        <v>304</v>
      </c>
      <c r="H41" t="s">
        <v>304</v>
      </c>
    </row>
    <row r="42" spans="1:8" ht="15" x14ac:dyDescent="0.25">
      <c r="A42" s="30">
        <v>9405</v>
      </c>
      <c r="B42" s="39">
        <f>VLOOKUP($A42,Results!$C$5:$D$65,2,0)</f>
        <v>1</v>
      </c>
      <c r="C42">
        <v>25</v>
      </c>
      <c r="D42">
        <v>24</v>
      </c>
      <c r="E42" t="s">
        <v>304</v>
      </c>
      <c r="F42" t="s">
        <v>304</v>
      </c>
      <c r="G42" t="s">
        <v>304</v>
      </c>
      <c r="H42" t="s">
        <v>304</v>
      </c>
    </row>
    <row r="43" spans="1:8" ht="15" x14ac:dyDescent="0.25">
      <c r="A43" s="30">
        <v>9553</v>
      </c>
      <c r="B43" s="39">
        <f>VLOOKUP($A43,Results!$C$5:$D$65,2,0)</f>
        <v>1</v>
      </c>
      <c r="C43">
        <v>24</v>
      </c>
      <c r="D43">
        <v>12</v>
      </c>
      <c r="E43">
        <v>15</v>
      </c>
      <c r="F43">
        <v>11</v>
      </c>
      <c r="G43" t="s">
        <v>304</v>
      </c>
      <c r="H43" t="s">
        <v>304</v>
      </c>
    </row>
    <row r="44" spans="1:8" ht="15" x14ac:dyDescent="0.25">
      <c r="A44" s="30">
        <v>9739</v>
      </c>
      <c r="B44" s="39">
        <f>VLOOKUP($A44,Results!$C$5:$D$65,2,0)</f>
        <v>1</v>
      </c>
      <c r="C44">
        <v>14</v>
      </c>
      <c r="D44">
        <v>24</v>
      </c>
      <c r="E44">
        <v>26</v>
      </c>
      <c r="F44" t="s">
        <v>304</v>
      </c>
      <c r="G44" t="s">
        <v>304</v>
      </c>
      <c r="H44" t="s">
        <v>304</v>
      </c>
    </row>
    <row r="45" spans="1:8" ht="15" x14ac:dyDescent="0.25">
      <c r="A45" s="30">
        <v>9908</v>
      </c>
      <c r="B45" s="39">
        <f>VLOOKUP($A45,Results!$C$5:$D$65,2,0)</f>
        <v>1</v>
      </c>
      <c r="C45">
        <v>19</v>
      </c>
      <c r="D45" t="s">
        <v>304</v>
      </c>
      <c r="E45" t="s">
        <v>304</v>
      </c>
      <c r="F45" t="s">
        <v>304</v>
      </c>
      <c r="G45" t="s">
        <v>304</v>
      </c>
      <c r="H45" t="s">
        <v>304</v>
      </c>
    </row>
    <row r="46" spans="1:8" ht="15" x14ac:dyDescent="0.25">
      <c r="A46" s="30">
        <v>9943</v>
      </c>
      <c r="B46" s="39">
        <f>VLOOKUP($A46,Results!$C$5:$D$65,2,0)</f>
        <v>1</v>
      </c>
      <c r="C46">
        <v>42</v>
      </c>
      <c r="D46" t="s">
        <v>304</v>
      </c>
      <c r="E46" t="s">
        <v>304</v>
      </c>
      <c r="F46" t="s">
        <v>304</v>
      </c>
      <c r="G46" t="s">
        <v>304</v>
      </c>
      <c r="H46" t="s">
        <v>304</v>
      </c>
    </row>
    <row r="47" spans="1:8" ht="15" x14ac:dyDescent="0.25">
      <c r="A47" s="30">
        <v>10137</v>
      </c>
      <c r="B47" s="39">
        <f>VLOOKUP($A47,Results!$C$5:$D$65,2,0)</f>
        <v>1</v>
      </c>
      <c r="C47">
        <v>17</v>
      </c>
      <c r="D47" t="s">
        <v>304</v>
      </c>
      <c r="E47" t="s">
        <v>304</v>
      </c>
      <c r="F47" t="s">
        <v>304</v>
      </c>
      <c r="G47" t="s">
        <v>304</v>
      </c>
      <c r="H47" t="s">
        <v>304</v>
      </c>
    </row>
    <row r="48" spans="1:8" ht="15" x14ac:dyDescent="0.25">
      <c r="A48" s="30">
        <v>10593</v>
      </c>
      <c r="B48" s="39">
        <f>VLOOKUP($A48,Results!$C$5:$D$65,2,0)</f>
        <v>1</v>
      </c>
      <c r="C48">
        <v>22</v>
      </c>
      <c r="D48">
        <v>12</v>
      </c>
      <c r="E48">
        <v>12</v>
      </c>
      <c r="F48" t="s">
        <v>304</v>
      </c>
      <c r="G48" t="s">
        <v>304</v>
      </c>
      <c r="H48" t="s">
        <v>304</v>
      </c>
    </row>
    <row r="49" spans="1:8" ht="15" x14ac:dyDescent="0.25">
      <c r="A49" s="30">
        <v>10674</v>
      </c>
      <c r="B49" s="39">
        <f>VLOOKUP($A49,Results!$C$5:$D$65,2,0)</f>
        <v>1</v>
      </c>
      <c r="C49">
        <v>40</v>
      </c>
      <c r="D49" t="s">
        <v>304</v>
      </c>
      <c r="E49" t="s">
        <v>304</v>
      </c>
      <c r="F49" t="s">
        <v>304</v>
      </c>
      <c r="G49" t="s">
        <v>304</v>
      </c>
      <c r="H49" t="s">
        <v>304</v>
      </c>
    </row>
    <row r="50" spans="1:8" ht="15" x14ac:dyDescent="0.25">
      <c r="A50" s="30">
        <v>10942</v>
      </c>
      <c r="B50" s="39">
        <f>VLOOKUP($A50,Results!$C$5:$D$65,2,0)</f>
        <v>1</v>
      </c>
      <c r="C50">
        <v>42</v>
      </c>
      <c r="D50" t="s">
        <v>304</v>
      </c>
      <c r="E50" t="s">
        <v>304</v>
      </c>
      <c r="F50" t="s">
        <v>304</v>
      </c>
      <c r="G50" t="s">
        <v>304</v>
      </c>
      <c r="H50" t="s">
        <v>304</v>
      </c>
    </row>
    <row r="51" spans="1:8" ht="15" x14ac:dyDescent="0.25">
      <c r="A51" s="30">
        <v>11401</v>
      </c>
      <c r="B51" s="39">
        <f>VLOOKUP($A51,Results!$C$5:$D$65,2,0)</f>
        <v>1</v>
      </c>
      <c r="C51">
        <v>23</v>
      </c>
      <c r="D51">
        <v>23</v>
      </c>
      <c r="E51">
        <v>27</v>
      </c>
      <c r="F51" t="s">
        <v>304</v>
      </c>
      <c r="G51" t="s">
        <v>304</v>
      </c>
      <c r="H51" t="s">
        <v>304</v>
      </c>
    </row>
    <row r="52" spans="1:8" ht="15" x14ac:dyDescent="0.25">
      <c r="A52" s="30">
        <v>800</v>
      </c>
      <c r="B52" s="39">
        <f>VLOOKUP($A52,Results!$C$5:$D$65,2,0)</f>
        <v>2</v>
      </c>
      <c r="C52">
        <v>54</v>
      </c>
      <c r="D52">
        <v>30</v>
      </c>
      <c r="E52">
        <v>29</v>
      </c>
      <c r="F52" t="s">
        <v>304</v>
      </c>
      <c r="G52" t="s">
        <v>304</v>
      </c>
      <c r="H52" t="s">
        <v>304</v>
      </c>
    </row>
    <row r="53" spans="1:8" ht="15" x14ac:dyDescent="0.25">
      <c r="A53" s="30">
        <v>2648</v>
      </c>
      <c r="B53" s="39">
        <f>VLOOKUP($A53,Results!$C$5:$D$65,2,0)</f>
        <v>2</v>
      </c>
      <c r="C53">
        <v>41</v>
      </c>
      <c r="D53">
        <v>36</v>
      </c>
      <c r="E53">
        <v>29</v>
      </c>
      <c r="F53">
        <v>29</v>
      </c>
      <c r="G53">
        <v>32</v>
      </c>
      <c r="H53" t="s">
        <v>304</v>
      </c>
    </row>
    <row r="54" spans="1:8" ht="15" x14ac:dyDescent="0.25">
      <c r="A54" s="30">
        <v>2726</v>
      </c>
      <c r="B54" s="39">
        <f>VLOOKUP($A54,Results!$C$5:$D$65,2,0)</f>
        <v>2</v>
      </c>
      <c r="C54">
        <v>45</v>
      </c>
      <c r="D54">
        <v>36</v>
      </c>
      <c r="E54">
        <v>34</v>
      </c>
      <c r="F54" t="s">
        <v>304</v>
      </c>
      <c r="G54" t="s">
        <v>304</v>
      </c>
      <c r="H54" t="s">
        <v>304</v>
      </c>
    </row>
    <row r="55" spans="1:8" ht="15" x14ac:dyDescent="0.25">
      <c r="A55" s="30">
        <v>3360</v>
      </c>
      <c r="B55" s="39">
        <f>VLOOKUP($A55,Results!$C$5:$D$65,2,0)</f>
        <v>2</v>
      </c>
      <c r="C55">
        <v>41</v>
      </c>
      <c r="D55">
        <v>24</v>
      </c>
      <c r="E55">
        <v>25</v>
      </c>
      <c r="F55" t="s">
        <v>304</v>
      </c>
      <c r="G55" t="s">
        <v>304</v>
      </c>
      <c r="H55" t="s">
        <v>304</v>
      </c>
    </row>
    <row r="56" spans="1:8" ht="15" x14ac:dyDescent="0.25">
      <c r="A56" s="30">
        <v>4645</v>
      </c>
      <c r="B56" s="39">
        <f>VLOOKUP($A56,Results!$C$5:$D$65,2,0)</f>
        <v>2</v>
      </c>
      <c r="C56">
        <v>35</v>
      </c>
      <c r="D56">
        <v>31</v>
      </c>
      <c r="E56">
        <v>42</v>
      </c>
      <c r="F56" t="s">
        <v>304</v>
      </c>
      <c r="G56" t="s">
        <v>304</v>
      </c>
      <c r="H56" t="s">
        <v>304</v>
      </c>
    </row>
    <row r="57" spans="1:8" ht="15" x14ac:dyDescent="0.25">
      <c r="A57" s="30">
        <v>5938</v>
      </c>
      <c r="B57" s="39">
        <f>VLOOKUP($A57,Results!$C$5:$D$65,2,0)</f>
        <v>2</v>
      </c>
      <c r="C57">
        <v>40</v>
      </c>
      <c r="D57">
        <v>38</v>
      </c>
      <c r="E57">
        <v>36</v>
      </c>
      <c r="F57">
        <v>27</v>
      </c>
      <c r="G57">
        <v>27</v>
      </c>
      <c r="H57">
        <v>24</v>
      </c>
    </row>
    <row r="58" spans="1:8" ht="15" x14ac:dyDescent="0.25">
      <c r="A58" s="30">
        <v>8888</v>
      </c>
      <c r="B58" s="39">
        <f>VLOOKUP($A58,Results!$C$5:$D$65,2,0)</f>
        <v>2</v>
      </c>
      <c r="C58">
        <v>55</v>
      </c>
      <c r="D58">
        <v>25</v>
      </c>
      <c r="E58">
        <v>98</v>
      </c>
      <c r="F58">
        <v>67</v>
      </c>
      <c r="G58">
        <v>34</v>
      </c>
      <c r="H58" t="s">
        <v>304</v>
      </c>
    </row>
    <row r="59" spans="1:8" ht="15" x14ac:dyDescent="0.25">
      <c r="A59" s="30">
        <v>9395</v>
      </c>
      <c r="B59" s="39">
        <f>VLOOKUP($A59,Results!$C$5:$D$65,2,0)</f>
        <v>2</v>
      </c>
      <c r="C59">
        <v>30</v>
      </c>
      <c r="D59" t="s">
        <v>304</v>
      </c>
      <c r="E59" t="s">
        <v>304</v>
      </c>
      <c r="F59" t="s">
        <v>304</v>
      </c>
      <c r="G59" t="s">
        <v>304</v>
      </c>
      <c r="H59" t="s">
        <v>304</v>
      </c>
    </row>
    <row r="60" spans="1:8" ht="15" x14ac:dyDescent="0.25">
      <c r="A60" s="30">
        <v>9588</v>
      </c>
      <c r="B60" s="39">
        <f>VLOOKUP($A60,Results!$C$5:$D$65,2,0)</f>
        <v>2</v>
      </c>
      <c r="C60">
        <v>41</v>
      </c>
      <c r="D60">
        <v>22</v>
      </c>
      <c r="E60">
        <v>16</v>
      </c>
      <c r="F60">
        <v>5</v>
      </c>
      <c r="G60" t="s">
        <v>304</v>
      </c>
      <c r="H60" t="s">
        <v>304</v>
      </c>
    </row>
    <row r="61" spans="1:8" ht="15" x14ac:dyDescent="0.25">
      <c r="A61" s="30">
        <v>9779</v>
      </c>
      <c r="B61" s="39">
        <f>VLOOKUP($A61,Results!$C$5:$D$65,2,0)</f>
        <v>2</v>
      </c>
      <c r="C61">
        <v>37</v>
      </c>
      <c r="D61">
        <v>29</v>
      </c>
      <c r="E61">
        <v>29</v>
      </c>
      <c r="F61" t="s">
        <v>304</v>
      </c>
      <c r="G61" t="s">
        <v>304</v>
      </c>
      <c r="H61" t="s">
        <v>304</v>
      </c>
    </row>
    <row r="62" spans="1:8" ht="15" x14ac:dyDescent="0.25">
      <c r="A62" s="30">
        <v>9979</v>
      </c>
      <c r="B62" s="39">
        <f>VLOOKUP($A62,Results!$C$5:$D$65,2,0)</f>
        <v>2</v>
      </c>
      <c r="C62">
        <v>40</v>
      </c>
      <c r="D62">
        <v>43</v>
      </c>
      <c r="E62" t="s">
        <v>304</v>
      </c>
      <c r="F62" t="s">
        <v>304</v>
      </c>
      <c r="G62" t="s">
        <v>304</v>
      </c>
      <c r="H62" t="s">
        <v>304</v>
      </c>
    </row>
    <row r="63" spans="1:8" ht="15" x14ac:dyDescent="0.25">
      <c r="A63" s="30">
        <v>10819</v>
      </c>
      <c r="B63" s="39">
        <f>VLOOKUP($A63,Results!$C$5:$D$65,2,0)</f>
        <v>2</v>
      </c>
      <c r="C63">
        <v>33</v>
      </c>
      <c r="D63" t="s">
        <v>304</v>
      </c>
      <c r="E63" t="s">
        <v>304</v>
      </c>
      <c r="F63" t="s">
        <v>304</v>
      </c>
      <c r="G63" t="s">
        <v>304</v>
      </c>
      <c r="H63" t="s">
        <v>304</v>
      </c>
    </row>
    <row r="64" spans="1:8" ht="15" x14ac:dyDescent="0.25">
      <c r="A64" s="30">
        <v>10857</v>
      </c>
      <c r="B64" s="39">
        <f>VLOOKUP($A64,Results!$C$5:$D$65,2,0)</f>
        <v>2</v>
      </c>
      <c r="C64">
        <v>47</v>
      </c>
      <c r="D64" t="s">
        <v>304</v>
      </c>
      <c r="E64">
        <v>24</v>
      </c>
      <c r="F64">
        <v>21</v>
      </c>
      <c r="G64" t="s">
        <v>304</v>
      </c>
      <c r="H64" t="s">
        <v>304</v>
      </c>
    </row>
    <row r="65" spans="1:8" ht="15" x14ac:dyDescent="0.25">
      <c r="A65" s="30">
        <v>11261</v>
      </c>
      <c r="B65" s="39">
        <f>VLOOKUP($A65,Results!$C$5:$D$65,2,0)</f>
        <v>2</v>
      </c>
      <c r="C65">
        <v>34</v>
      </c>
      <c r="D65">
        <v>36</v>
      </c>
      <c r="E65" t="s">
        <v>304</v>
      </c>
      <c r="F65" t="s">
        <v>304</v>
      </c>
      <c r="G65" t="s">
        <v>304</v>
      </c>
      <c r="H65" t="s">
        <v>304</v>
      </c>
    </row>
    <row r="66" spans="1:8" ht="15" x14ac:dyDescent="0.25">
      <c r="A66" s="30">
        <v>11540</v>
      </c>
      <c r="B66" s="39">
        <f>VLOOKUP($A66,Results!$C$5:$D$65,2,0)</f>
        <v>2</v>
      </c>
      <c r="C66">
        <v>32</v>
      </c>
      <c r="D66">
        <v>26</v>
      </c>
      <c r="E66" t="s">
        <v>304</v>
      </c>
      <c r="F66" t="s">
        <v>304</v>
      </c>
      <c r="G66" t="s">
        <v>304</v>
      </c>
      <c r="H66" t="s">
        <v>304</v>
      </c>
    </row>
    <row r="67" spans="1:8" ht="15" x14ac:dyDescent="0.25">
      <c r="A67" s="30">
        <v>87</v>
      </c>
      <c r="B67" s="39" t="e">
        <f>VLOOKUP($A67,Results!$C$5:$D$65,2,0)</f>
        <v>#N/A</v>
      </c>
      <c r="C67">
        <v>20</v>
      </c>
      <c r="D67">
        <v>24</v>
      </c>
      <c r="E67">
        <v>27</v>
      </c>
      <c r="F67">
        <v>12</v>
      </c>
      <c r="G67">
        <v>18</v>
      </c>
      <c r="H67">
        <v>27</v>
      </c>
    </row>
    <row r="68" spans="1:8" ht="15" x14ac:dyDescent="0.25">
      <c r="A68" s="30">
        <v>192</v>
      </c>
      <c r="B68" s="39" t="e">
        <f>VLOOKUP($A68,Results!$C$5:$D$65,2,0)</f>
        <v>#N/A</v>
      </c>
      <c r="C68">
        <v>12</v>
      </c>
      <c r="D68">
        <v>13</v>
      </c>
      <c r="E68">
        <v>12</v>
      </c>
      <c r="F68" t="s">
        <v>304</v>
      </c>
      <c r="G68" t="s">
        <v>304</v>
      </c>
      <c r="H68" t="s">
        <v>304</v>
      </c>
    </row>
    <row r="69" spans="1:8" ht="15" x14ac:dyDescent="0.25">
      <c r="A69" s="30">
        <v>748</v>
      </c>
      <c r="B69" s="39" t="e">
        <f>VLOOKUP($A69,Results!$C$5:$D$65,2,0)</f>
        <v>#N/A</v>
      </c>
      <c r="C69">
        <v>70</v>
      </c>
      <c r="D69">
        <v>34</v>
      </c>
      <c r="E69">
        <v>35</v>
      </c>
      <c r="F69" t="s">
        <v>304</v>
      </c>
      <c r="G69" t="s">
        <v>304</v>
      </c>
      <c r="H69" t="s">
        <v>304</v>
      </c>
    </row>
  </sheetData>
  <sortState ref="A6:H69">
    <sortCondition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5"/>
  <sheetViews>
    <sheetView topLeftCell="A2" workbookViewId="0">
      <selection activeCell="C5" sqref="C5"/>
    </sheetView>
  </sheetViews>
  <sheetFormatPr defaultRowHeight="12.75" x14ac:dyDescent="0.2"/>
  <sheetData>
    <row r="4" spans="1:4" x14ac:dyDescent="0.2">
      <c r="C4" s="11" t="s">
        <v>367</v>
      </c>
      <c r="D4" s="11" t="s">
        <v>366</v>
      </c>
    </row>
    <row r="5" spans="1:4" ht="15" x14ac:dyDescent="0.2">
      <c r="A5" s="36" t="s">
        <v>305</v>
      </c>
      <c r="C5" s="37">
        <v>515</v>
      </c>
      <c r="D5">
        <v>0</v>
      </c>
    </row>
    <row r="6" spans="1:4" ht="15" x14ac:dyDescent="0.2">
      <c r="A6" s="36" t="s">
        <v>306</v>
      </c>
      <c r="C6" s="37">
        <v>759</v>
      </c>
      <c r="D6">
        <v>0</v>
      </c>
    </row>
    <row r="7" spans="1:4" ht="15" x14ac:dyDescent="0.2">
      <c r="A7" s="36" t="s">
        <v>307</v>
      </c>
      <c r="C7" s="37">
        <v>1116</v>
      </c>
      <c r="D7">
        <v>0</v>
      </c>
    </row>
    <row r="8" spans="1:4" ht="15" x14ac:dyDescent="0.2">
      <c r="A8" s="36" t="s">
        <v>308</v>
      </c>
      <c r="C8" s="37">
        <v>1399</v>
      </c>
      <c r="D8">
        <v>0</v>
      </c>
    </row>
    <row r="9" spans="1:4" ht="15" x14ac:dyDescent="0.2">
      <c r="A9" s="36" t="s">
        <v>309</v>
      </c>
      <c r="C9" s="37">
        <v>2102</v>
      </c>
      <c r="D9">
        <v>0</v>
      </c>
    </row>
    <row r="10" spans="1:4" ht="15" x14ac:dyDescent="0.2">
      <c r="A10" s="36" t="s">
        <v>310</v>
      </c>
      <c r="C10" s="37">
        <v>2380</v>
      </c>
      <c r="D10">
        <v>0</v>
      </c>
    </row>
    <row r="11" spans="1:4" ht="15" x14ac:dyDescent="0.2">
      <c r="A11" s="36" t="s">
        <v>311</v>
      </c>
      <c r="C11" s="37">
        <v>3994</v>
      </c>
      <c r="D11">
        <v>0</v>
      </c>
    </row>
    <row r="12" spans="1:4" ht="15" x14ac:dyDescent="0.2">
      <c r="A12" s="36" t="s">
        <v>312</v>
      </c>
      <c r="C12" s="37">
        <v>4952</v>
      </c>
      <c r="D12">
        <v>0</v>
      </c>
    </row>
    <row r="13" spans="1:4" ht="15" x14ac:dyDescent="0.2">
      <c r="A13" s="36" t="s">
        <v>313</v>
      </c>
      <c r="C13" s="37">
        <v>5153</v>
      </c>
      <c r="D13">
        <v>0</v>
      </c>
    </row>
    <row r="14" spans="1:4" ht="15" x14ac:dyDescent="0.2">
      <c r="A14" s="36" t="s">
        <v>314</v>
      </c>
      <c r="C14" s="37">
        <v>6218</v>
      </c>
      <c r="D14">
        <v>0</v>
      </c>
    </row>
    <row r="15" spans="1:4" ht="15" x14ac:dyDescent="0.2">
      <c r="A15" s="36" t="s">
        <v>315</v>
      </c>
      <c r="C15" s="37">
        <v>9346</v>
      </c>
      <c r="D15">
        <v>0</v>
      </c>
    </row>
    <row r="16" spans="1:4" ht="15" x14ac:dyDescent="0.2">
      <c r="A16" s="36" t="s">
        <v>316</v>
      </c>
      <c r="C16" s="37">
        <v>9478</v>
      </c>
      <c r="D16">
        <v>0</v>
      </c>
    </row>
    <row r="17" spans="1:4" ht="15" x14ac:dyDescent="0.2">
      <c r="A17" s="36" t="s">
        <v>317</v>
      </c>
      <c r="C17" s="37">
        <v>9970</v>
      </c>
      <c r="D17">
        <v>0</v>
      </c>
    </row>
    <row r="18" spans="1:4" ht="15" x14ac:dyDescent="0.2">
      <c r="A18" s="36" t="s">
        <v>318</v>
      </c>
      <c r="C18" s="37">
        <v>11121</v>
      </c>
      <c r="D18">
        <v>0</v>
      </c>
    </row>
    <row r="19" spans="1:4" ht="15" x14ac:dyDescent="0.2">
      <c r="A19" s="36" t="s">
        <v>319</v>
      </c>
      <c r="C19" s="37">
        <v>11159</v>
      </c>
      <c r="D19">
        <v>0</v>
      </c>
    </row>
    <row r="20" spans="1:4" ht="15" x14ac:dyDescent="0.2">
      <c r="A20" s="36" t="s">
        <v>320</v>
      </c>
      <c r="C20" s="37">
        <v>11172</v>
      </c>
      <c r="D20">
        <v>0</v>
      </c>
    </row>
    <row r="21" spans="1:4" ht="15" x14ac:dyDescent="0.2">
      <c r="A21" s="36" t="s">
        <v>321</v>
      </c>
      <c r="C21" s="37">
        <v>11179</v>
      </c>
      <c r="D21">
        <v>0</v>
      </c>
    </row>
    <row r="22" spans="1:4" ht="15" x14ac:dyDescent="0.2">
      <c r="A22" s="36" t="s">
        <v>322</v>
      </c>
      <c r="C22" s="37">
        <v>11331</v>
      </c>
      <c r="D22">
        <v>0</v>
      </c>
    </row>
    <row r="23" spans="1:4" ht="15" x14ac:dyDescent="0.2">
      <c r="A23" s="36" t="s">
        <v>323</v>
      </c>
      <c r="C23" s="37">
        <v>11357</v>
      </c>
      <c r="D23">
        <v>0</v>
      </c>
    </row>
    <row r="24" spans="1:4" ht="15" x14ac:dyDescent="0.2">
      <c r="A24" s="36" t="s">
        <v>324</v>
      </c>
      <c r="C24" s="37">
        <v>11448</v>
      </c>
      <c r="D24">
        <v>0</v>
      </c>
    </row>
    <row r="25" spans="1:4" ht="15" x14ac:dyDescent="0.2">
      <c r="A25" s="36" t="s">
        <v>325</v>
      </c>
      <c r="C25" s="37">
        <v>11584</v>
      </c>
      <c r="D25">
        <v>0</v>
      </c>
    </row>
    <row r="26" spans="1:4" ht="15" x14ac:dyDescent="0.2">
      <c r="A26" s="36" t="s">
        <v>326</v>
      </c>
      <c r="C26" s="37">
        <v>11674</v>
      </c>
      <c r="D26">
        <v>0</v>
      </c>
    </row>
    <row r="27" spans="1:4" ht="15" x14ac:dyDescent="0.2">
      <c r="A27" s="36" t="s">
        <v>327</v>
      </c>
      <c r="C27" s="37">
        <v>126</v>
      </c>
      <c r="D27">
        <v>1</v>
      </c>
    </row>
    <row r="28" spans="1:4" ht="15" x14ac:dyDescent="0.2">
      <c r="A28" s="36" t="s">
        <v>328</v>
      </c>
      <c r="C28" s="37">
        <v>335</v>
      </c>
      <c r="D28">
        <v>1</v>
      </c>
    </row>
    <row r="29" spans="1:4" ht="15" x14ac:dyDescent="0.2">
      <c r="A29" s="36" t="s">
        <v>329</v>
      </c>
      <c r="C29" s="37">
        <v>629</v>
      </c>
      <c r="D29">
        <v>1</v>
      </c>
    </row>
    <row r="30" spans="1:4" ht="15" x14ac:dyDescent="0.2">
      <c r="A30" s="36" t="s">
        <v>330</v>
      </c>
      <c r="C30" s="37">
        <v>1221</v>
      </c>
      <c r="D30">
        <v>1</v>
      </c>
    </row>
    <row r="31" spans="1:4" ht="15" x14ac:dyDescent="0.2">
      <c r="A31" s="36" t="s">
        <v>331</v>
      </c>
      <c r="C31" s="37">
        <v>2161</v>
      </c>
      <c r="D31">
        <v>1</v>
      </c>
    </row>
    <row r="32" spans="1:4" ht="15" x14ac:dyDescent="0.2">
      <c r="A32" s="36" t="s">
        <v>332</v>
      </c>
      <c r="C32" s="37">
        <v>3393</v>
      </c>
      <c r="D32">
        <v>1</v>
      </c>
    </row>
    <row r="33" spans="1:4" ht="15" x14ac:dyDescent="0.2">
      <c r="A33" s="36" t="s">
        <v>333</v>
      </c>
      <c r="C33" s="37">
        <v>3875</v>
      </c>
      <c r="D33">
        <v>1</v>
      </c>
    </row>
    <row r="34" spans="1:4" ht="15" x14ac:dyDescent="0.2">
      <c r="A34" s="36" t="s">
        <v>334</v>
      </c>
      <c r="C34" s="37">
        <v>4468</v>
      </c>
      <c r="D34">
        <v>1</v>
      </c>
    </row>
    <row r="35" spans="1:4" ht="15" x14ac:dyDescent="0.2">
      <c r="A35" s="36" t="s">
        <v>335</v>
      </c>
      <c r="C35" s="37">
        <v>4751</v>
      </c>
      <c r="D35">
        <v>1</v>
      </c>
    </row>
    <row r="36" spans="1:4" ht="15" x14ac:dyDescent="0.2">
      <c r="A36" s="36" t="s">
        <v>336</v>
      </c>
      <c r="C36" s="37">
        <v>5097</v>
      </c>
      <c r="D36">
        <v>1</v>
      </c>
    </row>
    <row r="37" spans="1:4" ht="15" x14ac:dyDescent="0.2">
      <c r="A37" s="36" t="s">
        <v>337</v>
      </c>
      <c r="C37" s="37">
        <v>5114</v>
      </c>
      <c r="D37">
        <v>1</v>
      </c>
    </row>
    <row r="38" spans="1:4" ht="15" x14ac:dyDescent="0.2">
      <c r="A38" s="36" t="s">
        <v>338</v>
      </c>
      <c r="C38" s="37">
        <v>5696</v>
      </c>
      <c r="D38">
        <v>1</v>
      </c>
    </row>
    <row r="39" spans="1:4" ht="15" x14ac:dyDescent="0.2">
      <c r="A39" s="36" t="s">
        <v>339</v>
      </c>
      <c r="C39" s="37">
        <v>6341</v>
      </c>
      <c r="D39">
        <v>1</v>
      </c>
    </row>
    <row r="40" spans="1:4" ht="15" x14ac:dyDescent="0.2">
      <c r="A40" s="36" t="s">
        <v>340</v>
      </c>
      <c r="C40" s="37">
        <v>7372</v>
      </c>
      <c r="D40">
        <v>1</v>
      </c>
    </row>
    <row r="41" spans="1:4" ht="15" x14ac:dyDescent="0.2">
      <c r="A41" s="36" t="s">
        <v>341</v>
      </c>
      <c r="C41" s="37">
        <v>9405</v>
      </c>
      <c r="D41">
        <v>1</v>
      </c>
    </row>
    <row r="42" spans="1:4" ht="15" x14ac:dyDescent="0.2">
      <c r="A42" s="36" t="s">
        <v>342</v>
      </c>
      <c r="C42" s="37">
        <v>9553</v>
      </c>
      <c r="D42">
        <v>1</v>
      </c>
    </row>
    <row r="43" spans="1:4" ht="15" x14ac:dyDescent="0.2">
      <c r="A43" s="36" t="s">
        <v>343</v>
      </c>
      <c r="C43" s="37">
        <v>9739</v>
      </c>
      <c r="D43">
        <v>1</v>
      </c>
    </row>
    <row r="44" spans="1:4" ht="15" x14ac:dyDescent="0.2">
      <c r="A44" s="36" t="s">
        <v>344</v>
      </c>
      <c r="C44" s="37">
        <v>9908</v>
      </c>
      <c r="D44">
        <v>1</v>
      </c>
    </row>
    <row r="45" spans="1:4" ht="15" x14ac:dyDescent="0.2">
      <c r="A45" s="36" t="s">
        <v>345</v>
      </c>
      <c r="C45" s="37">
        <v>9943</v>
      </c>
      <c r="D45">
        <v>1</v>
      </c>
    </row>
    <row r="46" spans="1:4" ht="15" x14ac:dyDescent="0.2">
      <c r="A46" s="36" t="s">
        <v>346</v>
      </c>
      <c r="C46" s="37">
        <v>10137</v>
      </c>
      <c r="D46">
        <v>1</v>
      </c>
    </row>
    <row r="47" spans="1:4" ht="15" x14ac:dyDescent="0.2">
      <c r="A47" s="36" t="s">
        <v>347</v>
      </c>
      <c r="C47" s="37">
        <v>10593</v>
      </c>
      <c r="D47">
        <v>1</v>
      </c>
    </row>
    <row r="48" spans="1:4" ht="15" x14ac:dyDescent="0.2">
      <c r="A48" s="36" t="s">
        <v>348</v>
      </c>
      <c r="C48" s="37">
        <v>10674</v>
      </c>
      <c r="D48">
        <v>1</v>
      </c>
    </row>
    <row r="49" spans="1:4" ht="15" x14ac:dyDescent="0.2">
      <c r="A49" s="36" t="s">
        <v>349</v>
      </c>
      <c r="C49" s="37">
        <v>10942</v>
      </c>
      <c r="D49">
        <v>1</v>
      </c>
    </row>
    <row r="50" spans="1:4" ht="15" x14ac:dyDescent="0.2">
      <c r="A50" s="36" t="s">
        <v>350</v>
      </c>
      <c r="C50" s="37">
        <v>11401</v>
      </c>
      <c r="D50">
        <v>1</v>
      </c>
    </row>
    <row r="51" spans="1:4" ht="15" x14ac:dyDescent="0.2">
      <c r="A51" s="36" t="s">
        <v>351</v>
      </c>
      <c r="C51" s="37">
        <v>800</v>
      </c>
      <c r="D51">
        <v>2</v>
      </c>
    </row>
    <row r="52" spans="1:4" ht="15" x14ac:dyDescent="0.2">
      <c r="A52" s="36" t="s">
        <v>352</v>
      </c>
      <c r="C52" s="37">
        <v>2648</v>
      </c>
      <c r="D52">
        <v>2</v>
      </c>
    </row>
    <row r="53" spans="1:4" ht="15" x14ac:dyDescent="0.2">
      <c r="A53" s="36" t="s">
        <v>353</v>
      </c>
      <c r="C53" s="37">
        <v>2726</v>
      </c>
      <c r="D53">
        <v>2</v>
      </c>
    </row>
    <row r="54" spans="1:4" ht="15" x14ac:dyDescent="0.2">
      <c r="A54" s="36" t="s">
        <v>354</v>
      </c>
      <c r="C54" s="37">
        <v>3360</v>
      </c>
      <c r="D54">
        <v>2</v>
      </c>
    </row>
    <row r="55" spans="1:4" ht="15" x14ac:dyDescent="0.2">
      <c r="A55" s="36" t="s">
        <v>355</v>
      </c>
      <c r="C55" s="37">
        <v>4645</v>
      </c>
      <c r="D55">
        <v>2</v>
      </c>
    </row>
    <row r="56" spans="1:4" ht="15" x14ac:dyDescent="0.2">
      <c r="A56" s="36" t="s">
        <v>356</v>
      </c>
      <c r="C56" s="37">
        <v>5938</v>
      </c>
      <c r="D56">
        <v>2</v>
      </c>
    </row>
    <row r="57" spans="1:4" ht="15" x14ac:dyDescent="0.2">
      <c r="A57" s="36" t="s">
        <v>357</v>
      </c>
      <c r="C57" s="37">
        <v>8888</v>
      </c>
      <c r="D57">
        <v>2</v>
      </c>
    </row>
    <row r="58" spans="1:4" ht="15" x14ac:dyDescent="0.2">
      <c r="A58" s="36" t="s">
        <v>358</v>
      </c>
      <c r="C58" s="37">
        <v>9395</v>
      </c>
      <c r="D58">
        <v>2</v>
      </c>
    </row>
    <row r="59" spans="1:4" ht="15" x14ac:dyDescent="0.2">
      <c r="A59" s="36" t="s">
        <v>359</v>
      </c>
      <c r="C59" s="37">
        <v>9588</v>
      </c>
      <c r="D59">
        <v>2</v>
      </c>
    </row>
    <row r="60" spans="1:4" ht="15" x14ac:dyDescent="0.2">
      <c r="A60" s="36" t="s">
        <v>360</v>
      </c>
      <c r="C60" s="37">
        <v>9779</v>
      </c>
      <c r="D60">
        <v>2</v>
      </c>
    </row>
    <row r="61" spans="1:4" ht="15" x14ac:dyDescent="0.2">
      <c r="A61" s="36" t="s">
        <v>361</v>
      </c>
      <c r="C61" s="37">
        <v>9979</v>
      </c>
      <c r="D61">
        <v>2</v>
      </c>
    </row>
    <row r="62" spans="1:4" ht="15" x14ac:dyDescent="0.2">
      <c r="A62" s="36" t="s">
        <v>362</v>
      </c>
      <c r="C62" s="37">
        <v>10819</v>
      </c>
      <c r="D62">
        <v>2</v>
      </c>
    </row>
    <row r="63" spans="1:4" ht="15" x14ac:dyDescent="0.2">
      <c r="A63" s="36" t="s">
        <v>363</v>
      </c>
      <c r="C63" s="37">
        <v>10857</v>
      </c>
      <c r="D63">
        <v>2</v>
      </c>
    </row>
    <row r="64" spans="1:4" ht="15" x14ac:dyDescent="0.2">
      <c r="A64" s="36" t="s">
        <v>364</v>
      </c>
      <c r="C64" s="37">
        <v>11261</v>
      </c>
      <c r="D64">
        <v>2</v>
      </c>
    </row>
    <row r="65" spans="1:4" ht="15" x14ac:dyDescent="0.2">
      <c r="A65" s="36" t="s">
        <v>365</v>
      </c>
      <c r="C65" s="37">
        <v>11540</v>
      </c>
      <c r="D6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3"/>
  <sheetViews>
    <sheetView zoomScale="80" zoomScaleNormal="80" workbookViewId="0">
      <pane xSplit="6" ySplit="5" topLeftCell="G6" activePane="bottomRight" state="frozen"/>
      <selection pane="topRight" activeCell="F1" sqref="F1"/>
      <selection pane="bottomLeft" activeCell="A2" sqref="A2"/>
      <selection pane="bottomRight" activeCell="B6" sqref="B6"/>
    </sheetView>
  </sheetViews>
  <sheetFormatPr defaultColWidth="8.85546875" defaultRowHeight="12.75" x14ac:dyDescent="0.2"/>
  <cols>
    <col min="1" max="36" width="14.7109375" customWidth="1"/>
    <col min="37" max="37" width="4.7109375" customWidth="1"/>
  </cols>
  <sheetData>
    <row r="1" spans="1:36" x14ac:dyDescent="0.2">
      <c r="A1" s="12" t="s">
        <v>290</v>
      </c>
    </row>
    <row r="5" spans="1:36" s="1" customFormat="1" ht="66" customHeight="1" x14ac:dyDescent="0.2">
      <c r="A5" s="9" t="s">
        <v>121</v>
      </c>
      <c r="B5" s="9" t="s">
        <v>232</v>
      </c>
      <c r="C5" s="9" t="s">
        <v>233</v>
      </c>
      <c r="D5" s="9" t="s">
        <v>234</v>
      </c>
      <c r="E5" s="9" t="s">
        <v>294</v>
      </c>
      <c r="F5" s="9" t="s">
        <v>235</v>
      </c>
      <c r="G5" s="9" t="s">
        <v>236</v>
      </c>
      <c r="H5" s="9" t="s">
        <v>237</v>
      </c>
      <c r="I5" s="9" t="s">
        <v>238</v>
      </c>
      <c r="J5" s="9" t="s">
        <v>239</v>
      </c>
      <c r="K5" s="9" t="s">
        <v>240</v>
      </c>
      <c r="L5" s="9" t="s">
        <v>241</v>
      </c>
      <c r="M5" s="9" t="s">
        <v>242</v>
      </c>
      <c r="N5" s="9" t="s">
        <v>243</v>
      </c>
      <c r="O5" s="9" t="s">
        <v>244</v>
      </c>
      <c r="P5" s="9" t="s">
        <v>245</v>
      </c>
      <c r="Q5" s="9" t="s">
        <v>246</v>
      </c>
      <c r="R5" s="9" t="s">
        <v>247</v>
      </c>
      <c r="S5" s="9" t="s">
        <v>248</v>
      </c>
      <c r="T5" s="9" t="s">
        <v>249</v>
      </c>
      <c r="U5" s="9" t="s">
        <v>250</v>
      </c>
      <c r="V5" s="9" t="s">
        <v>251</v>
      </c>
      <c r="W5" s="9" t="s">
        <v>252</v>
      </c>
      <c r="X5" s="9" t="s">
        <v>253</v>
      </c>
      <c r="Y5" s="9" t="s">
        <v>254</v>
      </c>
      <c r="Z5" s="9" t="s">
        <v>255</v>
      </c>
      <c r="AA5" s="9" t="s">
        <v>256</v>
      </c>
      <c r="AB5" s="9" t="s">
        <v>257</v>
      </c>
      <c r="AC5" s="9" t="s">
        <v>258</v>
      </c>
      <c r="AD5" s="9" t="s">
        <v>259</v>
      </c>
      <c r="AE5" s="9" t="s">
        <v>260</v>
      </c>
      <c r="AF5" s="9" t="s">
        <v>261</v>
      </c>
      <c r="AG5" s="9" t="s">
        <v>262</v>
      </c>
      <c r="AH5" s="9" t="s">
        <v>263</v>
      </c>
      <c r="AI5" s="9" t="s">
        <v>264</v>
      </c>
      <c r="AJ5" s="9" t="s">
        <v>265</v>
      </c>
    </row>
    <row r="6" spans="1:36" s="1" customFormat="1" ht="18" customHeight="1" x14ac:dyDescent="0.2">
      <c r="A6" s="7">
        <v>87</v>
      </c>
      <c r="B6" s="6" t="s">
        <v>266</v>
      </c>
      <c r="C6" s="8">
        <v>41443</v>
      </c>
      <c r="D6" s="7">
        <v>66</v>
      </c>
      <c r="E6" s="7" t="s">
        <v>297</v>
      </c>
      <c r="F6" s="6" t="s">
        <v>267</v>
      </c>
      <c r="G6" s="10">
        <v>2</v>
      </c>
      <c r="H6" s="10">
        <v>1</v>
      </c>
      <c r="I6" s="10">
        <v>2</v>
      </c>
      <c r="J6" s="10">
        <v>1</v>
      </c>
      <c r="K6" s="10">
        <v>1</v>
      </c>
      <c r="L6" s="10">
        <v>2</v>
      </c>
      <c r="M6" s="10">
        <v>1</v>
      </c>
      <c r="N6" s="10">
        <v>6</v>
      </c>
      <c r="O6" s="10">
        <v>6</v>
      </c>
      <c r="P6" s="10">
        <v>1</v>
      </c>
      <c r="Q6" s="10">
        <v>7</v>
      </c>
      <c r="R6" s="10">
        <v>3</v>
      </c>
      <c r="S6" s="10">
        <v>7</v>
      </c>
      <c r="T6" s="10">
        <v>1</v>
      </c>
      <c r="U6" s="10">
        <v>4</v>
      </c>
      <c r="V6" s="10">
        <v>5</v>
      </c>
      <c r="W6" s="10">
        <v>5</v>
      </c>
      <c r="X6" s="10">
        <v>4</v>
      </c>
      <c r="Y6" s="10">
        <v>4</v>
      </c>
      <c r="Z6" s="10">
        <v>3</v>
      </c>
      <c r="AA6" s="7">
        <v>7</v>
      </c>
      <c r="AB6" s="7">
        <v>4</v>
      </c>
      <c r="AC6" s="7">
        <v>5</v>
      </c>
      <c r="AD6" s="7">
        <v>16</v>
      </c>
      <c r="AE6" s="7">
        <v>26</v>
      </c>
      <c r="AF6" s="7">
        <v>1.4</v>
      </c>
      <c r="AG6" s="7">
        <v>1.3</v>
      </c>
      <c r="AH6" s="7">
        <v>1.7</v>
      </c>
      <c r="AI6" s="7">
        <v>4</v>
      </c>
      <c r="AJ6" s="7">
        <v>5.2</v>
      </c>
    </row>
    <row r="7" spans="1:36" s="1" customFormat="1" ht="18" customHeight="1" x14ac:dyDescent="0.2">
      <c r="A7" s="7">
        <v>87</v>
      </c>
      <c r="B7" s="6" t="s">
        <v>266</v>
      </c>
      <c r="C7" s="8">
        <v>41709</v>
      </c>
      <c r="D7" s="7">
        <v>5</v>
      </c>
      <c r="E7" s="7" t="s">
        <v>297</v>
      </c>
      <c r="F7" s="6" t="s">
        <v>268</v>
      </c>
      <c r="G7" s="10">
        <v>2</v>
      </c>
      <c r="H7" s="10">
        <v>1</v>
      </c>
      <c r="I7" s="10">
        <v>2</v>
      </c>
      <c r="J7" s="10">
        <v>2</v>
      </c>
      <c r="K7" s="10">
        <v>2</v>
      </c>
      <c r="L7" s="10">
        <v>6</v>
      </c>
      <c r="M7" s="10">
        <v>2</v>
      </c>
      <c r="N7" s="10">
        <v>2</v>
      </c>
      <c r="O7" s="10">
        <v>2</v>
      </c>
      <c r="P7" s="10">
        <v>5</v>
      </c>
      <c r="Q7" s="10">
        <v>4</v>
      </c>
      <c r="R7" s="10">
        <v>6</v>
      </c>
      <c r="S7" s="10">
        <v>5</v>
      </c>
      <c r="T7" s="10">
        <v>5</v>
      </c>
      <c r="U7" s="10">
        <v>4</v>
      </c>
      <c r="V7" s="10">
        <v>3</v>
      </c>
      <c r="W7" s="10">
        <v>5</v>
      </c>
      <c r="X7" s="10">
        <v>4</v>
      </c>
      <c r="Y7" s="10">
        <v>3</v>
      </c>
      <c r="Z7" s="10">
        <v>3</v>
      </c>
      <c r="AA7" s="7">
        <v>9</v>
      </c>
      <c r="AB7" s="7">
        <v>13</v>
      </c>
      <c r="AC7" s="7">
        <v>16</v>
      </c>
      <c r="AD7" s="7">
        <v>15</v>
      </c>
      <c r="AE7" s="7">
        <v>19</v>
      </c>
      <c r="AF7" s="7">
        <v>1.8</v>
      </c>
      <c r="AG7" s="7">
        <v>4.3</v>
      </c>
      <c r="AH7" s="7">
        <v>5.3</v>
      </c>
      <c r="AI7" s="7">
        <v>3.8</v>
      </c>
      <c r="AJ7" s="7">
        <v>3.8</v>
      </c>
    </row>
    <row r="8" spans="1:36" s="1" customFormat="1" ht="18" customHeight="1" x14ac:dyDescent="0.2">
      <c r="A8" s="7">
        <v>87</v>
      </c>
      <c r="B8" s="6" t="s">
        <v>266</v>
      </c>
      <c r="C8" s="8">
        <v>41921</v>
      </c>
      <c r="D8" s="7">
        <v>265</v>
      </c>
      <c r="E8" s="7" t="s">
        <v>297</v>
      </c>
      <c r="F8" s="6" t="s">
        <v>268</v>
      </c>
      <c r="G8" s="10">
        <v>3</v>
      </c>
      <c r="H8" s="10">
        <v>1</v>
      </c>
      <c r="I8" s="10">
        <v>4</v>
      </c>
      <c r="J8" s="10">
        <v>2</v>
      </c>
      <c r="K8" s="10">
        <v>1</v>
      </c>
      <c r="L8" s="10">
        <v>6</v>
      </c>
      <c r="M8" s="10">
        <v>5</v>
      </c>
      <c r="N8" s="10">
        <v>6</v>
      </c>
      <c r="O8" s="10">
        <v>6</v>
      </c>
      <c r="P8" s="10">
        <v>5</v>
      </c>
      <c r="Q8" s="10">
        <v>4</v>
      </c>
      <c r="R8" s="10">
        <v>5</v>
      </c>
      <c r="S8" s="10">
        <v>5</v>
      </c>
      <c r="T8" s="10">
        <v>7</v>
      </c>
      <c r="U8" s="10">
        <v>4</v>
      </c>
      <c r="V8" s="10">
        <v>3</v>
      </c>
      <c r="W8" s="10">
        <v>4</v>
      </c>
      <c r="X8" s="10">
        <v>3</v>
      </c>
      <c r="Y8" s="10">
        <v>4</v>
      </c>
      <c r="Z8" s="10">
        <v>4</v>
      </c>
      <c r="AA8" s="7">
        <v>11</v>
      </c>
      <c r="AB8" s="7">
        <v>16</v>
      </c>
      <c r="AC8" s="7">
        <v>8</v>
      </c>
      <c r="AD8" s="7">
        <v>15</v>
      </c>
      <c r="AE8" s="7">
        <v>18</v>
      </c>
      <c r="AF8" s="7">
        <v>2.2000000000000002</v>
      </c>
      <c r="AG8" s="7">
        <v>5.3</v>
      </c>
      <c r="AH8" s="7">
        <v>2.7</v>
      </c>
      <c r="AI8" s="7">
        <v>3.8</v>
      </c>
      <c r="AJ8" s="7">
        <v>3.6</v>
      </c>
    </row>
    <row r="9" spans="1:36" s="1" customFormat="1" ht="18" customHeight="1" x14ac:dyDescent="0.2">
      <c r="A9" s="7">
        <v>87</v>
      </c>
      <c r="B9" s="6" t="s">
        <v>266</v>
      </c>
      <c r="C9" s="8">
        <v>42025</v>
      </c>
      <c r="D9" s="7">
        <v>365</v>
      </c>
      <c r="E9" s="7" t="s">
        <v>297</v>
      </c>
      <c r="F9" s="6" t="s">
        <v>268</v>
      </c>
      <c r="G9" s="10">
        <v>4</v>
      </c>
      <c r="H9" s="10">
        <v>2</v>
      </c>
      <c r="I9" s="10">
        <v>3</v>
      </c>
      <c r="J9" s="10">
        <v>2</v>
      </c>
      <c r="K9" s="10">
        <v>2</v>
      </c>
      <c r="L9" s="10">
        <v>6</v>
      </c>
      <c r="M9" s="10">
        <v>4</v>
      </c>
      <c r="N9" s="10">
        <v>2</v>
      </c>
      <c r="O9" s="10">
        <v>3</v>
      </c>
      <c r="P9" s="10">
        <v>5</v>
      </c>
      <c r="Q9" s="10">
        <v>5</v>
      </c>
      <c r="R9" s="10">
        <v>4</v>
      </c>
      <c r="S9" s="10">
        <v>3</v>
      </c>
      <c r="T9" s="10">
        <v>7</v>
      </c>
      <c r="U9" s="10">
        <v>5</v>
      </c>
      <c r="V9" s="10">
        <v>3</v>
      </c>
      <c r="W9" s="10">
        <v>6</v>
      </c>
      <c r="X9" s="10">
        <v>5</v>
      </c>
      <c r="Y9" s="10">
        <v>4</v>
      </c>
      <c r="Z9" s="10">
        <v>3</v>
      </c>
      <c r="AA9" s="7">
        <v>13</v>
      </c>
      <c r="AB9" s="7">
        <v>15</v>
      </c>
      <c r="AC9" s="7">
        <v>14</v>
      </c>
      <c r="AD9" s="7">
        <v>18</v>
      </c>
      <c r="AE9" s="7">
        <v>18</v>
      </c>
      <c r="AF9" s="7">
        <v>2.6</v>
      </c>
      <c r="AG9" s="7">
        <v>5</v>
      </c>
      <c r="AH9" s="7">
        <v>4.7</v>
      </c>
      <c r="AI9" s="7">
        <v>4.5</v>
      </c>
      <c r="AJ9" s="7">
        <v>3.6</v>
      </c>
    </row>
    <row r="10" spans="1:36" s="1" customFormat="1" ht="18" customHeight="1" x14ac:dyDescent="0.2">
      <c r="A10" s="7">
        <v>119</v>
      </c>
      <c r="B10" s="6" t="s">
        <v>266</v>
      </c>
      <c r="C10" s="8">
        <v>41694</v>
      </c>
      <c r="D10" s="7">
        <v>77</v>
      </c>
      <c r="E10" s="7" t="s">
        <v>297</v>
      </c>
      <c r="F10" s="6" t="s">
        <v>267</v>
      </c>
      <c r="G10" s="10">
        <v>5</v>
      </c>
      <c r="H10" s="10">
        <v>3</v>
      </c>
      <c r="I10" s="10">
        <v>3</v>
      </c>
      <c r="J10" s="10">
        <v>3</v>
      </c>
      <c r="K10" s="10">
        <v>3</v>
      </c>
      <c r="L10" s="10">
        <v>2</v>
      </c>
      <c r="M10" s="10">
        <v>1</v>
      </c>
      <c r="N10" s="10">
        <v>4</v>
      </c>
      <c r="O10" s="10">
        <v>6</v>
      </c>
      <c r="P10" s="10">
        <v>1</v>
      </c>
      <c r="Q10" s="10">
        <v>5</v>
      </c>
      <c r="R10" s="10">
        <v>5</v>
      </c>
      <c r="S10" s="10">
        <v>5</v>
      </c>
      <c r="T10" s="10">
        <v>4</v>
      </c>
      <c r="U10" s="10">
        <v>4</v>
      </c>
      <c r="V10" s="10">
        <v>3</v>
      </c>
      <c r="W10" s="10">
        <v>3</v>
      </c>
      <c r="X10" s="10">
        <v>7</v>
      </c>
      <c r="Y10" s="10">
        <v>5</v>
      </c>
      <c r="Z10" s="10">
        <v>2</v>
      </c>
      <c r="AA10" s="7">
        <v>17</v>
      </c>
      <c r="AB10" s="7">
        <v>4</v>
      </c>
      <c r="AC10" s="7">
        <v>9</v>
      </c>
      <c r="AD10" s="7">
        <v>17</v>
      </c>
      <c r="AE10" s="7">
        <v>21</v>
      </c>
      <c r="AF10" s="7">
        <v>3.4</v>
      </c>
      <c r="AG10" s="7">
        <v>1.3</v>
      </c>
      <c r="AH10" s="7">
        <v>3</v>
      </c>
      <c r="AI10" s="7">
        <v>4.3</v>
      </c>
      <c r="AJ10" s="7">
        <v>4.2</v>
      </c>
    </row>
    <row r="11" spans="1:36" s="1" customFormat="1" ht="18" customHeight="1" x14ac:dyDescent="0.2">
      <c r="A11" s="7">
        <v>126</v>
      </c>
      <c r="B11" s="6" t="s">
        <v>266</v>
      </c>
      <c r="C11" s="8">
        <v>41879</v>
      </c>
      <c r="D11" s="7">
        <v>223</v>
      </c>
      <c r="E11" s="7" t="s">
        <v>297</v>
      </c>
      <c r="F11" s="6" t="s">
        <v>267</v>
      </c>
      <c r="G11" s="10">
        <v>5</v>
      </c>
      <c r="H11" s="10">
        <v>5</v>
      </c>
      <c r="I11" s="10">
        <v>4</v>
      </c>
      <c r="J11" s="10">
        <v>6</v>
      </c>
      <c r="K11" s="10">
        <v>5</v>
      </c>
      <c r="L11" s="10">
        <v>6</v>
      </c>
      <c r="M11" s="10">
        <v>6</v>
      </c>
      <c r="N11" s="10">
        <v>2</v>
      </c>
      <c r="O11" s="10">
        <v>2</v>
      </c>
      <c r="P11" s="10">
        <v>6</v>
      </c>
      <c r="Q11" s="10">
        <v>4</v>
      </c>
      <c r="R11" s="10">
        <v>2</v>
      </c>
      <c r="S11" s="10">
        <v>6</v>
      </c>
      <c r="T11" s="10">
        <v>6</v>
      </c>
      <c r="U11" s="10">
        <v>6</v>
      </c>
      <c r="V11" s="10">
        <v>2</v>
      </c>
      <c r="W11" s="10">
        <v>6</v>
      </c>
      <c r="X11" s="10">
        <v>6</v>
      </c>
      <c r="Y11" s="10">
        <v>5</v>
      </c>
      <c r="Z11" s="10">
        <v>6</v>
      </c>
      <c r="AA11" s="7">
        <v>25</v>
      </c>
      <c r="AB11" s="7">
        <v>18</v>
      </c>
      <c r="AC11" s="7">
        <v>16</v>
      </c>
      <c r="AD11" s="7">
        <v>23</v>
      </c>
      <c r="AE11" s="7">
        <v>26</v>
      </c>
      <c r="AF11" s="7">
        <v>5</v>
      </c>
      <c r="AG11" s="7">
        <v>6</v>
      </c>
      <c r="AH11" s="7">
        <v>5.3</v>
      </c>
      <c r="AI11" s="7">
        <v>5.8</v>
      </c>
      <c r="AJ11" s="7">
        <v>5.2</v>
      </c>
    </row>
    <row r="12" spans="1:36" s="1" customFormat="1" ht="18" customHeight="1" x14ac:dyDescent="0.2">
      <c r="A12" s="7">
        <v>126</v>
      </c>
      <c r="B12" s="6" t="s">
        <v>266</v>
      </c>
      <c r="C12" s="8">
        <v>42025</v>
      </c>
      <c r="D12" s="7">
        <v>350</v>
      </c>
      <c r="E12" s="7" t="s">
        <v>297</v>
      </c>
      <c r="F12" s="6" t="s">
        <v>268</v>
      </c>
      <c r="G12" s="10">
        <v>4</v>
      </c>
      <c r="H12" s="10">
        <v>5</v>
      </c>
      <c r="I12" s="10">
        <v>5</v>
      </c>
      <c r="J12" s="10">
        <v>7</v>
      </c>
      <c r="K12" s="10">
        <v>5</v>
      </c>
      <c r="L12" s="10">
        <v>5</v>
      </c>
      <c r="M12" s="10">
        <v>6</v>
      </c>
      <c r="N12" s="10">
        <v>2</v>
      </c>
      <c r="O12" s="10">
        <v>2</v>
      </c>
      <c r="P12" s="10">
        <v>6</v>
      </c>
      <c r="Q12" s="10">
        <v>2</v>
      </c>
      <c r="R12" s="10">
        <v>2</v>
      </c>
      <c r="S12" s="10">
        <v>6</v>
      </c>
      <c r="T12" s="10">
        <v>2</v>
      </c>
      <c r="U12" s="10">
        <v>6</v>
      </c>
      <c r="V12" s="10">
        <v>2</v>
      </c>
      <c r="W12" s="10">
        <v>6</v>
      </c>
      <c r="X12" s="10">
        <v>6</v>
      </c>
      <c r="Y12" s="10">
        <v>6</v>
      </c>
      <c r="Z12" s="10">
        <v>6</v>
      </c>
      <c r="AA12" s="7">
        <v>26</v>
      </c>
      <c r="AB12" s="7">
        <v>17</v>
      </c>
      <c r="AC12" s="7">
        <v>18</v>
      </c>
      <c r="AD12" s="7">
        <v>24</v>
      </c>
      <c r="AE12" s="7">
        <v>30</v>
      </c>
      <c r="AF12" s="7">
        <v>5.2</v>
      </c>
      <c r="AG12" s="7">
        <v>5.7</v>
      </c>
      <c r="AH12" s="7">
        <v>6</v>
      </c>
      <c r="AI12" s="7">
        <v>6</v>
      </c>
      <c r="AJ12" s="7">
        <v>6</v>
      </c>
    </row>
    <row r="13" spans="1:36" s="1" customFormat="1" ht="18" customHeight="1" x14ac:dyDescent="0.2">
      <c r="A13" s="7">
        <v>192</v>
      </c>
      <c r="B13" s="6" t="s">
        <v>266</v>
      </c>
      <c r="C13" s="8">
        <v>41801</v>
      </c>
      <c r="D13" s="7">
        <v>189</v>
      </c>
      <c r="E13" s="7" t="s">
        <v>297</v>
      </c>
      <c r="F13" s="6" t="s">
        <v>268</v>
      </c>
      <c r="G13" s="10">
        <v>6</v>
      </c>
      <c r="H13" s="10">
        <v>7</v>
      </c>
      <c r="I13" s="10">
        <v>5</v>
      </c>
      <c r="J13" s="10">
        <v>1</v>
      </c>
      <c r="K13" s="10">
        <v>6</v>
      </c>
      <c r="L13" s="10">
        <v>7</v>
      </c>
      <c r="M13" s="10">
        <v>6</v>
      </c>
      <c r="N13" s="10">
        <v>2</v>
      </c>
      <c r="O13" s="10">
        <v>4</v>
      </c>
      <c r="P13" s="10">
        <v>7</v>
      </c>
      <c r="Q13" s="10">
        <v>5</v>
      </c>
      <c r="R13" s="10">
        <v>5</v>
      </c>
      <c r="S13" s="10">
        <v>4</v>
      </c>
      <c r="T13" s="10">
        <v>1</v>
      </c>
      <c r="U13" s="10">
        <v>7</v>
      </c>
      <c r="V13" s="10">
        <v>1</v>
      </c>
      <c r="W13" s="10">
        <v>7</v>
      </c>
      <c r="X13" s="10">
        <v>7</v>
      </c>
      <c r="Y13" s="10">
        <v>6</v>
      </c>
      <c r="Z13" s="10">
        <v>5</v>
      </c>
      <c r="AA13" s="7">
        <v>25</v>
      </c>
      <c r="AB13" s="7">
        <v>20</v>
      </c>
      <c r="AC13" s="7">
        <v>13</v>
      </c>
      <c r="AD13" s="7">
        <v>25</v>
      </c>
      <c r="AE13" s="7">
        <v>28</v>
      </c>
      <c r="AF13" s="7">
        <v>5</v>
      </c>
      <c r="AG13" s="7">
        <v>6.7</v>
      </c>
      <c r="AH13" s="7">
        <v>4.3</v>
      </c>
      <c r="AI13" s="7">
        <v>6.3</v>
      </c>
      <c r="AJ13" s="7">
        <v>5.6</v>
      </c>
    </row>
    <row r="14" spans="1:36" s="1" customFormat="1" ht="18" customHeight="1" x14ac:dyDescent="0.2">
      <c r="A14" s="7">
        <v>192</v>
      </c>
      <c r="B14" s="6" t="s">
        <v>266</v>
      </c>
      <c r="C14" s="8">
        <v>41977</v>
      </c>
      <c r="D14" s="7">
        <v>305</v>
      </c>
      <c r="E14" s="7" t="s">
        <v>297</v>
      </c>
      <c r="F14" s="6" t="s">
        <v>268</v>
      </c>
      <c r="G14" s="10">
        <v>7</v>
      </c>
      <c r="H14" s="10">
        <v>5</v>
      </c>
      <c r="I14" s="10">
        <v>5</v>
      </c>
      <c r="J14" s="10">
        <v>5</v>
      </c>
      <c r="K14" s="10">
        <v>5</v>
      </c>
      <c r="L14" s="10">
        <v>6</v>
      </c>
      <c r="M14" s="10">
        <v>4</v>
      </c>
      <c r="N14" s="10">
        <v>1</v>
      </c>
      <c r="O14" s="10">
        <v>1</v>
      </c>
      <c r="P14" s="10">
        <v>6</v>
      </c>
      <c r="Q14" s="10">
        <v>1</v>
      </c>
      <c r="R14" s="10">
        <v>2</v>
      </c>
      <c r="S14" s="10">
        <v>6</v>
      </c>
      <c r="T14" s="10">
        <v>1</v>
      </c>
      <c r="U14" s="10">
        <v>7</v>
      </c>
      <c r="V14" s="10">
        <v>2</v>
      </c>
      <c r="W14" s="10">
        <v>7</v>
      </c>
      <c r="X14" s="10">
        <v>7</v>
      </c>
      <c r="Y14" s="10">
        <v>7</v>
      </c>
      <c r="Z14" s="10">
        <v>7</v>
      </c>
      <c r="AA14" s="7">
        <v>27</v>
      </c>
      <c r="AB14" s="7">
        <v>16</v>
      </c>
      <c r="AC14" s="7">
        <v>21</v>
      </c>
      <c r="AD14" s="7">
        <v>28</v>
      </c>
      <c r="AE14" s="7">
        <v>32</v>
      </c>
      <c r="AF14" s="7">
        <v>5.4</v>
      </c>
      <c r="AG14" s="7">
        <v>5.3</v>
      </c>
      <c r="AH14" s="7">
        <v>7</v>
      </c>
      <c r="AI14" s="7">
        <v>7</v>
      </c>
      <c r="AJ14" s="7">
        <v>6.4</v>
      </c>
    </row>
    <row r="15" spans="1:36" s="1" customFormat="1" ht="18" customHeight="1" x14ac:dyDescent="0.2">
      <c r="A15" s="7">
        <v>335</v>
      </c>
      <c r="B15" s="6" t="s">
        <v>266</v>
      </c>
      <c r="C15" s="8">
        <v>41863</v>
      </c>
      <c r="D15" s="7">
        <v>214</v>
      </c>
      <c r="E15" s="7" t="s">
        <v>297</v>
      </c>
      <c r="F15" s="6" t="s">
        <v>267</v>
      </c>
      <c r="G15" s="10">
        <v>4</v>
      </c>
      <c r="H15" s="10">
        <v>4</v>
      </c>
      <c r="I15" s="10">
        <v>3</v>
      </c>
      <c r="J15" s="10">
        <v>4</v>
      </c>
      <c r="K15" s="10">
        <v>5</v>
      </c>
      <c r="L15" s="10">
        <v>4</v>
      </c>
      <c r="M15" s="10">
        <v>4</v>
      </c>
      <c r="N15" s="10">
        <v>1</v>
      </c>
      <c r="O15" s="10">
        <v>1</v>
      </c>
      <c r="P15" s="10">
        <v>4</v>
      </c>
      <c r="Q15" s="10">
        <v>2</v>
      </c>
      <c r="R15" s="10">
        <v>2</v>
      </c>
      <c r="S15" s="10">
        <v>5</v>
      </c>
      <c r="T15" s="10">
        <v>5</v>
      </c>
      <c r="U15" s="10">
        <v>4</v>
      </c>
      <c r="V15" s="10">
        <v>2</v>
      </c>
      <c r="W15" s="10">
        <v>6</v>
      </c>
      <c r="X15" s="10">
        <v>5</v>
      </c>
      <c r="Y15" s="10">
        <v>4</v>
      </c>
      <c r="Z15" s="10">
        <v>5</v>
      </c>
      <c r="AA15" s="7">
        <v>20</v>
      </c>
      <c r="AB15" s="7">
        <v>12</v>
      </c>
      <c r="AC15" s="7">
        <v>20</v>
      </c>
      <c r="AD15" s="7">
        <v>20</v>
      </c>
      <c r="AE15" s="7">
        <v>24</v>
      </c>
      <c r="AF15" s="7">
        <v>4</v>
      </c>
      <c r="AG15" s="7">
        <v>4</v>
      </c>
      <c r="AH15" s="7">
        <v>6.7</v>
      </c>
      <c r="AI15" s="7">
        <v>5</v>
      </c>
      <c r="AJ15" s="7">
        <v>4.8</v>
      </c>
    </row>
    <row r="16" spans="1:36" s="1" customFormat="1" ht="18" customHeight="1" x14ac:dyDescent="0.2">
      <c r="A16" s="7">
        <v>335</v>
      </c>
      <c r="B16" s="6" t="s">
        <v>266</v>
      </c>
      <c r="C16" s="8">
        <v>41961</v>
      </c>
      <c r="D16" s="7">
        <v>294</v>
      </c>
      <c r="E16" s="7" t="s">
        <v>297</v>
      </c>
      <c r="F16" s="6" t="s">
        <v>268</v>
      </c>
      <c r="G16" s="10">
        <v>5</v>
      </c>
      <c r="H16" s="10">
        <v>3</v>
      </c>
      <c r="I16" s="10">
        <v>4</v>
      </c>
      <c r="J16" s="10">
        <v>3</v>
      </c>
      <c r="K16" s="10">
        <v>4</v>
      </c>
      <c r="L16" s="10">
        <v>7</v>
      </c>
      <c r="M16" s="10">
        <v>7</v>
      </c>
      <c r="N16" s="10">
        <v>1</v>
      </c>
      <c r="O16" s="10">
        <v>2</v>
      </c>
      <c r="P16" s="10">
        <v>7</v>
      </c>
      <c r="Q16" s="10">
        <v>2</v>
      </c>
      <c r="R16" s="10">
        <v>2</v>
      </c>
      <c r="S16" s="10">
        <v>6</v>
      </c>
      <c r="T16" s="10">
        <v>2</v>
      </c>
      <c r="U16" s="10">
        <v>2</v>
      </c>
      <c r="V16" s="10">
        <v>1</v>
      </c>
      <c r="W16" s="10">
        <v>6</v>
      </c>
      <c r="X16" s="10">
        <v>6</v>
      </c>
      <c r="Y16" s="10">
        <v>5</v>
      </c>
      <c r="Z16" s="10">
        <v>5</v>
      </c>
      <c r="AA16" s="7">
        <v>19</v>
      </c>
      <c r="AB16" s="7">
        <v>21</v>
      </c>
      <c r="AC16" s="7">
        <v>19</v>
      </c>
      <c r="AD16" s="7">
        <v>22</v>
      </c>
      <c r="AE16" s="7">
        <v>27</v>
      </c>
      <c r="AF16" s="7">
        <v>3.8</v>
      </c>
      <c r="AG16" s="7">
        <v>7</v>
      </c>
      <c r="AH16" s="7">
        <v>6.3</v>
      </c>
      <c r="AI16" s="7">
        <v>5.5</v>
      </c>
      <c r="AJ16" s="7">
        <v>5.4</v>
      </c>
    </row>
    <row r="17" spans="1:36" s="1" customFormat="1" ht="18" customHeight="1" x14ac:dyDescent="0.2">
      <c r="A17" s="7">
        <v>335</v>
      </c>
      <c r="B17" s="6" t="s">
        <v>266</v>
      </c>
      <c r="C17" s="8">
        <v>42059</v>
      </c>
      <c r="D17" s="7">
        <v>391</v>
      </c>
      <c r="E17" s="7" t="s">
        <v>297</v>
      </c>
      <c r="F17" s="6" t="s">
        <v>268</v>
      </c>
      <c r="G17" s="10">
        <v>4</v>
      </c>
      <c r="H17" s="10">
        <v>3</v>
      </c>
      <c r="I17" s="10">
        <v>5</v>
      </c>
      <c r="J17" s="10">
        <v>5</v>
      </c>
      <c r="K17" s="10">
        <v>4</v>
      </c>
      <c r="L17" s="10">
        <v>5</v>
      </c>
      <c r="M17" s="10">
        <v>5</v>
      </c>
      <c r="N17" s="10">
        <v>1</v>
      </c>
      <c r="O17" s="10">
        <v>1</v>
      </c>
      <c r="P17" s="10">
        <v>7</v>
      </c>
      <c r="Q17" s="10">
        <v>1</v>
      </c>
      <c r="R17" s="10">
        <v>6</v>
      </c>
      <c r="S17" s="10">
        <v>7</v>
      </c>
      <c r="T17" s="10">
        <v>5</v>
      </c>
      <c r="U17" s="10">
        <v>4</v>
      </c>
      <c r="V17" s="10">
        <v>3</v>
      </c>
      <c r="W17" s="10">
        <v>6</v>
      </c>
      <c r="X17" s="10">
        <v>6</v>
      </c>
      <c r="Y17" s="10">
        <v>6</v>
      </c>
      <c r="Z17" s="10">
        <v>5</v>
      </c>
      <c r="AA17" s="7">
        <v>21</v>
      </c>
      <c r="AB17" s="7">
        <v>17</v>
      </c>
      <c r="AC17" s="7">
        <v>21</v>
      </c>
      <c r="AD17" s="7">
        <v>23</v>
      </c>
      <c r="AE17" s="7">
        <v>21</v>
      </c>
      <c r="AF17" s="7">
        <v>4.2</v>
      </c>
      <c r="AG17" s="7">
        <v>5.7</v>
      </c>
      <c r="AH17" s="7">
        <v>7</v>
      </c>
      <c r="AI17" s="7">
        <v>5.8</v>
      </c>
      <c r="AJ17" s="7">
        <v>4.2</v>
      </c>
    </row>
    <row r="18" spans="1:36" s="1" customFormat="1" ht="18" customHeight="1" x14ac:dyDescent="0.2">
      <c r="A18" s="7">
        <v>515</v>
      </c>
      <c r="B18" s="6" t="s">
        <v>266</v>
      </c>
      <c r="C18" s="8">
        <v>41918</v>
      </c>
      <c r="D18" s="7">
        <v>273</v>
      </c>
      <c r="E18" s="7" t="s">
        <v>297</v>
      </c>
      <c r="F18" s="6" t="s">
        <v>268</v>
      </c>
      <c r="G18" s="10">
        <v>6</v>
      </c>
      <c r="H18" s="10">
        <v>5</v>
      </c>
      <c r="I18" s="10">
        <v>6</v>
      </c>
      <c r="J18" s="10">
        <v>7</v>
      </c>
      <c r="K18" s="10">
        <v>5</v>
      </c>
      <c r="L18" s="10">
        <v>7</v>
      </c>
      <c r="M18" s="10">
        <v>6</v>
      </c>
      <c r="N18" s="10">
        <v>2</v>
      </c>
      <c r="O18" s="10">
        <v>2</v>
      </c>
      <c r="P18" s="10">
        <v>6</v>
      </c>
      <c r="Q18" s="10">
        <v>1</v>
      </c>
      <c r="R18" s="10">
        <v>4</v>
      </c>
      <c r="S18" s="10">
        <v>5</v>
      </c>
      <c r="T18" s="10">
        <v>2</v>
      </c>
      <c r="U18" s="10">
        <v>6</v>
      </c>
      <c r="V18" s="10">
        <v>2</v>
      </c>
      <c r="W18" s="10">
        <v>7</v>
      </c>
      <c r="X18" s="10">
        <v>6</v>
      </c>
      <c r="Y18" s="10">
        <v>5</v>
      </c>
      <c r="Z18" s="10">
        <v>6</v>
      </c>
      <c r="AA18" s="7">
        <v>29</v>
      </c>
      <c r="AB18" s="7">
        <v>19</v>
      </c>
      <c r="AC18" s="7">
        <v>19</v>
      </c>
      <c r="AD18" s="7">
        <v>24</v>
      </c>
      <c r="AE18" s="7">
        <v>27</v>
      </c>
      <c r="AF18" s="7">
        <v>5.8</v>
      </c>
      <c r="AG18" s="7">
        <v>6.3</v>
      </c>
      <c r="AH18" s="7">
        <v>6.3</v>
      </c>
      <c r="AI18" s="7">
        <v>6</v>
      </c>
      <c r="AJ18" s="7">
        <v>5.4</v>
      </c>
    </row>
    <row r="19" spans="1:36" s="1" customFormat="1" ht="18" customHeight="1" x14ac:dyDescent="0.2">
      <c r="A19" s="7">
        <v>515</v>
      </c>
      <c r="B19" s="6" t="s">
        <v>266</v>
      </c>
      <c r="C19" s="8">
        <v>41989</v>
      </c>
      <c r="D19" s="7">
        <v>336</v>
      </c>
      <c r="E19" s="7" t="s">
        <v>297</v>
      </c>
      <c r="F19" s="6" t="s">
        <v>268</v>
      </c>
      <c r="G19" s="10">
        <v>6</v>
      </c>
      <c r="H19" s="10">
        <v>6</v>
      </c>
      <c r="I19" s="10">
        <v>6</v>
      </c>
      <c r="J19" s="10">
        <v>6</v>
      </c>
      <c r="K19" s="10">
        <v>6</v>
      </c>
      <c r="L19" s="10">
        <v>7</v>
      </c>
      <c r="M19" s="10">
        <v>7</v>
      </c>
      <c r="N19" s="10">
        <v>1</v>
      </c>
      <c r="O19" s="10">
        <v>1</v>
      </c>
      <c r="P19" s="10">
        <v>7</v>
      </c>
      <c r="Q19" s="10">
        <v>4</v>
      </c>
      <c r="R19" s="10">
        <v>4</v>
      </c>
      <c r="S19" s="10">
        <v>6</v>
      </c>
      <c r="T19" s="10">
        <v>4</v>
      </c>
      <c r="U19" s="10">
        <v>6</v>
      </c>
      <c r="V19" s="10">
        <v>3</v>
      </c>
      <c r="W19" s="10">
        <v>7</v>
      </c>
      <c r="X19" s="10">
        <v>6</v>
      </c>
      <c r="Y19" s="10">
        <v>4</v>
      </c>
      <c r="Z19" s="10">
        <v>6</v>
      </c>
      <c r="AA19" s="7">
        <v>30</v>
      </c>
      <c r="AB19" s="7">
        <v>21</v>
      </c>
      <c r="AC19" s="7">
        <v>18</v>
      </c>
      <c r="AD19" s="7">
        <v>23</v>
      </c>
      <c r="AE19" s="7">
        <v>25</v>
      </c>
      <c r="AF19" s="7">
        <v>6</v>
      </c>
      <c r="AG19" s="7">
        <v>7</v>
      </c>
      <c r="AH19" s="7">
        <v>6</v>
      </c>
      <c r="AI19" s="7">
        <v>5.8</v>
      </c>
      <c r="AJ19" s="7">
        <v>5</v>
      </c>
    </row>
    <row r="20" spans="1:36" s="1" customFormat="1" ht="18" customHeight="1" x14ac:dyDescent="0.2">
      <c r="A20" s="7">
        <v>575</v>
      </c>
      <c r="B20" s="6" t="s">
        <v>266</v>
      </c>
      <c r="C20" s="8">
        <v>41995</v>
      </c>
      <c r="D20" s="7">
        <v>333</v>
      </c>
      <c r="E20" s="7" t="s">
        <v>297</v>
      </c>
      <c r="F20" s="6" t="s">
        <v>267</v>
      </c>
      <c r="G20" s="10">
        <v>7</v>
      </c>
      <c r="H20" s="10">
        <v>7</v>
      </c>
      <c r="I20" s="10">
        <v>7</v>
      </c>
      <c r="J20" s="10">
        <v>7</v>
      </c>
      <c r="K20" s="10">
        <v>5</v>
      </c>
      <c r="L20" s="10">
        <v>7</v>
      </c>
      <c r="M20" s="10">
        <v>6</v>
      </c>
      <c r="N20" s="10">
        <v>5</v>
      </c>
      <c r="O20" s="10">
        <v>5</v>
      </c>
      <c r="P20" s="10">
        <v>7</v>
      </c>
      <c r="Q20" s="10">
        <v>6</v>
      </c>
      <c r="R20" s="10">
        <v>5</v>
      </c>
      <c r="S20" s="10">
        <v>2</v>
      </c>
      <c r="T20" s="10">
        <v>1</v>
      </c>
      <c r="U20" s="10">
        <v>7</v>
      </c>
      <c r="V20" s="10">
        <v>2</v>
      </c>
      <c r="W20" s="10">
        <v>7</v>
      </c>
      <c r="X20" s="10">
        <v>7</v>
      </c>
      <c r="Y20" s="10">
        <v>6</v>
      </c>
      <c r="Z20" s="10">
        <v>5</v>
      </c>
      <c r="AA20" s="7">
        <v>33</v>
      </c>
      <c r="AB20" s="7">
        <v>20</v>
      </c>
      <c r="AC20" s="7">
        <v>8</v>
      </c>
      <c r="AD20" s="7">
        <v>25</v>
      </c>
      <c r="AE20" s="7">
        <v>25</v>
      </c>
      <c r="AF20" s="7">
        <v>6.6</v>
      </c>
      <c r="AG20" s="7">
        <v>6.7</v>
      </c>
      <c r="AH20" s="7">
        <v>2.7</v>
      </c>
      <c r="AI20" s="7">
        <v>6.3</v>
      </c>
      <c r="AJ20" s="7">
        <v>5</v>
      </c>
    </row>
    <row r="21" spans="1:36" s="1" customFormat="1" ht="18" customHeight="1" x14ac:dyDescent="0.2">
      <c r="A21" s="7">
        <v>629</v>
      </c>
      <c r="B21" s="6" t="s">
        <v>266</v>
      </c>
      <c r="C21" s="8">
        <v>41500</v>
      </c>
      <c r="D21" s="7">
        <v>79</v>
      </c>
      <c r="E21" s="7" t="s">
        <v>297</v>
      </c>
      <c r="F21" s="6" t="s">
        <v>267</v>
      </c>
      <c r="G21" s="10">
        <v>4</v>
      </c>
      <c r="H21" s="10">
        <v>5</v>
      </c>
      <c r="I21" s="10">
        <v>4</v>
      </c>
      <c r="J21" s="10">
        <v>5</v>
      </c>
      <c r="K21" s="10">
        <v>4</v>
      </c>
      <c r="L21" s="10">
        <v>5</v>
      </c>
      <c r="M21" s="10">
        <v>3</v>
      </c>
      <c r="N21" s="10">
        <v>2</v>
      </c>
      <c r="O21" s="10">
        <v>4</v>
      </c>
      <c r="P21" s="10">
        <v>6</v>
      </c>
      <c r="Q21" s="10">
        <v>6</v>
      </c>
      <c r="R21" s="10">
        <v>3</v>
      </c>
      <c r="S21" s="10">
        <v>6</v>
      </c>
      <c r="T21" s="10">
        <v>2</v>
      </c>
      <c r="U21" s="10">
        <v>4</v>
      </c>
      <c r="V21" s="10">
        <v>2</v>
      </c>
      <c r="W21" s="10">
        <v>6</v>
      </c>
      <c r="X21" s="10">
        <v>6</v>
      </c>
      <c r="Y21" s="10">
        <v>5</v>
      </c>
      <c r="Z21" s="10">
        <v>6</v>
      </c>
      <c r="AA21" s="7">
        <v>22</v>
      </c>
      <c r="AB21" s="7">
        <v>14</v>
      </c>
      <c r="AC21" s="7">
        <v>12</v>
      </c>
      <c r="AD21" s="7">
        <v>23</v>
      </c>
      <c r="AE21" s="7">
        <v>27</v>
      </c>
      <c r="AF21" s="7">
        <v>4.4000000000000004</v>
      </c>
      <c r="AG21" s="7">
        <v>4.7</v>
      </c>
      <c r="AH21" s="7">
        <v>4</v>
      </c>
      <c r="AI21" s="7">
        <v>5.8</v>
      </c>
      <c r="AJ21" s="7">
        <v>5.4</v>
      </c>
    </row>
    <row r="22" spans="1:36" s="1" customFormat="1" ht="18" customHeight="1" x14ac:dyDescent="0.2">
      <c r="A22" s="7">
        <v>629</v>
      </c>
      <c r="B22" s="6" t="s">
        <v>266</v>
      </c>
      <c r="C22" s="8">
        <v>41920</v>
      </c>
      <c r="D22" s="7">
        <v>266</v>
      </c>
      <c r="E22" s="7" t="s">
        <v>297</v>
      </c>
      <c r="F22" s="6" t="s">
        <v>268</v>
      </c>
      <c r="G22" s="10">
        <v>5</v>
      </c>
      <c r="H22" s="10">
        <v>4</v>
      </c>
      <c r="I22" s="10">
        <v>5</v>
      </c>
      <c r="J22" s="10">
        <v>5</v>
      </c>
      <c r="K22" s="10">
        <v>4</v>
      </c>
      <c r="L22" s="10">
        <v>7</v>
      </c>
      <c r="M22" s="10">
        <v>5</v>
      </c>
      <c r="N22" s="10">
        <v>1</v>
      </c>
      <c r="O22" s="10">
        <v>2</v>
      </c>
      <c r="P22" s="10">
        <v>5</v>
      </c>
      <c r="Q22" s="10">
        <v>6</v>
      </c>
      <c r="R22" s="10">
        <v>2</v>
      </c>
      <c r="S22" s="10">
        <v>5</v>
      </c>
      <c r="T22" s="10">
        <v>2</v>
      </c>
      <c r="U22" s="10">
        <v>5</v>
      </c>
      <c r="V22" s="10">
        <v>2</v>
      </c>
      <c r="W22" s="10">
        <v>6</v>
      </c>
      <c r="X22" s="10">
        <v>7</v>
      </c>
      <c r="Y22" s="10">
        <v>5</v>
      </c>
      <c r="Z22" s="10">
        <v>6</v>
      </c>
      <c r="AA22" s="7">
        <v>23</v>
      </c>
      <c r="AB22" s="7">
        <v>17</v>
      </c>
      <c r="AC22" s="7">
        <v>15</v>
      </c>
      <c r="AD22" s="7">
        <v>24</v>
      </c>
      <c r="AE22" s="7">
        <v>28</v>
      </c>
      <c r="AF22" s="7">
        <v>4.5999999999999996</v>
      </c>
      <c r="AG22" s="7">
        <v>5.7</v>
      </c>
      <c r="AH22" s="7">
        <v>5</v>
      </c>
      <c r="AI22" s="7">
        <v>6</v>
      </c>
      <c r="AJ22" s="7">
        <v>5.6</v>
      </c>
    </row>
    <row r="23" spans="1:36" s="1" customFormat="1" ht="18" customHeight="1" x14ac:dyDescent="0.2">
      <c r="A23" s="7">
        <v>629</v>
      </c>
      <c r="B23" s="6" t="s">
        <v>266</v>
      </c>
      <c r="C23" s="8">
        <v>41920</v>
      </c>
      <c r="D23" s="7">
        <v>268</v>
      </c>
      <c r="E23" s="7" t="s">
        <v>297</v>
      </c>
      <c r="F23" s="6" t="s">
        <v>268</v>
      </c>
      <c r="G23" s="10">
        <v>5</v>
      </c>
      <c r="H23" s="10">
        <v>4</v>
      </c>
      <c r="I23" s="10">
        <v>5</v>
      </c>
      <c r="J23" s="10">
        <v>5</v>
      </c>
      <c r="K23" s="10">
        <v>4</v>
      </c>
      <c r="L23" s="10">
        <v>7</v>
      </c>
      <c r="M23" s="10">
        <v>5</v>
      </c>
      <c r="N23" s="10">
        <v>1</v>
      </c>
      <c r="O23" s="10">
        <v>2</v>
      </c>
      <c r="P23" s="10">
        <v>5</v>
      </c>
      <c r="Q23" s="10">
        <v>6</v>
      </c>
      <c r="R23" s="10">
        <v>2</v>
      </c>
      <c r="S23" s="10">
        <v>5</v>
      </c>
      <c r="T23" s="10">
        <v>2</v>
      </c>
      <c r="U23" s="10">
        <v>5</v>
      </c>
      <c r="V23" s="10">
        <v>2</v>
      </c>
      <c r="W23" s="10">
        <v>6</v>
      </c>
      <c r="X23" s="10">
        <v>7</v>
      </c>
      <c r="Y23" s="10">
        <v>5</v>
      </c>
      <c r="Z23" s="10">
        <v>6</v>
      </c>
      <c r="AA23" s="7">
        <v>23</v>
      </c>
      <c r="AB23" s="7">
        <v>17</v>
      </c>
      <c r="AC23" s="7">
        <v>15</v>
      </c>
      <c r="AD23" s="7">
        <v>24</v>
      </c>
      <c r="AE23" s="7">
        <v>28</v>
      </c>
      <c r="AF23" s="7">
        <v>4.5999999999999996</v>
      </c>
      <c r="AG23" s="7">
        <v>5.7</v>
      </c>
      <c r="AH23" s="7">
        <v>5</v>
      </c>
      <c r="AI23" s="7">
        <v>6</v>
      </c>
      <c r="AJ23" s="7">
        <v>5.6</v>
      </c>
    </row>
    <row r="24" spans="1:36" s="1" customFormat="1" ht="18" customHeight="1" x14ac:dyDescent="0.2">
      <c r="A24" s="7">
        <v>748</v>
      </c>
      <c r="B24" s="6" t="s">
        <v>266</v>
      </c>
      <c r="C24" s="8">
        <v>41899</v>
      </c>
      <c r="D24" s="7">
        <v>232</v>
      </c>
      <c r="E24" s="7" t="s">
        <v>297</v>
      </c>
      <c r="F24" s="6" t="s">
        <v>267</v>
      </c>
      <c r="G24" s="10">
        <v>2</v>
      </c>
      <c r="H24" s="10">
        <v>4</v>
      </c>
      <c r="I24" s="10">
        <v>4</v>
      </c>
      <c r="J24" s="10">
        <v>1</v>
      </c>
      <c r="K24" s="10">
        <v>1</v>
      </c>
      <c r="L24" s="10">
        <v>7</v>
      </c>
      <c r="M24" s="10">
        <v>7</v>
      </c>
      <c r="N24" s="10">
        <v>4</v>
      </c>
      <c r="O24" s="10">
        <v>1</v>
      </c>
      <c r="P24" s="10">
        <v>7</v>
      </c>
      <c r="Q24" s="10">
        <v>7</v>
      </c>
      <c r="R24" s="10">
        <v>4</v>
      </c>
      <c r="S24" s="10">
        <v>7</v>
      </c>
      <c r="T24" s="10">
        <v>4</v>
      </c>
      <c r="U24" s="10">
        <v>5</v>
      </c>
      <c r="V24" s="10">
        <v>1</v>
      </c>
      <c r="W24" s="10">
        <v>7</v>
      </c>
      <c r="X24" s="10">
        <v>7</v>
      </c>
      <c r="Y24" s="10">
        <v>7</v>
      </c>
      <c r="Z24" s="10">
        <v>7</v>
      </c>
      <c r="AA24" s="7">
        <v>12</v>
      </c>
      <c r="AB24" s="7">
        <v>21</v>
      </c>
      <c r="AC24" s="7">
        <v>12</v>
      </c>
      <c r="AD24" s="7">
        <v>28</v>
      </c>
      <c r="AE24" s="7">
        <v>27</v>
      </c>
      <c r="AF24" s="7">
        <v>2.4</v>
      </c>
      <c r="AG24" s="7">
        <v>7</v>
      </c>
      <c r="AH24" s="7">
        <v>4</v>
      </c>
      <c r="AI24" s="7">
        <v>7</v>
      </c>
      <c r="AJ24" s="7">
        <v>5.4</v>
      </c>
    </row>
    <row r="25" spans="1:36" s="1" customFormat="1" ht="18" customHeight="1" x14ac:dyDescent="0.2">
      <c r="A25" s="7">
        <v>748</v>
      </c>
      <c r="B25" s="6" t="s">
        <v>266</v>
      </c>
      <c r="C25" s="8">
        <v>41983</v>
      </c>
      <c r="D25" s="7">
        <v>320</v>
      </c>
      <c r="E25" s="7" t="s">
        <v>297</v>
      </c>
      <c r="F25" s="6" t="s">
        <v>268</v>
      </c>
      <c r="G25" s="10">
        <v>3</v>
      </c>
      <c r="H25" s="10">
        <v>4</v>
      </c>
      <c r="I25" s="10">
        <v>3</v>
      </c>
      <c r="J25" s="10">
        <v>5</v>
      </c>
      <c r="K25" s="10">
        <v>5</v>
      </c>
      <c r="L25" s="10">
        <v>7</v>
      </c>
      <c r="M25" s="10">
        <v>7</v>
      </c>
      <c r="N25" s="10">
        <v>7</v>
      </c>
      <c r="O25" s="10">
        <v>4</v>
      </c>
      <c r="P25" s="10">
        <v>7</v>
      </c>
      <c r="Q25" s="10">
        <v>7</v>
      </c>
      <c r="R25" s="10">
        <v>7</v>
      </c>
      <c r="S25" s="10">
        <v>7</v>
      </c>
      <c r="T25" s="10">
        <v>5</v>
      </c>
      <c r="U25" s="10">
        <v>6</v>
      </c>
      <c r="V25" s="10">
        <v>6</v>
      </c>
      <c r="W25" s="10">
        <v>7</v>
      </c>
      <c r="X25" s="10">
        <v>7</v>
      </c>
      <c r="Y25" s="10">
        <v>4</v>
      </c>
      <c r="Z25" s="10">
        <v>7</v>
      </c>
      <c r="AA25" s="7">
        <v>20</v>
      </c>
      <c r="AB25" s="7">
        <v>21</v>
      </c>
      <c r="AC25" s="7">
        <v>6</v>
      </c>
      <c r="AD25" s="7">
        <v>25</v>
      </c>
      <c r="AE25" s="7">
        <v>19</v>
      </c>
      <c r="AF25" s="7">
        <v>4</v>
      </c>
      <c r="AG25" s="7">
        <v>7</v>
      </c>
      <c r="AH25" s="7">
        <v>2</v>
      </c>
      <c r="AI25" s="7">
        <v>6.3</v>
      </c>
      <c r="AJ25" s="7">
        <v>3.8</v>
      </c>
    </row>
    <row r="26" spans="1:36" s="1" customFormat="1" ht="18" customHeight="1" x14ac:dyDescent="0.2">
      <c r="A26" s="7">
        <v>759</v>
      </c>
      <c r="B26" s="6" t="s">
        <v>266</v>
      </c>
      <c r="C26" s="8">
        <v>41843</v>
      </c>
      <c r="D26" s="7">
        <v>211</v>
      </c>
      <c r="E26" s="7" t="s">
        <v>297</v>
      </c>
      <c r="F26" s="6" t="s">
        <v>267</v>
      </c>
      <c r="G26" s="10">
        <v>5</v>
      </c>
      <c r="H26" s="10">
        <v>5</v>
      </c>
      <c r="I26" s="10">
        <v>5</v>
      </c>
      <c r="J26" s="10">
        <v>5</v>
      </c>
      <c r="K26" s="10">
        <v>5</v>
      </c>
      <c r="L26" s="10">
        <v>6</v>
      </c>
      <c r="M26" s="10">
        <v>6</v>
      </c>
      <c r="N26" s="10">
        <v>1</v>
      </c>
      <c r="O26" s="10">
        <v>1</v>
      </c>
      <c r="P26" s="10">
        <v>6</v>
      </c>
      <c r="Q26" s="10">
        <v>1</v>
      </c>
      <c r="R26" s="10">
        <v>1</v>
      </c>
      <c r="S26" s="10">
        <v>1</v>
      </c>
      <c r="T26" s="10">
        <v>2</v>
      </c>
      <c r="U26" s="10">
        <v>6</v>
      </c>
      <c r="V26" s="10">
        <v>2</v>
      </c>
      <c r="W26" s="10">
        <v>7</v>
      </c>
      <c r="X26" s="10">
        <v>6</v>
      </c>
      <c r="Y26" s="10">
        <v>5</v>
      </c>
      <c r="Z26" s="10">
        <v>6</v>
      </c>
      <c r="AA26" s="7">
        <v>25</v>
      </c>
      <c r="AB26" s="7">
        <v>18</v>
      </c>
      <c r="AC26" s="7">
        <v>21</v>
      </c>
      <c r="AD26" s="7">
        <v>24</v>
      </c>
      <c r="AE26" s="7">
        <v>26</v>
      </c>
      <c r="AF26" s="7">
        <v>5</v>
      </c>
      <c r="AG26" s="7">
        <v>6</v>
      </c>
      <c r="AH26" s="7">
        <v>7</v>
      </c>
      <c r="AI26" s="7">
        <v>6</v>
      </c>
      <c r="AJ26" s="7">
        <v>5.2</v>
      </c>
    </row>
    <row r="27" spans="1:36" s="1" customFormat="1" ht="18" customHeight="1" x14ac:dyDescent="0.2">
      <c r="A27" s="7">
        <v>759</v>
      </c>
      <c r="B27" s="6" t="s">
        <v>266</v>
      </c>
      <c r="C27" s="8">
        <v>41982</v>
      </c>
      <c r="D27" s="7">
        <v>321</v>
      </c>
      <c r="E27" s="7" t="s">
        <v>297</v>
      </c>
      <c r="F27" s="6" t="s">
        <v>268</v>
      </c>
      <c r="G27" s="10">
        <v>6</v>
      </c>
      <c r="H27" s="10">
        <v>5</v>
      </c>
      <c r="I27" s="10">
        <v>5</v>
      </c>
      <c r="J27" s="10">
        <v>5</v>
      </c>
      <c r="K27" s="10">
        <v>5</v>
      </c>
      <c r="L27" s="10">
        <v>7</v>
      </c>
      <c r="M27" s="10">
        <v>7</v>
      </c>
      <c r="N27" s="10">
        <v>1</v>
      </c>
      <c r="O27" s="10">
        <v>1</v>
      </c>
      <c r="P27" s="10">
        <v>7</v>
      </c>
      <c r="Q27" s="10">
        <v>1</v>
      </c>
      <c r="R27" s="10">
        <v>2</v>
      </c>
      <c r="S27" s="10">
        <v>7</v>
      </c>
      <c r="T27" s="10">
        <v>1</v>
      </c>
      <c r="U27" s="10">
        <v>6</v>
      </c>
      <c r="V27" s="10">
        <v>2</v>
      </c>
      <c r="W27" s="10">
        <v>6</v>
      </c>
      <c r="X27" s="10">
        <v>5</v>
      </c>
      <c r="Y27" s="10">
        <v>6</v>
      </c>
      <c r="Z27" s="10">
        <v>5</v>
      </c>
      <c r="AA27" s="7">
        <v>26</v>
      </c>
      <c r="AB27" s="7">
        <v>21</v>
      </c>
      <c r="AC27" s="7">
        <v>21</v>
      </c>
      <c r="AD27" s="7">
        <v>22</v>
      </c>
      <c r="AE27" s="7">
        <v>32</v>
      </c>
      <c r="AF27" s="7">
        <v>5.2</v>
      </c>
      <c r="AG27" s="7">
        <v>7</v>
      </c>
      <c r="AH27" s="7">
        <v>7</v>
      </c>
      <c r="AI27" s="7">
        <v>5.5</v>
      </c>
      <c r="AJ27" s="7">
        <v>6.4</v>
      </c>
    </row>
    <row r="28" spans="1:36" s="1" customFormat="1" ht="18" customHeight="1" x14ac:dyDescent="0.2">
      <c r="A28" s="7">
        <v>800</v>
      </c>
      <c r="B28" s="6" t="s">
        <v>266</v>
      </c>
      <c r="C28" s="8">
        <v>41500</v>
      </c>
      <c r="D28" s="7">
        <v>11</v>
      </c>
      <c r="E28" s="7" t="s">
        <v>297</v>
      </c>
      <c r="F28" s="6" t="s">
        <v>267</v>
      </c>
      <c r="G28" s="10">
        <v>5</v>
      </c>
      <c r="H28" s="10">
        <v>4</v>
      </c>
      <c r="I28" s="10">
        <v>4</v>
      </c>
      <c r="J28" s="10">
        <v>4</v>
      </c>
      <c r="K28" s="10">
        <v>5</v>
      </c>
      <c r="L28" s="10">
        <v>6</v>
      </c>
      <c r="M28" s="10">
        <v>6</v>
      </c>
      <c r="N28" s="10">
        <v>3</v>
      </c>
      <c r="O28" s="10">
        <v>3</v>
      </c>
      <c r="P28" s="10">
        <v>6</v>
      </c>
      <c r="Q28" s="10">
        <v>2</v>
      </c>
      <c r="R28" s="10">
        <v>4</v>
      </c>
      <c r="S28" s="10">
        <v>6</v>
      </c>
      <c r="T28" s="10">
        <v>2</v>
      </c>
      <c r="U28" s="10">
        <v>4</v>
      </c>
      <c r="V28" s="10">
        <v>2</v>
      </c>
      <c r="W28" s="10">
        <v>5</v>
      </c>
      <c r="X28" s="10">
        <v>7</v>
      </c>
      <c r="Y28" s="10">
        <v>5</v>
      </c>
      <c r="Z28" s="10">
        <v>5</v>
      </c>
      <c r="AA28" s="7">
        <v>22</v>
      </c>
      <c r="AB28" s="7">
        <v>18</v>
      </c>
      <c r="AC28" s="7">
        <v>16</v>
      </c>
      <c r="AD28" s="7">
        <v>22</v>
      </c>
      <c r="AE28" s="7">
        <v>26</v>
      </c>
      <c r="AF28" s="7">
        <v>4.4000000000000004</v>
      </c>
      <c r="AG28" s="7">
        <v>6</v>
      </c>
      <c r="AH28" s="7">
        <v>5.3</v>
      </c>
      <c r="AI28" s="7">
        <v>5.5</v>
      </c>
      <c r="AJ28" s="7">
        <v>5.2</v>
      </c>
    </row>
    <row r="29" spans="1:36" s="1" customFormat="1" ht="18" customHeight="1" x14ac:dyDescent="0.2">
      <c r="A29" s="7">
        <v>800</v>
      </c>
      <c r="B29" s="6" t="s">
        <v>266</v>
      </c>
      <c r="C29" s="8">
        <v>41709</v>
      </c>
      <c r="D29" s="7">
        <v>6</v>
      </c>
      <c r="E29" s="7" t="s">
        <v>297</v>
      </c>
      <c r="F29" s="6" t="s">
        <v>268</v>
      </c>
      <c r="G29" s="10">
        <v>4</v>
      </c>
      <c r="H29" s="10">
        <v>4</v>
      </c>
      <c r="I29" s="10">
        <v>5</v>
      </c>
      <c r="J29" s="10">
        <v>4</v>
      </c>
      <c r="K29" s="10">
        <v>4</v>
      </c>
      <c r="L29" s="10">
        <v>5</v>
      </c>
      <c r="M29" s="10">
        <v>4</v>
      </c>
      <c r="N29" s="10">
        <v>3</v>
      </c>
      <c r="O29" s="10">
        <v>4</v>
      </c>
      <c r="P29" s="10">
        <v>7</v>
      </c>
      <c r="Q29" s="10">
        <v>3</v>
      </c>
      <c r="R29" s="10">
        <v>3</v>
      </c>
      <c r="S29" s="10">
        <v>6</v>
      </c>
      <c r="T29" s="10">
        <v>3</v>
      </c>
      <c r="U29" s="10">
        <v>4</v>
      </c>
      <c r="V29" s="10">
        <v>1</v>
      </c>
      <c r="W29" s="10">
        <v>5</v>
      </c>
      <c r="X29" s="10">
        <v>7</v>
      </c>
      <c r="Y29" s="10">
        <v>6</v>
      </c>
      <c r="Z29" s="10">
        <v>5</v>
      </c>
      <c r="AA29" s="7">
        <v>21</v>
      </c>
      <c r="AB29" s="7">
        <v>16</v>
      </c>
      <c r="AC29" s="7">
        <v>14</v>
      </c>
      <c r="AD29" s="7">
        <v>23</v>
      </c>
      <c r="AE29" s="7">
        <v>27</v>
      </c>
      <c r="AF29" s="7">
        <v>4.2</v>
      </c>
      <c r="AG29" s="7">
        <v>5.3</v>
      </c>
      <c r="AH29" s="7">
        <v>4.7</v>
      </c>
      <c r="AI29" s="7">
        <v>5.8</v>
      </c>
      <c r="AJ29" s="7">
        <v>5.4</v>
      </c>
    </row>
    <row r="30" spans="1:36" s="1" customFormat="1" ht="18" customHeight="1" x14ac:dyDescent="0.2">
      <c r="A30" s="7">
        <v>1112</v>
      </c>
      <c r="B30" s="6" t="s">
        <v>266</v>
      </c>
      <c r="C30" s="8">
        <v>41501</v>
      </c>
      <c r="D30" s="7">
        <v>132</v>
      </c>
      <c r="E30" s="7" t="s">
        <v>297</v>
      </c>
      <c r="F30" s="6" t="s">
        <v>267</v>
      </c>
      <c r="G30" s="10">
        <v>5</v>
      </c>
      <c r="H30" s="10">
        <v>4</v>
      </c>
      <c r="I30" s="10">
        <v>4</v>
      </c>
      <c r="J30" s="10">
        <v>6</v>
      </c>
      <c r="K30" s="10">
        <v>5</v>
      </c>
      <c r="L30" s="10">
        <v>7</v>
      </c>
      <c r="M30" s="10">
        <v>7</v>
      </c>
      <c r="N30" s="10">
        <v>2</v>
      </c>
      <c r="O30" s="10">
        <v>2</v>
      </c>
      <c r="P30" s="10">
        <v>7</v>
      </c>
      <c r="Q30" s="10">
        <v>7</v>
      </c>
      <c r="R30" s="10">
        <v>5</v>
      </c>
      <c r="S30" s="10">
        <v>7</v>
      </c>
      <c r="T30" s="10">
        <v>2</v>
      </c>
      <c r="U30" s="10">
        <v>6</v>
      </c>
      <c r="V30" s="10">
        <v>2</v>
      </c>
      <c r="W30" s="10">
        <v>7</v>
      </c>
      <c r="X30" s="10">
        <v>6</v>
      </c>
      <c r="Y30" s="10">
        <v>5</v>
      </c>
      <c r="Z30" s="10">
        <v>6</v>
      </c>
      <c r="AA30" s="7">
        <v>24</v>
      </c>
      <c r="AB30" s="7">
        <v>21</v>
      </c>
      <c r="AC30" s="7">
        <v>13</v>
      </c>
      <c r="AD30" s="7">
        <v>24</v>
      </c>
      <c r="AE30" s="7">
        <v>28</v>
      </c>
      <c r="AF30" s="7">
        <v>4.8</v>
      </c>
      <c r="AG30" s="7">
        <v>7</v>
      </c>
      <c r="AH30" s="7">
        <v>4.3</v>
      </c>
      <c r="AI30" s="7">
        <v>6</v>
      </c>
      <c r="AJ30" s="7">
        <v>5.6</v>
      </c>
    </row>
    <row r="31" spans="1:36" s="1" customFormat="1" ht="18" customHeight="1" x14ac:dyDescent="0.2">
      <c r="A31" s="7">
        <v>1116</v>
      </c>
      <c r="B31" s="6" t="s">
        <v>266</v>
      </c>
      <c r="C31" s="8">
        <v>41858</v>
      </c>
      <c r="D31" s="7">
        <v>213</v>
      </c>
      <c r="E31" s="7" t="s">
        <v>297</v>
      </c>
      <c r="F31" s="6" t="s">
        <v>267</v>
      </c>
      <c r="G31" s="10">
        <v>5</v>
      </c>
      <c r="H31" s="10">
        <v>3</v>
      </c>
      <c r="I31" s="10">
        <v>7</v>
      </c>
      <c r="J31" s="10">
        <v>7</v>
      </c>
      <c r="K31" s="10">
        <v>6</v>
      </c>
      <c r="L31" s="10">
        <v>7</v>
      </c>
      <c r="M31" s="10">
        <v>6</v>
      </c>
      <c r="N31" s="10">
        <v>1</v>
      </c>
      <c r="O31" s="10">
        <v>3</v>
      </c>
      <c r="P31" s="10">
        <v>7</v>
      </c>
      <c r="Q31" s="10">
        <v>1</v>
      </c>
      <c r="R31" s="10">
        <v>3</v>
      </c>
      <c r="S31" s="10">
        <v>6</v>
      </c>
      <c r="T31" s="10">
        <v>1</v>
      </c>
      <c r="U31" s="10">
        <v>7</v>
      </c>
      <c r="V31" s="10">
        <v>1</v>
      </c>
      <c r="W31" s="10">
        <v>6</v>
      </c>
      <c r="X31" s="10">
        <v>4</v>
      </c>
      <c r="Y31" s="10">
        <v>5</v>
      </c>
      <c r="Z31" s="10">
        <v>4</v>
      </c>
      <c r="AA31" s="7">
        <v>28</v>
      </c>
      <c r="AB31" s="7">
        <v>20</v>
      </c>
      <c r="AC31" s="7">
        <v>19</v>
      </c>
      <c r="AD31" s="7">
        <v>19</v>
      </c>
      <c r="AE31" s="7">
        <v>32</v>
      </c>
      <c r="AF31" s="7">
        <v>5.6</v>
      </c>
      <c r="AG31" s="7">
        <v>6.7</v>
      </c>
      <c r="AH31" s="7">
        <v>6.3</v>
      </c>
      <c r="AI31" s="7">
        <v>4.8</v>
      </c>
      <c r="AJ31" s="7">
        <v>6.4</v>
      </c>
    </row>
    <row r="32" spans="1:36" s="1" customFormat="1" ht="18" customHeight="1" x14ac:dyDescent="0.2">
      <c r="A32" s="7">
        <v>1116</v>
      </c>
      <c r="B32" s="6" t="s">
        <v>266</v>
      </c>
      <c r="C32" s="8">
        <v>41947</v>
      </c>
      <c r="D32" s="7">
        <v>277</v>
      </c>
      <c r="E32" s="7" t="s">
        <v>297</v>
      </c>
      <c r="F32" s="6" t="s">
        <v>268</v>
      </c>
      <c r="G32" s="10">
        <v>7</v>
      </c>
      <c r="H32" s="10">
        <v>5</v>
      </c>
      <c r="I32" s="10">
        <v>5</v>
      </c>
      <c r="J32" s="10">
        <v>7</v>
      </c>
      <c r="K32" s="10">
        <v>4</v>
      </c>
      <c r="L32" s="10">
        <v>7</v>
      </c>
      <c r="M32" s="10">
        <v>6</v>
      </c>
      <c r="N32" s="10">
        <v>1</v>
      </c>
      <c r="O32" s="10">
        <v>1</v>
      </c>
      <c r="P32" s="10">
        <v>6</v>
      </c>
      <c r="Q32" s="10">
        <v>1</v>
      </c>
      <c r="R32" s="10">
        <v>4</v>
      </c>
      <c r="S32" s="10">
        <v>6</v>
      </c>
      <c r="T32" s="10">
        <v>2</v>
      </c>
      <c r="U32" s="10">
        <v>7</v>
      </c>
      <c r="V32" s="10">
        <v>2</v>
      </c>
      <c r="W32" s="10">
        <v>6</v>
      </c>
      <c r="X32" s="10">
        <v>6</v>
      </c>
      <c r="Y32" s="10">
        <v>7</v>
      </c>
      <c r="Z32" s="10">
        <v>6</v>
      </c>
      <c r="AA32" s="7">
        <v>28</v>
      </c>
      <c r="AB32" s="7">
        <v>19</v>
      </c>
      <c r="AC32" s="7">
        <v>21</v>
      </c>
      <c r="AD32" s="7">
        <v>25</v>
      </c>
      <c r="AE32" s="7">
        <v>29</v>
      </c>
      <c r="AF32" s="7">
        <v>5.6</v>
      </c>
      <c r="AG32" s="7">
        <v>6.3</v>
      </c>
      <c r="AH32" s="7">
        <v>7</v>
      </c>
      <c r="AI32" s="7">
        <v>6.3</v>
      </c>
      <c r="AJ32" s="7">
        <v>5.8</v>
      </c>
    </row>
    <row r="33" spans="1:36" s="1" customFormat="1" ht="18" customHeight="1" x14ac:dyDescent="0.2">
      <c r="A33" s="7">
        <v>1116</v>
      </c>
      <c r="B33" s="6" t="s">
        <v>266</v>
      </c>
      <c r="C33" s="8">
        <v>42059</v>
      </c>
      <c r="D33" s="7">
        <v>387</v>
      </c>
      <c r="E33" s="7" t="s">
        <v>297</v>
      </c>
      <c r="F33" s="6" t="s">
        <v>268</v>
      </c>
      <c r="G33" s="10">
        <v>6</v>
      </c>
      <c r="H33" s="10">
        <v>5</v>
      </c>
      <c r="I33" s="10">
        <v>5</v>
      </c>
      <c r="J33" s="10">
        <v>7</v>
      </c>
      <c r="K33" s="10">
        <v>6</v>
      </c>
      <c r="L33" s="10">
        <v>7</v>
      </c>
      <c r="M33" s="10">
        <v>6</v>
      </c>
      <c r="N33" s="10">
        <v>1</v>
      </c>
      <c r="O33" s="10">
        <v>3</v>
      </c>
      <c r="P33" s="10">
        <v>7</v>
      </c>
      <c r="Q33" s="10">
        <v>7</v>
      </c>
      <c r="R33" s="10">
        <v>5</v>
      </c>
      <c r="S33" s="10">
        <v>7</v>
      </c>
      <c r="T33" s="10">
        <v>1</v>
      </c>
      <c r="U33" s="10">
        <v>7</v>
      </c>
      <c r="V33" s="10">
        <v>2</v>
      </c>
      <c r="W33" s="10">
        <v>7</v>
      </c>
      <c r="X33" s="10">
        <v>6</v>
      </c>
      <c r="Y33" s="10">
        <v>7</v>
      </c>
      <c r="Z33" s="10">
        <v>5</v>
      </c>
      <c r="AA33" s="7">
        <v>29</v>
      </c>
      <c r="AB33" s="7">
        <v>20</v>
      </c>
      <c r="AC33" s="7">
        <v>13</v>
      </c>
      <c r="AD33" s="7">
        <v>25</v>
      </c>
      <c r="AE33" s="7">
        <v>30</v>
      </c>
      <c r="AF33" s="7">
        <v>5.8</v>
      </c>
      <c r="AG33" s="7">
        <v>6.7</v>
      </c>
      <c r="AH33" s="7">
        <v>4.3</v>
      </c>
      <c r="AI33" s="7">
        <v>6.3</v>
      </c>
      <c r="AJ33" s="7">
        <v>6</v>
      </c>
    </row>
    <row r="34" spans="1:36" s="1" customFormat="1" ht="18" customHeight="1" x14ac:dyDescent="0.2">
      <c r="A34" s="7">
        <v>1221</v>
      </c>
      <c r="B34" s="6" t="s">
        <v>266</v>
      </c>
      <c r="C34" s="8">
        <v>41813</v>
      </c>
      <c r="D34" s="7">
        <v>195</v>
      </c>
      <c r="E34" s="7" t="s">
        <v>297</v>
      </c>
      <c r="F34" s="6" t="s">
        <v>267</v>
      </c>
      <c r="G34" s="10">
        <v>4</v>
      </c>
      <c r="H34" s="10">
        <v>5</v>
      </c>
      <c r="I34" s="10">
        <v>5</v>
      </c>
      <c r="J34" s="10">
        <v>4</v>
      </c>
      <c r="K34" s="10">
        <v>7</v>
      </c>
      <c r="L34" s="10">
        <v>7</v>
      </c>
      <c r="M34" s="10">
        <v>3</v>
      </c>
      <c r="N34" s="10">
        <v>1</v>
      </c>
      <c r="O34" s="10">
        <v>2</v>
      </c>
      <c r="P34" s="10">
        <v>6</v>
      </c>
      <c r="Q34" s="10">
        <v>2</v>
      </c>
      <c r="R34" s="10">
        <v>3</v>
      </c>
      <c r="S34" s="10">
        <v>4</v>
      </c>
      <c r="T34" s="10">
        <v>2</v>
      </c>
      <c r="U34" s="10">
        <v>5</v>
      </c>
      <c r="V34" s="10">
        <v>5</v>
      </c>
      <c r="W34" s="10">
        <v>6</v>
      </c>
      <c r="X34" s="10">
        <v>6</v>
      </c>
      <c r="Y34" s="10">
        <v>5</v>
      </c>
      <c r="Z34" s="10">
        <v>5</v>
      </c>
      <c r="AA34" s="7">
        <v>25</v>
      </c>
      <c r="AB34" s="7">
        <v>16</v>
      </c>
      <c r="AC34" s="7">
        <v>19</v>
      </c>
      <c r="AD34" s="7">
        <v>22</v>
      </c>
      <c r="AE34" s="7">
        <v>23</v>
      </c>
      <c r="AF34" s="7">
        <v>5</v>
      </c>
      <c r="AG34" s="7">
        <v>5.3</v>
      </c>
      <c r="AH34" s="7">
        <v>6.3</v>
      </c>
      <c r="AI34" s="7">
        <v>5.5</v>
      </c>
      <c r="AJ34" s="7">
        <v>4.5999999999999996</v>
      </c>
    </row>
    <row r="35" spans="1:36" s="1" customFormat="1" ht="18" customHeight="1" x14ac:dyDescent="0.2">
      <c r="A35" s="7">
        <v>1221</v>
      </c>
      <c r="B35" s="6" t="s">
        <v>266</v>
      </c>
      <c r="C35" s="8">
        <v>41813</v>
      </c>
      <c r="D35" s="7">
        <v>199</v>
      </c>
      <c r="E35" s="7" t="s">
        <v>297</v>
      </c>
      <c r="F35" s="6" t="s">
        <v>267</v>
      </c>
      <c r="G35" s="10">
        <v>4</v>
      </c>
      <c r="H35" s="10">
        <v>5</v>
      </c>
      <c r="I35" s="10">
        <v>5</v>
      </c>
      <c r="J35" s="10">
        <v>4</v>
      </c>
      <c r="K35" s="10">
        <v>7</v>
      </c>
      <c r="L35" s="10">
        <v>7</v>
      </c>
      <c r="M35" s="10">
        <v>3</v>
      </c>
      <c r="N35" s="10">
        <v>1</v>
      </c>
      <c r="O35" s="10">
        <v>2</v>
      </c>
      <c r="P35" s="10">
        <v>6</v>
      </c>
      <c r="Q35" s="10">
        <v>2</v>
      </c>
      <c r="R35" s="10">
        <v>3</v>
      </c>
      <c r="S35" s="10">
        <v>4</v>
      </c>
      <c r="T35" s="10">
        <v>2</v>
      </c>
      <c r="U35" s="10">
        <v>5</v>
      </c>
      <c r="V35" s="10">
        <v>5</v>
      </c>
      <c r="W35" s="10">
        <v>6</v>
      </c>
      <c r="X35" s="10">
        <v>6</v>
      </c>
      <c r="Y35" s="10">
        <v>5</v>
      </c>
      <c r="Z35" s="10">
        <v>5</v>
      </c>
      <c r="AA35" s="7">
        <v>25</v>
      </c>
      <c r="AB35" s="7">
        <v>16</v>
      </c>
      <c r="AC35" s="7">
        <v>19</v>
      </c>
      <c r="AD35" s="7">
        <v>22</v>
      </c>
      <c r="AE35" s="7">
        <v>23</v>
      </c>
      <c r="AF35" s="7">
        <v>5</v>
      </c>
      <c r="AG35" s="7">
        <v>5.3</v>
      </c>
      <c r="AH35" s="7">
        <v>6.3</v>
      </c>
      <c r="AI35" s="7">
        <v>5.5</v>
      </c>
      <c r="AJ35" s="7">
        <v>4.5999999999999996</v>
      </c>
    </row>
    <row r="36" spans="1:36" s="1" customFormat="1" ht="18" customHeight="1" x14ac:dyDescent="0.2">
      <c r="A36" s="7">
        <v>1221</v>
      </c>
      <c r="B36" s="6" t="s">
        <v>266</v>
      </c>
      <c r="C36" s="8">
        <v>41975</v>
      </c>
      <c r="D36" s="7">
        <v>304</v>
      </c>
      <c r="E36" s="7" t="s">
        <v>297</v>
      </c>
      <c r="F36" s="6" t="s">
        <v>268</v>
      </c>
      <c r="G36" s="10">
        <v>5</v>
      </c>
      <c r="H36" s="10">
        <v>6</v>
      </c>
      <c r="I36" s="10">
        <v>5</v>
      </c>
      <c r="J36" s="10">
        <v>7</v>
      </c>
      <c r="K36" s="10">
        <v>6</v>
      </c>
      <c r="L36" s="10">
        <v>7</v>
      </c>
      <c r="M36" s="10">
        <v>6</v>
      </c>
      <c r="N36" s="10">
        <v>1</v>
      </c>
      <c r="O36" s="10">
        <v>1</v>
      </c>
      <c r="P36" s="10">
        <v>7</v>
      </c>
      <c r="Q36" s="10">
        <v>1</v>
      </c>
      <c r="R36" s="10">
        <v>2</v>
      </c>
      <c r="S36" s="10">
        <v>6</v>
      </c>
      <c r="T36" s="10">
        <v>2</v>
      </c>
      <c r="U36" s="10">
        <v>7</v>
      </c>
      <c r="V36" s="10">
        <v>3</v>
      </c>
      <c r="W36" s="10">
        <v>6</v>
      </c>
      <c r="X36" s="10">
        <v>7</v>
      </c>
      <c r="Y36" s="10">
        <v>7</v>
      </c>
      <c r="Z36" s="10">
        <v>5</v>
      </c>
      <c r="AA36" s="7">
        <v>29</v>
      </c>
      <c r="AB36" s="7">
        <v>20</v>
      </c>
      <c r="AC36" s="7">
        <v>21</v>
      </c>
      <c r="AD36" s="7">
        <v>25</v>
      </c>
      <c r="AE36" s="7">
        <v>30</v>
      </c>
      <c r="AF36" s="7">
        <v>5.8</v>
      </c>
      <c r="AG36" s="7">
        <v>6.7</v>
      </c>
      <c r="AH36" s="7">
        <v>7</v>
      </c>
      <c r="AI36" s="7">
        <v>6.3</v>
      </c>
      <c r="AJ36" s="7">
        <v>6</v>
      </c>
    </row>
    <row r="37" spans="1:36" s="1" customFormat="1" ht="18" customHeight="1" x14ac:dyDescent="0.2">
      <c r="A37" s="7">
        <v>1221</v>
      </c>
      <c r="B37" s="6" t="s">
        <v>266</v>
      </c>
      <c r="C37" s="8">
        <v>42045</v>
      </c>
      <c r="D37" s="7">
        <v>371</v>
      </c>
      <c r="E37" s="7" t="s">
        <v>297</v>
      </c>
      <c r="F37" s="6" t="s">
        <v>268</v>
      </c>
      <c r="G37" s="10">
        <v>5</v>
      </c>
      <c r="H37" s="10">
        <v>6</v>
      </c>
      <c r="I37" s="10">
        <v>6</v>
      </c>
      <c r="J37" s="10">
        <v>6</v>
      </c>
      <c r="K37" s="10">
        <v>6</v>
      </c>
      <c r="L37" s="10">
        <v>7</v>
      </c>
      <c r="M37" s="10">
        <v>4</v>
      </c>
      <c r="N37" s="10">
        <v>1</v>
      </c>
      <c r="O37" s="10">
        <v>1</v>
      </c>
      <c r="P37" s="10">
        <v>7</v>
      </c>
      <c r="Q37" s="10">
        <v>1</v>
      </c>
      <c r="R37" s="10">
        <v>2</v>
      </c>
      <c r="S37" s="10">
        <v>6</v>
      </c>
      <c r="T37" s="10">
        <v>1</v>
      </c>
      <c r="U37" s="10">
        <v>7</v>
      </c>
      <c r="V37" s="10">
        <v>3</v>
      </c>
      <c r="W37" s="10">
        <v>6</v>
      </c>
      <c r="X37" s="10">
        <v>7</v>
      </c>
      <c r="Y37" s="10">
        <v>7</v>
      </c>
      <c r="Z37" s="10">
        <v>4</v>
      </c>
      <c r="AA37" s="7">
        <v>29</v>
      </c>
      <c r="AB37" s="7">
        <v>18</v>
      </c>
      <c r="AC37" s="7">
        <v>21</v>
      </c>
      <c r="AD37" s="7">
        <v>24</v>
      </c>
      <c r="AE37" s="7">
        <v>31</v>
      </c>
      <c r="AF37" s="7">
        <v>5.8</v>
      </c>
      <c r="AG37" s="7">
        <v>6</v>
      </c>
      <c r="AH37" s="7">
        <v>7</v>
      </c>
      <c r="AI37" s="7">
        <v>6</v>
      </c>
      <c r="AJ37" s="7">
        <v>6.2</v>
      </c>
    </row>
    <row r="38" spans="1:36" s="1" customFormat="1" ht="18" customHeight="1" x14ac:dyDescent="0.2">
      <c r="A38" s="7">
        <v>1399</v>
      </c>
      <c r="B38" s="6" t="s">
        <v>266</v>
      </c>
      <c r="C38" s="8">
        <v>41954</v>
      </c>
      <c r="D38" s="7">
        <v>285</v>
      </c>
      <c r="E38" s="7" t="s">
        <v>297</v>
      </c>
      <c r="F38" s="6" t="s">
        <v>267</v>
      </c>
      <c r="G38" s="10">
        <v>4</v>
      </c>
      <c r="H38" s="10">
        <v>4</v>
      </c>
      <c r="I38" s="10">
        <v>4</v>
      </c>
      <c r="J38" s="10">
        <v>7</v>
      </c>
      <c r="K38" s="10">
        <v>6</v>
      </c>
      <c r="L38" s="10">
        <v>7</v>
      </c>
      <c r="M38" s="10">
        <v>7</v>
      </c>
      <c r="N38" s="10">
        <v>1</v>
      </c>
      <c r="O38" s="10">
        <v>1</v>
      </c>
      <c r="P38" s="10">
        <v>7</v>
      </c>
      <c r="Q38" s="10">
        <v>7</v>
      </c>
      <c r="R38" s="10">
        <v>5</v>
      </c>
      <c r="S38" s="10">
        <v>4</v>
      </c>
      <c r="T38" s="10">
        <v>1</v>
      </c>
      <c r="U38" s="10">
        <v>5</v>
      </c>
      <c r="V38" s="10">
        <v>2</v>
      </c>
      <c r="W38" s="10">
        <v>7</v>
      </c>
      <c r="X38" s="10">
        <v>7</v>
      </c>
      <c r="Y38" s="10">
        <v>3</v>
      </c>
      <c r="Z38" s="10">
        <v>4</v>
      </c>
      <c r="AA38" s="7">
        <v>25</v>
      </c>
      <c r="AB38" s="7">
        <v>21</v>
      </c>
      <c r="AC38" s="7">
        <v>15</v>
      </c>
      <c r="AD38" s="7">
        <v>21</v>
      </c>
      <c r="AE38" s="7">
        <v>25</v>
      </c>
      <c r="AF38" s="7">
        <v>5</v>
      </c>
      <c r="AG38" s="7">
        <v>7</v>
      </c>
      <c r="AH38" s="7">
        <v>5</v>
      </c>
      <c r="AI38" s="7">
        <v>5.3</v>
      </c>
      <c r="AJ38" s="7">
        <v>5</v>
      </c>
    </row>
    <row r="39" spans="1:36" s="1" customFormat="1" ht="18" customHeight="1" x14ac:dyDescent="0.2">
      <c r="A39" s="7">
        <v>1399</v>
      </c>
      <c r="B39" s="6" t="s">
        <v>266</v>
      </c>
      <c r="C39" s="8">
        <v>41988</v>
      </c>
      <c r="D39" s="7">
        <v>325</v>
      </c>
      <c r="E39" s="7" t="s">
        <v>297</v>
      </c>
      <c r="F39" s="6" t="s">
        <v>268</v>
      </c>
      <c r="G39" s="10">
        <v>5</v>
      </c>
      <c r="H39" s="10">
        <v>4</v>
      </c>
      <c r="I39" s="10">
        <v>4</v>
      </c>
      <c r="J39" s="10">
        <v>7</v>
      </c>
      <c r="K39" s="10">
        <v>5</v>
      </c>
      <c r="L39" s="10">
        <v>7</v>
      </c>
      <c r="M39" s="10">
        <v>7</v>
      </c>
      <c r="N39" s="10">
        <v>1</v>
      </c>
      <c r="O39" s="10">
        <v>1</v>
      </c>
      <c r="P39" s="10">
        <v>7</v>
      </c>
      <c r="Q39" s="10">
        <v>7</v>
      </c>
      <c r="R39" s="10">
        <v>5</v>
      </c>
      <c r="S39" s="10">
        <v>3</v>
      </c>
      <c r="T39" s="10">
        <v>1</v>
      </c>
      <c r="U39" s="10">
        <v>6</v>
      </c>
      <c r="V39" s="10">
        <v>2</v>
      </c>
      <c r="W39" s="10">
        <v>7</v>
      </c>
      <c r="X39" s="10">
        <v>7</v>
      </c>
      <c r="Y39" s="10">
        <v>5</v>
      </c>
      <c r="Z39" s="10">
        <v>7</v>
      </c>
      <c r="AA39" s="7">
        <v>25</v>
      </c>
      <c r="AB39" s="7">
        <v>21</v>
      </c>
      <c r="AC39" s="7">
        <v>15</v>
      </c>
      <c r="AD39" s="7">
        <v>26</v>
      </c>
      <c r="AE39" s="7">
        <v>25</v>
      </c>
      <c r="AF39" s="7">
        <v>5</v>
      </c>
      <c r="AG39" s="7">
        <v>7</v>
      </c>
      <c r="AH39" s="7">
        <v>5</v>
      </c>
      <c r="AI39" s="7">
        <v>6.5</v>
      </c>
      <c r="AJ39" s="7">
        <v>5</v>
      </c>
    </row>
    <row r="40" spans="1:36" s="1" customFormat="1" ht="18" customHeight="1" x14ac:dyDescent="0.2">
      <c r="A40" s="7">
        <v>2102</v>
      </c>
      <c r="B40" s="6" t="s">
        <v>266</v>
      </c>
      <c r="C40" s="8">
        <v>41842</v>
      </c>
      <c r="D40" s="7">
        <v>210</v>
      </c>
      <c r="E40" s="7" t="s">
        <v>297</v>
      </c>
      <c r="F40" s="6" t="s">
        <v>267</v>
      </c>
      <c r="G40" s="10">
        <v>6</v>
      </c>
      <c r="H40" s="10">
        <v>6</v>
      </c>
      <c r="I40" s="10">
        <v>5</v>
      </c>
      <c r="J40" s="10">
        <v>6</v>
      </c>
      <c r="K40" s="10">
        <v>7</v>
      </c>
      <c r="L40" s="10">
        <v>7</v>
      </c>
      <c r="M40" s="10">
        <v>7</v>
      </c>
      <c r="N40" s="10">
        <v>2</v>
      </c>
      <c r="O40" s="10">
        <v>3</v>
      </c>
      <c r="P40" s="10">
        <v>6</v>
      </c>
      <c r="Q40" s="10">
        <v>5</v>
      </c>
      <c r="R40" s="10">
        <v>6</v>
      </c>
      <c r="S40" s="10">
        <v>6</v>
      </c>
      <c r="T40" s="10">
        <v>5</v>
      </c>
      <c r="U40" s="10">
        <v>6</v>
      </c>
      <c r="V40" s="10">
        <v>3</v>
      </c>
      <c r="W40" s="10">
        <v>5</v>
      </c>
      <c r="X40" s="10">
        <v>7</v>
      </c>
      <c r="Y40" s="10">
        <v>5</v>
      </c>
      <c r="Z40" s="10">
        <v>4</v>
      </c>
      <c r="AA40" s="7">
        <v>30</v>
      </c>
      <c r="AB40" s="7">
        <v>20</v>
      </c>
      <c r="AC40" s="7">
        <v>14</v>
      </c>
      <c r="AD40" s="7">
        <v>21</v>
      </c>
      <c r="AE40" s="7">
        <v>22</v>
      </c>
      <c r="AF40" s="7">
        <v>6</v>
      </c>
      <c r="AG40" s="7">
        <v>6.7</v>
      </c>
      <c r="AH40" s="7">
        <v>4.7</v>
      </c>
      <c r="AI40" s="7">
        <v>5.3</v>
      </c>
      <c r="AJ40" s="7">
        <v>4.4000000000000004</v>
      </c>
    </row>
    <row r="41" spans="1:36" s="1" customFormat="1" ht="18" customHeight="1" x14ac:dyDescent="0.2">
      <c r="A41" s="7">
        <v>2102</v>
      </c>
      <c r="B41" s="6" t="s">
        <v>266</v>
      </c>
      <c r="C41" s="8">
        <v>41932</v>
      </c>
      <c r="D41" s="7">
        <v>260</v>
      </c>
      <c r="E41" s="7" t="s">
        <v>297</v>
      </c>
      <c r="F41" s="6" t="s">
        <v>268</v>
      </c>
      <c r="G41" s="10">
        <v>6</v>
      </c>
      <c r="H41" s="10">
        <v>5</v>
      </c>
      <c r="I41" s="10">
        <v>4</v>
      </c>
      <c r="J41" s="10">
        <v>6</v>
      </c>
      <c r="K41" s="10">
        <v>6</v>
      </c>
      <c r="L41" s="10">
        <v>6</v>
      </c>
      <c r="M41" s="10">
        <v>6</v>
      </c>
      <c r="N41" s="10">
        <v>5</v>
      </c>
      <c r="O41" s="10">
        <v>5</v>
      </c>
      <c r="P41" s="10">
        <v>6</v>
      </c>
      <c r="Q41" s="10">
        <v>4</v>
      </c>
      <c r="R41" s="10">
        <v>5</v>
      </c>
      <c r="S41" s="10">
        <v>6</v>
      </c>
      <c r="T41" s="10">
        <v>5</v>
      </c>
      <c r="U41" s="10">
        <v>6</v>
      </c>
      <c r="V41" s="10">
        <v>5</v>
      </c>
      <c r="W41" s="10">
        <v>4</v>
      </c>
      <c r="X41" s="10">
        <v>6</v>
      </c>
      <c r="Y41" s="10">
        <v>6</v>
      </c>
      <c r="Z41" s="10">
        <v>5</v>
      </c>
      <c r="AA41" s="7">
        <v>27</v>
      </c>
      <c r="AB41" s="7">
        <v>18</v>
      </c>
      <c r="AC41" s="7">
        <v>10</v>
      </c>
      <c r="AD41" s="7">
        <v>21</v>
      </c>
      <c r="AE41" s="7">
        <v>21</v>
      </c>
      <c r="AF41" s="7">
        <v>5.4</v>
      </c>
      <c r="AG41" s="7">
        <v>6</v>
      </c>
      <c r="AH41" s="7">
        <v>3.3</v>
      </c>
      <c r="AI41" s="7">
        <v>5.3</v>
      </c>
      <c r="AJ41" s="7">
        <v>4.2</v>
      </c>
    </row>
    <row r="42" spans="1:36" s="1" customFormat="1" ht="18" customHeight="1" x14ac:dyDescent="0.2">
      <c r="A42" s="7">
        <v>2102</v>
      </c>
      <c r="B42" s="6" t="s">
        <v>266</v>
      </c>
      <c r="C42" s="8">
        <v>42019</v>
      </c>
      <c r="D42" s="7">
        <v>347</v>
      </c>
      <c r="E42" s="7" t="s">
        <v>297</v>
      </c>
      <c r="F42" s="6" t="s">
        <v>268</v>
      </c>
      <c r="G42" s="10">
        <v>6</v>
      </c>
      <c r="H42" s="10">
        <v>5</v>
      </c>
      <c r="I42" s="10">
        <v>5</v>
      </c>
      <c r="J42" s="10">
        <v>6</v>
      </c>
      <c r="K42" s="10">
        <v>6</v>
      </c>
      <c r="L42" s="10">
        <v>7</v>
      </c>
      <c r="M42" s="10">
        <v>7</v>
      </c>
      <c r="N42" s="10">
        <v>1</v>
      </c>
      <c r="O42" s="10">
        <v>1</v>
      </c>
      <c r="P42" s="10">
        <v>7</v>
      </c>
      <c r="Q42" s="10">
        <v>5</v>
      </c>
      <c r="R42" s="10">
        <v>5</v>
      </c>
      <c r="S42" s="10">
        <v>6</v>
      </c>
      <c r="T42" s="10">
        <v>5</v>
      </c>
      <c r="U42" s="10">
        <v>5</v>
      </c>
      <c r="V42" s="10">
        <v>3</v>
      </c>
      <c r="W42" s="10">
        <v>5</v>
      </c>
      <c r="X42" s="10">
        <v>7</v>
      </c>
      <c r="Y42" s="10">
        <v>7</v>
      </c>
      <c r="Z42" s="10">
        <v>5</v>
      </c>
      <c r="AA42" s="7">
        <v>28</v>
      </c>
      <c r="AB42" s="7">
        <v>21</v>
      </c>
      <c r="AC42" s="7">
        <v>17</v>
      </c>
      <c r="AD42" s="7">
        <v>24</v>
      </c>
      <c r="AE42" s="7">
        <v>22</v>
      </c>
      <c r="AF42" s="7">
        <v>5.6</v>
      </c>
      <c r="AG42" s="7">
        <v>7</v>
      </c>
      <c r="AH42" s="7">
        <v>5.7</v>
      </c>
      <c r="AI42" s="7">
        <v>6</v>
      </c>
      <c r="AJ42" s="7">
        <v>4.4000000000000004</v>
      </c>
    </row>
    <row r="43" spans="1:36" s="1" customFormat="1" ht="18" customHeight="1" x14ac:dyDescent="0.2">
      <c r="A43" s="7">
        <v>2161</v>
      </c>
      <c r="B43" s="6" t="s">
        <v>266</v>
      </c>
      <c r="C43" s="8">
        <v>41806</v>
      </c>
      <c r="D43" s="7">
        <v>192</v>
      </c>
      <c r="E43" s="7" t="s">
        <v>297</v>
      </c>
      <c r="F43" s="6" t="s">
        <v>267</v>
      </c>
      <c r="G43" s="10">
        <v>4</v>
      </c>
      <c r="H43" s="10">
        <v>3</v>
      </c>
      <c r="I43" s="10">
        <v>4</v>
      </c>
      <c r="J43" s="10">
        <v>2</v>
      </c>
      <c r="K43" s="10">
        <v>3</v>
      </c>
      <c r="L43" s="10">
        <v>5</v>
      </c>
      <c r="M43" s="10">
        <v>5</v>
      </c>
      <c r="N43" s="10">
        <v>2</v>
      </c>
      <c r="O43" s="10">
        <v>2</v>
      </c>
      <c r="P43" s="10">
        <v>5</v>
      </c>
      <c r="Q43" s="10">
        <v>2</v>
      </c>
      <c r="R43" s="10">
        <v>2</v>
      </c>
      <c r="S43" s="10">
        <v>5</v>
      </c>
      <c r="T43" s="10">
        <v>2</v>
      </c>
      <c r="U43" s="10">
        <v>5</v>
      </c>
      <c r="V43" s="10">
        <v>2</v>
      </c>
      <c r="W43" s="10">
        <v>7</v>
      </c>
      <c r="X43" s="10">
        <v>6</v>
      </c>
      <c r="Y43" s="10">
        <v>6</v>
      </c>
      <c r="Z43" s="10">
        <v>6</v>
      </c>
      <c r="AA43" s="7">
        <v>16</v>
      </c>
      <c r="AB43" s="7">
        <v>15</v>
      </c>
      <c r="AC43" s="7">
        <v>18</v>
      </c>
      <c r="AD43" s="7">
        <v>25</v>
      </c>
      <c r="AE43" s="7">
        <v>28</v>
      </c>
      <c r="AF43" s="7">
        <v>3.2</v>
      </c>
      <c r="AG43" s="7">
        <v>5</v>
      </c>
      <c r="AH43" s="7">
        <v>6</v>
      </c>
      <c r="AI43" s="7">
        <v>6.3</v>
      </c>
      <c r="AJ43" s="7">
        <v>5.6</v>
      </c>
    </row>
    <row r="44" spans="1:36" s="1" customFormat="1" ht="18" customHeight="1" x14ac:dyDescent="0.2">
      <c r="A44" s="7">
        <v>2161</v>
      </c>
      <c r="B44" s="6" t="s">
        <v>266</v>
      </c>
      <c r="C44" s="8">
        <v>41870</v>
      </c>
      <c r="D44" s="7">
        <v>221</v>
      </c>
      <c r="E44" s="7" t="s">
        <v>297</v>
      </c>
      <c r="F44" s="6" t="s">
        <v>268</v>
      </c>
      <c r="G44" s="10">
        <v>3</v>
      </c>
      <c r="H44" s="10">
        <v>3</v>
      </c>
      <c r="I44" s="10">
        <v>3</v>
      </c>
      <c r="J44" s="10">
        <v>3</v>
      </c>
      <c r="K44" s="10">
        <v>4</v>
      </c>
      <c r="L44" s="10">
        <v>6</v>
      </c>
      <c r="M44" s="10">
        <v>6</v>
      </c>
      <c r="N44" s="10">
        <v>2</v>
      </c>
      <c r="O44" s="10">
        <v>2</v>
      </c>
      <c r="P44" s="10">
        <v>6</v>
      </c>
      <c r="Q44" s="10">
        <v>3</v>
      </c>
      <c r="R44" s="10">
        <v>3</v>
      </c>
      <c r="S44" s="10">
        <v>5</v>
      </c>
      <c r="T44" s="10">
        <v>2</v>
      </c>
      <c r="U44" s="10">
        <v>4</v>
      </c>
      <c r="V44" s="10">
        <v>4</v>
      </c>
      <c r="W44" s="10">
        <v>7</v>
      </c>
      <c r="X44" s="10">
        <v>7</v>
      </c>
      <c r="Y44" s="10">
        <v>6</v>
      </c>
      <c r="Z44" s="10">
        <v>7</v>
      </c>
      <c r="AA44" s="7">
        <v>16</v>
      </c>
      <c r="AB44" s="7">
        <v>18</v>
      </c>
      <c r="AC44" s="7">
        <v>17</v>
      </c>
      <c r="AD44" s="7">
        <v>27</v>
      </c>
      <c r="AE44" s="7">
        <v>24</v>
      </c>
      <c r="AF44" s="7">
        <v>3.2</v>
      </c>
      <c r="AG44" s="7">
        <v>6</v>
      </c>
      <c r="AH44" s="7">
        <v>5.7</v>
      </c>
      <c r="AI44" s="7">
        <v>6.8</v>
      </c>
      <c r="AJ44" s="7">
        <v>4.8</v>
      </c>
    </row>
    <row r="45" spans="1:36" s="1" customFormat="1" ht="18" customHeight="1" x14ac:dyDescent="0.2">
      <c r="A45" s="7">
        <v>2161</v>
      </c>
      <c r="B45" s="6" t="s">
        <v>266</v>
      </c>
      <c r="C45" s="8">
        <v>42059</v>
      </c>
      <c r="D45" s="7">
        <v>389</v>
      </c>
      <c r="E45" s="7" t="s">
        <v>297</v>
      </c>
      <c r="F45" s="6" t="s">
        <v>268</v>
      </c>
      <c r="G45" s="10">
        <v>4</v>
      </c>
      <c r="H45" s="10">
        <v>3</v>
      </c>
      <c r="I45" s="10">
        <v>4</v>
      </c>
      <c r="J45" s="10">
        <v>5</v>
      </c>
      <c r="K45" s="10">
        <v>4</v>
      </c>
      <c r="L45" s="10">
        <v>6</v>
      </c>
      <c r="M45" s="10">
        <v>6</v>
      </c>
      <c r="N45" s="10">
        <v>2</v>
      </c>
      <c r="O45" s="10">
        <v>2</v>
      </c>
      <c r="P45" s="10">
        <v>6</v>
      </c>
      <c r="Q45" s="10">
        <v>2</v>
      </c>
      <c r="R45" s="10">
        <v>2</v>
      </c>
      <c r="S45" s="10">
        <v>6</v>
      </c>
      <c r="T45" s="10">
        <v>2</v>
      </c>
      <c r="U45" s="10">
        <v>5</v>
      </c>
      <c r="V45" s="10">
        <v>3</v>
      </c>
      <c r="W45" s="10">
        <v>7</v>
      </c>
      <c r="X45" s="10">
        <v>7</v>
      </c>
      <c r="Y45" s="10">
        <v>6</v>
      </c>
      <c r="Z45" s="10">
        <v>6</v>
      </c>
      <c r="AA45" s="7">
        <v>20</v>
      </c>
      <c r="AB45" s="7">
        <v>18</v>
      </c>
      <c r="AC45" s="7">
        <v>18</v>
      </c>
      <c r="AD45" s="7">
        <v>26</v>
      </c>
      <c r="AE45" s="7">
        <v>28</v>
      </c>
      <c r="AF45" s="7">
        <v>4</v>
      </c>
      <c r="AG45" s="7">
        <v>6</v>
      </c>
      <c r="AH45" s="7">
        <v>6</v>
      </c>
      <c r="AI45" s="7">
        <v>6.5</v>
      </c>
      <c r="AJ45" s="7">
        <v>5.6</v>
      </c>
    </row>
    <row r="46" spans="1:36" s="1" customFormat="1" ht="18" customHeight="1" x14ac:dyDescent="0.2">
      <c r="A46" s="7">
        <v>2163</v>
      </c>
      <c r="B46" s="6" t="s">
        <v>266</v>
      </c>
      <c r="C46" s="8">
        <v>41486</v>
      </c>
      <c r="D46" s="7">
        <v>15</v>
      </c>
      <c r="E46" s="7" t="s">
        <v>297</v>
      </c>
      <c r="F46" s="6" t="s">
        <v>267</v>
      </c>
      <c r="G46" s="10">
        <v>4</v>
      </c>
      <c r="H46" s="10">
        <v>4</v>
      </c>
      <c r="I46" s="10">
        <v>3</v>
      </c>
      <c r="J46" s="10">
        <v>4</v>
      </c>
      <c r="K46" s="10">
        <v>4</v>
      </c>
      <c r="L46" s="10">
        <v>6</v>
      </c>
      <c r="M46" s="10">
        <v>5</v>
      </c>
      <c r="N46" s="10">
        <v>2</v>
      </c>
      <c r="O46" s="10">
        <v>2</v>
      </c>
      <c r="P46" s="10">
        <v>6</v>
      </c>
      <c r="Q46" s="10">
        <v>2</v>
      </c>
      <c r="R46" s="10">
        <v>2</v>
      </c>
      <c r="S46" s="10">
        <v>6</v>
      </c>
      <c r="T46" s="10">
        <v>2</v>
      </c>
      <c r="U46" s="10">
        <v>5</v>
      </c>
      <c r="V46" s="10">
        <v>2</v>
      </c>
      <c r="W46" s="10">
        <v>7</v>
      </c>
      <c r="X46" s="10">
        <v>7</v>
      </c>
      <c r="Y46" s="10">
        <v>6</v>
      </c>
      <c r="Z46" s="10">
        <v>6</v>
      </c>
      <c r="AA46" s="7">
        <v>19</v>
      </c>
      <c r="AB46" s="7">
        <v>17</v>
      </c>
      <c r="AC46" s="7">
        <v>18</v>
      </c>
      <c r="AD46" s="7">
        <v>26</v>
      </c>
      <c r="AE46" s="7">
        <v>29</v>
      </c>
      <c r="AF46" s="7">
        <v>3.8</v>
      </c>
      <c r="AG46" s="7">
        <v>5.7</v>
      </c>
      <c r="AH46" s="7">
        <v>6</v>
      </c>
      <c r="AI46" s="7">
        <v>6.5</v>
      </c>
      <c r="AJ46" s="7">
        <v>5.8</v>
      </c>
    </row>
    <row r="47" spans="1:36" s="1" customFormat="1" ht="18" customHeight="1" x14ac:dyDescent="0.2">
      <c r="A47" s="7">
        <v>2380</v>
      </c>
      <c r="B47" s="6" t="s">
        <v>266</v>
      </c>
      <c r="C47" s="8">
        <v>41501</v>
      </c>
      <c r="D47" s="7">
        <v>125</v>
      </c>
      <c r="E47" s="7" t="s">
        <v>297</v>
      </c>
      <c r="F47" s="6" t="s">
        <v>267</v>
      </c>
      <c r="G47" s="10">
        <v>2</v>
      </c>
      <c r="H47" s="10">
        <v>4</v>
      </c>
      <c r="I47" s="10">
        <v>3</v>
      </c>
      <c r="J47" s="10">
        <v>3</v>
      </c>
      <c r="K47" s="10">
        <v>1</v>
      </c>
      <c r="L47" s="10">
        <v>7</v>
      </c>
      <c r="M47" s="10">
        <v>1</v>
      </c>
      <c r="N47" s="10">
        <v>3</v>
      </c>
      <c r="O47" s="10">
        <v>7</v>
      </c>
      <c r="P47" s="10">
        <v>5</v>
      </c>
      <c r="Q47" s="10">
        <v>7</v>
      </c>
      <c r="R47" s="10">
        <v>6</v>
      </c>
      <c r="S47" s="10">
        <v>7</v>
      </c>
      <c r="T47" s="10">
        <v>4</v>
      </c>
      <c r="U47" s="10">
        <v>7</v>
      </c>
      <c r="V47" s="10">
        <v>5</v>
      </c>
      <c r="W47" s="10">
        <v>5</v>
      </c>
      <c r="X47" s="10">
        <v>4</v>
      </c>
      <c r="Y47" s="10">
        <v>7</v>
      </c>
      <c r="Z47" s="10">
        <v>6</v>
      </c>
      <c r="AA47" s="7">
        <v>13</v>
      </c>
      <c r="AB47" s="7">
        <v>13</v>
      </c>
      <c r="AC47" s="7">
        <v>7</v>
      </c>
      <c r="AD47" s="7">
        <v>22</v>
      </c>
      <c r="AE47" s="7">
        <v>23</v>
      </c>
      <c r="AF47" s="7">
        <v>2.6</v>
      </c>
      <c r="AG47" s="7">
        <v>4.3</v>
      </c>
      <c r="AH47" s="7">
        <v>2.2999999999999998</v>
      </c>
      <c r="AI47" s="7">
        <v>5.5</v>
      </c>
      <c r="AJ47" s="7">
        <v>4.5999999999999996</v>
      </c>
    </row>
    <row r="48" spans="1:36" s="1" customFormat="1" ht="18" customHeight="1" x14ac:dyDescent="0.2">
      <c r="A48" s="7">
        <v>2648</v>
      </c>
      <c r="B48" s="6" t="s">
        <v>266</v>
      </c>
      <c r="C48" s="8">
        <v>41528</v>
      </c>
      <c r="D48" s="7">
        <v>67</v>
      </c>
      <c r="E48" s="7" t="s">
        <v>297</v>
      </c>
      <c r="F48" s="6" t="s">
        <v>267</v>
      </c>
      <c r="G48" s="10">
        <v>3</v>
      </c>
      <c r="H48" s="10">
        <v>1</v>
      </c>
      <c r="I48" s="10">
        <v>2</v>
      </c>
      <c r="J48" s="10">
        <v>2</v>
      </c>
      <c r="K48" s="10">
        <v>3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6</v>
      </c>
      <c r="R48" s="10">
        <v>4</v>
      </c>
      <c r="S48" s="10">
        <v>5</v>
      </c>
      <c r="T48" s="10">
        <v>6</v>
      </c>
      <c r="U48" s="10">
        <v>4</v>
      </c>
      <c r="V48" s="10">
        <v>2</v>
      </c>
      <c r="W48" s="10">
        <v>4</v>
      </c>
      <c r="X48" s="10">
        <v>4</v>
      </c>
      <c r="Y48" s="10">
        <v>3</v>
      </c>
      <c r="Z48" s="10">
        <v>2</v>
      </c>
      <c r="AA48" s="7">
        <v>11</v>
      </c>
      <c r="AB48" s="7">
        <v>3</v>
      </c>
      <c r="AC48" s="7">
        <v>16</v>
      </c>
      <c r="AD48" s="7">
        <v>13</v>
      </c>
      <c r="AE48" s="7">
        <v>21</v>
      </c>
      <c r="AF48" s="7">
        <v>2.2000000000000002</v>
      </c>
      <c r="AG48" s="7">
        <v>1</v>
      </c>
      <c r="AH48" s="7">
        <v>5.3</v>
      </c>
      <c r="AI48" s="7">
        <v>3.3</v>
      </c>
      <c r="AJ48" s="7">
        <v>4.2</v>
      </c>
    </row>
    <row r="49" spans="1:36" s="1" customFormat="1" ht="18" customHeight="1" x14ac:dyDescent="0.2">
      <c r="A49" s="7">
        <v>2648</v>
      </c>
      <c r="B49" s="6" t="s">
        <v>266</v>
      </c>
      <c r="C49" s="8">
        <v>41703</v>
      </c>
      <c r="D49" s="7">
        <v>182</v>
      </c>
      <c r="E49" s="7" t="s">
        <v>297</v>
      </c>
      <c r="F49" s="6" t="s">
        <v>268</v>
      </c>
      <c r="G49" s="10">
        <v>4</v>
      </c>
      <c r="H49" s="10">
        <v>4</v>
      </c>
      <c r="I49" s="10">
        <v>4</v>
      </c>
      <c r="J49" s="10">
        <v>2</v>
      </c>
      <c r="K49" s="10">
        <v>4</v>
      </c>
      <c r="L49" s="10">
        <v>1</v>
      </c>
      <c r="M49" s="10">
        <v>1</v>
      </c>
      <c r="N49" s="10">
        <v>1</v>
      </c>
      <c r="O49" s="10">
        <v>2</v>
      </c>
      <c r="P49" s="10">
        <v>2</v>
      </c>
      <c r="Q49" s="10">
        <v>3</v>
      </c>
      <c r="R49" s="10">
        <v>5</v>
      </c>
      <c r="S49" s="10">
        <v>4</v>
      </c>
      <c r="T49" s="10">
        <v>3</v>
      </c>
      <c r="U49" s="10">
        <v>4</v>
      </c>
      <c r="V49" s="10">
        <v>2</v>
      </c>
      <c r="W49" s="10">
        <v>4</v>
      </c>
      <c r="X49" s="10">
        <v>4</v>
      </c>
      <c r="Y49" s="10">
        <v>4</v>
      </c>
      <c r="Z49" s="10">
        <v>4</v>
      </c>
      <c r="AA49" s="7">
        <v>18</v>
      </c>
      <c r="AB49" s="7">
        <v>4</v>
      </c>
      <c r="AC49" s="7">
        <v>18</v>
      </c>
      <c r="AD49" s="7">
        <v>16</v>
      </c>
      <c r="AE49" s="7">
        <v>22</v>
      </c>
      <c r="AF49" s="7">
        <v>3.6</v>
      </c>
      <c r="AG49" s="7">
        <v>1.3</v>
      </c>
      <c r="AH49" s="7">
        <v>6</v>
      </c>
      <c r="AI49" s="7">
        <v>4</v>
      </c>
      <c r="AJ49" s="7">
        <v>4.4000000000000004</v>
      </c>
    </row>
    <row r="50" spans="1:36" s="1" customFormat="1" ht="18" customHeight="1" x14ac:dyDescent="0.2">
      <c r="A50" s="7">
        <v>2648</v>
      </c>
      <c r="B50" s="6" t="s">
        <v>266</v>
      </c>
      <c r="C50" s="8">
        <v>41808</v>
      </c>
      <c r="D50" s="7">
        <v>200</v>
      </c>
      <c r="E50" s="7" t="s">
        <v>297</v>
      </c>
      <c r="F50" s="6" t="s">
        <v>268</v>
      </c>
      <c r="G50" s="10">
        <v>5</v>
      </c>
      <c r="H50" s="10">
        <v>4</v>
      </c>
      <c r="I50" s="10">
        <v>4</v>
      </c>
      <c r="J50" s="10">
        <v>4</v>
      </c>
      <c r="K50" s="10">
        <v>6</v>
      </c>
      <c r="L50" s="10">
        <v>3</v>
      </c>
      <c r="M50" s="10">
        <v>3</v>
      </c>
      <c r="N50" s="10">
        <v>1</v>
      </c>
      <c r="O50" s="10">
        <v>2</v>
      </c>
      <c r="P50" s="10">
        <v>2</v>
      </c>
      <c r="Q50" s="10">
        <v>4</v>
      </c>
      <c r="R50" s="10">
        <v>2</v>
      </c>
      <c r="S50" s="10">
        <v>4</v>
      </c>
      <c r="T50" s="10">
        <v>2</v>
      </c>
      <c r="U50" s="10">
        <v>5</v>
      </c>
      <c r="V50" s="10">
        <v>1</v>
      </c>
      <c r="W50" s="10">
        <v>5</v>
      </c>
      <c r="X50" s="10">
        <v>5</v>
      </c>
      <c r="Y50" s="10">
        <v>4</v>
      </c>
      <c r="Z50" s="10">
        <v>4</v>
      </c>
      <c r="AA50" s="7">
        <v>23</v>
      </c>
      <c r="AB50" s="7">
        <v>8</v>
      </c>
      <c r="AC50" s="7">
        <v>17</v>
      </c>
      <c r="AD50" s="7">
        <v>18</v>
      </c>
      <c r="AE50" s="7">
        <v>28</v>
      </c>
      <c r="AF50" s="7">
        <v>4.5999999999999996</v>
      </c>
      <c r="AG50" s="7">
        <v>2.7</v>
      </c>
      <c r="AH50" s="7">
        <v>5.7</v>
      </c>
      <c r="AI50" s="7">
        <v>4.5</v>
      </c>
      <c r="AJ50" s="7">
        <v>5.6</v>
      </c>
    </row>
    <row r="51" spans="1:36" s="1" customFormat="1" ht="18" customHeight="1" x14ac:dyDescent="0.2">
      <c r="A51" s="7">
        <v>2648</v>
      </c>
      <c r="B51" s="6" t="s">
        <v>266</v>
      </c>
      <c r="C51" s="8">
        <v>41906</v>
      </c>
      <c r="D51" s="7">
        <v>236</v>
      </c>
      <c r="E51" s="7" t="s">
        <v>297</v>
      </c>
      <c r="F51" s="6" t="s">
        <v>268</v>
      </c>
      <c r="G51" s="10">
        <v>5</v>
      </c>
      <c r="H51" s="10">
        <v>5</v>
      </c>
      <c r="I51" s="10">
        <v>4</v>
      </c>
      <c r="J51" s="10">
        <v>5</v>
      </c>
      <c r="K51" s="10">
        <v>5</v>
      </c>
      <c r="L51" s="10">
        <v>3</v>
      </c>
      <c r="M51" s="10">
        <v>3</v>
      </c>
      <c r="N51" s="10">
        <v>1</v>
      </c>
      <c r="O51" s="10">
        <v>1</v>
      </c>
      <c r="P51" s="10">
        <v>3</v>
      </c>
      <c r="Q51" s="10">
        <v>3</v>
      </c>
      <c r="R51" s="10">
        <v>2</v>
      </c>
      <c r="S51" s="10">
        <v>2</v>
      </c>
      <c r="T51" s="10">
        <v>2</v>
      </c>
      <c r="U51" s="10">
        <v>6</v>
      </c>
      <c r="V51" s="10">
        <v>1</v>
      </c>
      <c r="W51" s="10">
        <v>5</v>
      </c>
      <c r="X51" s="10">
        <v>5</v>
      </c>
      <c r="Y51" s="10">
        <v>5</v>
      </c>
      <c r="Z51" s="10">
        <v>5</v>
      </c>
      <c r="AA51" s="7">
        <v>24</v>
      </c>
      <c r="AB51" s="7">
        <v>9</v>
      </c>
      <c r="AC51" s="7">
        <v>19</v>
      </c>
      <c r="AD51" s="7">
        <v>20</v>
      </c>
      <c r="AE51" s="7">
        <v>27</v>
      </c>
      <c r="AF51" s="7">
        <v>4.8</v>
      </c>
      <c r="AG51" s="7">
        <v>3</v>
      </c>
      <c r="AH51" s="7">
        <v>6.3</v>
      </c>
      <c r="AI51" s="7">
        <v>5</v>
      </c>
      <c r="AJ51" s="7">
        <v>5.4</v>
      </c>
    </row>
    <row r="52" spans="1:36" s="1" customFormat="1" ht="18" customHeight="1" x14ac:dyDescent="0.2">
      <c r="A52" s="7">
        <v>2648</v>
      </c>
      <c r="B52" s="6" t="s">
        <v>266</v>
      </c>
      <c r="C52" s="8">
        <v>41949</v>
      </c>
      <c r="D52" s="7">
        <v>288</v>
      </c>
      <c r="E52" s="7" t="s">
        <v>297</v>
      </c>
      <c r="F52" s="6" t="s">
        <v>268</v>
      </c>
      <c r="G52" s="10">
        <v>6</v>
      </c>
      <c r="H52" s="10">
        <v>4</v>
      </c>
      <c r="I52" s="10">
        <v>4</v>
      </c>
      <c r="J52" s="10">
        <v>5</v>
      </c>
      <c r="K52" s="10">
        <v>5</v>
      </c>
      <c r="L52" s="10">
        <v>3</v>
      </c>
      <c r="M52" s="10">
        <v>3</v>
      </c>
      <c r="N52" s="10">
        <v>1</v>
      </c>
      <c r="O52" s="10">
        <v>1</v>
      </c>
      <c r="P52" s="10">
        <v>3</v>
      </c>
      <c r="Q52" s="10">
        <v>4</v>
      </c>
      <c r="R52" s="10">
        <v>3</v>
      </c>
      <c r="S52" s="10">
        <v>6</v>
      </c>
      <c r="T52" s="10">
        <v>1</v>
      </c>
      <c r="U52" s="10">
        <v>5</v>
      </c>
      <c r="V52" s="10">
        <v>2</v>
      </c>
      <c r="W52" s="10">
        <v>5</v>
      </c>
      <c r="X52" s="10">
        <v>4</v>
      </c>
      <c r="Y52" s="10">
        <v>5</v>
      </c>
      <c r="Z52" s="10">
        <v>4</v>
      </c>
      <c r="AA52" s="7">
        <v>24</v>
      </c>
      <c r="AB52" s="7">
        <v>9</v>
      </c>
      <c r="AC52" s="7">
        <v>18</v>
      </c>
      <c r="AD52" s="7">
        <v>18</v>
      </c>
      <c r="AE52" s="7">
        <v>29</v>
      </c>
      <c r="AF52" s="7">
        <v>4.8</v>
      </c>
      <c r="AG52" s="7">
        <v>3</v>
      </c>
      <c r="AH52" s="7">
        <v>6</v>
      </c>
      <c r="AI52" s="7">
        <v>4.5</v>
      </c>
      <c r="AJ52" s="7">
        <v>5.8</v>
      </c>
    </row>
    <row r="53" spans="1:36" s="1" customFormat="1" ht="18" customHeight="1" x14ac:dyDescent="0.2">
      <c r="A53" s="7">
        <v>2651</v>
      </c>
      <c r="B53" s="6" t="s">
        <v>266</v>
      </c>
      <c r="C53" s="8">
        <v>41508</v>
      </c>
      <c r="D53" s="7">
        <v>126</v>
      </c>
      <c r="E53" s="7" t="s">
        <v>297</v>
      </c>
      <c r="F53" s="6" t="s">
        <v>267</v>
      </c>
      <c r="G53" s="10">
        <v>5</v>
      </c>
      <c r="H53" s="10">
        <v>4</v>
      </c>
      <c r="I53" s="10">
        <v>4</v>
      </c>
      <c r="J53" s="10">
        <v>5</v>
      </c>
      <c r="K53" s="10">
        <v>4</v>
      </c>
      <c r="L53" s="10">
        <v>2</v>
      </c>
      <c r="M53" s="10">
        <v>2</v>
      </c>
      <c r="N53" s="10">
        <v>1</v>
      </c>
      <c r="O53" s="10">
        <v>1</v>
      </c>
      <c r="P53" s="10">
        <v>2</v>
      </c>
      <c r="Q53" s="10">
        <v>3</v>
      </c>
      <c r="R53" s="10">
        <v>5</v>
      </c>
      <c r="S53" s="10">
        <v>6</v>
      </c>
      <c r="T53" s="10">
        <v>4</v>
      </c>
      <c r="U53" s="10">
        <v>5</v>
      </c>
      <c r="V53" s="10">
        <v>2</v>
      </c>
      <c r="W53" s="10">
        <v>4</v>
      </c>
      <c r="X53" s="10">
        <v>5</v>
      </c>
      <c r="Y53" s="10">
        <v>4</v>
      </c>
      <c r="Z53" s="10">
        <v>3</v>
      </c>
      <c r="AA53" s="7">
        <v>22</v>
      </c>
      <c r="AB53" s="7">
        <v>6</v>
      </c>
      <c r="AC53" s="7">
        <v>19</v>
      </c>
      <c r="AD53" s="7">
        <v>16</v>
      </c>
      <c r="AE53" s="7">
        <v>24</v>
      </c>
      <c r="AF53" s="7">
        <v>4.4000000000000004</v>
      </c>
      <c r="AG53" s="7">
        <v>2</v>
      </c>
      <c r="AH53" s="7">
        <v>6.3</v>
      </c>
      <c r="AI53" s="7">
        <v>4</v>
      </c>
      <c r="AJ53" s="7">
        <v>4.8</v>
      </c>
    </row>
    <row r="54" spans="1:36" s="1" customFormat="1" ht="18" customHeight="1" x14ac:dyDescent="0.2">
      <c r="A54" s="7">
        <v>2678</v>
      </c>
      <c r="B54" s="6" t="s">
        <v>266</v>
      </c>
      <c r="C54" s="8">
        <v>41976</v>
      </c>
      <c r="D54" s="7">
        <v>306</v>
      </c>
      <c r="E54" s="7" t="s">
        <v>297</v>
      </c>
      <c r="F54" s="6" t="s">
        <v>267</v>
      </c>
      <c r="G54" s="10">
        <v>5</v>
      </c>
      <c r="H54" s="10">
        <v>2</v>
      </c>
      <c r="I54" s="10">
        <v>3</v>
      </c>
      <c r="J54" s="10">
        <v>2</v>
      </c>
      <c r="K54" s="10">
        <v>2</v>
      </c>
      <c r="L54" s="10">
        <v>5</v>
      </c>
      <c r="M54" s="10">
        <v>3</v>
      </c>
      <c r="N54" s="10">
        <v>5</v>
      </c>
      <c r="O54" s="10">
        <v>5</v>
      </c>
      <c r="P54" s="10">
        <v>4</v>
      </c>
      <c r="Q54" s="10">
        <v>2</v>
      </c>
      <c r="R54" s="10">
        <v>3</v>
      </c>
      <c r="S54" s="10">
        <v>4</v>
      </c>
      <c r="T54" s="10">
        <v>2</v>
      </c>
      <c r="U54" s="10">
        <v>5</v>
      </c>
      <c r="V54" s="10">
        <v>3</v>
      </c>
      <c r="W54" s="10">
        <v>6</v>
      </c>
      <c r="X54" s="10">
        <v>2</v>
      </c>
      <c r="Y54" s="10">
        <v>3</v>
      </c>
      <c r="Z54" s="10">
        <v>5</v>
      </c>
      <c r="AA54" s="7">
        <v>14</v>
      </c>
      <c r="AB54" s="7">
        <v>12</v>
      </c>
      <c r="AC54" s="7">
        <v>12</v>
      </c>
      <c r="AD54" s="7">
        <v>16</v>
      </c>
      <c r="AE54" s="7">
        <v>25</v>
      </c>
      <c r="AF54" s="7">
        <v>2.8</v>
      </c>
      <c r="AG54" s="7">
        <v>4</v>
      </c>
      <c r="AH54" s="7">
        <v>4</v>
      </c>
      <c r="AI54" s="7">
        <v>4</v>
      </c>
      <c r="AJ54" s="7">
        <v>5</v>
      </c>
    </row>
    <row r="55" spans="1:36" s="1" customFormat="1" ht="18" customHeight="1" x14ac:dyDescent="0.2">
      <c r="A55" s="7">
        <v>2726</v>
      </c>
      <c r="B55" s="6" t="s">
        <v>266</v>
      </c>
      <c r="C55" s="8">
        <v>41537</v>
      </c>
      <c r="D55" s="7">
        <v>68</v>
      </c>
      <c r="E55" s="7" t="s">
        <v>297</v>
      </c>
      <c r="F55" s="6" t="s">
        <v>267</v>
      </c>
      <c r="G55" s="10">
        <v>6</v>
      </c>
      <c r="H55" s="10">
        <v>4</v>
      </c>
      <c r="I55" s="10">
        <v>5</v>
      </c>
      <c r="J55" s="10">
        <v>5</v>
      </c>
      <c r="K55" s="10">
        <v>4</v>
      </c>
      <c r="L55" s="10">
        <v>1</v>
      </c>
      <c r="M55" s="10">
        <v>1</v>
      </c>
      <c r="N55" s="10">
        <v>6</v>
      </c>
      <c r="O55" s="10">
        <v>7</v>
      </c>
      <c r="P55" s="10">
        <v>5</v>
      </c>
      <c r="Q55" s="10">
        <v>7</v>
      </c>
      <c r="R55" s="10">
        <v>6</v>
      </c>
      <c r="S55" s="10">
        <v>5</v>
      </c>
      <c r="T55" s="10">
        <v>2</v>
      </c>
      <c r="U55" s="10">
        <v>4</v>
      </c>
      <c r="V55" s="10">
        <v>3</v>
      </c>
      <c r="W55" s="10">
        <v>5</v>
      </c>
      <c r="X55" s="10">
        <v>4</v>
      </c>
      <c r="Y55" s="10">
        <v>5</v>
      </c>
      <c r="Z55" s="10">
        <v>5</v>
      </c>
      <c r="AA55" s="7">
        <v>24</v>
      </c>
      <c r="AB55" s="7">
        <v>7</v>
      </c>
      <c r="AC55" s="7">
        <v>4</v>
      </c>
      <c r="AD55" s="7">
        <v>19</v>
      </c>
      <c r="AE55" s="7">
        <v>22</v>
      </c>
      <c r="AF55" s="7">
        <v>4.8</v>
      </c>
      <c r="AG55" s="7">
        <v>2.2999999999999998</v>
      </c>
      <c r="AH55" s="7">
        <v>1.3</v>
      </c>
      <c r="AI55" s="7">
        <v>4.8</v>
      </c>
      <c r="AJ55" s="7">
        <v>4.4000000000000004</v>
      </c>
    </row>
    <row r="56" spans="1:36" s="1" customFormat="1" ht="18" customHeight="1" x14ac:dyDescent="0.2">
      <c r="A56" s="7">
        <v>2726</v>
      </c>
      <c r="B56" s="6" t="s">
        <v>266</v>
      </c>
      <c r="C56" s="8">
        <v>41710</v>
      </c>
      <c r="D56" s="7">
        <v>178</v>
      </c>
      <c r="E56" s="7" t="s">
        <v>297</v>
      </c>
      <c r="F56" s="6" t="s">
        <v>268</v>
      </c>
      <c r="G56" s="10">
        <v>5</v>
      </c>
      <c r="H56" s="10">
        <v>5</v>
      </c>
      <c r="I56" s="10">
        <v>4</v>
      </c>
      <c r="J56" s="10">
        <v>3</v>
      </c>
      <c r="K56" s="10">
        <v>4</v>
      </c>
      <c r="L56" s="10">
        <v>6</v>
      </c>
      <c r="M56" s="10">
        <v>4</v>
      </c>
      <c r="N56" s="10">
        <v>5</v>
      </c>
      <c r="O56" s="10">
        <v>5</v>
      </c>
      <c r="P56" s="10">
        <v>6</v>
      </c>
      <c r="Q56" s="10">
        <v>6</v>
      </c>
      <c r="R56" s="10">
        <v>5</v>
      </c>
      <c r="S56" s="10">
        <v>3</v>
      </c>
      <c r="T56" s="10">
        <v>6</v>
      </c>
      <c r="U56" s="10">
        <v>5</v>
      </c>
      <c r="V56" s="10">
        <v>1</v>
      </c>
      <c r="W56" s="10">
        <v>6</v>
      </c>
      <c r="X56" s="10">
        <v>6</v>
      </c>
      <c r="Y56" s="10">
        <v>5</v>
      </c>
      <c r="Z56" s="10">
        <v>6</v>
      </c>
      <c r="AA56" s="7">
        <v>21</v>
      </c>
      <c r="AB56" s="7">
        <v>16</v>
      </c>
      <c r="AC56" s="7">
        <v>8</v>
      </c>
      <c r="AD56" s="7">
        <v>23</v>
      </c>
      <c r="AE56" s="7">
        <v>20</v>
      </c>
      <c r="AF56" s="7">
        <v>4.2</v>
      </c>
      <c r="AG56" s="7">
        <v>5.3</v>
      </c>
      <c r="AH56" s="7">
        <v>2.7</v>
      </c>
      <c r="AI56" s="7">
        <v>5.8</v>
      </c>
      <c r="AJ56" s="7">
        <v>4</v>
      </c>
    </row>
    <row r="57" spans="1:36" s="1" customFormat="1" ht="18" customHeight="1" x14ac:dyDescent="0.2">
      <c r="A57" s="7">
        <v>2803</v>
      </c>
      <c r="B57" s="6" t="s">
        <v>266</v>
      </c>
      <c r="C57" s="8">
        <v>41801</v>
      </c>
      <c r="D57" s="7">
        <v>190</v>
      </c>
      <c r="E57" s="7" t="s">
        <v>297</v>
      </c>
      <c r="F57" s="6" t="s">
        <v>268</v>
      </c>
      <c r="G57" s="10">
        <v>4</v>
      </c>
      <c r="H57" s="10">
        <v>6</v>
      </c>
      <c r="I57" s="10">
        <v>5</v>
      </c>
      <c r="J57" s="10">
        <v>4</v>
      </c>
      <c r="K57" s="10">
        <v>6</v>
      </c>
      <c r="L57" s="10">
        <v>7</v>
      </c>
      <c r="M57" s="10">
        <v>7</v>
      </c>
      <c r="N57" s="10">
        <v>1</v>
      </c>
      <c r="O57" s="10">
        <v>2</v>
      </c>
      <c r="P57" s="10">
        <v>6</v>
      </c>
      <c r="Q57" s="10">
        <v>2</v>
      </c>
      <c r="R57" s="10">
        <v>2</v>
      </c>
      <c r="S57" s="10">
        <v>6</v>
      </c>
      <c r="T57" s="10">
        <v>1</v>
      </c>
      <c r="U57" s="10">
        <v>4</v>
      </c>
      <c r="V57" s="10">
        <v>3</v>
      </c>
      <c r="W57" s="10">
        <v>7</v>
      </c>
      <c r="X57" s="10">
        <v>5</v>
      </c>
      <c r="Y57" s="10">
        <v>5</v>
      </c>
      <c r="Z57" s="10">
        <v>5</v>
      </c>
      <c r="AA57" s="7">
        <v>25</v>
      </c>
      <c r="AB57" s="7">
        <v>20</v>
      </c>
      <c r="AC57" s="7">
        <v>19</v>
      </c>
      <c r="AD57" s="7">
        <v>22</v>
      </c>
      <c r="AE57" s="7">
        <v>28</v>
      </c>
      <c r="AF57" s="7">
        <v>5</v>
      </c>
      <c r="AG57" s="7">
        <v>6.7</v>
      </c>
      <c r="AH57" s="7">
        <v>6.3</v>
      </c>
      <c r="AI57" s="7">
        <v>5.5</v>
      </c>
      <c r="AJ57" s="7">
        <v>5.6</v>
      </c>
    </row>
    <row r="58" spans="1:36" s="1" customFormat="1" ht="18" customHeight="1" x14ac:dyDescent="0.2">
      <c r="A58" s="7">
        <v>3360</v>
      </c>
      <c r="B58" s="6" t="s">
        <v>266</v>
      </c>
      <c r="C58" s="8">
        <v>41484</v>
      </c>
      <c r="D58" s="7">
        <v>128</v>
      </c>
      <c r="E58" s="7" t="s">
        <v>297</v>
      </c>
      <c r="F58" s="6" t="s">
        <v>267</v>
      </c>
      <c r="G58" s="10">
        <v>1</v>
      </c>
      <c r="H58" s="10">
        <v>1</v>
      </c>
      <c r="I58" s="10">
        <v>4</v>
      </c>
      <c r="J58" s="10">
        <v>3</v>
      </c>
      <c r="K58" s="10">
        <v>4</v>
      </c>
      <c r="L58" s="10">
        <v>4</v>
      </c>
      <c r="M58" s="10">
        <v>1</v>
      </c>
      <c r="N58" s="10">
        <v>3</v>
      </c>
      <c r="O58" s="10">
        <v>3</v>
      </c>
      <c r="P58" s="10">
        <v>3</v>
      </c>
      <c r="Q58" s="10">
        <v>3</v>
      </c>
      <c r="R58" s="10">
        <v>4</v>
      </c>
      <c r="S58" s="10">
        <v>3</v>
      </c>
      <c r="T58" s="10">
        <v>4</v>
      </c>
      <c r="U58" s="10">
        <v>5</v>
      </c>
      <c r="V58" s="10">
        <v>1</v>
      </c>
      <c r="W58" s="10">
        <v>6</v>
      </c>
      <c r="X58" s="10">
        <v>6</v>
      </c>
      <c r="Y58" s="10">
        <v>5</v>
      </c>
      <c r="Z58" s="10">
        <v>5</v>
      </c>
      <c r="AA58" s="7">
        <v>13</v>
      </c>
      <c r="AB58" s="7">
        <v>8</v>
      </c>
      <c r="AC58" s="7">
        <v>15</v>
      </c>
      <c r="AD58" s="7">
        <v>22</v>
      </c>
      <c r="AE58" s="7">
        <v>23</v>
      </c>
      <c r="AF58" s="7">
        <v>2.6</v>
      </c>
      <c r="AG58" s="7">
        <v>2.7</v>
      </c>
      <c r="AH58" s="7">
        <v>5</v>
      </c>
      <c r="AI58" s="7">
        <v>5.5</v>
      </c>
      <c r="AJ58" s="7">
        <v>4.5999999999999996</v>
      </c>
    </row>
    <row r="59" spans="1:36" s="1" customFormat="1" ht="18" customHeight="1" x14ac:dyDescent="0.2">
      <c r="A59" s="7">
        <v>3360</v>
      </c>
      <c r="B59" s="6" t="s">
        <v>266</v>
      </c>
      <c r="C59" s="8">
        <v>41939</v>
      </c>
      <c r="D59" s="7">
        <v>269</v>
      </c>
      <c r="E59" s="7" t="s">
        <v>297</v>
      </c>
      <c r="F59" s="6" t="s">
        <v>268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6</v>
      </c>
      <c r="M59" s="10">
        <v>6</v>
      </c>
      <c r="N59" s="10">
        <v>7</v>
      </c>
      <c r="O59" s="10">
        <v>6</v>
      </c>
      <c r="P59" s="10">
        <v>6</v>
      </c>
      <c r="Q59" s="10">
        <v>6</v>
      </c>
      <c r="R59" s="10">
        <v>6</v>
      </c>
      <c r="S59" s="10">
        <v>6</v>
      </c>
      <c r="T59" s="10">
        <v>4</v>
      </c>
      <c r="U59" s="10">
        <v>5</v>
      </c>
      <c r="V59" s="10">
        <v>1</v>
      </c>
      <c r="W59" s="10">
        <v>6</v>
      </c>
      <c r="X59" s="10">
        <v>6</v>
      </c>
      <c r="Y59" s="10">
        <v>6</v>
      </c>
      <c r="Z59" s="10">
        <v>6</v>
      </c>
      <c r="AA59" s="7">
        <v>5</v>
      </c>
      <c r="AB59" s="7">
        <v>18</v>
      </c>
      <c r="AC59" s="7">
        <v>5</v>
      </c>
      <c r="AD59" s="7">
        <v>24</v>
      </c>
      <c r="AE59" s="7">
        <v>24</v>
      </c>
      <c r="AF59" s="7">
        <v>1</v>
      </c>
      <c r="AG59" s="7">
        <v>6</v>
      </c>
      <c r="AH59" s="7">
        <v>1.7</v>
      </c>
      <c r="AI59" s="7">
        <v>6</v>
      </c>
      <c r="AJ59" s="7">
        <v>4.8</v>
      </c>
    </row>
    <row r="60" spans="1:36" s="1" customFormat="1" ht="18" customHeight="1" x14ac:dyDescent="0.2">
      <c r="A60" s="7">
        <v>3393</v>
      </c>
      <c r="B60" s="6" t="s">
        <v>266</v>
      </c>
      <c r="C60" s="8">
        <v>41500</v>
      </c>
      <c r="D60" s="7">
        <v>49</v>
      </c>
      <c r="E60" s="7" t="s">
        <v>297</v>
      </c>
      <c r="F60" s="6" t="s">
        <v>267</v>
      </c>
      <c r="G60" s="10">
        <v>4</v>
      </c>
      <c r="H60" s="10">
        <v>7</v>
      </c>
      <c r="I60" s="10">
        <v>6</v>
      </c>
      <c r="J60" s="10">
        <v>6</v>
      </c>
      <c r="K60" s="10">
        <v>3</v>
      </c>
      <c r="L60" s="10">
        <v>7</v>
      </c>
      <c r="M60" s="10">
        <v>4</v>
      </c>
      <c r="N60" s="10">
        <v>6</v>
      </c>
      <c r="O60" s="10">
        <v>6</v>
      </c>
      <c r="P60" s="10">
        <v>7</v>
      </c>
      <c r="Q60" s="10">
        <v>6</v>
      </c>
      <c r="R60" s="10">
        <v>7</v>
      </c>
      <c r="S60" s="10">
        <v>6</v>
      </c>
      <c r="T60" s="10">
        <v>1</v>
      </c>
      <c r="U60" s="10">
        <v>7</v>
      </c>
      <c r="V60" s="10">
        <v>6</v>
      </c>
      <c r="W60" s="10">
        <v>4</v>
      </c>
      <c r="X60" s="10">
        <v>6</v>
      </c>
      <c r="Y60" s="10">
        <v>7</v>
      </c>
      <c r="Z60" s="10">
        <v>7</v>
      </c>
      <c r="AA60" s="7">
        <v>26</v>
      </c>
      <c r="AB60" s="7">
        <v>18</v>
      </c>
      <c r="AC60" s="7">
        <v>6</v>
      </c>
      <c r="AD60" s="7">
        <v>24</v>
      </c>
      <c r="AE60" s="7">
        <v>23</v>
      </c>
      <c r="AF60" s="7">
        <v>5.2</v>
      </c>
      <c r="AG60" s="7">
        <v>6</v>
      </c>
      <c r="AH60" s="7">
        <v>2</v>
      </c>
      <c r="AI60" s="7">
        <v>6</v>
      </c>
      <c r="AJ60" s="7">
        <v>4.5999999999999996</v>
      </c>
    </row>
    <row r="61" spans="1:36" s="1" customFormat="1" ht="18" customHeight="1" x14ac:dyDescent="0.2">
      <c r="A61" s="7">
        <v>3393</v>
      </c>
      <c r="B61" s="6" t="s">
        <v>266</v>
      </c>
      <c r="C61" s="8">
        <v>41540</v>
      </c>
      <c r="D61" s="7">
        <v>69</v>
      </c>
      <c r="E61" s="7" t="s">
        <v>297</v>
      </c>
      <c r="F61" s="6" t="s">
        <v>268</v>
      </c>
      <c r="G61" s="10">
        <v>7</v>
      </c>
      <c r="H61" s="10">
        <v>6</v>
      </c>
      <c r="I61" s="10">
        <v>7</v>
      </c>
      <c r="J61" s="10">
        <v>7</v>
      </c>
      <c r="K61" s="10">
        <v>7</v>
      </c>
      <c r="L61" s="10">
        <v>6</v>
      </c>
      <c r="M61" s="10">
        <v>2</v>
      </c>
      <c r="N61" s="10">
        <v>6</v>
      </c>
      <c r="O61" s="10">
        <v>7</v>
      </c>
      <c r="P61" s="10">
        <v>2</v>
      </c>
      <c r="Q61" s="10">
        <v>4</v>
      </c>
      <c r="R61" s="10">
        <v>5</v>
      </c>
      <c r="S61" s="10">
        <v>2</v>
      </c>
      <c r="T61" s="10">
        <v>1</v>
      </c>
      <c r="U61" s="10">
        <v>7</v>
      </c>
      <c r="V61" s="10">
        <v>2</v>
      </c>
      <c r="W61" s="10">
        <v>6</v>
      </c>
      <c r="X61" s="10">
        <v>7</v>
      </c>
      <c r="Y61" s="10">
        <v>4</v>
      </c>
      <c r="Z61" s="10">
        <v>6</v>
      </c>
      <c r="AA61" s="7">
        <v>34</v>
      </c>
      <c r="AB61" s="7">
        <v>10</v>
      </c>
      <c r="AC61" s="7">
        <v>7</v>
      </c>
      <c r="AD61" s="7">
        <v>23</v>
      </c>
      <c r="AE61" s="7">
        <v>25</v>
      </c>
      <c r="AF61" s="7">
        <v>6.8</v>
      </c>
      <c r="AG61" s="7">
        <v>3.3</v>
      </c>
      <c r="AH61" s="7">
        <v>2.2999999999999998</v>
      </c>
      <c r="AI61" s="7">
        <v>5.8</v>
      </c>
      <c r="AJ61" s="7">
        <v>5</v>
      </c>
    </row>
    <row r="62" spans="1:36" s="1" customFormat="1" ht="18" customHeight="1" x14ac:dyDescent="0.2">
      <c r="A62" s="7">
        <v>3393</v>
      </c>
      <c r="B62" s="6" t="s">
        <v>266</v>
      </c>
      <c r="C62" s="8">
        <v>41681</v>
      </c>
      <c r="D62" s="7">
        <v>7</v>
      </c>
      <c r="E62" s="7" t="s">
        <v>297</v>
      </c>
      <c r="F62" s="6" t="s">
        <v>268</v>
      </c>
      <c r="G62" s="10">
        <v>7</v>
      </c>
      <c r="H62" s="10">
        <v>7</v>
      </c>
      <c r="I62" s="10">
        <v>5</v>
      </c>
      <c r="J62" s="10">
        <v>7</v>
      </c>
      <c r="K62" s="10">
        <v>7</v>
      </c>
      <c r="L62" s="10">
        <v>5</v>
      </c>
      <c r="M62" s="10">
        <v>1</v>
      </c>
      <c r="N62" s="10">
        <v>4</v>
      </c>
      <c r="O62" s="10">
        <v>1</v>
      </c>
      <c r="P62" s="10">
        <v>4</v>
      </c>
      <c r="Q62" s="10">
        <v>4</v>
      </c>
      <c r="R62" s="10">
        <v>1</v>
      </c>
      <c r="S62" s="10">
        <v>6</v>
      </c>
      <c r="T62" s="10">
        <v>1</v>
      </c>
      <c r="U62" s="10">
        <v>7</v>
      </c>
      <c r="V62" s="10">
        <v>1</v>
      </c>
      <c r="W62" s="10">
        <v>7</v>
      </c>
      <c r="X62" s="10">
        <v>7</v>
      </c>
      <c r="Y62" s="10">
        <v>7</v>
      </c>
      <c r="Z62" s="10">
        <v>6</v>
      </c>
      <c r="AA62" s="7">
        <v>33</v>
      </c>
      <c r="AB62" s="7">
        <v>10</v>
      </c>
      <c r="AC62" s="7">
        <v>15</v>
      </c>
      <c r="AD62" s="7">
        <v>27</v>
      </c>
      <c r="AE62" s="7">
        <v>34</v>
      </c>
      <c r="AF62" s="7">
        <v>6.6</v>
      </c>
      <c r="AG62" s="7">
        <v>3.3</v>
      </c>
      <c r="AH62" s="7">
        <v>5</v>
      </c>
      <c r="AI62" s="7">
        <v>6.8</v>
      </c>
      <c r="AJ62" s="7">
        <v>6.8</v>
      </c>
    </row>
    <row r="63" spans="1:36" s="1" customFormat="1" ht="18" customHeight="1" x14ac:dyDescent="0.2">
      <c r="A63" s="7">
        <v>3393</v>
      </c>
      <c r="B63" s="6" t="s">
        <v>266</v>
      </c>
      <c r="C63" s="8">
        <v>41927</v>
      </c>
      <c r="D63" s="7">
        <v>272</v>
      </c>
      <c r="E63" s="7" t="s">
        <v>297</v>
      </c>
      <c r="F63" s="6" t="s">
        <v>268</v>
      </c>
      <c r="G63" s="10">
        <v>7</v>
      </c>
      <c r="H63" s="10">
        <v>4</v>
      </c>
      <c r="I63" s="10">
        <v>7</v>
      </c>
      <c r="J63" s="10">
        <v>4</v>
      </c>
      <c r="K63" s="10">
        <v>3</v>
      </c>
      <c r="L63" s="10">
        <v>4</v>
      </c>
      <c r="M63" s="10">
        <v>1</v>
      </c>
      <c r="N63" s="10">
        <v>2</v>
      </c>
      <c r="O63" s="10">
        <v>2</v>
      </c>
      <c r="P63" s="10">
        <v>3</v>
      </c>
      <c r="Q63" s="10">
        <v>2</v>
      </c>
      <c r="R63" s="10">
        <v>6</v>
      </c>
      <c r="S63" s="10">
        <v>2</v>
      </c>
      <c r="T63" s="10">
        <v>1</v>
      </c>
      <c r="U63" s="10">
        <v>5</v>
      </c>
      <c r="V63" s="10">
        <v>2</v>
      </c>
      <c r="W63" s="10">
        <v>7</v>
      </c>
      <c r="X63" s="10">
        <v>7</v>
      </c>
      <c r="Y63" s="10">
        <v>6</v>
      </c>
      <c r="Z63" s="10">
        <v>6</v>
      </c>
      <c r="AA63" s="7">
        <v>25</v>
      </c>
      <c r="AB63" s="7">
        <v>8</v>
      </c>
      <c r="AC63" s="7">
        <v>18</v>
      </c>
      <c r="AD63" s="7">
        <v>26</v>
      </c>
      <c r="AE63" s="7">
        <v>22</v>
      </c>
      <c r="AF63" s="7">
        <v>5</v>
      </c>
      <c r="AG63" s="7">
        <v>2.7</v>
      </c>
      <c r="AH63" s="7">
        <v>6</v>
      </c>
      <c r="AI63" s="7">
        <v>6.5</v>
      </c>
      <c r="AJ63" s="7">
        <v>4.4000000000000004</v>
      </c>
    </row>
    <row r="64" spans="1:36" s="1" customFormat="1" ht="18" customHeight="1" x14ac:dyDescent="0.2">
      <c r="A64" s="7">
        <v>3875</v>
      </c>
      <c r="B64" s="6" t="s">
        <v>266</v>
      </c>
      <c r="C64" s="8">
        <v>41918</v>
      </c>
      <c r="D64" s="7">
        <v>297</v>
      </c>
      <c r="E64" s="7" t="s">
        <v>297</v>
      </c>
      <c r="F64" s="6" t="s">
        <v>267</v>
      </c>
      <c r="G64" s="10">
        <v>3</v>
      </c>
      <c r="H64" s="10">
        <v>3</v>
      </c>
      <c r="I64" s="10">
        <v>4</v>
      </c>
      <c r="J64" s="10">
        <v>4</v>
      </c>
      <c r="K64" s="10">
        <v>4</v>
      </c>
      <c r="L64" s="10">
        <v>2</v>
      </c>
      <c r="M64" s="10">
        <v>2</v>
      </c>
      <c r="N64" s="10">
        <v>4</v>
      </c>
      <c r="O64" s="10">
        <v>2</v>
      </c>
      <c r="P64" s="10">
        <v>7</v>
      </c>
      <c r="Q64" s="10">
        <v>2</v>
      </c>
      <c r="R64" s="10">
        <v>2</v>
      </c>
      <c r="S64" s="10">
        <v>3</v>
      </c>
      <c r="T64" s="10">
        <v>1</v>
      </c>
      <c r="U64" s="10">
        <v>5</v>
      </c>
      <c r="V64" s="10">
        <v>2</v>
      </c>
      <c r="W64" s="10">
        <v>7</v>
      </c>
      <c r="X64" s="10">
        <v>7</v>
      </c>
      <c r="Y64" s="10">
        <v>6</v>
      </c>
      <c r="Z64" s="10">
        <v>6</v>
      </c>
      <c r="AA64" s="7">
        <v>18</v>
      </c>
      <c r="AB64" s="7">
        <v>11</v>
      </c>
      <c r="AC64" s="7">
        <v>16</v>
      </c>
      <c r="AD64" s="7">
        <v>26</v>
      </c>
      <c r="AE64" s="7">
        <v>27</v>
      </c>
      <c r="AF64" s="7">
        <v>3.6</v>
      </c>
      <c r="AG64" s="7">
        <v>3.7</v>
      </c>
      <c r="AH64" s="7">
        <v>5.3</v>
      </c>
      <c r="AI64" s="7">
        <v>6.5</v>
      </c>
      <c r="AJ64" s="7">
        <v>5.4</v>
      </c>
    </row>
    <row r="65" spans="1:36" s="1" customFormat="1" ht="18" customHeight="1" x14ac:dyDescent="0.2">
      <c r="A65" s="7">
        <v>3875</v>
      </c>
      <c r="B65" s="6" t="s">
        <v>266</v>
      </c>
      <c r="C65" s="8">
        <v>41984</v>
      </c>
      <c r="D65" s="7">
        <v>319</v>
      </c>
      <c r="E65" s="7" t="s">
        <v>297</v>
      </c>
      <c r="F65" s="6" t="s">
        <v>268</v>
      </c>
      <c r="G65" s="10">
        <v>5</v>
      </c>
      <c r="H65" s="10">
        <v>4</v>
      </c>
      <c r="I65" s="10">
        <v>4</v>
      </c>
      <c r="J65" s="10">
        <v>5</v>
      </c>
      <c r="K65" s="10">
        <v>5</v>
      </c>
      <c r="L65" s="10">
        <v>5</v>
      </c>
      <c r="M65" s="10">
        <v>6</v>
      </c>
      <c r="N65" s="10">
        <v>1</v>
      </c>
      <c r="O65" s="10">
        <v>1</v>
      </c>
      <c r="P65" s="10">
        <v>7</v>
      </c>
      <c r="Q65" s="10">
        <v>2</v>
      </c>
      <c r="R65" s="10">
        <v>3</v>
      </c>
      <c r="S65" s="10">
        <v>6</v>
      </c>
      <c r="T65" s="10">
        <v>2</v>
      </c>
      <c r="U65" s="10">
        <v>5</v>
      </c>
      <c r="V65" s="10">
        <v>3</v>
      </c>
      <c r="W65" s="10">
        <v>6</v>
      </c>
      <c r="X65" s="10">
        <v>7</v>
      </c>
      <c r="Y65" s="10">
        <v>6</v>
      </c>
      <c r="Z65" s="10">
        <v>6</v>
      </c>
      <c r="AA65" s="7">
        <v>23</v>
      </c>
      <c r="AB65" s="7">
        <v>18</v>
      </c>
      <c r="AC65" s="7">
        <v>20</v>
      </c>
      <c r="AD65" s="7">
        <v>25</v>
      </c>
      <c r="AE65" s="7">
        <v>27</v>
      </c>
      <c r="AF65" s="7">
        <v>4.5999999999999996</v>
      </c>
      <c r="AG65" s="7">
        <v>6</v>
      </c>
      <c r="AH65" s="7">
        <v>6.7</v>
      </c>
      <c r="AI65" s="7">
        <v>6.3</v>
      </c>
      <c r="AJ65" s="7">
        <v>5.4</v>
      </c>
    </row>
    <row r="66" spans="1:36" s="1" customFormat="1" ht="18" customHeight="1" x14ac:dyDescent="0.2">
      <c r="A66" s="7">
        <v>3875</v>
      </c>
      <c r="B66" s="6" t="s">
        <v>266</v>
      </c>
      <c r="C66" s="8">
        <v>42061</v>
      </c>
      <c r="D66" s="7">
        <v>398</v>
      </c>
      <c r="E66" s="7" t="s">
        <v>297</v>
      </c>
      <c r="F66" s="6" t="s">
        <v>268</v>
      </c>
      <c r="G66" s="10">
        <v>3</v>
      </c>
      <c r="H66" s="10">
        <v>2</v>
      </c>
      <c r="I66" s="10">
        <v>2</v>
      </c>
      <c r="J66" s="10">
        <v>2</v>
      </c>
      <c r="K66" s="10">
        <v>2</v>
      </c>
      <c r="L66" s="10">
        <v>5</v>
      </c>
      <c r="M66" s="10">
        <v>5</v>
      </c>
      <c r="N66" s="10">
        <v>2</v>
      </c>
      <c r="O66" s="10">
        <v>2</v>
      </c>
      <c r="P66" s="10">
        <v>5</v>
      </c>
      <c r="Q66" s="10">
        <v>3</v>
      </c>
      <c r="R66" s="10">
        <v>3</v>
      </c>
      <c r="S66" s="10">
        <v>6</v>
      </c>
      <c r="T66" s="10">
        <v>2</v>
      </c>
      <c r="U66" s="10">
        <v>5</v>
      </c>
      <c r="V66" s="10">
        <v>3</v>
      </c>
      <c r="W66" s="10">
        <v>6</v>
      </c>
      <c r="X66" s="10">
        <v>7</v>
      </c>
      <c r="Y66" s="10">
        <v>6</v>
      </c>
      <c r="Z66" s="10">
        <v>5</v>
      </c>
      <c r="AA66" s="7">
        <v>11</v>
      </c>
      <c r="AB66" s="7">
        <v>15</v>
      </c>
      <c r="AC66" s="7">
        <v>17</v>
      </c>
      <c r="AD66" s="7">
        <v>24</v>
      </c>
      <c r="AE66" s="7">
        <v>27</v>
      </c>
      <c r="AF66" s="7">
        <v>2.2000000000000002</v>
      </c>
      <c r="AG66" s="7">
        <v>5</v>
      </c>
      <c r="AH66" s="7">
        <v>5.7</v>
      </c>
      <c r="AI66" s="7">
        <v>6</v>
      </c>
      <c r="AJ66" s="7">
        <v>5.4</v>
      </c>
    </row>
    <row r="67" spans="1:36" s="1" customFormat="1" ht="18" customHeight="1" x14ac:dyDescent="0.2">
      <c r="A67" s="7">
        <v>3994</v>
      </c>
      <c r="B67" s="6" t="s">
        <v>266</v>
      </c>
      <c r="C67" s="8">
        <v>41869</v>
      </c>
      <c r="D67" s="7">
        <v>219</v>
      </c>
      <c r="E67" s="7" t="s">
        <v>297</v>
      </c>
      <c r="F67" s="6" t="s">
        <v>267</v>
      </c>
      <c r="G67" s="10">
        <v>5</v>
      </c>
      <c r="H67" s="10">
        <v>4</v>
      </c>
      <c r="I67" s="10">
        <v>5</v>
      </c>
      <c r="J67" s="10">
        <v>4</v>
      </c>
      <c r="K67" s="10">
        <v>5</v>
      </c>
      <c r="L67" s="10">
        <v>6</v>
      </c>
      <c r="M67" s="10">
        <v>6</v>
      </c>
      <c r="N67" s="10">
        <v>1</v>
      </c>
      <c r="O67" s="10">
        <v>1</v>
      </c>
      <c r="P67" s="10">
        <v>6</v>
      </c>
      <c r="Q67" s="10">
        <v>1</v>
      </c>
      <c r="R67" s="10">
        <v>3</v>
      </c>
      <c r="S67" s="10">
        <v>7</v>
      </c>
      <c r="T67" s="10">
        <v>2</v>
      </c>
      <c r="U67" s="10">
        <v>7</v>
      </c>
      <c r="V67" s="10">
        <v>3</v>
      </c>
      <c r="W67" s="10">
        <v>5</v>
      </c>
      <c r="X67" s="10">
        <v>7</v>
      </c>
      <c r="Y67" s="10">
        <v>6</v>
      </c>
      <c r="Z67" s="10">
        <v>6</v>
      </c>
      <c r="AA67" s="7">
        <v>23</v>
      </c>
      <c r="AB67" s="7">
        <v>18</v>
      </c>
      <c r="AC67" s="7">
        <v>21</v>
      </c>
      <c r="AD67" s="7">
        <v>24</v>
      </c>
      <c r="AE67" s="7">
        <v>30</v>
      </c>
      <c r="AF67" s="7">
        <v>4.5999999999999996</v>
      </c>
      <c r="AG67" s="7">
        <v>6</v>
      </c>
      <c r="AH67" s="7">
        <v>7</v>
      </c>
      <c r="AI67" s="7">
        <v>6</v>
      </c>
      <c r="AJ67" s="7">
        <v>6</v>
      </c>
    </row>
    <row r="68" spans="1:36" s="1" customFormat="1" ht="18" customHeight="1" x14ac:dyDescent="0.2">
      <c r="A68" s="7">
        <v>3994</v>
      </c>
      <c r="B68" s="6" t="s">
        <v>266</v>
      </c>
      <c r="C68" s="8">
        <v>41962</v>
      </c>
      <c r="D68" s="7">
        <v>296</v>
      </c>
      <c r="E68" s="7" t="s">
        <v>297</v>
      </c>
      <c r="F68" s="6" t="s">
        <v>268</v>
      </c>
      <c r="G68" s="10">
        <v>6</v>
      </c>
      <c r="H68" s="10">
        <v>4</v>
      </c>
      <c r="I68" s="10">
        <v>4</v>
      </c>
      <c r="J68" s="10">
        <v>4</v>
      </c>
      <c r="K68" s="10">
        <v>5</v>
      </c>
      <c r="L68" s="10">
        <v>6</v>
      </c>
      <c r="M68" s="10">
        <v>6</v>
      </c>
      <c r="N68" s="10">
        <v>1</v>
      </c>
      <c r="O68" s="10">
        <v>1</v>
      </c>
      <c r="P68" s="10">
        <v>6</v>
      </c>
      <c r="Q68" s="10">
        <v>1</v>
      </c>
      <c r="R68" s="10">
        <v>5</v>
      </c>
      <c r="S68" s="10">
        <v>6</v>
      </c>
      <c r="T68" s="10">
        <v>1</v>
      </c>
      <c r="U68" s="10">
        <v>6</v>
      </c>
      <c r="V68" s="10">
        <v>3</v>
      </c>
      <c r="W68" s="10">
        <v>5</v>
      </c>
      <c r="X68" s="10">
        <v>5</v>
      </c>
      <c r="Y68" s="10">
        <v>6</v>
      </c>
      <c r="Z68" s="10">
        <v>5</v>
      </c>
      <c r="AA68" s="7">
        <v>23</v>
      </c>
      <c r="AB68" s="7">
        <v>18</v>
      </c>
      <c r="AC68" s="7">
        <v>21</v>
      </c>
      <c r="AD68" s="7">
        <v>21</v>
      </c>
      <c r="AE68" s="7">
        <v>27</v>
      </c>
      <c r="AF68" s="7">
        <v>4.5999999999999996</v>
      </c>
      <c r="AG68" s="7">
        <v>6</v>
      </c>
      <c r="AH68" s="7">
        <v>7</v>
      </c>
      <c r="AI68" s="7">
        <v>5.3</v>
      </c>
      <c r="AJ68" s="7">
        <v>5.4</v>
      </c>
    </row>
    <row r="69" spans="1:36" s="1" customFormat="1" ht="18" customHeight="1" x14ac:dyDescent="0.2">
      <c r="A69" s="7">
        <v>3994</v>
      </c>
      <c r="B69" s="6" t="s">
        <v>266</v>
      </c>
      <c r="C69" s="8">
        <v>42038</v>
      </c>
      <c r="D69" s="7">
        <v>364</v>
      </c>
      <c r="E69" s="7" t="s">
        <v>297</v>
      </c>
      <c r="F69" s="6" t="s">
        <v>268</v>
      </c>
      <c r="G69" s="10">
        <v>5</v>
      </c>
      <c r="H69" s="10">
        <v>4</v>
      </c>
      <c r="I69" s="10">
        <v>5</v>
      </c>
      <c r="J69" s="10">
        <v>5</v>
      </c>
      <c r="K69" s="10">
        <v>5</v>
      </c>
      <c r="L69" s="10">
        <v>6</v>
      </c>
      <c r="M69" s="10">
        <v>6</v>
      </c>
      <c r="N69" s="10">
        <v>6</v>
      </c>
      <c r="O69" s="10">
        <v>6</v>
      </c>
      <c r="P69" s="10">
        <v>6</v>
      </c>
      <c r="Q69" s="10">
        <v>6</v>
      </c>
      <c r="R69" s="10">
        <v>5</v>
      </c>
      <c r="S69" s="10">
        <v>6</v>
      </c>
      <c r="T69" s="10">
        <v>1</v>
      </c>
      <c r="U69" s="10">
        <v>7</v>
      </c>
      <c r="V69" s="10">
        <v>2</v>
      </c>
      <c r="W69" s="10">
        <v>7</v>
      </c>
      <c r="X69" s="10">
        <v>6</v>
      </c>
      <c r="Y69" s="10">
        <v>6</v>
      </c>
      <c r="Z69" s="10">
        <v>6</v>
      </c>
      <c r="AA69" s="7">
        <v>24</v>
      </c>
      <c r="AB69" s="7">
        <v>18</v>
      </c>
      <c r="AC69" s="7">
        <v>6</v>
      </c>
      <c r="AD69" s="7">
        <v>25</v>
      </c>
      <c r="AE69" s="7">
        <v>29</v>
      </c>
      <c r="AF69" s="7">
        <v>4.8</v>
      </c>
      <c r="AG69" s="7">
        <v>6</v>
      </c>
      <c r="AH69" s="7">
        <v>2</v>
      </c>
      <c r="AI69" s="7">
        <v>6.3</v>
      </c>
      <c r="AJ69" s="7">
        <v>5.8</v>
      </c>
    </row>
    <row r="70" spans="1:36" s="1" customFormat="1" ht="18" customHeight="1" x14ac:dyDescent="0.2">
      <c r="A70" s="7">
        <v>4365</v>
      </c>
      <c r="B70" s="6" t="s">
        <v>266</v>
      </c>
      <c r="C70" s="8">
        <v>41414</v>
      </c>
      <c r="D70" s="7">
        <v>70</v>
      </c>
      <c r="E70" s="7" t="s">
        <v>297</v>
      </c>
      <c r="F70" s="6" t="s">
        <v>267</v>
      </c>
      <c r="G70" s="10">
        <v>7</v>
      </c>
      <c r="H70" s="10">
        <v>6</v>
      </c>
      <c r="I70" s="10">
        <v>6</v>
      </c>
      <c r="J70" s="10">
        <v>5</v>
      </c>
      <c r="K70" s="10">
        <v>6</v>
      </c>
      <c r="L70" s="10">
        <v>5</v>
      </c>
      <c r="M70" s="10">
        <v>7</v>
      </c>
      <c r="N70" s="10">
        <v>7</v>
      </c>
      <c r="O70" s="10">
        <v>7</v>
      </c>
      <c r="P70" s="10">
        <v>6</v>
      </c>
      <c r="Q70" s="10">
        <v>1</v>
      </c>
      <c r="R70" s="10">
        <v>7</v>
      </c>
      <c r="S70" s="10">
        <v>5</v>
      </c>
      <c r="T70" s="10">
        <v>4</v>
      </c>
      <c r="U70" s="10">
        <v>7</v>
      </c>
      <c r="V70" s="10">
        <v>2</v>
      </c>
      <c r="W70" s="10">
        <v>5</v>
      </c>
      <c r="X70" s="10">
        <v>7</v>
      </c>
      <c r="Y70" s="10">
        <v>7</v>
      </c>
      <c r="Z70" s="10">
        <v>6</v>
      </c>
      <c r="AA70" s="7">
        <v>30</v>
      </c>
      <c r="AB70" s="7">
        <v>18</v>
      </c>
      <c r="AC70" s="7">
        <v>9</v>
      </c>
      <c r="AD70" s="7">
        <v>25</v>
      </c>
      <c r="AE70" s="7">
        <v>23</v>
      </c>
      <c r="AF70" s="7">
        <v>6</v>
      </c>
      <c r="AG70" s="7">
        <v>6</v>
      </c>
      <c r="AH70" s="7">
        <v>3</v>
      </c>
      <c r="AI70" s="7">
        <v>6.3</v>
      </c>
      <c r="AJ70" s="7">
        <v>4.5999999999999996</v>
      </c>
    </row>
    <row r="71" spans="1:36" s="1" customFormat="1" ht="18" customHeight="1" x14ac:dyDescent="0.2">
      <c r="A71" s="7">
        <v>4365</v>
      </c>
      <c r="B71" s="6" t="s">
        <v>266</v>
      </c>
      <c r="C71" s="8">
        <v>41498</v>
      </c>
      <c r="D71" s="7">
        <v>30</v>
      </c>
      <c r="E71" s="7" t="s">
        <v>297</v>
      </c>
      <c r="F71" s="6" t="s">
        <v>267</v>
      </c>
      <c r="G71" s="10">
        <v>7</v>
      </c>
      <c r="H71" s="10">
        <v>3</v>
      </c>
      <c r="I71" s="10">
        <v>3</v>
      </c>
      <c r="J71" s="10">
        <v>4</v>
      </c>
      <c r="K71" s="10">
        <v>4</v>
      </c>
      <c r="L71" s="10">
        <v>7</v>
      </c>
      <c r="M71" s="10">
        <v>7</v>
      </c>
      <c r="N71" s="10">
        <v>1</v>
      </c>
      <c r="O71" s="10">
        <v>7</v>
      </c>
      <c r="P71" s="10">
        <v>7</v>
      </c>
      <c r="Q71" s="10">
        <v>7</v>
      </c>
      <c r="R71" s="10">
        <v>5</v>
      </c>
      <c r="S71" s="10">
        <v>5</v>
      </c>
      <c r="T71" s="10">
        <v>1</v>
      </c>
      <c r="U71" s="10">
        <v>7</v>
      </c>
      <c r="V71" s="10">
        <v>1</v>
      </c>
      <c r="W71" s="10">
        <v>7</v>
      </c>
      <c r="X71" s="10">
        <v>7</v>
      </c>
      <c r="Y71" s="10">
        <v>7</v>
      </c>
      <c r="Z71" s="10">
        <v>7</v>
      </c>
      <c r="AA71" s="7">
        <v>21</v>
      </c>
      <c r="AB71" s="7">
        <v>21</v>
      </c>
      <c r="AC71" s="7">
        <v>9</v>
      </c>
      <c r="AD71" s="7">
        <v>28</v>
      </c>
      <c r="AE71" s="7">
        <v>29</v>
      </c>
      <c r="AF71" s="7">
        <v>4.2</v>
      </c>
      <c r="AG71" s="7">
        <v>7</v>
      </c>
      <c r="AH71" s="7">
        <v>3</v>
      </c>
      <c r="AI71" s="7">
        <v>7</v>
      </c>
      <c r="AJ71" s="7">
        <v>5.8</v>
      </c>
    </row>
    <row r="72" spans="1:36" s="1" customFormat="1" ht="18" customHeight="1" x14ac:dyDescent="0.2">
      <c r="A72" s="7">
        <v>4365</v>
      </c>
      <c r="B72" s="6" t="s">
        <v>266</v>
      </c>
      <c r="C72" s="8">
        <v>41703</v>
      </c>
      <c r="D72" s="7">
        <v>184</v>
      </c>
      <c r="E72" s="7" t="s">
        <v>297</v>
      </c>
      <c r="F72" s="6" t="s">
        <v>268</v>
      </c>
      <c r="G72" s="10">
        <v>5</v>
      </c>
      <c r="H72" s="10">
        <v>4</v>
      </c>
      <c r="I72" s="10">
        <v>4</v>
      </c>
      <c r="J72" s="10">
        <v>5</v>
      </c>
      <c r="K72" s="10">
        <v>4</v>
      </c>
      <c r="L72" s="10">
        <v>6</v>
      </c>
      <c r="M72" s="10">
        <v>6</v>
      </c>
      <c r="N72" s="10">
        <v>1</v>
      </c>
      <c r="O72" s="10">
        <v>5</v>
      </c>
      <c r="P72" s="10">
        <v>5</v>
      </c>
      <c r="Q72" s="10">
        <v>7</v>
      </c>
      <c r="R72" s="10">
        <v>5</v>
      </c>
      <c r="S72" s="10">
        <v>6</v>
      </c>
      <c r="T72" s="10">
        <v>4</v>
      </c>
      <c r="U72" s="10">
        <v>7</v>
      </c>
      <c r="V72" s="10">
        <v>3</v>
      </c>
      <c r="W72" s="10">
        <v>7</v>
      </c>
      <c r="X72" s="10">
        <v>7</v>
      </c>
      <c r="Y72" s="10">
        <v>7</v>
      </c>
      <c r="Z72" s="10">
        <v>7</v>
      </c>
      <c r="AA72" s="7">
        <v>22</v>
      </c>
      <c r="AB72" s="7">
        <v>17</v>
      </c>
      <c r="AC72" s="7">
        <v>11</v>
      </c>
      <c r="AD72" s="7">
        <v>28</v>
      </c>
      <c r="AE72" s="7">
        <v>25</v>
      </c>
      <c r="AF72" s="7">
        <v>4.4000000000000004</v>
      </c>
      <c r="AG72" s="7">
        <v>5.7</v>
      </c>
      <c r="AH72" s="7">
        <v>3.7</v>
      </c>
      <c r="AI72" s="7">
        <v>7</v>
      </c>
      <c r="AJ72" s="7">
        <v>5</v>
      </c>
    </row>
    <row r="73" spans="1:36" s="1" customFormat="1" ht="18" customHeight="1" x14ac:dyDescent="0.2">
      <c r="A73" s="7">
        <v>4365</v>
      </c>
      <c r="B73" s="6" t="s">
        <v>266</v>
      </c>
      <c r="C73" s="8">
        <v>41815</v>
      </c>
      <c r="D73" s="7">
        <v>197</v>
      </c>
      <c r="E73" s="7" t="s">
        <v>297</v>
      </c>
      <c r="F73" s="6" t="s">
        <v>268</v>
      </c>
      <c r="G73" s="10">
        <v>6</v>
      </c>
      <c r="H73" s="10">
        <v>4</v>
      </c>
      <c r="I73" s="10">
        <v>4</v>
      </c>
      <c r="J73" s="10">
        <v>5</v>
      </c>
      <c r="K73" s="10">
        <v>6</v>
      </c>
      <c r="L73" s="10">
        <v>5</v>
      </c>
      <c r="M73" s="10">
        <v>5</v>
      </c>
      <c r="N73" s="10">
        <v>3</v>
      </c>
      <c r="O73" s="10">
        <v>4</v>
      </c>
      <c r="P73" s="10">
        <v>4</v>
      </c>
      <c r="Q73" s="10">
        <v>4</v>
      </c>
      <c r="R73" s="10">
        <v>5</v>
      </c>
      <c r="S73" s="10">
        <v>5</v>
      </c>
      <c r="T73" s="10">
        <v>1</v>
      </c>
      <c r="U73" s="10">
        <v>7</v>
      </c>
      <c r="V73" s="10">
        <v>2</v>
      </c>
      <c r="W73" s="10">
        <v>7</v>
      </c>
      <c r="X73" s="10">
        <v>7</v>
      </c>
      <c r="Y73" s="10">
        <v>6</v>
      </c>
      <c r="Z73" s="10">
        <v>7</v>
      </c>
      <c r="AA73" s="7">
        <v>25</v>
      </c>
      <c r="AB73" s="7">
        <v>14</v>
      </c>
      <c r="AC73" s="7">
        <v>13</v>
      </c>
      <c r="AD73" s="7">
        <v>27</v>
      </c>
      <c r="AE73" s="7">
        <v>28</v>
      </c>
      <c r="AF73" s="7">
        <v>5</v>
      </c>
      <c r="AG73" s="7">
        <v>4.7</v>
      </c>
      <c r="AH73" s="7">
        <v>4.3</v>
      </c>
      <c r="AI73" s="7">
        <v>6.8</v>
      </c>
      <c r="AJ73" s="7">
        <v>5.6</v>
      </c>
    </row>
    <row r="74" spans="1:36" s="1" customFormat="1" ht="18" customHeight="1" x14ac:dyDescent="0.2">
      <c r="A74" s="7">
        <v>4468</v>
      </c>
      <c r="B74" s="6" t="s">
        <v>266</v>
      </c>
      <c r="C74" s="8">
        <v>41891</v>
      </c>
      <c r="D74" s="7">
        <v>225</v>
      </c>
      <c r="E74" s="7" t="s">
        <v>297</v>
      </c>
      <c r="F74" s="6" t="s">
        <v>267</v>
      </c>
      <c r="G74" s="10">
        <v>5</v>
      </c>
      <c r="H74" s="10">
        <v>4</v>
      </c>
      <c r="I74" s="10">
        <v>4</v>
      </c>
      <c r="J74" s="10">
        <v>3</v>
      </c>
      <c r="K74" s="10">
        <v>4</v>
      </c>
      <c r="L74" s="10">
        <v>7</v>
      </c>
      <c r="M74" s="10">
        <v>6</v>
      </c>
      <c r="N74" s="10">
        <v>2</v>
      </c>
      <c r="O74" s="10">
        <v>5</v>
      </c>
      <c r="P74" s="10">
        <v>6</v>
      </c>
      <c r="Q74" s="10">
        <v>4</v>
      </c>
      <c r="R74" s="10">
        <v>5</v>
      </c>
      <c r="S74" s="10">
        <v>5</v>
      </c>
      <c r="T74" s="10">
        <v>2</v>
      </c>
      <c r="U74" s="10">
        <v>5</v>
      </c>
      <c r="V74" s="10">
        <v>2</v>
      </c>
      <c r="W74" s="10">
        <v>4</v>
      </c>
      <c r="X74" s="10">
        <v>4</v>
      </c>
      <c r="Y74" s="10">
        <v>4</v>
      </c>
      <c r="Z74" s="10">
        <v>3</v>
      </c>
      <c r="AA74" s="7">
        <v>20</v>
      </c>
      <c r="AB74" s="7">
        <v>19</v>
      </c>
      <c r="AC74" s="7">
        <v>13</v>
      </c>
      <c r="AD74" s="7">
        <v>15</v>
      </c>
      <c r="AE74" s="7">
        <v>25</v>
      </c>
      <c r="AF74" s="7">
        <v>4</v>
      </c>
      <c r="AG74" s="7">
        <v>6.3</v>
      </c>
      <c r="AH74" s="7">
        <v>4.3</v>
      </c>
      <c r="AI74" s="7">
        <v>3.8</v>
      </c>
      <c r="AJ74" s="7">
        <v>5</v>
      </c>
    </row>
    <row r="75" spans="1:36" s="1" customFormat="1" ht="18" customHeight="1" x14ac:dyDescent="0.2">
      <c r="A75" s="7">
        <v>4468</v>
      </c>
      <c r="B75" s="6" t="s">
        <v>266</v>
      </c>
      <c r="C75" s="8">
        <v>41989</v>
      </c>
      <c r="D75" s="7">
        <v>327</v>
      </c>
      <c r="E75" s="7" t="s">
        <v>297</v>
      </c>
      <c r="F75" s="6" t="s">
        <v>268</v>
      </c>
      <c r="G75" s="10">
        <v>5</v>
      </c>
      <c r="H75" s="10">
        <v>4</v>
      </c>
      <c r="I75" s="10">
        <v>4</v>
      </c>
      <c r="J75" s="10">
        <v>4</v>
      </c>
      <c r="K75" s="10">
        <v>5</v>
      </c>
      <c r="L75" s="10">
        <v>7</v>
      </c>
      <c r="M75" s="10">
        <v>5</v>
      </c>
      <c r="N75" s="10">
        <v>7</v>
      </c>
      <c r="O75" s="10">
        <v>7</v>
      </c>
      <c r="P75" s="10">
        <v>5</v>
      </c>
      <c r="Q75" s="6"/>
      <c r="R75" s="10">
        <v>5</v>
      </c>
      <c r="S75" s="10">
        <v>4</v>
      </c>
      <c r="T75" s="10">
        <v>2</v>
      </c>
      <c r="U75" s="10">
        <v>5</v>
      </c>
      <c r="V75" s="6"/>
      <c r="W75" s="10">
        <v>5</v>
      </c>
      <c r="X75" s="10">
        <v>4</v>
      </c>
      <c r="Y75" s="10">
        <v>5</v>
      </c>
      <c r="Z75" s="10">
        <v>4</v>
      </c>
      <c r="AA75" s="7">
        <v>22</v>
      </c>
      <c r="AB75" s="7">
        <v>17</v>
      </c>
      <c r="AC75" s="7">
        <v>2</v>
      </c>
      <c r="AD75" s="7">
        <v>18</v>
      </c>
      <c r="AE75" s="7">
        <v>18</v>
      </c>
      <c r="AF75" s="7">
        <v>4.4000000000000004</v>
      </c>
      <c r="AG75" s="7">
        <v>5.7</v>
      </c>
      <c r="AH75" s="7">
        <v>0.7</v>
      </c>
      <c r="AI75" s="7">
        <v>4.5</v>
      </c>
      <c r="AJ75" s="7">
        <v>3.6</v>
      </c>
    </row>
    <row r="76" spans="1:36" s="1" customFormat="1" ht="18" customHeight="1" x14ac:dyDescent="0.2">
      <c r="A76" s="7">
        <v>4645</v>
      </c>
      <c r="B76" s="6" t="s">
        <v>266</v>
      </c>
      <c r="C76" s="8">
        <v>41725</v>
      </c>
      <c r="D76" s="7">
        <v>186</v>
      </c>
      <c r="E76" s="7" t="s">
        <v>297</v>
      </c>
      <c r="F76" s="6" t="s">
        <v>267</v>
      </c>
      <c r="G76" s="10">
        <v>7</v>
      </c>
      <c r="H76" s="10">
        <v>5</v>
      </c>
      <c r="I76" s="10">
        <v>4</v>
      </c>
      <c r="J76" s="10">
        <v>5</v>
      </c>
      <c r="K76" s="10">
        <v>4</v>
      </c>
      <c r="L76" s="10">
        <v>4</v>
      </c>
      <c r="M76" s="10">
        <v>3</v>
      </c>
      <c r="N76" s="10">
        <v>5</v>
      </c>
      <c r="O76" s="10">
        <v>5</v>
      </c>
      <c r="P76" s="10">
        <v>3</v>
      </c>
      <c r="Q76" s="10">
        <v>7</v>
      </c>
      <c r="R76" s="10">
        <v>3</v>
      </c>
      <c r="S76" s="10">
        <v>4</v>
      </c>
      <c r="T76" s="10">
        <v>1</v>
      </c>
      <c r="U76" s="10">
        <v>5</v>
      </c>
      <c r="V76" s="10">
        <v>4</v>
      </c>
      <c r="W76" s="10">
        <v>7</v>
      </c>
      <c r="X76" s="10">
        <v>7</v>
      </c>
      <c r="Y76" s="10">
        <v>6</v>
      </c>
      <c r="Z76" s="10">
        <v>7</v>
      </c>
      <c r="AA76" s="7">
        <v>25</v>
      </c>
      <c r="AB76" s="7">
        <v>10</v>
      </c>
      <c r="AC76" s="7">
        <v>7</v>
      </c>
      <c r="AD76" s="7">
        <v>27</v>
      </c>
      <c r="AE76" s="7">
        <v>25</v>
      </c>
      <c r="AF76" s="7">
        <v>5</v>
      </c>
      <c r="AG76" s="7">
        <v>3.3</v>
      </c>
      <c r="AH76" s="7">
        <v>2.2999999999999998</v>
      </c>
      <c r="AI76" s="7">
        <v>6.8</v>
      </c>
      <c r="AJ76" s="7">
        <v>5</v>
      </c>
    </row>
    <row r="77" spans="1:36" s="1" customFormat="1" ht="18" customHeight="1" x14ac:dyDescent="0.2">
      <c r="A77" s="7">
        <v>4645</v>
      </c>
      <c r="B77" s="6" t="s">
        <v>266</v>
      </c>
      <c r="C77" s="8">
        <v>41830</v>
      </c>
      <c r="D77" s="7">
        <v>205</v>
      </c>
      <c r="E77" s="7" t="s">
        <v>297</v>
      </c>
      <c r="F77" s="6" t="s">
        <v>268</v>
      </c>
      <c r="G77" s="10">
        <v>5</v>
      </c>
      <c r="H77" s="10">
        <v>4</v>
      </c>
      <c r="I77" s="10">
        <v>6</v>
      </c>
      <c r="J77" s="10">
        <v>6</v>
      </c>
      <c r="K77" s="10">
        <v>5</v>
      </c>
      <c r="L77" s="10">
        <v>5</v>
      </c>
      <c r="M77" s="10">
        <v>3</v>
      </c>
      <c r="N77" s="10">
        <v>3</v>
      </c>
      <c r="O77" s="10">
        <v>3</v>
      </c>
      <c r="P77" s="10">
        <v>3</v>
      </c>
      <c r="Q77" s="10">
        <v>7</v>
      </c>
      <c r="R77" s="10">
        <v>4</v>
      </c>
      <c r="S77" s="10">
        <v>5</v>
      </c>
      <c r="T77" s="10">
        <v>2</v>
      </c>
      <c r="U77" s="10">
        <v>7</v>
      </c>
      <c r="V77" s="10">
        <v>3</v>
      </c>
      <c r="W77" s="10">
        <v>7</v>
      </c>
      <c r="X77" s="10">
        <v>7</v>
      </c>
      <c r="Y77" s="10">
        <v>6</v>
      </c>
      <c r="Z77" s="10">
        <v>7</v>
      </c>
      <c r="AA77" s="7">
        <v>26</v>
      </c>
      <c r="AB77" s="7">
        <v>11</v>
      </c>
      <c r="AC77" s="7">
        <v>11</v>
      </c>
      <c r="AD77" s="7">
        <v>27</v>
      </c>
      <c r="AE77" s="7">
        <v>27</v>
      </c>
      <c r="AF77" s="7">
        <v>5.2</v>
      </c>
      <c r="AG77" s="7">
        <v>3.7</v>
      </c>
      <c r="AH77" s="7">
        <v>3.7</v>
      </c>
      <c r="AI77" s="7">
        <v>6.8</v>
      </c>
      <c r="AJ77" s="7">
        <v>5.4</v>
      </c>
    </row>
    <row r="78" spans="1:36" s="1" customFormat="1" ht="18" customHeight="1" x14ac:dyDescent="0.2">
      <c r="A78" s="7">
        <v>4645</v>
      </c>
      <c r="B78" s="6" t="s">
        <v>266</v>
      </c>
      <c r="C78" s="8">
        <v>41935</v>
      </c>
      <c r="D78" s="7">
        <v>267</v>
      </c>
      <c r="E78" s="7" t="s">
        <v>297</v>
      </c>
      <c r="F78" s="6" t="s">
        <v>268</v>
      </c>
      <c r="G78" s="10">
        <v>5</v>
      </c>
      <c r="H78" s="10">
        <v>4</v>
      </c>
      <c r="I78" s="10">
        <v>6</v>
      </c>
      <c r="J78" s="10">
        <v>7</v>
      </c>
      <c r="K78" s="10">
        <v>7</v>
      </c>
      <c r="L78" s="10">
        <v>1</v>
      </c>
      <c r="M78" s="10">
        <v>1</v>
      </c>
      <c r="N78" s="10">
        <v>7</v>
      </c>
      <c r="O78" s="10">
        <v>4</v>
      </c>
      <c r="P78" s="10">
        <v>2</v>
      </c>
      <c r="Q78" s="10">
        <v>4</v>
      </c>
      <c r="R78" s="10">
        <v>2</v>
      </c>
      <c r="S78" s="10">
        <v>7</v>
      </c>
      <c r="T78" s="10">
        <v>5</v>
      </c>
      <c r="U78" s="10">
        <v>6</v>
      </c>
      <c r="V78" s="10">
        <v>4</v>
      </c>
      <c r="W78" s="10">
        <v>7</v>
      </c>
      <c r="X78" s="10">
        <v>7</v>
      </c>
      <c r="Y78" s="10">
        <v>7</v>
      </c>
      <c r="Z78" s="10">
        <v>7</v>
      </c>
      <c r="AA78" s="7">
        <v>29</v>
      </c>
      <c r="AB78" s="7">
        <v>4</v>
      </c>
      <c r="AC78" s="7">
        <v>9</v>
      </c>
      <c r="AD78" s="7">
        <v>28</v>
      </c>
      <c r="AE78" s="7">
        <v>26</v>
      </c>
      <c r="AF78" s="7">
        <v>5.8</v>
      </c>
      <c r="AG78" s="7">
        <v>1.3</v>
      </c>
      <c r="AH78" s="7">
        <v>3</v>
      </c>
      <c r="AI78" s="7">
        <v>7</v>
      </c>
      <c r="AJ78" s="7">
        <v>5.2</v>
      </c>
    </row>
    <row r="79" spans="1:36" s="1" customFormat="1" ht="18" customHeight="1" x14ac:dyDescent="0.2">
      <c r="A79" s="7">
        <v>4645</v>
      </c>
      <c r="B79" s="6" t="s">
        <v>266</v>
      </c>
      <c r="C79" s="8">
        <v>42033</v>
      </c>
      <c r="D79" s="7">
        <v>359</v>
      </c>
      <c r="E79" s="7" t="s">
        <v>297</v>
      </c>
      <c r="F79" s="6" t="s">
        <v>268</v>
      </c>
      <c r="G79" s="10">
        <v>5</v>
      </c>
      <c r="H79" s="10">
        <v>4</v>
      </c>
      <c r="I79" s="10">
        <v>5</v>
      </c>
      <c r="J79" s="10">
        <v>6</v>
      </c>
      <c r="K79" s="10">
        <v>6</v>
      </c>
      <c r="L79" s="10">
        <v>3</v>
      </c>
      <c r="M79" s="10">
        <v>3</v>
      </c>
      <c r="N79" s="10">
        <v>5</v>
      </c>
      <c r="O79" s="10">
        <v>5</v>
      </c>
      <c r="P79" s="10">
        <v>3</v>
      </c>
      <c r="Q79" s="10">
        <v>6</v>
      </c>
      <c r="R79" s="10">
        <v>3</v>
      </c>
      <c r="S79" s="10">
        <v>4</v>
      </c>
      <c r="T79" s="10">
        <v>5</v>
      </c>
      <c r="U79" s="10">
        <v>7</v>
      </c>
      <c r="V79" s="10">
        <v>3</v>
      </c>
      <c r="W79" s="10">
        <v>7</v>
      </c>
      <c r="X79" s="10">
        <v>7</v>
      </c>
      <c r="Y79" s="10">
        <v>6</v>
      </c>
      <c r="Z79" s="10">
        <v>6</v>
      </c>
      <c r="AA79" s="7">
        <v>26</v>
      </c>
      <c r="AB79" s="7">
        <v>9</v>
      </c>
      <c r="AC79" s="7">
        <v>8</v>
      </c>
      <c r="AD79" s="7">
        <v>26</v>
      </c>
      <c r="AE79" s="7">
        <v>24</v>
      </c>
      <c r="AF79" s="7">
        <v>5.2</v>
      </c>
      <c r="AG79" s="7">
        <v>3</v>
      </c>
      <c r="AH79" s="7">
        <v>2.7</v>
      </c>
      <c r="AI79" s="7">
        <v>6.5</v>
      </c>
      <c r="AJ79" s="7">
        <v>4.8</v>
      </c>
    </row>
    <row r="80" spans="1:36" s="1" customFormat="1" ht="18" customHeight="1" x14ac:dyDescent="0.2">
      <c r="A80" s="7">
        <v>4751</v>
      </c>
      <c r="B80" s="6" t="s">
        <v>266</v>
      </c>
      <c r="C80" s="8">
        <v>41500</v>
      </c>
      <c r="D80" s="7">
        <v>71</v>
      </c>
      <c r="E80" s="7" t="s">
        <v>297</v>
      </c>
      <c r="F80" s="6" t="s">
        <v>267</v>
      </c>
      <c r="G80" s="10">
        <v>4</v>
      </c>
      <c r="H80" s="10">
        <v>5</v>
      </c>
      <c r="I80" s="10">
        <v>7</v>
      </c>
      <c r="J80" s="10">
        <v>7</v>
      </c>
      <c r="K80" s="10">
        <v>5</v>
      </c>
      <c r="L80" s="10">
        <v>7</v>
      </c>
      <c r="M80" s="10">
        <v>7</v>
      </c>
      <c r="N80" s="10">
        <v>7</v>
      </c>
      <c r="O80" s="10">
        <v>6</v>
      </c>
      <c r="P80" s="10">
        <v>7</v>
      </c>
      <c r="Q80" s="10">
        <v>3</v>
      </c>
      <c r="R80" s="10">
        <v>3</v>
      </c>
      <c r="S80" s="10">
        <v>6</v>
      </c>
      <c r="T80" s="10">
        <v>1</v>
      </c>
      <c r="U80" s="10">
        <v>7</v>
      </c>
      <c r="V80" s="10">
        <v>1</v>
      </c>
      <c r="W80" s="10">
        <v>7</v>
      </c>
      <c r="X80" s="10">
        <v>7</v>
      </c>
      <c r="Y80" s="10">
        <v>7</v>
      </c>
      <c r="Z80" s="10">
        <v>7</v>
      </c>
      <c r="AA80" s="7">
        <v>28</v>
      </c>
      <c r="AB80" s="7">
        <v>21</v>
      </c>
      <c r="AC80" s="7">
        <v>8</v>
      </c>
      <c r="AD80" s="7">
        <v>28</v>
      </c>
      <c r="AE80" s="7">
        <v>32</v>
      </c>
      <c r="AF80" s="7">
        <v>5.6</v>
      </c>
      <c r="AG80" s="7">
        <v>7</v>
      </c>
      <c r="AH80" s="7">
        <v>2.7</v>
      </c>
      <c r="AI80" s="7">
        <v>7</v>
      </c>
      <c r="AJ80" s="7">
        <v>6.4</v>
      </c>
    </row>
    <row r="81" spans="1:36" s="1" customFormat="1" ht="18" customHeight="1" x14ac:dyDescent="0.2">
      <c r="A81" s="7">
        <v>4751</v>
      </c>
      <c r="B81" s="6" t="s">
        <v>266</v>
      </c>
      <c r="C81" s="8">
        <v>41705</v>
      </c>
      <c r="D81" s="7">
        <v>181</v>
      </c>
      <c r="E81" s="7" t="s">
        <v>297</v>
      </c>
      <c r="F81" s="6" t="s">
        <v>268</v>
      </c>
      <c r="G81" s="10">
        <v>6</v>
      </c>
      <c r="H81" s="10">
        <v>4</v>
      </c>
      <c r="I81" s="10">
        <v>6</v>
      </c>
      <c r="J81" s="10">
        <v>5</v>
      </c>
      <c r="K81" s="10">
        <v>4</v>
      </c>
      <c r="L81" s="10">
        <v>6</v>
      </c>
      <c r="M81" s="10">
        <v>6</v>
      </c>
      <c r="N81" s="10">
        <v>2</v>
      </c>
      <c r="O81" s="10">
        <v>3</v>
      </c>
      <c r="P81" s="10">
        <v>7</v>
      </c>
      <c r="Q81" s="10">
        <v>2</v>
      </c>
      <c r="R81" s="10">
        <v>1</v>
      </c>
      <c r="S81" s="10">
        <v>2</v>
      </c>
      <c r="T81" s="10">
        <v>1</v>
      </c>
      <c r="U81" s="10">
        <v>7</v>
      </c>
      <c r="V81" s="10">
        <v>1</v>
      </c>
      <c r="W81" s="10">
        <v>7</v>
      </c>
      <c r="X81" s="10">
        <v>7</v>
      </c>
      <c r="Y81" s="10">
        <v>7</v>
      </c>
      <c r="Z81" s="10">
        <v>7</v>
      </c>
      <c r="AA81" s="7">
        <v>25</v>
      </c>
      <c r="AB81" s="7">
        <v>19</v>
      </c>
      <c r="AC81" s="7">
        <v>17</v>
      </c>
      <c r="AD81" s="7">
        <v>28</v>
      </c>
      <c r="AE81" s="7">
        <v>30</v>
      </c>
      <c r="AF81" s="7">
        <v>5</v>
      </c>
      <c r="AG81" s="7">
        <v>6.3</v>
      </c>
      <c r="AH81" s="7">
        <v>5.7</v>
      </c>
      <c r="AI81" s="7">
        <v>7</v>
      </c>
      <c r="AJ81" s="7">
        <v>6</v>
      </c>
    </row>
    <row r="82" spans="1:36" s="1" customFormat="1" ht="18" customHeight="1" x14ac:dyDescent="0.2">
      <c r="A82" s="7">
        <v>4751</v>
      </c>
      <c r="B82" s="6" t="s">
        <v>266</v>
      </c>
      <c r="C82" s="8">
        <v>41859</v>
      </c>
      <c r="D82" s="7">
        <v>215</v>
      </c>
      <c r="E82" s="7" t="s">
        <v>297</v>
      </c>
      <c r="F82" s="6" t="s">
        <v>268</v>
      </c>
      <c r="G82" s="10">
        <v>5</v>
      </c>
      <c r="H82" s="10">
        <v>4</v>
      </c>
      <c r="I82" s="10">
        <v>3</v>
      </c>
      <c r="J82" s="10">
        <v>4</v>
      </c>
      <c r="K82" s="10">
        <v>4</v>
      </c>
      <c r="L82" s="10">
        <v>7</v>
      </c>
      <c r="M82" s="10">
        <v>7</v>
      </c>
      <c r="N82" s="10">
        <v>5</v>
      </c>
      <c r="O82" s="10">
        <v>4</v>
      </c>
      <c r="P82" s="10">
        <v>7</v>
      </c>
      <c r="Q82" s="10">
        <v>4</v>
      </c>
      <c r="R82" s="10">
        <v>1</v>
      </c>
      <c r="S82" s="10">
        <v>2</v>
      </c>
      <c r="T82" s="10">
        <v>1</v>
      </c>
      <c r="U82" s="10">
        <v>7</v>
      </c>
      <c r="V82" s="10">
        <v>1</v>
      </c>
      <c r="W82" s="10">
        <v>7</v>
      </c>
      <c r="X82" s="10">
        <v>7</v>
      </c>
      <c r="Y82" s="10">
        <v>7</v>
      </c>
      <c r="Z82" s="10">
        <v>7</v>
      </c>
      <c r="AA82" s="7">
        <v>20</v>
      </c>
      <c r="AB82" s="7">
        <v>21</v>
      </c>
      <c r="AC82" s="7">
        <v>11</v>
      </c>
      <c r="AD82" s="7">
        <v>28</v>
      </c>
      <c r="AE82" s="7">
        <v>30</v>
      </c>
      <c r="AF82" s="7">
        <v>4</v>
      </c>
      <c r="AG82" s="7">
        <v>7</v>
      </c>
      <c r="AH82" s="7">
        <v>3.7</v>
      </c>
      <c r="AI82" s="7">
        <v>7</v>
      </c>
      <c r="AJ82" s="7">
        <v>6</v>
      </c>
    </row>
    <row r="83" spans="1:36" s="1" customFormat="1" ht="18" customHeight="1" x14ac:dyDescent="0.2">
      <c r="A83" s="7">
        <v>4751</v>
      </c>
      <c r="B83" s="6" t="s">
        <v>266</v>
      </c>
      <c r="C83" s="8">
        <v>41920</v>
      </c>
      <c r="D83" s="7">
        <v>246</v>
      </c>
      <c r="E83" s="7" t="s">
        <v>297</v>
      </c>
      <c r="F83" s="6" t="s">
        <v>268</v>
      </c>
      <c r="G83" s="10">
        <v>5</v>
      </c>
      <c r="H83" s="10">
        <v>4</v>
      </c>
      <c r="I83" s="10">
        <v>4</v>
      </c>
      <c r="J83" s="10">
        <v>4</v>
      </c>
      <c r="K83" s="10">
        <v>3</v>
      </c>
      <c r="L83" s="10">
        <v>7</v>
      </c>
      <c r="M83" s="10">
        <v>6</v>
      </c>
      <c r="N83" s="10">
        <v>3</v>
      </c>
      <c r="O83" s="10">
        <v>3</v>
      </c>
      <c r="P83" s="10">
        <v>7</v>
      </c>
      <c r="Q83" s="10">
        <v>1</v>
      </c>
      <c r="R83" s="10">
        <v>2</v>
      </c>
      <c r="S83" s="10">
        <v>7</v>
      </c>
      <c r="T83" s="10">
        <v>1</v>
      </c>
      <c r="U83" s="10">
        <v>7</v>
      </c>
      <c r="V83" s="10">
        <v>1</v>
      </c>
      <c r="W83" s="10">
        <v>7</v>
      </c>
      <c r="X83" s="10">
        <v>7</v>
      </c>
      <c r="Y83" s="10">
        <v>6</v>
      </c>
      <c r="Z83" s="10">
        <v>7</v>
      </c>
      <c r="AA83" s="7">
        <v>20</v>
      </c>
      <c r="AB83" s="7">
        <v>20</v>
      </c>
      <c r="AC83" s="7">
        <v>17</v>
      </c>
      <c r="AD83" s="7">
        <v>27</v>
      </c>
      <c r="AE83" s="7">
        <v>34</v>
      </c>
      <c r="AF83" s="7">
        <v>4</v>
      </c>
      <c r="AG83" s="7">
        <v>6.7</v>
      </c>
      <c r="AH83" s="7">
        <v>5.7</v>
      </c>
      <c r="AI83" s="7">
        <v>6.8</v>
      </c>
      <c r="AJ83" s="7">
        <v>6.8</v>
      </c>
    </row>
    <row r="84" spans="1:36" s="1" customFormat="1" ht="18" customHeight="1" x14ac:dyDescent="0.2">
      <c r="A84" s="7">
        <v>4751</v>
      </c>
      <c r="B84" s="6" t="s">
        <v>266</v>
      </c>
      <c r="C84" s="8">
        <v>41950</v>
      </c>
      <c r="D84" s="7">
        <v>289</v>
      </c>
      <c r="E84" s="7" t="s">
        <v>297</v>
      </c>
      <c r="F84" s="6" t="s">
        <v>268</v>
      </c>
      <c r="G84" s="10">
        <v>5</v>
      </c>
      <c r="H84" s="10">
        <v>4</v>
      </c>
      <c r="I84" s="10">
        <v>4</v>
      </c>
      <c r="J84" s="10">
        <v>5</v>
      </c>
      <c r="K84" s="10">
        <v>4</v>
      </c>
      <c r="L84" s="10">
        <v>7</v>
      </c>
      <c r="M84" s="10">
        <v>7</v>
      </c>
      <c r="N84" s="10">
        <v>3</v>
      </c>
      <c r="O84" s="10">
        <v>4</v>
      </c>
      <c r="P84" s="10">
        <v>7</v>
      </c>
      <c r="Q84" s="10">
        <v>6</v>
      </c>
      <c r="R84" s="10">
        <v>1</v>
      </c>
      <c r="S84" s="10">
        <v>7</v>
      </c>
      <c r="T84" s="10">
        <v>1</v>
      </c>
      <c r="U84" s="10">
        <v>7</v>
      </c>
      <c r="V84" s="10">
        <v>1</v>
      </c>
      <c r="W84" s="10">
        <v>7</v>
      </c>
      <c r="X84" s="10">
        <v>7</v>
      </c>
      <c r="Y84" s="10">
        <v>7</v>
      </c>
      <c r="Z84" s="10">
        <v>7</v>
      </c>
      <c r="AA84" s="7">
        <v>22</v>
      </c>
      <c r="AB84" s="7">
        <v>21</v>
      </c>
      <c r="AC84" s="7">
        <v>11</v>
      </c>
      <c r="AD84" s="7">
        <v>28</v>
      </c>
      <c r="AE84" s="7">
        <v>35</v>
      </c>
      <c r="AF84" s="7">
        <v>4.4000000000000004</v>
      </c>
      <c r="AG84" s="7">
        <v>7</v>
      </c>
      <c r="AH84" s="7">
        <v>3.7</v>
      </c>
      <c r="AI84" s="7">
        <v>7</v>
      </c>
      <c r="AJ84" s="7">
        <v>7</v>
      </c>
    </row>
    <row r="85" spans="1:36" s="1" customFormat="1" ht="18" customHeight="1" x14ac:dyDescent="0.2">
      <c r="A85" s="7">
        <v>4952</v>
      </c>
      <c r="B85" s="6" t="s">
        <v>266</v>
      </c>
      <c r="C85" s="8">
        <v>41502</v>
      </c>
      <c r="D85" s="7">
        <v>32</v>
      </c>
      <c r="E85" s="7" t="s">
        <v>297</v>
      </c>
      <c r="F85" s="6" t="s">
        <v>267</v>
      </c>
      <c r="G85" s="10">
        <v>6</v>
      </c>
      <c r="H85" s="10">
        <v>5</v>
      </c>
      <c r="I85" s="10">
        <v>6</v>
      </c>
      <c r="J85" s="10">
        <v>4</v>
      </c>
      <c r="K85" s="10">
        <v>5</v>
      </c>
      <c r="L85" s="10">
        <v>7</v>
      </c>
      <c r="M85" s="10">
        <v>6</v>
      </c>
      <c r="N85" s="10">
        <v>2</v>
      </c>
      <c r="O85" s="10">
        <v>4</v>
      </c>
      <c r="P85" s="10">
        <v>6</v>
      </c>
      <c r="Q85" s="10">
        <v>5</v>
      </c>
      <c r="R85" s="10">
        <v>1</v>
      </c>
      <c r="S85" s="10">
        <v>6</v>
      </c>
      <c r="T85" s="10">
        <v>2</v>
      </c>
      <c r="U85" s="10">
        <v>7</v>
      </c>
      <c r="V85" s="10">
        <v>3</v>
      </c>
      <c r="W85" s="10">
        <v>7</v>
      </c>
      <c r="X85" s="10">
        <v>7</v>
      </c>
      <c r="Y85" s="10">
        <v>7</v>
      </c>
      <c r="Z85" s="10">
        <v>6</v>
      </c>
      <c r="AA85" s="7">
        <v>26</v>
      </c>
      <c r="AB85" s="7">
        <v>19</v>
      </c>
      <c r="AC85" s="7">
        <v>13</v>
      </c>
      <c r="AD85" s="7">
        <v>27</v>
      </c>
      <c r="AE85" s="7">
        <v>31</v>
      </c>
      <c r="AF85" s="7">
        <v>5.2</v>
      </c>
      <c r="AG85" s="7">
        <v>6.3</v>
      </c>
      <c r="AH85" s="7">
        <v>4.3</v>
      </c>
      <c r="AI85" s="7">
        <v>6.8</v>
      </c>
      <c r="AJ85" s="7">
        <v>6.2</v>
      </c>
    </row>
    <row r="86" spans="1:36" s="1" customFormat="1" ht="18" customHeight="1" x14ac:dyDescent="0.2">
      <c r="A86" s="7">
        <v>5097</v>
      </c>
      <c r="B86" s="6" t="s">
        <v>266</v>
      </c>
      <c r="C86" s="8">
        <v>41500</v>
      </c>
      <c r="D86" s="7">
        <v>122</v>
      </c>
      <c r="E86" s="7" t="s">
        <v>297</v>
      </c>
      <c r="F86" s="6" t="s">
        <v>267</v>
      </c>
      <c r="G86" s="10">
        <v>4</v>
      </c>
      <c r="H86" s="10">
        <v>4</v>
      </c>
      <c r="I86" s="10">
        <v>3</v>
      </c>
      <c r="J86" s="10">
        <v>4</v>
      </c>
      <c r="K86" s="10">
        <v>4</v>
      </c>
      <c r="L86" s="10">
        <v>5</v>
      </c>
      <c r="M86" s="10">
        <v>5</v>
      </c>
      <c r="N86" s="10">
        <v>1</v>
      </c>
      <c r="O86" s="10">
        <v>2</v>
      </c>
      <c r="P86" s="10">
        <v>6</v>
      </c>
      <c r="Q86" s="10">
        <v>1</v>
      </c>
      <c r="R86" s="10">
        <v>5</v>
      </c>
      <c r="S86" s="10">
        <v>6</v>
      </c>
      <c r="T86" s="10">
        <v>5</v>
      </c>
      <c r="U86" s="10">
        <v>4</v>
      </c>
      <c r="V86" s="10">
        <v>3</v>
      </c>
      <c r="W86" s="10">
        <v>4</v>
      </c>
      <c r="X86" s="10">
        <v>5</v>
      </c>
      <c r="Y86" s="10">
        <v>5</v>
      </c>
      <c r="Z86" s="10">
        <v>4</v>
      </c>
      <c r="AA86" s="7">
        <v>19</v>
      </c>
      <c r="AB86" s="7">
        <v>16</v>
      </c>
      <c r="AC86" s="7">
        <v>20</v>
      </c>
      <c r="AD86" s="7">
        <v>18</v>
      </c>
      <c r="AE86" s="7">
        <v>21</v>
      </c>
      <c r="AF86" s="7">
        <v>3.8</v>
      </c>
      <c r="AG86" s="7">
        <v>5.3</v>
      </c>
      <c r="AH86" s="7">
        <v>6.7</v>
      </c>
      <c r="AI86" s="7">
        <v>4.5</v>
      </c>
      <c r="AJ86" s="7">
        <v>4.2</v>
      </c>
    </row>
    <row r="87" spans="1:36" s="1" customFormat="1" ht="18" customHeight="1" x14ac:dyDescent="0.2">
      <c r="A87" s="7">
        <v>5097</v>
      </c>
      <c r="B87" s="6" t="s">
        <v>266</v>
      </c>
      <c r="C87" s="8">
        <v>41871</v>
      </c>
      <c r="D87" s="7">
        <v>335</v>
      </c>
      <c r="E87" s="7" t="s">
        <v>297</v>
      </c>
      <c r="F87" s="6" t="s">
        <v>267</v>
      </c>
      <c r="G87" s="10">
        <v>4</v>
      </c>
      <c r="H87" s="10">
        <v>4</v>
      </c>
      <c r="I87" s="10">
        <v>5</v>
      </c>
      <c r="J87" s="10">
        <v>4</v>
      </c>
      <c r="K87" s="10">
        <v>4</v>
      </c>
      <c r="L87" s="10">
        <v>6</v>
      </c>
      <c r="M87" s="10">
        <v>6</v>
      </c>
      <c r="N87" s="10">
        <v>2</v>
      </c>
      <c r="O87" s="10">
        <v>3</v>
      </c>
      <c r="P87" s="10">
        <v>6</v>
      </c>
      <c r="Q87" s="10">
        <v>2</v>
      </c>
      <c r="R87" s="10">
        <v>5</v>
      </c>
      <c r="S87" s="10">
        <v>5</v>
      </c>
      <c r="T87" s="10">
        <v>3</v>
      </c>
      <c r="U87" s="10">
        <v>4</v>
      </c>
      <c r="V87" s="10">
        <v>3</v>
      </c>
      <c r="W87" s="10">
        <v>5</v>
      </c>
      <c r="X87" s="10">
        <v>5</v>
      </c>
      <c r="Y87" s="10">
        <v>5</v>
      </c>
      <c r="Z87" s="10">
        <v>5</v>
      </c>
      <c r="AA87" s="7">
        <v>21</v>
      </c>
      <c r="AB87" s="7">
        <v>18</v>
      </c>
      <c r="AC87" s="7">
        <v>17</v>
      </c>
      <c r="AD87" s="7">
        <v>20</v>
      </c>
      <c r="AE87" s="7">
        <v>22</v>
      </c>
      <c r="AF87" s="7">
        <v>4.2</v>
      </c>
      <c r="AG87" s="7">
        <v>6</v>
      </c>
      <c r="AH87" s="7">
        <v>5.7</v>
      </c>
      <c r="AI87" s="7">
        <v>5</v>
      </c>
      <c r="AJ87" s="7">
        <v>4.4000000000000004</v>
      </c>
    </row>
    <row r="88" spans="1:36" s="1" customFormat="1" ht="18" customHeight="1" x14ac:dyDescent="0.2">
      <c r="A88" s="7">
        <v>5114</v>
      </c>
      <c r="B88" s="6" t="s">
        <v>266</v>
      </c>
      <c r="C88" s="8">
        <v>41501</v>
      </c>
      <c r="D88" s="7">
        <v>51</v>
      </c>
      <c r="E88" s="7" t="s">
        <v>297</v>
      </c>
      <c r="F88" s="6" t="s">
        <v>267</v>
      </c>
      <c r="G88" s="10">
        <v>4</v>
      </c>
      <c r="H88" s="10">
        <v>5</v>
      </c>
      <c r="I88" s="10">
        <v>6</v>
      </c>
      <c r="J88" s="10">
        <v>5</v>
      </c>
      <c r="K88" s="10">
        <v>5</v>
      </c>
      <c r="L88" s="10">
        <v>6</v>
      </c>
      <c r="M88" s="10">
        <v>6</v>
      </c>
      <c r="N88" s="10">
        <v>3</v>
      </c>
      <c r="O88" s="10">
        <v>5</v>
      </c>
      <c r="P88" s="10">
        <v>6</v>
      </c>
      <c r="Q88" s="10">
        <v>4</v>
      </c>
      <c r="R88" s="10">
        <v>2</v>
      </c>
      <c r="S88" s="10">
        <v>7</v>
      </c>
      <c r="T88" s="10">
        <v>4</v>
      </c>
      <c r="U88" s="10">
        <v>7</v>
      </c>
      <c r="V88" s="10">
        <v>2</v>
      </c>
      <c r="W88" s="10">
        <v>6</v>
      </c>
      <c r="X88" s="10">
        <v>7</v>
      </c>
      <c r="Y88" s="10">
        <v>6</v>
      </c>
      <c r="Z88" s="10">
        <v>6</v>
      </c>
      <c r="AA88" s="7">
        <v>25</v>
      </c>
      <c r="AB88" s="7">
        <v>18</v>
      </c>
      <c r="AC88" s="7">
        <v>12</v>
      </c>
      <c r="AD88" s="7">
        <v>25</v>
      </c>
      <c r="AE88" s="7">
        <v>30</v>
      </c>
      <c r="AF88" s="7">
        <v>5</v>
      </c>
      <c r="AG88" s="7">
        <v>6</v>
      </c>
      <c r="AH88" s="7">
        <v>4</v>
      </c>
      <c r="AI88" s="7">
        <v>6.3</v>
      </c>
      <c r="AJ88" s="7">
        <v>6</v>
      </c>
    </row>
    <row r="89" spans="1:36" s="1" customFormat="1" ht="18" customHeight="1" x14ac:dyDescent="0.2">
      <c r="A89" s="7">
        <v>5114</v>
      </c>
      <c r="B89" s="6" t="s">
        <v>266</v>
      </c>
      <c r="C89" s="8">
        <v>41753</v>
      </c>
      <c r="D89" s="7">
        <v>188</v>
      </c>
      <c r="E89" s="7" t="s">
        <v>297</v>
      </c>
      <c r="F89" s="6" t="s">
        <v>268</v>
      </c>
      <c r="G89" s="10">
        <v>4</v>
      </c>
      <c r="H89" s="10">
        <v>5</v>
      </c>
      <c r="I89" s="10">
        <v>6</v>
      </c>
      <c r="J89" s="10">
        <v>5</v>
      </c>
      <c r="K89" s="10">
        <v>5</v>
      </c>
      <c r="L89" s="10">
        <v>7</v>
      </c>
      <c r="M89" s="10">
        <v>6</v>
      </c>
      <c r="N89" s="10">
        <v>4</v>
      </c>
      <c r="O89" s="10">
        <v>4</v>
      </c>
      <c r="P89" s="10">
        <v>7</v>
      </c>
      <c r="Q89" s="10">
        <v>4</v>
      </c>
      <c r="R89" s="10">
        <v>3</v>
      </c>
      <c r="S89" s="10">
        <v>7</v>
      </c>
      <c r="T89" s="10">
        <v>4</v>
      </c>
      <c r="U89" s="10">
        <v>5</v>
      </c>
      <c r="V89" s="10">
        <v>2</v>
      </c>
      <c r="W89" s="10">
        <v>6</v>
      </c>
      <c r="X89" s="10">
        <v>7</v>
      </c>
      <c r="Y89" s="10">
        <v>6</v>
      </c>
      <c r="Z89" s="10">
        <v>6</v>
      </c>
      <c r="AA89" s="7">
        <v>25</v>
      </c>
      <c r="AB89" s="7">
        <v>20</v>
      </c>
      <c r="AC89" s="7">
        <v>12</v>
      </c>
      <c r="AD89" s="7">
        <v>25</v>
      </c>
      <c r="AE89" s="7">
        <v>27</v>
      </c>
      <c r="AF89" s="7">
        <v>5</v>
      </c>
      <c r="AG89" s="7">
        <v>6.7</v>
      </c>
      <c r="AH89" s="7">
        <v>4</v>
      </c>
      <c r="AI89" s="7">
        <v>6.3</v>
      </c>
      <c r="AJ89" s="7">
        <v>5.4</v>
      </c>
    </row>
    <row r="90" spans="1:36" s="1" customFormat="1" ht="18" customHeight="1" x14ac:dyDescent="0.2">
      <c r="A90" s="7">
        <v>5153</v>
      </c>
      <c r="B90" s="6" t="s">
        <v>266</v>
      </c>
      <c r="C90" s="8">
        <v>41914</v>
      </c>
      <c r="D90" s="7">
        <v>242</v>
      </c>
      <c r="E90" s="7" t="s">
        <v>297</v>
      </c>
      <c r="F90" s="6" t="s">
        <v>267</v>
      </c>
      <c r="G90" s="10">
        <v>5</v>
      </c>
      <c r="H90" s="10">
        <v>4</v>
      </c>
      <c r="I90" s="10">
        <v>6</v>
      </c>
      <c r="J90" s="10">
        <v>5</v>
      </c>
      <c r="K90" s="10">
        <v>7</v>
      </c>
      <c r="L90" s="10">
        <v>7</v>
      </c>
      <c r="M90" s="10">
        <v>7</v>
      </c>
      <c r="N90" s="10">
        <v>1</v>
      </c>
      <c r="O90" s="10">
        <v>1</v>
      </c>
      <c r="P90" s="10">
        <v>7</v>
      </c>
      <c r="Q90" s="10">
        <v>1</v>
      </c>
      <c r="R90" s="10">
        <v>3</v>
      </c>
      <c r="S90" s="10">
        <v>7</v>
      </c>
      <c r="T90" s="10">
        <v>1</v>
      </c>
      <c r="U90" s="10">
        <v>7</v>
      </c>
      <c r="V90" s="10">
        <v>1</v>
      </c>
      <c r="W90" s="10">
        <v>7</v>
      </c>
      <c r="X90" s="10">
        <v>7</v>
      </c>
      <c r="Y90" s="10">
        <v>6</v>
      </c>
      <c r="Z90" s="10">
        <v>6</v>
      </c>
      <c r="AA90" s="7">
        <v>27</v>
      </c>
      <c r="AB90" s="7">
        <v>21</v>
      </c>
      <c r="AC90" s="7">
        <v>21</v>
      </c>
      <c r="AD90" s="7">
        <v>26</v>
      </c>
      <c r="AE90" s="7">
        <v>33</v>
      </c>
      <c r="AF90" s="7">
        <v>5.4</v>
      </c>
      <c r="AG90" s="7">
        <v>7</v>
      </c>
      <c r="AH90" s="7">
        <v>7</v>
      </c>
      <c r="AI90" s="7">
        <v>6.5</v>
      </c>
      <c r="AJ90" s="7">
        <v>6.6</v>
      </c>
    </row>
    <row r="91" spans="1:36" s="1" customFormat="1" ht="18" customHeight="1" x14ac:dyDescent="0.2">
      <c r="A91" s="7">
        <v>5153</v>
      </c>
      <c r="B91" s="6" t="s">
        <v>266</v>
      </c>
      <c r="C91" s="8">
        <v>42012</v>
      </c>
      <c r="D91" s="7">
        <v>341</v>
      </c>
      <c r="E91" s="7" t="s">
        <v>297</v>
      </c>
      <c r="F91" s="6" t="s">
        <v>268</v>
      </c>
      <c r="G91" s="10">
        <v>7</v>
      </c>
      <c r="H91" s="10">
        <v>6</v>
      </c>
      <c r="I91" s="10">
        <v>6</v>
      </c>
      <c r="J91" s="10">
        <v>7</v>
      </c>
      <c r="K91" s="10">
        <v>7</v>
      </c>
      <c r="L91" s="10">
        <v>7</v>
      </c>
      <c r="M91" s="10">
        <v>7</v>
      </c>
      <c r="N91" s="10">
        <v>1</v>
      </c>
      <c r="O91" s="10">
        <v>1</v>
      </c>
      <c r="P91" s="10">
        <v>7</v>
      </c>
      <c r="Q91" s="10">
        <v>7</v>
      </c>
      <c r="R91" s="10">
        <v>3</v>
      </c>
      <c r="S91" s="10">
        <v>6</v>
      </c>
      <c r="T91" s="10">
        <v>4</v>
      </c>
      <c r="U91" s="10">
        <v>7</v>
      </c>
      <c r="V91" s="10">
        <v>2</v>
      </c>
      <c r="W91" s="10">
        <v>6</v>
      </c>
      <c r="X91" s="10">
        <v>7</v>
      </c>
      <c r="Y91" s="10">
        <v>7</v>
      </c>
      <c r="Z91" s="10">
        <v>7</v>
      </c>
      <c r="AA91" s="7">
        <v>33</v>
      </c>
      <c r="AB91" s="7">
        <v>21</v>
      </c>
      <c r="AC91" s="7">
        <v>15</v>
      </c>
      <c r="AD91" s="7">
        <v>27</v>
      </c>
      <c r="AE91" s="7">
        <v>28</v>
      </c>
      <c r="AF91" s="7">
        <v>6.6</v>
      </c>
      <c r="AG91" s="7">
        <v>7</v>
      </c>
      <c r="AH91" s="7">
        <v>5</v>
      </c>
      <c r="AI91" s="7">
        <v>6.8</v>
      </c>
      <c r="AJ91" s="7">
        <v>5.6</v>
      </c>
    </row>
    <row r="92" spans="1:36" s="1" customFormat="1" ht="18" customHeight="1" x14ac:dyDescent="0.2">
      <c r="A92" s="7">
        <v>5696</v>
      </c>
      <c r="B92" s="6" t="s">
        <v>266</v>
      </c>
      <c r="C92" s="8">
        <v>41985</v>
      </c>
      <c r="D92" s="7">
        <v>323</v>
      </c>
      <c r="E92" s="7" t="s">
        <v>297</v>
      </c>
      <c r="F92" s="6" t="s">
        <v>268</v>
      </c>
      <c r="G92" s="10">
        <v>4</v>
      </c>
      <c r="H92" s="10">
        <v>4</v>
      </c>
      <c r="I92" s="10">
        <v>4</v>
      </c>
      <c r="J92" s="10">
        <v>6</v>
      </c>
      <c r="K92" s="10">
        <v>5</v>
      </c>
      <c r="L92" s="10">
        <v>1</v>
      </c>
      <c r="M92" s="10">
        <v>2</v>
      </c>
      <c r="N92" s="10">
        <v>4</v>
      </c>
      <c r="O92" s="10">
        <v>4</v>
      </c>
      <c r="P92" s="10">
        <v>2</v>
      </c>
      <c r="Q92" s="10">
        <v>3</v>
      </c>
      <c r="R92" s="10">
        <v>3</v>
      </c>
      <c r="S92" s="10">
        <v>5</v>
      </c>
      <c r="T92" s="10">
        <v>2</v>
      </c>
      <c r="U92" s="10">
        <v>7</v>
      </c>
      <c r="V92" s="10">
        <v>4</v>
      </c>
      <c r="W92" s="10">
        <v>7</v>
      </c>
      <c r="X92" s="10">
        <v>5</v>
      </c>
      <c r="Y92" s="10">
        <v>5</v>
      </c>
      <c r="Z92" s="10">
        <v>5</v>
      </c>
      <c r="AA92" s="7">
        <v>23</v>
      </c>
      <c r="AB92" s="7">
        <v>5</v>
      </c>
      <c r="AC92" s="7">
        <v>13</v>
      </c>
      <c r="AD92" s="7">
        <v>22</v>
      </c>
      <c r="AE92" s="7">
        <v>27</v>
      </c>
      <c r="AF92" s="7">
        <v>4.5999999999999996</v>
      </c>
      <c r="AG92" s="7">
        <v>1.7</v>
      </c>
      <c r="AH92" s="7">
        <v>4.3</v>
      </c>
      <c r="AI92" s="7">
        <v>5.5</v>
      </c>
      <c r="AJ92" s="7">
        <v>5.4</v>
      </c>
    </row>
    <row r="93" spans="1:36" s="1" customFormat="1" ht="18" customHeight="1" x14ac:dyDescent="0.2">
      <c r="A93" s="7">
        <v>5938</v>
      </c>
      <c r="B93" s="6" t="s">
        <v>266</v>
      </c>
      <c r="C93" s="8">
        <v>41422</v>
      </c>
      <c r="D93" s="7">
        <v>72</v>
      </c>
      <c r="E93" s="7" t="s">
        <v>297</v>
      </c>
      <c r="F93" s="6" t="s">
        <v>267</v>
      </c>
      <c r="G93" s="10">
        <v>2</v>
      </c>
      <c r="H93" s="10">
        <v>2</v>
      </c>
      <c r="I93" s="10">
        <v>2</v>
      </c>
      <c r="J93" s="10">
        <v>1</v>
      </c>
      <c r="K93" s="10">
        <v>1</v>
      </c>
      <c r="L93" s="10">
        <v>5</v>
      </c>
      <c r="M93" s="10">
        <v>5</v>
      </c>
      <c r="N93" s="10">
        <v>1</v>
      </c>
      <c r="O93" s="10">
        <v>3</v>
      </c>
      <c r="P93" s="10">
        <v>7</v>
      </c>
      <c r="Q93" s="10">
        <v>2</v>
      </c>
      <c r="R93" s="10">
        <v>1</v>
      </c>
      <c r="S93" s="10">
        <v>6</v>
      </c>
      <c r="T93" s="10">
        <v>1</v>
      </c>
      <c r="U93" s="10">
        <v>6</v>
      </c>
      <c r="V93" s="10">
        <v>2</v>
      </c>
      <c r="W93" s="10">
        <v>5</v>
      </c>
      <c r="X93" s="10">
        <v>7</v>
      </c>
      <c r="Y93" s="10">
        <v>5</v>
      </c>
      <c r="Z93" s="10">
        <v>6</v>
      </c>
      <c r="AA93" s="7">
        <v>8</v>
      </c>
      <c r="AB93" s="7">
        <v>17</v>
      </c>
      <c r="AC93" s="7">
        <v>18</v>
      </c>
      <c r="AD93" s="7">
        <v>23</v>
      </c>
      <c r="AE93" s="7">
        <v>32</v>
      </c>
      <c r="AF93" s="7">
        <v>1.6</v>
      </c>
      <c r="AG93" s="7">
        <v>5.7</v>
      </c>
      <c r="AH93" s="7">
        <v>6</v>
      </c>
      <c r="AI93" s="7">
        <v>5.8</v>
      </c>
      <c r="AJ93" s="7">
        <v>6.4</v>
      </c>
    </row>
    <row r="94" spans="1:36" s="1" customFormat="1" ht="18" customHeight="1" x14ac:dyDescent="0.2">
      <c r="A94" s="7">
        <v>5938</v>
      </c>
      <c r="B94" s="6" t="s">
        <v>266</v>
      </c>
      <c r="C94" s="8">
        <v>41533</v>
      </c>
      <c r="D94" s="7">
        <v>73</v>
      </c>
      <c r="E94" s="7" t="s">
        <v>297</v>
      </c>
      <c r="F94" s="6" t="s">
        <v>268</v>
      </c>
      <c r="G94" s="10">
        <v>2</v>
      </c>
      <c r="H94" s="10">
        <v>2</v>
      </c>
      <c r="I94" s="10">
        <v>2</v>
      </c>
      <c r="J94" s="10">
        <v>2</v>
      </c>
      <c r="K94" s="10">
        <v>3</v>
      </c>
      <c r="L94" s="10">
        <v>4</v>
      </c>
      <c r="M94" s="10">
        <v>2</v>
      </c>
      <c r="N94" s="10">
        <v>2</v>
      </c>
      <c r="O94" s="10">
        <v>2</v>
      </c>
      <c r="P94" s="10">
        <v>2</v>
      </c>
      <c r="Q94" s="10">
        <v>4</v>
      </c>
      <c r="R94" s="10">
        <v>4</v>
      </c>
      <c r="S94" s="10">
        <v>5</v>
      </c>
      <c r="T94" s="10">
        <v>1</v>
      </c>
      <c r="U94" s="10">
        <v>5</v>
      </c>
      <c r="V94" s="10">
        <v>2</v>
      </c>
      <c r="W94" s="10">
        <v>6</v>
      </c>
      <c r="X94" s="10">
        <v>6</v>
      </c>
      <c r="Y94" s="10">
        <v>6</v>
      </c>
      <c r="Z94" s="10">
        <v>6</v>
      </c>
      <c r="AA94" s="7">
        <v>11</v>
      </c>
      <c r="AB94" s="7">
        <v>8</v>
      </c>
      <c r="AC94" s="7">
        <v>16</v>
      </c>
      <c r="AD94" s="7">
        <v>24</v>
      </c>
      <c r="AE94" s="7">
        <v>27</v>
      </c>
      <c r="AF94" s="7">
        <v>2.2000000000000002</v>
      </c>
      <c r="AG94" s="7">
        <v>2.7</v>
      </c>
      <c r="AH94" s="7">
        <v>5.3</v>
      </c>
      <c r="AI94" s="7">
        <v>6</v>
      </c>
      <c r="AJ94" s="7">
        <v>5.4</v>
      </c>
    </row>
    <row r="95" spans="1:36" s="1" customFormat="1" ht="18" customHeight="1" x14ac:dyDescent="0.2">
      <c r="A95" s="7">
        <v>5938</v>
      </c>
      <c r="B95" s="6" t="s">
        <v>266</v>
      </c>
      <c r="C95" s="8">
        <v>41817</v>
      </c>
      <c r="D95" s="7">
        <v>196</v>
      </c>
      <c r="E95" s="7" t="s">
        <v>297</v>
      </c>
      <c r="F95" s="6" t="s">
        <v>268</v>
      </c>
      <c r="G95" s="10">
        <v>6</v>
      </c>
      <c r="H95" s="10">
        <v>4</v>
      </c>
      <c r="I95" s="10">
        <v>4</v>
      </c>
      <c r="J95" s="10">
        <v>4</v>
      </c>
      <c r="K95" s="10">
        <v>6</v>
      </c>
      <c r="L95" s="10">
        <v>7</v>
      </c>
      <c r="M95" s="10">
        <v>6</v>
      </c>
      <c r="N95" s="10">
        <v>1</v>
      </c>
      <c r="O95" s="10">
        <v>1</v>
      </c>
      <c r="P95" s="10">
        <v>7</v>
      </c>
      <c r="Q95" s="10">
        <v>1</v>
      </c>
      <c r="R95" s="10">
        <v>1</v>
      </c>
      <c r="S95" s="10">
        <v>7</v>
      </c>
      <c r="T95" s="10">
        <v>1</v>
      </c>
      <c r="U95" s="10">
        <v>6</v>
      </c>
      <c r="V95" s="10">
        <v>2</v>
      </c>
      <c r="W95" s="10">
        <v>7</v>
      </c>
      <c r="X95" s="10">
        <v>7</v>
      </c>
      <c r="Y95" s="10">
        <v>6</v>
      </c>
      <c r="Z95" s="10">
        <v>5</v>
      </c>
      <c r="AA95" s="7">
        <v>24</v>
      </c>
      <c r="AB95" s="7">
        <v>20</v>
      </c>
      <c r="AC95" s="7">
        <v>21</v>
      </c>
      <c r="AD95" s="7">
        <v>25</v>
      </c>
      <c r="AE95" s="7">
        <v>33</v>
      </c>
      <c r="AF95" s="7">
        <v>4.8</v>
      </c>
      <c r="AG95" s="7">
        <v>6.7</v>
      </c>
      <c r="AH95" s="7">
        <v>7</v>
      </c>
      <c r="AI95" s="7">
        <v>6.3</v>
      </c>
      <c r="AJ95" s="7">
        <v>6.6</v>
      </c>
    </row>
    <row r="96" spans="1:36" s="1" customFormat="1" ht="18" customHeight="1" x14ac:dyDescent="0.2">
      <c r="A96" s="7">
        <v>5938</v>
      </c>
      <c r="B96" s="6" t="s">
        <v>266</v>
      </c>
      <c r="C96" s="8">
        <v>41864</v>
      </c>
      <c r="D96" s="7">
        <v>216</v>
      </c>
      <c r="E96" s="7" t="s">
        <v>297</v>
      </c>
      <c r="F96" s="6" t="s">
        <v>268</v>
      </c>
      <c r="G96" s="10">
        <v>4</v>
      </c>
      <c r="H96" s="10">
        <v>2</v>
      </c>
      <c r="I96" s="10">
        <v>2</v>
      </c>
      <c r="J96" s="10">
        <v>2</v>
      </c>
      <c r="K96" s="10">
        <v>3</v>
      </c>
      <c r="L96" s="10">
        <v>7</v>
      </c>
      <c r="M96" s="10">
        <v>4</v>
      </c>
      <c r="N96" s="10">
        <v>1</v>
      </c>
      <c r="O96" s="10">
        <v>1</v>
      </c>
      <c r="P96" s="10">
        <v>7</v>
      </c>
      <c r="Q96" s="10">
        <v>1</v>
      </c>
      <c r="R96" s="10">
        <v>1</v>
      </c>
      <c r="S96" s="10">
        <v>6</v>
      </c>
      <c r="T96" s="10">
        <v>1</v>
      </c>
      <c r="U96" s="10">
        <v>6</v>
      </c>
      <c r="V96" s="10">
        <v>2</v>
      </c>
      <c r="W96" s="10">
        <v>7</v>
      </c>
      <c r="X96" s="10">
        <v>7</v>
      </c>
      <c r="Y96" s="10">
        <v>7</v>
      </c>
      <c r="Z96" s="10">
        <v>7</v>
      </c>
      <c r="AA96" s="7">
        <v>13</v>
      </c>
      <c r="AB96" s="7">
        <v>18</v>
      </c>
      <c r="AC96" s="7">
        <v>21</v>
      </c>
      <c r="AD96" s="7">
        <v>28</v>
      </c>
      <c r="AE96" s="7">
        <v>32</v>
      </c>
      <c r="AF96" s="7">
        <v>2.6</v>
      </c>
      <c r="AG96" s="7">
        <v>6</v>
      </c>
      <c r="AH96" s="7">
        <v>7</v>
      </c>
      <c r="AI96" s="7">
        <v>7</v>
      </c>
      <c r="AJ96" s="7">
        <v>6.4</v>
      </c>
    </row>
    <row r="97" spans="1:36" s="1" customFormat="1" ht="18" customHeight="1" x14ac:dyDescent="0.2">
      <c r="A97" s="7">
        <v>5938</v>
      </c>
      <c r="B97" s="6" t="s">
        <v>266</v>
      </c>
      <c r="C97" s="8">
        <v>41985</v>
      </c>
      <c r="D97" s="7">
        <v>324</v>
      </c>
      <c r="E97" s="7" t="s">
        <v>297</v>
      </c>
      <c r="F97" s="6" t="s">
        <v>268</v>
      </c>
      <c r="G97" s="10">
        <v>5</v>
      </c>
      <c r="H97" s="10">
        <v>3</v>
      </c>
      <c r="I97" s="10">
        <v>4</v>
      </c>
      <c r="J97" s="10">
        <v>4</v>
      </c>
      <c r="K97" s="10">
        <v>4</v>
      </c>
      <c r="L97" s="10">
        <v>2</v>
      </c>
      <c r="M97" s="10">
        <v>1</v>
      </c>
      <c r="N97" s="10">
        <v>4</v>
      </c>
      <c r="O97" s="10">
        <v>4</v>
      </c>
      <c r="P97" s="10">
        <v>1</v>
      </c>
      <c r="Q97" s="10">
        <v>4</v>
      </c>
      <c r="R97" s="10">
        <v>1</v>
      </c>
      <c r="S97" s="10">
        <v>6</v>
      </c>
      <c r="T97" s="10">
        <v>1</v>
      </c>
      <c r="U97" s="10">
        <v>6</v>
      </c>
      <c r="V97" s="10">
        <v>1</v>
      </c>
      <c r="W97" s="10">
        <v>6</v>
      </c>
      <c r="X97" s="10">
        <v>6</v>
      </c>
      <c r="Y97" s="10">
        <v>6</v>
      </c>
      <c r="Z97" s="10">
        <v>5</v>
      </c>
      <c r="AA97" s="7">
        <v>20</v>
      </c>
      <c r="AB97" s="7">
        <v>4</v>
      </c>
      <c r="AC97" s="7">
        <v>12</v>
      </c>
      <c r="AD97" s="7">
        <v>23</v>
      </c>
      <c r="AE97" s="7">
        <v>33</v>
      </c>
      <c r="AF97" s="7">
        <v>4</v>
      </c>
      <c r="AG97" s="7">
        <v>1.3</v>
      </c>
      <c r="AH97" s="7">
        <v>4</v>
      </c>
      <c r="AI97" s="7">
        <v>5.8</v>
      </c>
      <c r="AJ97" s="7">
        <v>6.6</v>
      </c>
    </row>
    <row r="98" spans="1:36" s="1" customFormat="1" ht="18" customHeight="1" x14ac:dyDescent="0.2">
      <c r="A98" s="7">
        <v>6218</v>
      </c>
      <c r="B98" s="6" t="s">
        <v>266</v>
      </c>
      <c r="C98" s="8">
        <v>42017</v>
      </c>
      <c r="D98" s="7">
        <v>366</v>
      </c>
      <c r="E98" s="7" t="s">
        <v>297</v>
      </c>
      <c r="F98" s="6" t="s">
        <v>267</v>
      </c>
      <c r="G98" s="10">
        <v>5</v>
      </c>
      <c r="H98" s="10">
        <v>4</v>
      </c>
      <c r="I98" s="10">
        <v>5</v>
      </c>
      <c r="J98" s="10">
        <v>4</v>
      </c>
      <c r="K98" s="10">
        <v>4</v>
      </c>
      <c r="L98" s="10">
        <v>7</v>
      </c>
      <c r="M98" s="10">
        <v>6</v>
      </c>
      <c r="N98" s="10">
        <v>1</v>
      </c>
      <c r="O98" s="10">
        <v>1</v>
      </c>
      <c r="P98" s="10">
        <v>6</v>
      </c>
      <c r="Q98" s="10">
        <v>1</v>
      </c>
      <c r="R98" s="10">
        <v>3</v>
      </c>
      <c r="S98" s="10">
        <v>4</v>
      </c>
      <c r="T98" s="10">
        <v>5</v>
      </c>
      <c r="U98" s="10">
        <v>7</v>
      </c>
      <c r="V98" s="10">
        <v>1</v>
      </c>
      <c r="W98" s="10">
        <v>7</v>
      </c>
      <c r="X98" s="10">
        <v>7</v>
      </c>
      <c r="Y98" s="10">
        <v>7</v>
      </c>
      <c r="Z98" s="10">
        <v>5</v>
      </c>
      <c r="AA98" s="7">
        <v>22</v>
      </c>
      <c r="AB98" s="7">
        <v>19</v>
      </c>
      <c r="AC98" s="7">
        <v>21</v>
      </c>
      <c r="AD98" s="7">
        <v>26</v>
      </c>
      <c r="AE98" s="7">
        <v>26</v>
      </c>
      <c r="AF98" s="7">
        <v>4.4000000000000004</v>
      </c>
      <c r="AG98" s="7">
        <v>6.3</v>
      </c>
      <c r="AH98" s="7">
        <v>7</v>
      </c>
      <c r="AI98" s="7">
        <v>6.5</v>
      </c>
      <c r="AJ98" s="7">
        <v>5.2</v>
      </c>
    </row>
    <row r="99" spans="1:36" s="1" customFormat="1" ht="18" customHeight="1" x14ac:dyDescent="0.2">
      <c r="A99" s="7">
        <v>6341</v>
      </c>
      <c r="B99" s="6" t="s">
        <v>266</v>
      </c>
      <c r="C99" s="8">
        <v>41834</v>
      </c>
      <c r="D99" s="7">
        <v>207</v>
      </c>
      <c r="E99" s="7" t="s">
        <v>297</v>
      </c>
      <c r="F99" s="6" t="s">
        <v>267</v>
      </c>
      <c r="G99" s="10">
        <v>4</v>
      </c>
      <c r="H99" s="10">
        <v>4</v>
      </c>
      <c r="I99" s="10">
        <v>4</v>
      </c>
      <c r="J99" s="10">
        <v>7</v>
      </c>
      <c r="K99" s="10">
        <v>7</v>
      </c>
      <c r="L99" s="10">
        <v>5</v>
      </c>
      <c r="M99" s="10">
        <v>4</v>
      </c>
      <c r="N99" s="10">
        <v>6</v>
      </c>
      <c r="O99" s="10">
        <v>6</v>
      </c>
      <c r="P99" s="10">
        <v>3</v>
      </c>
      <c r="Q99" s="10">
        <v>3</v>
      </c>
      <c r="R99" s="10">
        <v>1</v>
      </c>
      <c r="S99" s="10">
        <v>7</v>
      </c>
      <c r="T99" s="10">
        <v>1</v>
      </c>
      <c r="U99" s="10">
        <v>7</v>
      </c>
      <c r="V99" s="10">
        <v>1</v>
      </c>
      <c r="W99" s="10">
        <v>7</v>
      </c>
      <c r="X99" s="10">
        <v>7</v>
      </c>
      <c r="Y99" s="10">
        <v>7</v>
      </c>
      <c r="Z99" s="10">
        <v>7</v>
      </c>
      <c r="AA99" s="7">
        <v>26</v>
      </c>
      <c r="AB99" s="7">
        <v>12</v>
      </c>
      <c r="AC99" s="7">
        <v>9</v>
      </c>
      <c r="AD99" s="7">
        <v>28</v>
      </c>
      <c r="AE99" s="7">
        <v>35</v>
      </c>
      <c r="AF99" s="7">
        <v>5.2</v>
      </c>
      <c r="AG99" s="7">
        <v>4</v>
      </c>
      <c r="AH99" s="7">
        <v>3</v>
      </c>
      <c r="AI99" s="7">
        <v>7</v>
      </c>
      <c r="AJ99" s="7">
        <v>7</v>
      </c>
    </row>
    <row r="100" spans="1:36" s="1" customFormat="1" ht="18" customHeight="1" x14ac:dyDescent="0.2">
      <c r="A100" s="7">
        <v>6341</v>
      </c>
      <c r="B100" s="6" t="s">
        <v>266</v>
      </c>
      <c r="C100" s="8">
        <v>41912</v>
      </c>
      <c r="D100" s="7">
        <v>240</v>
      </c>
      <c r="E100" s="7" t="s">
        <v>297</v>
      </c>
      <c r="F100" s="6" t="s">
        <v>268</v>
      </c>
      <c r="G100" s="10">
        <v>7</v>
      </c>
      <c r="H100" s="10">
        <v>7</v>
      </c>
      <c r="I100" s="10">
        <v>7</v>
      </c>
      <c r="J100" s="10">
        <v>7</v>
      </c>
      <c r="K100" s="10">
        <v>7</v>
      </c>
      <c r="L100" s="10">
        <v>6</v>
      </c>
      <c r="M100" s="10">
        <v>6</v>
      </c>
      <c r="N100" s="10">
        <v>5</v>
      </c>
      <c r="O100" s="10">
        <v>5</v>
      </c>
      <c r="P100" s="10">
        <v>4</v>
      </c>
      <c r="Q100" s="10">
        <v>7</v>
      </c>
      <c r="R100" s="10">
        <v>1</v>
      </c>
      <c r="S100" s="10">
        <v>7</v>
      </c>
      <c r="T100" s="10">
        <v>1</v>
      </c>
      <c r="U100" s="10">
        <v>7</v>
      </c>
      <c r="V100" s="10">
        <v>1</v>
      </c>
      <c r="W100" s="10">
        <v>7</v>
      </c>
      <c r="X100" s="10">
        <v>7</v>
      </c>
      <c r="Y100" s="10">
        <v>7</v>
      </c>
      <c r="Z100" s="10">
        <v>7</v>
      </c>
      <c r="AA100" s="7">
        <v>35</v>
      </c>
      <c r="AB100" s="7">
        <v>16</v>
      </c>
      <c r="AC100" s="7">
        <v>7</v>
      </c>
      <c r="AD100" s="7">
        <v>28</v>
      </c>
      <c r="AE100" s="7">
        <v>35</v>
      </c>
      <c r="AF100" s="7">
        <v>7</v>
      </c>
      <c r="AG100" s="7">
        <v>5.3</v>
      </c>
      <c r="AH100" s="7">
        <v>2.2999999999999998</v>
      </c>
      <c r="AI100" s="7">
        <v>7</v>
      </c>
      <c r="AJ100" s="7">
        <v>7</v>
      </c>
    </row>
    <row r="101" spans="1:36" s="1" customFormat="1" ht="18" customHeight="1" x14ac:dyDescent="0.2">
      <c r="A101" s="7">
        <v>6341</v>
      </c>
      <c r="B101" s="6" t="s">
        <v>266</v>
      </c>
      <c r="C101" s="8">
        <v>41975</v>
      </c>
      <c r="D101" s="7">
        <v>303</v>
      </c>
      <c r="E101" s="7" t="s">
        <v>297</v>
      </c>
      <c r="F101" s="6" t="s">
        <v>268</v>
      </c>
      <c r="G101" s="10">
        <v>4</v>
      </c>
      <c r="H101" s="10">
        <v>5</v>
      </c>
      <c r="I101" s="10">
        <v>5</v>
      </c>
      <c r="J101" s="10">
        <v>5</v>
      </c>
      <c r="K101" s="10">
        <v>5</v>
      </c>
      <c r="L101" s="10">
        <v>6</v>
      </c>
      <c r="M101" s="10">
        <v>5</v>
      </c>
      <c r="N101" s="10">
        <v>6</v>
      </c>
      <c r="O101" s="10">
        <v>6</v>
      </c>
      <c r="P101" s="10">
        <v>6</v>
      </c>
      <c r="Q101" s="10">
        <v>6</v>
      </c>
      <c r="R101" s="10">
        <v>1</v>
      </c>
      <c r="S101" s="10">
        <v>7</v>
      </c>
      <c r="T101" s="10">
        <v>1</v>
      </c>
      <c r="U101" s="10">
        <v>7</v>
      </c>
      <c r="V101" s="10">
        <v>1</v>
      </c>
      <c r="W101" s="10">
        <v>7</v>
      </c>
      <c r="X101" s="10">
        <v>6</v>
      </c>
      <c r="Y101" s="10">
        <v>6</v>
      </c>
      <c r="Z101" s="10">
        <v>7</v>
      </c>
      <c r="AA101" s="7">
        <v>24</v>
      </c>
      <c r="AB101" s="7">
        <v>17</v>
      </c>
      <c r="AC101" s="7">
        <v>6</v>
      </c>
      <c r="AD101" s="7">
        <v>26</v>
      </c>
      <c r="AE101" s="7">
        <v>35</v>
      </c>
      <c r="AF101" s="7">
        <v>4.8</v>
      </c>
      <c r="AG101" s="7">
        <v>5.7</v>
      </c>
      <c r="AH101" s="7">
        <v>2</v>
      </c>
      <c r="AI101" s="7">
        <v>6.5</v>
      </c>
      <c r="AJ101" s="7">
        <v>7</v>
      </c>
    </row>
    <row r="102" spans="1:36" s="1" customFormat="1" ht="18" customHeight="1" x14ac:dyDescent="0.2">
      <c r="A102" s="7">
        <v>7325</v>
      </c>
      <c r="B102" s="6" t="s">
        <v>266</v>
      </c>
      <c r="C102" s="8">
        <v>41667</v>
      </c>
      <c r="D102" s="7">
        <v>160</v>
      </c>
      <c r="E102" s="7" t="s">
        <v>297</v>
      </c>
      <c r="F102" s="6" t="s">
        <v>267</v>
      </c>
      <c r="G102" s="10">
        <v>7</v>
      </c>
      <c r="H102" s="10">
        <v>7</v>
      </c>
      <c r="I102" s="10">
        <v>7</v>
      </c>
      <c r="J102" s="10">
        <v>7</v>
      </c>
      <c r="K102" s="10">
        <v>7</v>
      </c>
      <c r="L102" s="10">
        <v>7</v>
      </c>
      <c r="M102" s="10">
        <v>5</v>
      </c>
      <c r="N102" s="10">
        <v>1</v>
      </c>
      <c r="O102" s="10">
        <v>1</v>
      </c>
      <c r="P102" s="10">
        <v>7</v>
      </c>
      <c r="Q102" s="10">
        <v>1</v>
      </c>
      <c r="R102" s="10">
        <v>1</v>
      </c>
      <c r="S102" s="10">
        <v>7</v>
      </c>
      <c r="T102" s="10">
        <v>1</v>
      </c>
      <c r="U102" s="10">
        <v>7</v>
      </c>
      <c r="V102" s="10">
        <v>1</v>
      </c>
      <c r="W102" s="10">
        <v>7</v>
      </c>
      <c r="X102" s="10">
        <v>7</v>
      </c>
      <c r="Y102" s="10">
        <v>7</v>
      </c>
      <c r="Z102" s="10">
        <v>6</v>
      </c>
      <c r="AA102" s="7">
        <v>35</v>
      </c>
      <c r="AB102" s="7">
        <v>19</v>
      </c>
      <c r="AC102" s="7">
        <v>21</v>
      </c>
      <c r="AD102" s="7">
        <v>27</v>
      </c>
      <c r="AE102" s="7">
        <v>35</v>
      </c>
      <c r="AF102" s="7">
        <v>7</v>
      </c>
      <c r="AG102" s="7">
        <v>6.3</v>
      </c>
      <c r="AH102" s="7">
        <v>7</v>
      </c>
      <c r="AI102" s="7">
        <v>6.8</v>
      </c>
      <c r="AJ102" s="7">
        <v>7</v>
      </c>
    </row>
    <row r="103" spans="1:36" s="1" customFormat="1" ht="18" customHeight="1" x14ac:dyDescent="0.2">
      <c r="A103" s="7">
        <v>7372</v>
      </c>
      <c r="B103" s="6" t="s">
        <v>266</v>
      </c>
      <c r="C103" s="8">
        <v>41834</v>
      </c>
      <c r="D103" s="7">
        <v>208</v>
      </c>
      <c r="E103" s="7" t="s">
        <v>297</v>
      </c>
      <c r="F103" s="6" t="s">
        <v>267</v>
      </c>
      <c r="G103" s="10">
        <v>2</v>
      </c>
      <c r="H103" s="10">
        <v>2</v>
      </c>
      <c r="I103" s="10">
        <v>2</v>
      </c>
      <c r="J103" s="10">
        <v>2</v>
      </c>
      <c r="K103" s="10">
        <v>1</v>
      </c>
      <c r="L103" s="10">
        <v>6</v>
      </c>
      <c r="M103" s="10">
        <v>4</v>
      </c>
      <c r="N103" s="10">
        <v>4</v>
      </c>
      <c r="O103" s="10">
        <v>6</v>
      </c>
      <c r="P103" s="10">
        <v>5</v>
      </c>
      <c r="Q103" s="10">
        <v>5</v>
      </c>
      <c r="R103" s="10">
        <v>6</v>
      </c>
      <c r="S103" s="10">
        <v>4</v>
      </c>
      <c r="T103" s="10">
        <v>3</v>
      </c>
      <c r="U103" s="10">
        <v>6</v>
      </c>
      <c r="V103" s="10">
        <v>5</v>
      </c>
      <c r="W103" s="10">
        <v>6</v>
      </c>
      <c r="X103" s="10">
        <v>6</v>
      </c>
      <c r="Y103" s="10">
        <v>6</v>
      </c>
      <c r="Z103" s="10">
        <v>6</v>
      </c>
      <c r="AA103" s="7">
        <v>9</v>
      </c>
      <c r="AB103" s="7">
        <v>15</v>
      </c>
      <c r="AC103" s="7">
        <v>9</v>
      </c>
      <c r="AD103" s="7">
        <v>24</v>
      </c>
      <c r="AE103" s="7">
        <v>20</v>
      </c>
      <c r="AF103" s="7">
        <v>1.8</v>
      </c>
      <c r="AG103" s="7">
        <v>5</v>
      </c>
      <c r="AH103" s="7">
        <v>3</v>
      </c>
      <c r="AI103" s="7">
        <v>6</v>
      </c>
      <c r="AJ103" s="7">
        <v>4</v>
      </c>
    </row>
    <row r="104" spans="1:36" s="1" customFormat="1" ht="18" customHeight="1" x14ac:dyDescent="0.2">
      <c r="A104" s="7">
        <v>7372</v>
      </c>
      <c r="B104" s="6" t="s">
        <v>266</v>
      </c>
      <c r="C104" s="8">
        <v>41981</v>
      </c>
      <c r="D104" s="7">
        <v>322</v>
      </c>
      <c r="E104" s="7" t="s">
        <v>297</v>
      </c>
      <c r="F104" s="6" t="s">
        <v>268</v>
      </c>
      <c r="G104" s="10">
        <v>2</v>
      </c>
      <c r="H104" s="10">
        <v>2</v>
      </c>
      <c r="I104" s="10">
        <v>2</v>
      </c>
      <c r="J104" s="10">
        <v>2</v>
      </c>
      <c r="K104" s="10">
        <v>1</v>
      </c>
      <c r="L104" s="10">
        <v>6</v>
      </c>
      <c r="M104" s="10">
        <v>6</v>
      </c>
      <c r="N104" s="10">
        <v>3</v>
      </c>
      <c r="O104" s="10">
        <v>3</v>
      </c>
      <c r="P104" s="10">
        <v>7</v>
      </c>
      <c r="Q104" s="10">
        <v>7</v>
      </c>
      <c r="R104" s="10">
        <v>2</v>
      </c>
      <c r="S104" s="10">
        <v>6</v>
      </c>
      <c r="T104" s="10">
        <v>3</v>
      </c>
      <c r="U104" s="10">
        <v>6</v>
      </c>
      <c r="V104" s="10">
        <v>2</v>
      </c>
      <c r="W104" s="10">
        <v>6</v>
      </c>
      <c r="X104" s="10">
        <v>6</v>
      </c>
      <c r="Y104" s="10">
        <v>6</v>
      </c>
      <c r="Z104" s="10">
        <v>6</v>
      </c>
      <c r="AA104" s="7">
        <v>9</v>
      </c>
      <c r="AB104" s="7">
        <v>19</v>
      </c>
      <c r="AC104" s="7">
        <v>11</v>
      </c>
      <c r="AD104" s="7">
        <v>24</v>
      </c>
      <c r="AE104" s="7">
        <v>29</v>
      </c>
      <c r="AF104" s="7">
        <v>1.8</v>
      </c>
      <c r="AG104" s="7">
        <v>6.3</v>
      </c>
      <c r="AH104" s="7">
        <v>3.7</v>
      </c>
      <c r="AI104" s="7">
        <v>6</v>
      </c>
      <c r="AJ104" s="7">
        <v>5.8</v>
      </c>
    </row>
    <row r="105" spans="1:36" s="1" customFormat="1" ht="18" customHeight="1" x14ac:dyDescent="0.2">
      <c r="A105" s="7">
        <v>8637</v>
      </c>
      <c r="B105" s="6" t="s">
        <v>266</v>
      </c>
      <c r="C105" s="8">
        <v>41806</v>
      </c>
      <c r="D105" s="7">
        <v>191</v>
      </c>
      <c r="E105" s="7" t="s">
        <v>297</v>
      </c>
      <c r="F105" s="6" t="s">
        <v>267</v>
      </c>
      <c r="G105" s="10">
        <v>3</v>
      </c>
      <c r="H105" s="10">
        <v>3</v>
      </c>
      <c r="I105" s="10">
        <v>4</v>
      </c>
      <c r="J105" s="10">
        <v>3</v>
      </c>
      <c r="K105" s="10">
        <v>4</v>
      </c>
      <c r="L105" s="10">
        <v>6</v>
      </c>
      <c r="M105" s="10">
        <v>7</v>
      </c>
      <c r="N105" s="10">
        <v>2</v>
      </c>
      <c r="O105" s="10">
        <v>4</v>
      </c>
      <c r="P105" s="10">
        <v>6</v>
      </c>
      <c r="Q105" s="10">
        <v>4</v>
      </c>
      <c r="R105" s="10">
        <v>2</v>
      </c>
      <c r="S105" s="10">
        <v>6</v>
      </c>
      <c r="T105" s="10">
        <v>1</v>
      </c>
      <c r="U105" s="10">
        <v>5</v>
      </c>
      <c r="V105" s="10">
        <v>3</v>
      </c>
      <c r="W105" s="10">
        <v>5</v>
      </c>
      <c r="X105" s="10">
        <v>5</v>
      </c>
      <c r="Y105" s="10">
        <v>4</v>
      </c>
      <c r="Z105" s="10">
        <v>5</v>
      </c>
      <c r="AA105" s="7">
        <v>17</v>
      </c>
      <c r="AB105" s="7">
        <v>19</v>
      </c>
      <c r="AC105" s="7">
        <v>14</v>
      </c>
      <c r="AD105" s="7">
        <v>19</v>
      </c>
      <c r="AE105" s="7">
        <v>29</v>
      </c>
      <c r="AF105" s="7">
        <v>3.4</v>
      </c>
      <c r="AG105" s="7">
        <v>6.3</v>
      </c>
      <c r="AH105" s="7">
        <v>4.7</v>
      </c>
      <c r="AI105" s="7">
        <v>4.8</v>
      </c>
      <c r="AJ105" s="7">
        <v>5.8</v>
      </c>
    </row>
    <row r="106" spans="1:36" s="1" customFormat="1" ht="18" customHeight="1" x14ac:dyDescent="0.2">
      <c r="A106" s="7">
        <v>8637</v>
      </c>
      <c r="B106" s="6" t="s">
        <v>266</v>
      </c>
      <c r="C106" s="8">
        <v>41870</v>
      </c>
      <c r="D106" s="7">
        <v>220</v>
      </c>
      <c r="E106" s="7" t="s">
        <v>297</v>
      </c>
      <c r="F106" s="6" t="s">
        <v>268</v>
      </c>
      <c r="G106" s="10">
        <v>3</v>
      </c>
      <c r="H106" s="10">
        <v>3</v>
      </c>
      <c r="I106" s="10">
        <v>3</v>
      </c>
      <c r="J106" s="10">
        <v>3</v>
      </c>
      <c r="K106" s="10">
        <v>4</v>
      </c>
      <c r="L106" s="10">
        <v>6</v>
      </c>
      <c r="M106" s="10">
        <v>6</v>
      </c>
      <c r="N106" s="10">
        <v>2</v>
      </c>
      <c r="O106" s="10">
        <v>2</v>
      </c>
      <c r="P106" s="10">
        <v>6</v>
      </c>
      <c r="Q106" s="10">
        <v>3</v>
      </c>
      <c r="R106" s="10">
        <v>3</v>
      </c>
      <c r="S106" s="10">
        <v>5</v>
      </c>
      <c r="T106" s="10">
        <v>2</v>
      </c>
      <c r="U106" s="10">
        <v>4</v>
      </c>
      <c r="V106" s="10">
        <v>4</v>
      </c>
      <c r="W106" s="10">
        <v>7</v>
      </c>
      <c r="X106" s="10">
        <v>7</v>
      </c>
      <c r="Y106" s="10">
        <v>6</v>
      </c>
      <c r="Z106" s="10">
        <v>7</v>
      </c>
      <c r="AA106" s="7">
        <v>16</v>
      </c>
      <c r="AB106" s="7">
        <v>18</v>
      </c>
      <c r="AC106" s="7">
        <v>17</v>
      </c>
      <c r="AD106" s="7">
        <v>27</v>
      </c>
      <c r="AE106" s="7">
        <v>24</v>
      </c>
      <c r="AF106" s="7">
        <v>3.2</v>
      </c>
      <c r="AG106" s="7">
        <v>6</v>
      </c>
      <c r="AH106" s="7">
        <v>5.7</v>
      </c>
      <c r="AI106" s="7">
        <v>6.8</v>
      </c>
      <c r="AJ106" s="7">
        <v>4.8</v>
      </c>
    </row>
    <row r="107" spans="1:36" s="1" customFormat="1" ht="18" customHeight="1" x14ac:dyDescent="0.2">
      <c r="A107" s="7">
        <v>8888</v>
      </c>
      <c r="B107" s="6" t="s">
        <v>266</v>
      </c>
      <c r="C107" s="8">
        <v>41500</v>
      </c>
      <c r="D107" s="7">
        <v>27</v>
      </c>
      <c r="E107" s="7" t="s">
        <v>297</v>
      </c>
      <c r="F107" s="6" t="s">
        <v>267</v>
      </c>
      <c r="G107" s="10">
        <v>7</v>
      </c>
      <c r="H107" s="10">
        <v>5</v>
      </c>
      <c r="I107" s="10">
        <v>5</v>
      </c>
      <c r="J107" s="10">
        <v>7</v>
      </c>
      <c r="K107" s="10">
        <v>6</v>
      </c>
      <c r="L107" s="10">
        <v>5</v>
      </c>
      <c r="M107" s="10">
        <v>3</v>
      </c>
      <c r="N107" s="10">
        <v>7</v>
      </c>
      <c r="O107" s="10">
        <v>7</v>
      </c>
      <c r="P107" s="10">
        <v>5</v>
      </c>
      <c r="Q107" s="10">
        <v>6</v>
      </c>
      <c r="R107" s="10">
        <v>1</v>
      </c>
      <c r="S107" s="10">
        <v>3</v>
      </c>
      <c r="T107" s="10">
        <v>5</v>
      </c>
      <c r="U107" s="10">
        <v>7</v>
      </c>
      <c r="V107" s="10">
        <v>4</v>
      </c>
      <c r="W107" s="10">
        <v>7</v>
      </c>
      <c r="X107" s="10">
        <v>7</v>
      </c>
      <c r="Y107" s="10">
        <v>6</v>
      </c>
      <c r="Z107" s="10">
        <v>4</v>
      </c>
      <c r="AA107" s="7">
        <v>30</v>
      </c>
      <c r="AB107" s="7">
        <v>13</v>
      </c>
      <c r="AC107" s="7">
        <v>4</v>
      </c>
      <c r="AD107" s="7">
        <v>24</v>
      </c>
      <c r="AE107" s="7">
        <v>24</v>
      </c>
      <c r="AF107" s="7">
        <v>6</v>
      </c>
      <c r="AG107" s="7">
        <v>4.3</v>
      </c>
      <c r="AH107" s="7">
        <v>1.3</v>
      </c>
      <c r="AI107" s="7">
        <v>6</v>
      </c>
      <c r="AJ107" s="7">
        <v>4.8</v>
      </c>
    </row>
    <row r="108" spans="1:36" s="1" customFormat="1" ht="18" customHeight="1" x14ac:dyDescent="0.2">
      <c r="A108" s="7">
        <v>8888</v>
      </c>
      <c r="B108" s="6" t="s">
        <v>266</v>
      </c>
      <c r="C108" s="8">
        <v>41823</v>
      </c>
      <c r="D108" s="7">
        <v>198</v>
      </c>
      <c r="E108" s="7" t="s">
        <v>297</v>
      </c>
      <c r="F108" s="6" t="s">
        <v>268</v>
      </c>
      <c r="G108" s="10">
        <v>3</v>
      </c>
      <c r="H108" s="10">
        <v>4</v>
      </c>
      <c r="I108" s="10">
        <v>5</v>
      </c>
      <c r="J108" s="10">
        <v>5</v>
      </c>
      <c r="K108" s="10">
        <v>5</v>
      </c>
      <c r="L108" s="10">
        <v>1</v>
      </c>
      <c r="M108" s="10">
        <v>1</v>
      </c>
      <c r="N108" s="10">
        <v>2</v>
      </c>
      <c r="O108" s="10">
        <v>3</v>
      </c>
      <c r="P108" s="10">
        <v>5</v>
      </c>
      <c r="Q108" s="10">
        <v>2</v>
      </c>
      <c r="R108" s="10">
        <v>5</v>
      </c>
      <c r="S108" s="10">
        <v>5</v>
      </c>
      <c r="T108" s="10">
        <v>6</v>
      </c>
      <c r="U108" s="10">
        <v>6</v>
      </c>
      <c r="V108" s="10">
        <v>3</v>
      </c>
      <c r="W108" s="10">
        <v>7</v>
      </c>
      <c r="X108" s="10">
        <v>7</v>
      </c>
      <c r="Y108" s="10">
        <v>6</v>
      </c>
      <c r="Z108" s="10">
        <v>5</v>
      </c>
      <c r="AA108" s="7">
        <v>22</v>
      </c>
      <c r="AB108" s="7">
        <v>7</v>
      </c>
      <c r="AC108" s="7">
        <v>17</v>
      </c>
      <c r="AD108" s="7">
        <v>25</v>
      </c>
      <c r="AE108" s="7">
        <v>21</v>
      </c>
      <c r="AF108" s="7">
        <v>4.4000000000000004</v>
      </c>
      <c r="AG108" s="7">
        <v>2.2999999999999998</v>
      </c>
      <c r="AH108" s="7">
        <v>5.7</v>
      </c>
      <c r="AI108" s="7">
        <v>6.3</v>
      </c>
      <c r="AJ108" s="7">
        <v>4.2</v>
      </c>
    </row>
    <row r="109" spans="1:36" s="1" customFormat="1" ht="18" customHeight="1" x14ac:dyDescent="0.2">
      <c r="A109" s="7">
        <v>8888</v>
      </c>
      <c r="B109" s="6" t="s">
        <v>266</v>
      </c>
      <c r="C109" s="8">
        <v>41990</v>
      </c>
      <c r="D109" s="7">
        <v>330</v>
      </c>
      <c r="E109" s="7" t="s">
        <v>297</v>
      </c>
      <c r="F109" s="6" t="s">
        <v>268</v>
      </c>
      <c r="G109" s="10">
        <v>4</v>
      </c>
      <c r="H109" s="10">
        <v>3</v>
      </c>
      <c r="I109" s="10">
        <v>3</v>
      </c>
      <c r="J109" s="10">
        <v>4</v>
      </c>
      <c r="K109" s="10">
        <v>4</v>
      </c>
      <c r="L109" s="10">
        <v>2</v>
      </c>
      <c r="M109" s="10">
        <v>2</v>
      </c>
      <c r="N109" s="10">
        <v>3</v>
      </c>
      <c r="O109" s="10">
        <v>7</v>
      </c>
      <c r="P109" s="10">
        <v>5</v>
      </c>
      <c r="Q109" s="10">
        <v>3</v>
      </c>
      <c r="R109" s="10">
        <v>2</v>
      </c>
      <c r="S109" s="10">
        <v>6</v>
      </c>
      <c r="T109" s="10">
        <v>5</v>
      </c>
      <c r="U109" s="10">
        <v>7</v>
      </c>
      <c r="V109" s="10">
        <v>2</v>
      </c>
      <c r="W109" s="10">
        <v>7</v>
      </c>
      <c r="X109" s="10">
        <v>7</v>
      </c>
      <c r="Y109" s="10">
        <v>3</v>
      </c>
      <c r="Z109" s="10">
        <v>5</v>
      </c>
      <c r="AA109" s="7">
        <v>18</v>
      </c>
      <c r="AB109" s="7">
        <v>9</v>
      </c>
      <c r="AC109" s="7">
        <v>11</v>
      </c>
      <c r="AD109" s="7">
        <v>22</v>
      </c>
      <c r="AE109" s="7">
        <v>28</v>
      </c>
      <c r="AF109" s="7">
        <v>3.6</v>
      </c>
      <c r="AG109" s="7">
        <v>3</v>
      </c>
      <c r="AH109" s="7">
        <v>3.7</v>
      </c>
      <c r="AI109" s="7">
        <v>5.5</v>
      </c>
      <c r="AJ109" s="7">
        <v>5.6</v>
      </c>
    </row>
    <row r="110" spans="1:36" s="1" customFormat="1" ht="18" customHeight="1" x14ac:dyDescent="0.2">
      <c r="A110" s="7">
        <v>9346</v>
      </c>
      <c r="B110" s="6" t="s">
        <v>266</v>
      </c>
      <c r="C110" s="8">
        <v>41506</v>
      </c>
      <c r="D110" s="7">
        <v>103</v>
      </c>
      <c r="E110" s="7" t="s">
        <v>297</v>
      </c>
      <c r="F110" s="6" t="s">
        <v>267</v>
      </c>
      <c r="G110" s="10">
        <v>5</v>
      </c>
      <c r="H110" s="10">
        <v>5</v>
      </c>
      <c r="I110" s="10">
        <v>7</v>
      </c>
      <c r="J110" s="10">
        <v>4</v>
      </c>
      <c r="K110" s="10">
        <v>5</v>
      </c>
      <c r="L110" s="10">
        <v>7</v>
      </c>
      <c r="M110" s="10">
        <v>7</v>
      </c>
      <c r="N110" s="10">
        <v>1</v>
      </c>
      <c r="O110" s="10">
        <v>1</v>
      </c>
      <c r="P110" s="10">
        <v>2</v>
      </c>
      <c r="Q110" s="10">
        <v>7</v>
      </c>
      <c r="R110" s="10">
        <v>3</v>
      </c>
      <c r="S110" s="10">
        <v>6</v>
      </c>
      <c r="T110" s="10">
        <v>1</v>
      </c>
      <c r="U110" s="10">
        <v>7</v>
      </c>
      <c r="V110" s="10">
        <v>3</v>
      </c>
      <c r="W110" s="10">
        <v>7</v>
      </c>
      <c r="X110" s="10">
        <v>7</v>
      </c>
      <c r="Y110" s="10">
        <v>7</v>
      </c>
      <c r="Z110" s="10">
        <v>6</v>
      </c>
      <c r="AA110" s="7">
        <v>26</v>
      </c>
      <c r="AB110" s="7">
        <v>16</v>
      </c>
      <c r="AC110" s="7">
        <v>15</v>
      </c>
      <c r="AD110" s="7">
        <v>27</v>
      </c>
      <c r="AE110" s="7">
        <v>30</v>
      </c>
      <c r="AF110" s="7">
        <v>5.2</v>
      </c>
      <c r="AG110" s="7">
        <v>5.3</v>
      </c>
      <c r="AH110" s="7">
        <v>5</v>
      </c>
      <c r="AI110" s="7">
        <v>6.8</v>
      </c>
      <c r="AJ110" s="7">
        <v>6</v>
      </c>
    </row>
    <row r="111" spans="1:36" s="1" customFormat="1" ht="18" customHeight="1" x14ac:dyDescent="0.2">
      <c r="A111" s="7">
        <v>9405</v>
      </c>
      <c r="B111" s="6" t="s">
        <v>266</v>
      </c>
      <c r="C111" s="8">
        <v>41893</v>
      </c>
      <c r="D111" s="7">
        <v>227</v>
      </c>
      <c r="E111" s="7" t="s">
        <v>297</v>
      </c>
      <c r="F111" s="6" t="s">
        <v>267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>
        <v>1</v>
      </c>
      <c r="M111" s="10">
        <v>1</v>
      </c>
      <c r="N111" s="10">
        <v>2</v>
      </c>
      <c r="O111" s="10">
        <v>2</v>
      </c>
      <c r="P111" s="10">
        <v>1</v>
      </c>
      <c r="Q111" s="10">
        <v>2</v>
      </c>
      <c r="R111" s="10">
        <v>2</v>
      </c>
      <c r="S111" s="10">
        <v>7</v>
      </c>
      <c r="T111" s="10">
        <v>1</v>
      </c>
      <c r="U111" s="10">
        <v>6</v>
      </c>
      <c r="V111" s="10">
        <v>2</v>
      </c>
      <c r="W111" s="10">
        <v>6</v>
      </c>
      <c r="X111" s="10">
        <v>5</v>
      </c>
      <c r="Y111" s="10">
        <v>6</v>
      </c>
      <c r="Z111" s="10">
        <v>4</v>
      </c>
      <c r="AA111" s="7">
        <v>20</v>
      </c>
      <c r="AB111" s="7">
        <v>3</v>
      </c>
      <c r="AC111" s="7">
        <v>18</v>
      </c>
      <c r="AD111" s="7">
        <v>21</v>
      </c>
      <c r="AE111" s="7">
        <v>32</v>
      </c>
      <c r="AF111" s="7">
        <v>4</v>
      </c>
      <c r="AG111" s="7">
        <v>1</v>
      </c>
      <c r="AH111" s="7">
        <v>6</v>
      </c>
      <c r="AI111" s="7">
        <v>5.3</v>
      </c>
      <c r="AJ111" s="7">
        <v>6.4</v>
      </c>
    </row>
    <row r="112" spans="1:36" s="1" customFormat="1" ht="18" customHeight="1" x14ac:dyDescent="0.2">
      <c r="A112" s="7">
        <v>9405</v>
      </c>
      <c r="B112" s="6" t="s">
        <v>266</v>
      </c>
      <c r="C112" s="8">
        <v>41940</v>
      </c>
      <c r="D112" s="7">
        <v>270</v>
      </c>
      <c r="E112" s="7" t="s">
        <v>297</v>
      </c>
      <c r="F112" s="6" t="s">
        <v>268</v>
      </c>
      <c r="G112" s="10">
        <v>7</v>
      </c>
      <c r="H112" s="10">
        <v>5</v>
      </c>
      <c r="I112" s="10">
        <v>6</v>
      </c>
      <c r="J112" s="10">
        <v>6</v>
      </c>
      <c r="K112" s="10">
        <v>6</v>
      </c>
      <c r="L112" s="10">
        <v>3</v>
      </c>
      <c r="M112" s="10">
        <v>2</v>
      </c>
      <c r="N112" s="10">
        <v>3</v>
      </c>
      <c r="O112" s="10">
        <v>2</v>
      </c>
      <c r="P112" s="10">
        <v>2</v>
      </c>
      <c r="Q112" s="10">
        <v>2</v>
      </c>
      <c r="R112" s="10">
        <v>2</v>
      </c>
      <c r="S112" s="10">
        <v>7</v>
      </c>
      <c r="T112" s="10">
        <v>2</v>
      </c>
      <c r="U112" s="10">
        <v>7</v>
      </c>
      <c r="V112" s="10">
        <v>3</v>
      </c>
      <c r="W112" s="10">
        <v>6</v>
      </c>
      <c r="X112" s="10">
        <v>7</v>
      </c>
      <c r="Y112" s="10">
        <v>6</v>
      </c>
      <c r="Z112" s="10">
        <v>4</v>
      </c>
      <c r="AA112" s="7">
        <v>30</v>
      </c>
      <c r="AB112" s="7">
        <v>7</v>
      </c>
      <c r="AC112" s="7">
        <v>17</v>
      </c>
      <c r="AD112" s="7">
        <v>23</v>
      </c>
      <c r="AE112" s="7">
        <v>31</v>
      </c>
      <c r="AF112" s="7">
        <v>6</v>
      </c>
      <c r="AG112" s="7">
        <v>2.2999999999999998</v>
      </c>
      <c r="AH112" s="7">
        <v>5.7</v>
      </c>
      <c r="AI112" s="7">
        <v>5.8</v>
      </c>
      <c r="AJ112" s="7">
        <v>6.2</v>
      </c>
    </row>
    <row r="113" spans="1:36" s="1" customFormat="1" ht="18" customHeight="1" x14ac:dyDescent="0.2">
      <c r="A113" s="7">
        <v>9405</v>
      </c>
      <c r="B113" s="6" t="s">
        <v>266</v>
      </c>
      <c r="C113" s="8">
        <v>42059</v>
      </c>
      <c r="D113" s="7">
        <v>388</v>
      </c>
      <c r="E113" s="7" t="s">
        <v>297</v>
      </c>
      <c r="F113" s="6" t="s">
        <v>268</v>
      </c>
      <c r="G113" s="10">
        <v>5</v>
      </c>
      <c r="H113" s="10">
        <v>5</v>
      </c>
      <c r="I113" s="10">
        <v>5</v>
      </c>
      <c r="J113" s="10">
        <v>5</v>
      </c>
      <c r="K113" s="10">
        <v>4</v>
      </c>
      <c r="L113" s="10">
        <v>5</v>
      </c>
      <c r="M113" s="10">
        <v>5</v>
      </c>
      <c r="N113" s="10">
        <v>3</v>
      </c>
      <c r="O113" s="10">
        <v>4</v>
      </c>
      <c r="P113" s="10">
        <v>5</v>
      </c>
      <c r="Q113" s="10">
        <v>4</v>
      </c>
      <c r="R113" s="10">
        <v>2</v>
      </c>
      <c r="S113" s="10">
        <v>6</v>
      </c>
      <c r="T113" s="10">
        <v>4</v>
      </c>
      <c r="U113" s="10">
        <v>4</v>
      </c>
      <c r="V113" s="10">
        <v>2</v>
      </c>
      <c r="W113" s="10">
        <v>6</v>
      </c>
      <c r="X113" s="10">
        <v>5</v>
      </c>
      <c r="Y113" s="10">
        <v>6</v>
      </c>
      <c r="Z113" s="10">
        <v>6</v>
      </c>
      <c r="AA113" s="7">
        <v>24</v>
      </c>
      <c r="AB113" s="7">
        <v>15</v>
      </c>
      <c r="AC113" s="7">
        <v>13</v>
      </c>
      <c r="AD113" s="7">
        <v>23</v>
      </c>
      <c r="AE113" s="7">
        <v>26</v>
      </c>
      <c r="AF113" s="7">
        <v>4.8</v>
      </c>
      <c r="AG113" s="7">
        <v>5</v>
      </c>
      <c r="AH113" s="7">
        <v>4.3</v>
      </c>
      <c r="AI113" s="7">
        <v>5.8</v>
      </c>
      <c r="AJ113" s="7">
        <v>5.2</v>
      </c>
    </row>
    <row r="114" spans="1:36" s="1" customFormat="1" ht="18" customHeight="1" x14ac:dyDescent="0.2">
      <c r="A114" s="7">
        <v>9478</v>
      </c>
      <c r="B114" s="6" t="s">
        <v>266</v>
      </c>
      <c r="C114" s="8">
        <v>41501</v>
      </c>
      <c r="D114" s="7">
        <v>105</v>
      </c>
      <c r="E114" s="7" t="s">
        <v>297</v>
      </c>
      <c r="F114" s="6" t="s">
        <v>267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>
        <v>6</v>
      </c>
      <c r="M114" s="10">
        <v>4</v>
      </c>
      <c r="N114" s="10">
        <v>2</v>
      </c>
      <c r="O114" s="10">
        <v>2</v>
      </c>
      <c r="P114" s="10">
        <v>5</v>
      </c>
      <c r="Q114" s="10">
        <v>4</v>
      </c>
      <c r="R114" s="10">
        <v>2</v>
      </c>
      <c r="S114" s="10">
        <v>6</v>
      </c>
      <c r="T114" s="10">
        <v>2</v>
      </c>
      <c r="U114" s="10">
        <v>6</v>
      </c>
      <c r="V114" s="10">
        <v>3</v>
      </c>
      <c r="W114" s="10">
        <v>7</v>
      </c>
      <c r="X114" s="10">
        <v>7</v>
      </c>
      <c r="Y114" s="10">
        <v>5</v>
      </c>
      <c r="Z114" s="10">
        <v>6</v>
      </c>
      <c r="AA114" s="7">
        <v>22</v>
      </c>
      <c r="AB114" s="7">
        <v>15</v>
      </c>
      <c r="AC114" s="7">
        <v>16</v>
      </c>
      <c r="AD114" s="7">
        <v>25</v>
      </c>
      <c r="AE114" s="7">
        <v>29</v>
      </c>
      <c r="AF114" s="7">
        <v>4.4000000000000004</v>
      </c>
      <c r="AG114" s="7">
        <v>5</v>
      </c>
      <c r="AH114" s="7">
        <v>5.3</v>
      </c>
      <c r="AI114" s="7">
        <v>6.3</v>
      </c>
      <c r="AJ114" s="7">
        <v>5.8</v>
      </c>
    </row>
    <row r="115" spans="1:36" s="1" customFormat="1" ht="18" customHeight="1" x14ac:dyDescent="0.2">
      <c r="A115" s="7">
        <v>9478</v>
      </c>
      <c r="B115" s="6" t="s">
        <v>266</v>
      </c>
      <c r="C115" s="8">
        <v>41706</v>
      </c>
      <c r="D115" s="7">
        <v>183</v>
      </c>
      <c r="E115" s="7" t="s">
        <v>297</v>
      </c>
      <c r="F115" s="6" t="s">
        <v>268</v>
      </c>
      <c r="G115" s="10">
        <v>5</v>
      </c>
      <c r="H115" s="10">
        <v>4</v>
      </c>
      <c r="I115" s="10">
        <v>5</v>
      </c>
      <c r="J115" s="10">
        <v>5</v>
      </c>
      <c r="K115" s="10">
        <v>6</v>
      </c>
      <c r="L115" s="10">
        <v>6</v>
      </c>
      <c r="M115" s="10">
        <v>6</v>
      </c>
      <c r="N115" s="10">
        <v>1</v>
      </c>
      <c r="O115" s="10">
        <v>1</v>
      </c>
      <c r="P115" s="10">
        <v>6</v>
      </c>
      <c r="Q115" s="10">
        <v>6</v>
      </c>
      <c r="R115" s="10">
        <v>2</v>
      </c>
      <c r="S115" s="10">
        <v>7</v>
      </c>
      <c r="T115" s="10">
        <v>2</v>
      </c>
      <c r="U115" s="10">
        <v>7</v>
      </c>
      <c r="V115" s="10">
        <v>2</v>
      </c>
      <c r="W115" s="10">
        <v>7</v>
      </c>
      <c r="X115" s="10">
        <v>7</v>
      </c>
      <c r="Y115" s="10">
        <v>6</v>
      </c>
      <c r="Z115" s="10">
        <v>6</v>
      </c>
      <c r="AA115" s="7">
        <v>25</v>
      </c>
      <c r="AB115" s="7">
        <v>18</v>
      </c>
      <c r="AC115" s="7">
        <v>16</v>
      </c>
      <c r="AD115" s="7">
        <v>26</v>
      </c>
      <c r="AE115" s="7">
        <v>32</v>
      </c>
      <c r="AF115" s="7">
        <v>5</v>
      </c>
      <c r="AG115" s="7">
        <v>6</v>
      </c>
      <c r="AH115" s="7">
        <v>5.3</v>
      </c>
      <c r="AI115" s="7">
        <v>6.5</v>
      </c>
      <c r="AJ115" s="7">
        <v>6.4</v>
      </c>
    </row>
    <row r="116" spans="1:36" s="1" customFormat="1" ht="18" customHeight="1" x14ac:dyDescent="0.2">
      <c r="A116" s="7">
        <v>9478</v>
      </c>
      <c r="B116" s="6" t="s">
        <v>266</v>
      </c>
      <c r="C116" s="8">
        <v>41814</v>
      </c>
      <c r="D116" s="7">
        <v>194</v>
      </c>
      <c r="E116" s="7" t="s">
        <v>297</v>
      </c>
      <c r="F116" s="6" t="s">
        <v>268</v>
      </c>
      <c r="G116" s="10">
        <v>4</v>
      </c>
      <c r="H116" s="10">
        <v>4</v>
      </c>
      <c r="I116" s="10">
        <v>5</v>
      </c>
      <c r="J116" s="10">
        <v>6</v>
      </c>
      <c r="K116" s="10">
        <v>5</v>
      </c>
      <c r="L116" s="10">
        <v>6</v>
      </c>
      <c r="M116" s="6"/>
      <c r="N116" s="10">
        <v>1</v>
      </c>
      <c r="O116" s="10">
        <v>2</v>
      </c>
      <c r="P116" s="10">
        <v>2</v>
      </c>
      <c r="Q116" s="10">
        <v>3</v>
      </c>
      <c r="R116" s="10">
        <v>4</v>
      </c>
      <c r="S116" s="10">
        <v>6</v>
      </c>
      <c r="T116" s="10">
        <v>1</v>
      </c>
      <c r="U116" s="10">
        <v>6</v>
      </c>
      <c r="V116" s="10">
        <v>2</v>
      </c>
      <c r="W116" s="10">
        <v>6</v>
      </c>
      <c r="X116" s="10">
        <v>7</v>
      </c>
      <c r="Y116" s="10">
        <v>6</v>
      </c>
      <c r="Z116" s="10">
        <v>6</v>
      </c>
      <c r="AA116" s="7">
        <v>24</v>
      </c>
      <c r="AB116" s="7">
        <v>8</v>
      </c>
      <c r="AC116" s="7">
        <v>18</v>
      </c>
      <c r="AD116" s="7">
        <v>25</v>
      </c>
      <c r="AE116" s="7">
        <v>29</v>
      </c>
      <c r="AF116" s="7">
        <v>4.8</v>
      </c>
      <c r="AG116" s="7">
        <v>2.7</v>
      </c>
      <c r="AH116" s="7">
        <v>6</v>
      </c>
      <c r="AI116" s="7">
        <v>6.3</v>
      </c>
      <c r="AJ116" s="7">
        <v>5.8</v>
      </c>
    </row>
    <row r="117" spans="1:36" s="1" customFormat="1" ht="18" customHeight="1" x14ac:dyDescent="0.2">
      <c r="A117" s="7">
        <v>9478</v>
      </c>
      <c r="B117" s="6" t="s">
        <v>266</v>
      </c>
      <c r="C117" s="8">
        <v>41814</v>
      </c>
      <c r="D117" s="7">
        <v>204</v>
      </c>
      <c r="E117" s="7" t="s">
        <v>297</v>
      </c>
      <c r="F117" s="6" t="s">
        <v>268</v>
      </c>
      <c r="G117" s="10">
        <v>4</v>
      </c>
      <c r="H117" s="10">
        <v>4</v>
      </c>
      <c r="I117" s="10">
        <v>5</v>
      </c>
      <c r="J117" s="10">
        <v>6</v>
      </c>
      <c r="K117" s="10">
        <v>5</v>
      </c>
      <c r="L117" s="10">
        <v>6</v>
      </c>
      <c r="M117" s="6"/>
      <c r="N117" s="10">
        <v>1</v>
      </c>
      <c r="O117" s="10">
        <v>2</v>
      </c>
      <c r="P117" s="10">
        <v>2</v>
      </c>
      <c r="Q117" s="10">
        <v>3</v>
      </c>
      <c r="R117" s="10">
        <v>4</v>
      </c>
      <c r="S117" s="10">
        <v>6</v>
      </c>
      <c r="T117" s="10">
        <v>1</v>
      </c>
      <c r="U117" s="10">
        <v>6</v>
      </c>
      <c r="V117" s="10">
        <v>2</v>
      </c>
      <c r="W117" s="10">
        <v>6</v>
      </c>
      <c r="X117" s="10">
        <v>7</v>
      </c>
      <c r="Y117" s="10">
        <v>6</v>
      </c>
      <c r="Z117" s="10">
        <v>6</v>
      </c>
      <c r="AA117" s="7">
        <v>24</v>
      </c>
      <c r="AB117" s="7">
        <v>8</v>
      </c>
      <c r="AC117" s="7">
        <v>18</v>
      </c>
      <c r="AD117" s="7">
        <v>25</v>
      </c>
      <c r="AE117" s="7">
        <v>29</v>
      </c>
      <c r="AF117" s="7">
        <v>4.8</v>
      </c>
      <c r="AG117" s="7">
        <v>2.7</v>
      </c>
      <c r="AH117" s="7">
        <v>6</v>
      </c>
      <c r="AI117" s="7">
        <v>6.3</v>
      </c>
      <c r="AJ117" s="7">
        <v>5.8</v>
      </c>
    </row>
    <row r="118" spans="1:36" s="1" customFormat="1" ht="18" customHeight="1" x14ac:dyDescent="0.2">
      <c r="A118" s="7">
        <v>9478</v>
      </c>
      <c r="B118" s="6" t="s">
        <v>266</v>
      </c>
      <c r="C118" s="8">
        <v>41933</v>
      </c>
      <c r="D118" s="7">
        <v>261</v>
      </c>
      <c r="E118" s="7" t="s">
        <v>297</v>
      </c>
      <c r="F118" s="6" t="s">
        <v>268</v>
      </c>
      <c r="G118" s="10">
        <v>5</v>
      </c>
      <c r="H118" s="10">
        <v>4</v>
      </c>
      <c r="I118" s="10">
        <v>4</v>
      </c>
      <c r="J118" s="10">
        <v>4</v>
      </c>
      <c r="K118" s="10">
        <v>5</v>
      </c>
      <c r="L118" s="10">
        <v>6</v>
      </c>
      <c r="M118" s="10">
        <v>4</v>
      </c>
      <c r="N118" s="10">
        <v>2</v>
      </c>
      <c r="O118" s="10">
        <v>2</v>
      </c>
      <c r="P118" s="10">
        <v>7</v>
      </c>
      <c r="Q118" s="10">
        <v>4</v>
      </c>
      <c r="R118" s="10">
        <v>5</v>
      </c>
      <c r="S118" s="10">
        <v>6</v>
      </c>
      <c r="T118" s="10">
        <v>3</v>
      </c>
      <c r="U118" s="10">
        <v>6</v>
      </c>
      <c r="V118" s="10">
        <v>3</v>
      </c>
      <c r="W118" s="10">
        <v>6</v>
      </c>
      <c r="X118" s="10">
        <v>7</v>
      </c>
      <c r="Y118" s="10">
        <v>5</v>
      </c>
      <c r="Z118" s="10">
        <v>5</v>
      </c>
      <c r="AA118" s="7">
        <v>22</v>
      </c>
      <c r="AB118" s="7">
        <v>17</v>
      </c>
      <c r="AC118" s="7">
        <v>16</v>
      </c>
      <c r="AD118" s="7">
        <v>23</v>
      </c>
      <c r="AE118" s="7">
        <v>25</v>
      </c>
      <c r="AF118" s="7">
        <v>4.4000000000000004</v>
      </c>
      <c r="AG118" s="7">
        <v>5.7</v>
      </c>
      <c r="AH118" s="7">
        <v>5.3</v>
      </c>
      <c r="AI118" s="7">
        <v>5.8</v>
      </c>
      <c r="AJ118" s="7">
        <v>5</v>
      </c>
    </row>
    <row r="119" spans="1:36" s="1" customFormat="1" ht="18" customHeight="1" x14ac:dyDescent="0.2">
      <c r="A119" s="7">
        <v>9478</v>
      </c>
      <c r="B119" s="6" t="s">
        <v>266</v>
      </c>
      <c r="C119" s="8">
        <v>42052</v>
      </c>
      <c r="D119" s="7">
        <v>378</v>
      </c>
      <c r="E119" s="7" t="s">
        <v>297</v>
      </c>
      <c r="F119" s="6" t="s">
        <v>268</v>
      </c>
      <c r="G119" s="10">
        <v>5</v>
      </c>
      <c r="H119" s="10">
        <v>4</v>
      </c>
      <c r="I119" s="10">
        <v>4</v>
      </c>
      <c r="J119" s="10">
        <v>5</v>
      </c>
      <c r="K119" s="10">
        <v>5</v>
      </c>
      <c r="L119" s="10">
        <v>6</v>
      </c>
      <c r="M119" s="10">
        <v>6</v>
      </c>
      <c r="N119" s="10">
        <v>2</v>
      </c>
      <c r="O119" s="10">
        <v>2</v>
      </c>
      <c r="P119" s="10">
        <v>6</v>
      </c>
      <c r="Q119" s="10">
        <v>2</v>
      </c>
      <c r="R119" s="10">
        <v>3</v>
      </c>
      <c r="S119" s="10">
        <v>6</v>
      </c>
      <c r="T119" s="10">
        <v>5</v>
      </c>
      <c r="U119" s="10">
        <v>6</v>
      </c>
      <c r="V119" s="10">
        <v>2</v>
      </c>
      <c r="W119" s="10">
        <v>6</v>
      </c>
      <c r="X119" s="10">
        <v>7</v>
      </c>
      <c r="Y119" s="10">
        <v>6</v>
      </c>
      <c r="Z119" s="10">
        <v>6</v>
      </c>
      <c r="AA119" s="7">
        <v>23</v>
      </c>
      <c r="AB119" s="7">
        <v>18</v>
      </c>
      <c r="AC119" s="7">
        <v>18</v>
      </c>
      <c r="AD119" s="7">
        <v>25</v>
      </c>
      <c r="AE119" s="7">
        <v>26</v>
      </c>
      <c r="AF119" s="7">
        <v>4.5999999999999996</v>
      </c>
      <c r="AG119" s="7">
        <v>6</v>
      </c>
      <c r="AH119" s="7">
        <v>6</v>
      </c>
      <c r="AI119" s="7">
        <v>6.3</v>
      </c>
      <c r="AJ119" s="7">
        <v>5.2</v>
      </c>
    </row>
    <row r="120" spans="1:36" s="1" customFormat="1" ht="18" customHeight="1" x14ac:dyDescent="0.2">
      <c r="A120" s="7">
        <v>9553</v>
      </c>
      <c r="B120" s="6" t="s">
        <v>266</v>
      </c>
      <c r="C120" s="8">
        <v>41501</v>
      </c>
      <c r="D120" s="7">
        <v>20</v>
      </c>
      <c r="E120" s="7" t="s">
        <v>297</v>
      </c>
      <c r="F120" s="6" t="s">
        <v>267</v>
      </c>
      <c r="G120" s="10">
        <v>6</v>
      </c>
      <c r="H120" s="10">
        <v>4</v>
      </c>
      <c r="I120" s="10">
        <v>3</v>
      </c>
      <c r="J120" s="10">
        <v>7</v>
      </c>
      <c r="K120" s="10">
        <v>4</v>
      </c>
      <c r="L120" s="10">
        <v>2</v>
      </c>
      <c r="M120" s="10">
        <v>2</v>
      </c>
      <c r="N120" s="10">
        <v>2</v>
      </c>
      <c r="O120" s="10">
        <v>2</v>
      </c>
      <c r="P120" s="10">
        <v>2</v>
      </c>
      <c r="Q120" s="10">
        <v>5</v>
      </c>
      <c r="R120" s="10">
        <v>1</v>
      </c>
      <c r="S120" s="10">
        <v>7</v>
      </c>
      <c r="T120" s="10">
        <v>5</v>
      </c>
      <c r="U120" s="10">
        <v>6</v>
      </c>
      <c r="V120" s="10">
        <v>3</v>
      </c>
      <c r="W120" s="10">
        <v>7</v>
      </c>
      <c r="X120" s="10">
        <v>7</v>
      </c>
      <c r="Y120" s="10">
        <v>7</v>
      </c>
      <c r="Z120" s="10">
        <v>7</v>
      </c>
      <c r="AA120" s="7">
        <v>24</v>
      </c>
      <c r="AB120" s="7">
        <v>6</v>
      </c>
      <c r="AC120" s="7">
        <v>15</v>
      </c>
      <c r="AD120" s="7">
        <v>28</v>
      </c>
      <c r="AE120" s="7">
        <v>28</v>
      </c>
      <c r="AF120" s="7">
        <v>4.8</v>
      </c>
      <c r="AG120" s="7">
        <v>2</v>
      </c>
      <c r="AH120" s="7">
        <v>5</v>
      </c>
      <c r="AI120" s="7">
        <v>7</v>
      </c>
      <c r="AJ120" s="7">
        <v>5.6</v>
      </c>
    </row>
    <row r="121" spans="1:36" s="1" customFormat="1" ht="18" customHeight="1" x14ac:dyDescent="0.2">
      <c r="A121" s="7">
        <v>9553</v>
      </c>
      <c r="B121" s="6" t="s">
        <v>266</v>
      </c>
      <c r="C121" s="8">
        <v>41675</v>
      </c>
      <c r="D121" s="7">
        <v>179</v>
      </c>
      <c r="E121" s="7" t="s">
        <v>297</v>
      </c>
      <c r="F121" s="6" t="s">
        <v>268</v>
      </c>
      <c r="G121" s="10">
        <v>6</v>
      </c>
      <c r="H121" s="10">
        <v>5</v>
      </c>
      <c r="I121" s="10">
        <v>6</v>
      </c>
      <c r="J121" s="10">
        <v>6</v>
      </c>
      <c r="K121" s="10">
        <v>5</v>
      </c>
      <c r="L121" s="10">
        <v>5</v>
      </c>
      <c r="M121" s="10">
        <v>2</v>
      </c>
      <c r="N121" s="10">
        <v>3</v>
      </c>
      <c r="O121" s="10">
        <v>3</v>
      </c>
      <c r="P121" s="10">
        <v>3</v>
      </c>
      <c r="Q121" s="10">
        <v>6</v>
      </c>
      <c r="R121" s="10">
        <v>1</v>
      </c>
      <c r="S121" s="10">
        <v>7</v>
      </c>
      <c r="T121" s="10">
        <v>4</v>
      </c>
      <c r="U121" s="10">
        <v>7</v>
      </c>
      <c r="V121" s="10">
        <v>1</v>
      </c>
      <c r="W121" s="10">
        <v>7</v>
      </c>
      <c r="X121" s="10">
        <v>7</v>
      </c>
      <c r="Y121" s="10">
        <v>5</v>
      </c>
      <c r="Z121" s="10">
        <v>6</v>
      </c>
      <c r="AA121" s="7">
        <v>28</v>
      </c>
      <c r="AB121" s="7">
        <v>10</v>
      </c>
      <c r="AC121" s="7">
        <v>12</v>
      </c>
      <c r="AD121" s="7">
        <v>25</v>
      </c>
      <c r="AE121" s="7">
        <v>32</v>
      </c>
      <c r="AF121" s="7">
        <v>5.6</v>
      </c>
      <c r="AG121" s="7">
        <v>3.3</v>
      </c>
      <c r="AH121" s="7">
        <v>4</v>
      </c>
      <c r="AI121" s="7">
        <v>6.3</v>
      </c>
      <c r="AJ121" s="7">
        <v>6.4</v>
      </c>
    </row>
    <row r="122" spans="1:36" s="1" customFormat="1" ht="18" customHeight="1" x14ac:dyDescent="0.2">
      <c r="A122" s="7">
        <v>9553</v>
      </c>
      <c r="B122" s="6" t="s">
        <v>266</v>
      </c>
      <c r="C122" s="8">
        <v>41814</v>
      </c>
      <c r="D122" s="7">
        <v>203</v>
      </c>
      <c r="E122" s="7" t="s">
        <v>297</v>
      </c>
      <c r="F122" s="6" t="s">
        <v>268</v>
      </c>
      <c r="G122" s="10">
        <v>6</v>
      </c>
      <c r="H122" s="10">
        <v>4</v>
      </c>
      <c r="I122" s="10">
        <v>7</v>
      </c>
      <c r="J122" s="10">
        <v>6</v>
      </c>
      <c r="K122" s="10">
        <v>4</v>
      </c>
      <c r="L122" s="10">
        <v>3</v>
      </c>
      <c r="M122" s="10">
        <v>2</v>
      </c>
      <c r="N122" s="10">
        <v>4</v>
      </c>
      <c r="O122" s="10">
        <v>4</v>
      </c>
      <c r="P122" s="10">
        <v>3</v>
      </c>
      <c r="Q122" s="10">
        <v>3</v>
      </c>
      <c r="R122" s="10">
        <v>1</v>
      </c>
      <c r="S122" s="10">
        <v>7</v>
      </c>
      <c r="T122" s="10">
        <v>5</v>
      </c>
      <c r="U122" s="10">
        <v>7</v>
      </c>
      <c r="V122" s="10">
        <v>1</v>
      </c>
      <c r="W122" s="10">
        <v>7</v>
      </c>
      <c r="X122" s="10">
        <v>7</v>
      </c>
      <c r="Y122" s="10">
        <v>5</v>
      </c>
      <c r="Z122" s="10">
        <v>6</v>
      </c>
      <c r="AA122" s="7">
        <v>27</v>
      </c>
      <c r="AB122" s="7">
        <v>8</v>
      </c>
      <c r="AC122" s="7">
        <v>13</v>
      </c>
      <c r="AD122" s="7">
        <v>25</v>
      </c>
      <c r="AE122" s="7">
        <v>31</v>
      </c>
      <c r="AF122" s="7">
        <v>5.4</v>
      </c>
      <c r="AG122" s="7">
        <v>2.7</v>
      </c>
      <c r="AH122" s="7">
        <v>4.3</v>
      </c>
      <c r="AI122" s="7">
        <v>6.3</v>
      </c>
      <c r="AJ122" s="7">
        <v>6.2</v>
      </c>
    </row>
    <row r="123" spans="1:36" s="1" customFormat="1" ht="18" customHeight="1" x14ac:dyDescent="0.2">
      <c r="A123" s="7">
        <v>9553</v>
      </c>
      <c r="B123" s="6" t="s">
        <v>266</v>
      </c>
      <c r="C123" s="8">
        <v>41906</v>
      </c>
      <c r="D123" s="7">
        <v>235</v>
      </c>
      <c r="E123" s="7" t="s">
        <v>297</v>
      </c>
      <c r="F123" s="6" t="s">
        <v>268</v>
      </c>
      <c r="G123" s="10">
        <v>6</v>
      </c>
      <c r="H123" s="10">
        <v>5</v>
      </c>
      <c r="I123" s="10">
        <v>7</v>
      </c>
      <c r="J123" s="10">
        <v>6</v>
      </c>
      <c r="K123" s="10">
        <v>4</v>
      </c>
      <c r="L123" s="10">
        <v>4</v>
      </c>
      <c r="M123" s="10">
        <v>1</v>
      </c>
      <c r="N123" s="10">
        <v>4</v>
      </c>
      <c r="O123" s="10">
        <v>4</v>
      </c>
      <c r="P123" s="10">
        <v>5</v>
      </c>
      <c r="Q123" s="10">
        <v>7</v>
      </c>
      <c r="R123" s="10">
        <v>1</v>
      </c>
      <c r="S123" s="10">
        <v>6</v>
      </c>
      <c r="T123" s="10">
        <v>5</v>
      </c>
      <c r="U123" s="10">
        <v>6</v>
      </c>
      <c r="V123" s="10">
        <v>1</v>
      </c>
      <c r="W123" s="10">
        <v>7</v>
      </c>
      <c r="X123" s="10">
        <v>6</v>
      </c>
      <c r="Y123" s="10">
        <v>6</v>
      </c>
      <c r="Z123" s="10">
        <v>5</v>
      </c>
      <c r="AA123" s="7">
        <v>28</v>
      </c>
      <c r="AB123" s="7">
        <v>10</v>
      </c>
      <c r="AC123" s="7">
        <v>9</v>
      </c>
      <c r="AD123" s="7">
        <v>24</v>
      </c>
      <c r="AE123" s="7">
        <v>29</v>
      </c>
      <c r="AF123" s="7">
        <v>5.6</v>
      </c>
      <c r="AG123" s="7">
        <v>3.3</v>
      </c>
      <c r="AH123" s="7">
        <v>3</v>
      </c>
      <c r="AI123" s="7">
        <v>6</v>
      </c>
      <c r="AJ123" s="7">
        <v>5.8</v>
      </c>
    </row>
    <row r="124" spans="1:36" s="1" customFormat="1" ht="18" customHeight="1" x14ac:dyDescent="0.2">
      <c r="A124" s="7">
        <v>9588</v>
      </c>
      <c r="B124" s="6" t="s">
        <v>266</v>
      </c>
      <c r="C124" s="8">
        <v>41508</v>
      </c>
      <c r="D124" s="7">
        <v>95</v>
      </c>
      <c r="E124" s="7" t="s">
        <v>297</v>
      </c>
      <c r="F124" s="6" t="s">
        <v>267</v>
      </c>
      <c r="G124" s="10">
        <v>6</v>
      </c>
      <c r="H124" s="6"/>
      <c r="I124" s="10">
        <v>6</v>
      </c>
      <c r="J124" s="6"/>
      <c r="K124" s="10">
        <v>6</v>
      </c>
      <c r="L124" s="10">
        <v>7</v>
      </c>
      <c r="M124" s="10">
        <v>7</v>
      </c>
      <c r="N124" s="10">
        <v>5</v>
      </c>
      <c r="O124" s="10">
        <v>5</v>
      </c>
      <c r="P124" s="10">
        <v>7</v>
      </c>
      <c r="Q124" s="10">
        <v>2</v>
      </c>
      <c r="R124" s="10">
        <v>2</v>
      </c>
      <c r="S124" s="10">
        <v>6</v>
      </c>
      <c r="T124" s="10">
        <v>1</v>
      </c>
      <c r="U124" s="10">
        <v>6</v>
      </c>
      <c r="V124" s="10">
        <v>1</v>
      </c>
      <c r="W124" s="10">
        <v>6</v>
      </c>
      <c r="X124" s="10">
        <v>6</v>
      </c>
      <c r="Y124" s="10">
        <v>6</v>
      </c>
      <c r="Z124" s="10">
        <v>5</v>
      </c>
      <c r="AA124" s="7">
        <v>18</v>
      </c>
      <c r="AB124" s="7">
        <v>21</v>
      </c>
      <c r="AC124" s="7">
        <v>12</v>
      </c>
      <c r="AD124" s="7">
        <v>23</v>
      </c>
      <c r="AE124" s="7">
        <v>32</v>
      </c>
      <c r="AF124" s="7">
        <v>3.6</v>
      </c>
      <c r="AG124" s="7">
        <v>7</v>
      </c>
      <c r="AH124" s="7">
        <v>4</v>
      </c>
      <c r="AI124" s="7">
        <v>5.8</v>
      </c>
      <c r="AJ124" s="7">
        <v>6.4</v>
      </c>
    </row>
    <row r="125" spans="1:36" s="1" customFormat="1" ht="18" customHeight="1" x14ac:dyDescent="0.2">
      <c r="A125" s="7">
        <v>9588</v>
      </c>
      <c r="B125" s="6" t="s">
        <v>266</v>
      </c>
      <c r="C125" s="8">
        <v>41536</v>
      </c>
      <c r="D125" s="7">
        <v>74</v>
      </c>
      <c r="E125" s="7" t="s">
        <v>297</v>
      </c>
      <c r="F125" s="6" t="s">
        <v>268</v>
      </c>
      <c r="G125" s="10">
        <v>6</v>
      </c>
      <c r="H125" s="10">
        <v>6</v>
      </c>
      <c r="I125" s="10">
        <v>6</v>
      </c>
      <c r="J125" s="10">
        <v>6</v>
      </c>
      <c r="K125" s="10">
        <v>6</v>
      </c>
      <c r="L125" s="10">
        <v>7</v>
      </c>
      <c r="M125" s="10">
        <v>7</v>
      </c>
      <c r="N125" s="10">
        <v>2</v>
      </c>
      <c r="O125" s="10">
        <v>2</v>
      </c>
      <c r="P125" s="10">
        <v>7</v>
      </c>
      <c r="Q125" s="10">
        <v>2</v>
      </c>
      <c r="R125" s="10">
        <v>2</v>
      </c>
      <c r="S125" s="10">
        <v>6</v>
      </c>
      <c r="T125" s="10">
        <v>3</v>
      </c>
      <c r="U125" s="10">
        <v>6</v>
      </c>
      <c r="V125" s="10">
        <v>1</v>
      </c>
      <c r="W125" s="10">
        <v>6</v>
      </c>
      <c r="X125" s="10">
        <v>6</v>
      </c>
      <c r="Y125" s="10">
        <v>6</v>
      </c>
      <c r="Z125" s="10">
        <v>6</v>
      </c>
      <c r="AA125" s="7">
        <v>30</v>
      </c>
      <c r="AB125" s="7">
        <v>21</v>
      </c>
      <c r="AC125" s="7">
        <v>18</v>
      </c>
      <c r="AD125" s="7">
        <v>24</v>
      </c>
      <c r="AE125" s="7">
        <v>30</v>
      </c>
      <c r="AF125" s="7">
        <v>6</v>
      </c>
      <c r="AG125" s="7">
        <v>7</v>
      </c>
      <c r="AH125" s="7">
        <v>6</v>
      </c>
      <c r="AI125" s="7">
        <v>6</v>
      </c>
      <c r="AJ125" s="7">
        <v>6</v>
      </c>
    </row>
    <row r="126" spans="1:36" s="1" customFormat="1" ht="18" customHeight="1" x14ac:dyDescent="0.2">
      <c r="A126" s="7">
        <v>9588</v>
      </c>
      <c r="B126" s="6" t="s">
        <v>266</v>
      </c>
      <c r="C126" s="8">
        <v>41710</v>
      </c>
      <c r="D126" s="7">
        <v>185</v>
      </c>
      <c r="E126" s="7" t="s">
        <v>297</v>
      </c>
      <c r="F126" s="6" t="s">
        <v>268</v>
      </c>
      <c r="G126" s="10">
        <v>6</v>
      </c>
      <c r="H126" s="10">
        <v>5</v>
      </c>
      <c r="I126" s="10">
        <v>6</v>
      </c>
      <c r="J126" s="10">
        <v>5</v>
      </c>
      <c r="K126" s="10">
        <v>5</v>
      </c>
      <c r="L126" s="10">
        <v>6</v>
      </c>
      <c r="M126" s="10">
        <v>6</v>
      </c>
      <c r="N126" s="10">
        <v>2</v>
      </c>
      <c r="O126" s="10">
        <v>2</v>
      </c>
      <c r="P126" s="10">
        <v>6</v>
      </c>
      <c r="Q126" s="10">
        <v>5</v>
      </c>
      <c r="R126" s="10">
        <v>2</v>
      </c>
      <c r="S126" s="10">
        <v>6</v>
      </c>
      <c r="T126" s="10">
        <v>3</v>
      </c>
      <c r="U126" s="10">
        <v>6</v>
      </c>
      <c r="V126" s="10">
        <v>1</v>
      </c>
      <c r="W126" s="10">
        <v>6</v>
      </c>
      <c r="X126" s="10">
        <v>6</v>
      </c>
      <c r="Y126" s="10">
        <v>6</v>
      </c>
      <c r="Z126" s="10">
        <v>6</v>
      </c>
      <c r="AA126" s="7">
        <v>27</v>
      </c>
      <c r="AB126" s="7">
        <v>18</v>
      </c>
      <c r="AC126" s="7">
        <v>15</v>
      </c>
      <c r="AD126" s="7">
        <v>24</v>
      </c>
      <c r="AE126" s="7">
        <v>30</v>
      </c>
      <c r="AF126" s="7">
        <v>5.4</v>
      </c>
      <c r="AG126" s="7">
        <v>6</v>
      </c>
      <c r="AH126" s="7">
        <v>5</v>
      </c>
      <c r="AI126" s="7">
        <v>6</v>
      </c>
      <c r="AJ126" s="7">
        <v>6</v>
      </c>
    </row>
    <row r="127" spans="1:36" s="1" customFormat="1" ht="18" customHeight="1" x14ac:dyDescent="0.2">
      <c r="A127" s="7">
        <v>9588</v>
      </c>
      <c r="B127" s="6" t="s">
        <v>266</v>
      </c>
      <c r="C127" s="8">
        <v>41807</v>
      </c>
      <c r="D127" s="7">
        <v>212</v>
      </c>
      <c r="E127" s="7" t="s">
        <v>297</v>
      </c>
      <c r="F127" s="6" t="s">
        <v>268</v>
      </c>
      <c r="G127" s="10">
        <v>5</v>
      </c>
      <c r="H127" s="10">
        <v>5</v>
      </c>
      <c r="I127" s="10">
        <v>6</v>
      </c>
      <c r="J127" s="10">
        <v>6</v>
      </c>
      <c r="K127" s="10">
        <v>6</v>
      </c>
      <c r="L127" s="10">
        <v>6</v>
      </c>
      <c r="M127" s="10">
        <v>6</v>
      </c>
      <c r="N127" s="10">
        <v>3</v>
      </c>
      <c r="O127" s="10">
        <v>3</v>
      </c>
      <c r="P127" s="10">
        <v>6</v>
      </c>
      <c r="Q127" s="10">
        <v>5</v>
      </c>
      <c r="R127" s="10">
        <v>3</v>
      </c>
      <c r="S127" s="10">
        <v>6</v>
      </c>
      <c r="T127" s="10">
        <v>3</v>
      </c>
      <c r="U127" s="10">
        <v>6</v>
      </c>
      <c r="V127" s="10">
        <v>2</v>
      </c>
      <c r="W127" s="10">
        <v>6</v>
      </c>
      <c r="X127" s="10">
        <v>6</v>
      </c>
      <c r="Y127" s="10">
        <v>6</v>
      </c>
      <c r="Z127" s="10">
        <v>6</v>
      </c>
      <c r="AA127" s="7">
        <v>28</v>
      </c>
      <c r="AB127" s="7">
        <v>18</v>
      </c>
      <c r="AC127" s="7">
        <v>13</v>
      </c>
      <c r="AD127" s="7">
        <v>24</v>
      </c>
      <c r="AE127" s="7">
        <v>28</v>
      </c>
      <c r="AF127" s="7">
        <v>5.6</v>
      </c>
      <c r="AG127" s="7">
        <v>6</v>
      </c>
      <c r="AH127" s="7">
        <v>4.3</v>
      </c>
      <c r="AI127" s="7">
        <v>6</v>
      </c>
      <c r="AJ127" s="7">
        <v>5.6</v>
      </c>
    </row>
    <row r="128" spans="1:36" s="1" customFormat="1" ht="18" customHeight="1" x14ac:dyDescent="0.2">
      <c r="A128" s="7">
        <v>9739</v>
      </c>
      <c r="B128" s="6" t="s">
        <v>266</v>
      </c>
      <c r="C128" s="8">
        <v>41493</v>
      </c>
      <c r="D128" s="7">
        <v>96</v>
      </c>
      <c r="E128" s="7" t="s">
        <v>297</v>
      </c>
      <c r="F128" s="6" t="s">
        <v>267</v>
      </c>
      <c r="G128" s="10">
        <v>4</v>
      </c>
      <c r="H128" s="10">
        <v>5</v>
      </c>
      <c r="I128" s="10">
        <v>4</v>
      </c>
      <c r="J128" s="10">
        <v>7</v>
      </c>
      <c r="K128" s="10">
        <v>6</v>
      </c>
      <c r="L128" s="10">
        <v>7</v>
      </c>
      <c r="M128" s="10">
        <v>7</v>
      </c>
      <c r="N128" s="10">
        <v>1</v>
      </c>
      <c r="O128" s="10">
        <v>1</v>
      </c>
      <c r="P128" s="10">
        <v>7</v>
      </c>
      <c r="Q128" s="10">
        <v>1</v>
      </c>
      <c r="R128" s="10">
        <v>2</v>
      </c>
      <c r="S128" s="10">
        <v>4</v>
      </c>
      <c r="T128" s="6"/>
      <c r="U128" s="10">
        <v>5</v>
      </c>
      <c r="V128" s="10">
        <v>3</v>
      </c>
      <c r="W128" s="10">
        <v>5</v>
      </c>
      <c r="X128" s="10">
        <v>6</v>
      </c>
      <c r="Y128" s="10">
        <v>6</v>
      </c>
      <c r="Z128" s="10">
        <v>6</v>
      </c>
      <c r="AA128" s="7">
        <v>26</v>
      </c>
      <c r="AB128" s="7">
        <v>21</v>
      </c>
      <c r="AC128" s="7">
        <v>21</v>
      </c>
      <c r="AD128" s="7">
        <v>23</v>
      </c>
      <c r="AE128" s="7">
        <v>20</v>
      </c>
      <c r="AF128" s="7">
        <v>5.2</v>
      </c>
      <c r="AG128" s="7">
        <v>7</v>
      </c>
      <c r="AH128" s="7">
        <v>7</v>
      </c>
      <c r="AI128" s="7">
        <v>5.8</v>
      </c>
      <c r="AJ128" s="7">
        <v>4</v>
      </c>
    </row>
    <row r="129" spans="1:36" s="1" customFormat="1" ht="18" customHeight="1" x14ac:dyDescent="0.2">
      <c r="A129" s="7">
        <v>9739</v>
      </c>
      <c r="B129" s="6" t="s">
        <v>266</v>
      </c>
      <c r="C129" s="8">
        <v>41705</v>
      </c>
      <c r="D129" s="7">
        <v>9</v>
      </c>
      <c r="E129" s="7" t="s">
        <v>297</v>
      </c>
      <c r="F129" s="6" t="s">
        <v>268</v>
      </c>
      <c r="G129" s="10">
        <v>4</v>
      </c>
      <c r="H129" s="6"/>
      <c r="I129" s="10">
        <v>4</v>
      </c>
      <c r="J129" s="10">
        <v>4</v>
      </c>
      <c r="K129" s="6"/>
      <c r="L129" s="10">
        <v>7</v>
      </c>
      <c r="M129" s="10">
        <v>7</v>
      </c>
      <c r="N129" s="10">
        <v>1</v>
      </c>
      <c r="O129" s="10">
        <v>1</v>
      </c>
      <c r="P129" s="10">
        <v>7</v>
      </c>
      <c r="Q129" s="10">
        <v>2</v>
      </c>
      <c r="R129" s="10">
        <v>6</v>
      </c>
      <c r="S129" s="10">
        <v>4</v>
      </c>
      <c r="T129" s="6"/>
      <c r="U129" s="10">
        <v>7</v>
      </c>
      <c r="V129" s="10">
        <v>3</v>
      </c>
      <c r="W129" s="10">
        <v>4</v>
      </c>
      <c r="X129" s="10">
        <v>7</v>
      </c>
      <c r="Y129" s="10">
        <v>4</v>
      </c>
      <c r="Z129" s="10">
        <v>7</v>
      </c>
      <c r="AA129" s="7">
        <v>12</v>
      </c>
      <c r="AB129" s="7">
        <v>21</v>
      </c>
      <c r="AC129" s="7">
        <v>20</v>
      </c>
      <c r="AD129" s="7">
        <v>22</v>
      </c>
      <c r="AE129" s="7">
        <v>18</v>
      </c>
      <c r="AF129" s="7">
        <v>2.4</v>
      </c>
      <c r="AG129" s="7">
        <v>7</v>
      </c>
      <c r="AH129" s="7">
        <v>6.7</v>
      </c>
      <c r="AI129" s="7">
        <v>5.5</v>
      </c>
      <c r="AJ129" s="7">
        <v>3.6</v>
      </c>
    </row>
    <row r="130" spans="1:36" s="1" customFormat="1" ht="18" customHeight="1" x14ac:dyDescent="0.2">
      <c r="A130" s="7">
        <v>9779</v>
      </c>
      <c r="B130" s="6" t="s">
        <v>266</v>
      </c>
      <c r="C130" s="8">
        <v>41507</v>
      </c>
      <c r="D130" s="7">
        <v>97</v>
      </c>
      <c r="E130" s="7" t="s">
        <v>297</v>
      </c>
      <c r="F130" s="6" t="s">
        <v>267</v>
      </c>
      <c r="G130" s="10">
        <v>4</v>
      </c>
      <c r="H130" s="10">
        <v>4</v>
      </c>
      <c r="I130" s="10">
        <v>3</v>
      </c>
      <c r="J130" s="10">
        <v>5</v>
      </c>
      <c r="K130" s="10">
        <v>3</v>
      </c>
      <c r="L130" s="10">
        <v>5</v>
      </c>
      <c r="M130" s="10">
        <v>5</v>
      </c>
      <c r="N130" s="10">
        <v>1</v>
      </c>
      <c r="O130" s="10">
        <v>1</v>
      </c>
      <c r="P130" s="10">
        <v>4</v>
      </c>
      <c r="Q130" s="10">
        <v>5</v>
      </c>
      <c r="R130" s="10">
        <v>2</v>
      </c>
      <c r="S130" s="10">
        <v>5</v>
      </c>
      <c r="T130" s="10">
        <v>6</v>
      </c>
      <c r="U130" s="10">
        <v>6</v>
      </c>
      <c r="V130" s="10">
        <v>3</v>
      </c>
      <c r="W130" s="10">
        <v>7</v>
      </c>
      <c r="X130" s="10">
        <v>7</v>
      </c>
      <c r="Y130" s="10">
        <v>6</v>
      </c>
      <c r="Z130" s="10">
        <v>6</v>
      </c>
      <c r="AA130" s="7">
        <v>19</v>
      </c>
      <c r="AB130" s="7">
        <v>14</v>
      </c>
      <c r="AC130" s="7">
        <v>17</v>
      </c>
      <c r="AD130" s="7">
        <v>26</v>
      </c>
      <c r="AE130" s="7">
        <v>24</v>
      </c>
      <c r="AF130" s="7">
        <v>3.8</v>
      </c>
      <c r="AG130" s="7">
        <v>4.7</v>
      </c>
      <c r="AH130" s="7">
        <v>5.7</v>
      </c>
      <c r="AI130" s="7">
        <v>6.5</v>
      </c>
      <c r="AJ130" s="7">
        <v>4.8</v>
      </c>
    </row>
    <row r="131" spans="1:36" s="1" customFormat="1" ht="18" customHeight="1" x14ac:dyDescent="0.2">
      <c r="A131" s="7">
        <v>9779</v>
      </c>
      <c r="B131" s="6" t="s">
        <v>266</v>
      </c>
      <c r="C131" s="8">
        <v>41535</v>
      </c>
      <c r="D131" s="7">
        <v>75</v>
      </c>
      <c r="E131" s="7" t="s">
        <v>297</v>
      </c>
      <c r="F131" s="6" t="s">
        <v>268</v>
      </c>
      <c r="G131" s="10">
        <v>3</v>
      </c>
      <c r="H131" s="10">
        <v>1</v>
      </c>
      <c r="I131" s="10">
        <v>6</v>
      </c>
      <c r="J131" s="10">
        <v>6</v>
      </c>
      <c r="K131" s="10">
        <v>2</v>
      </c>
      <c r="L131" s="10">
        <v>7</v>
      </c>
      <c r="M131" s="10">
        <v>4</v>
      </c>
      <c r="N131" s="10">
        <v>1</v>
      </c>
      <c r="O131" s="10">
        <v>7</v>
      </c>
      <c r="P131" s="10">
        <v>5</v>
      </c>
      <c r="Q131" s="10">
        <v>3</v>
      </c>
      <c r="R131" s="10">
        <v>3</v>
      </c>
      <c r="S131" s="10">
        <v>7</v>
      </c>
      <c r="T131" s="10">
        <v>4</v>
      </c>
      <c r="U131" s="10">
        <v>7</v>
      </c>
      <c r="V131" s="10">
        <v>1</v>
      </c>
      <c r="W131" s="10">
        <v>7</v>
      </c>
      <c r="X131" s="10">
        <v>7</v>
      </c>
      <c r="Y131" s="10">
        <v>4</v>
      </c>
      <c r="Z131" s="10">
        <v>6</v>
      </c>
      <c r="AA131" s="7">
        <v>18</v>
      </c>
      <c r="AB131" s="7">
        <v>16</v>
      </c>
      <c r="AC131" s="7">
        <v>13</v>
      </c>
      <c r="AD131" s="7">
        <v>24</v>
      </c>
      <c r="AE131" s="7">
        <v>30</v>
      </c>
      <c r="AF131" s="7">
        <v>3.6</v>
      </c>
      <c r="AG131" s="7">
        <v>5.3</v>
      </c>
      <c r="AH131" s="7">
        <v>4.3</v>
      </c>
      <c r="AI131" s="7">
        <v>6</v>
      </c>
      <c r="AJ131" s="7">
        <v>6</v>
      </c>
    </row>
    <row r="132" spans="1:36" s="1" customFormat="1" ht="18" customHeight="1" x14ac:dyDescent="0.2">
      <c r="A132" s="7">
        <v>9861</v>
      </c>
      <c r="B132" s="6" t="s">
        <v>266</v>
      </c>
      <c r="C132" s="8">
        <v>41675</v>
      </c>
      <c r="D132" s="7">
        <v>180</v>
      </c>
      <c r="E132" s="7" t="s">
        <v>297</v>
      </c>
      <c r="F132" s="6" t="s">
        <v>267</v>
      </c>
      <c r="G132" s="10">
        <v>7</v>
      </c>
      <c r="H132" s="10">
        <v>7</v>
      </c>
      <c r="I132" s="10">
        <v>7</v>
      </c>
      <c r="J132" s="10">
        <v>5</v>
      </c>
      <c r="K132" s="10">
        <v>6</v>
      </c>
      <c r="L132" s="10">
        <v>7</v>
      </c>
      <c r="M132" s="10">
        <v>7</v>
      </c>
      <c r="N132" s="10">
        <v>1</v>
      </c>
      <c r="O132" s="10">
        <v>1</v>
      </c>
      <c r="P132" s="10">
        <v>7</v>
      </c>
      <c r="Q132" s="10">
        <v>1</v>
      </c>
      <c r="R132" s="10">
        <v>3</v>
      </c>
      <c r="S132" s="10">
        <v>6</v>
      </c>
      <c r="T132" s="10">
        <v>2</v>
      </c>
      <c r="U132" s="10">
        <v>7</v>
      </c>
      <c r="V132" s="10">
        <v>3</v>
      </c>
      <c r="W132" s="10">
        <v>7</v>
      </c>
      <c r="X132" s="10">
        <v>7</v>
      </c>
      <c r="Y132" s="10">
        <v>7</v>
      </c>
      <c r="Z132" s="10">
        <v>7</v>
      </c>
      <c r="AA132" s="7">
        <v>32</v>
      </c>
      <c r="AB132" s="7">
        <v>21</v>
      </c>
      <c r="AC132" s="7">
        <v>21</v>
      </c>
      <c r="AD132" s="7">
        <v>28</v>
      </c>
      <c r="AE132" s="7">
        <v>29</v>
      </c>
      <c r="AF132" s="7">
        <v>6.4</v>
      </c>
      <c r="AG132" s="7">
        <v>7</v>
      </c>
      <c r="AH132" s="7">
        <v>7</v>
      </c>
      <c r="AI132" s="7">
        <v>7</v>
      </c>
      <c r="AJ132" s="7">
        <v>5.8</v>
      </c>
    </row>
    <row r="133" spans="1:36" s="1" customFormat="1" ht="18" customHeight="1" x14ac:dyDescent="0.2">
      <c r="A133" s="7">
        <v>9861</v>
      </c>
      <c r="B133" s="6" t="s">
        <v>266</v>
      </c>
      <c r="C133" s="8">
        <v>41816</v>
      </c>
      <c r="D133" s="7">
        <v>202</v>
      </c>
      <c r="E133" s="7" t="s">
        <v>297</v>
      </c>
      <c r="F133" s="6" t="s">
        <v>268</v>
      </c>
      <c r="G133" s="10">
        <v>7</v>
      </c>
      <c r="H133" s="10">
        <v>7</v>
      </c>
      <c r="I133" s="10">
        <v>7</v>
      </c>
      <c r="J133" s="10">
        <v>6</v>
      </c>
      <c r="K133" s="10">
        <v>5</v>
      </c>
      <c r="L133" s="10">
        <v>7</v>
      </c>
      <c r="M133" s="10">
        <v>7</v>
      </c>
      <c r="N133" s="10">
        <v>2</v>
      </c>
      <c r="O133" s="10">
        <v>2</v>
      </c>
      <c r="P133" s="10">
        <v>7</v>
      </c>
      <c r="Q133" s="10">
        <v>1</v>
      </c>
      <c r="R133" s="10">
        <v>7</v>
      </c>
      <c r="S133" s="10">
        <v>6</v>
      </c>
      <c r="T133" s="10">
        <v>7</v>
      </c>
      <c r="U133" s="10">
        <v>7</v>
      </c>
      <c r="V133" s="10">
        <v>4</v>
      </c>
      <c r="W133" s="10">
        <v>6</v>
      </c>
      <c r="X133" s="10">
        <v>7</v>
      </c>
      <c r="Y133" s="10">
        <v>4</v>
      </c>
      <c r="Z133" s="10">
        <v>7</v>
      </c>
      <c r="AA133" s="7">
        <v>32</v>
      </c>
      <c r="AB133" s="7">
        <v>21</v>
      </c>
      <c r="AC133" s="7">
        <v>19</v>
      </c>
      <c r="AD133" s="7">
        <v>24</v>
      </c>
      <c r="AE133" s="7">
        <v>19</v>
      </c>
      <c r="AF133" s="7">
        <v>6.4</v>
      </c>
      <c r="AG133" s="7">
        <v>7</v>
      </c>
      <c r="AH133" s="7">
        <v>6.3</v>
      </c>
      <c r="AI133" s="7">
        <v>6</v>
      </c>
      <c r="AJ133" s="7">
        <v>3.8</v>
      </c>
    </row>
    <row r="134" spans="1:36" s="1" customFormat="1" ht="18" customHeight="1" x14ac:dyDescent="0.2">
      <c r="A134" s="7">
        <v>9861</v>
      </c>
      <c r="B134" s="6" t="s">
        <v>266</v>
      </c>
      <c r="C134" s="8">
        <v>41976</v>
      </c>
      <c r="D134" s="7">
        <v>307</v>
      </c>
      <c r="E134" s="7" t="s">
        <v>297</v>
      </c>
      <c r="F134" s="6" t="s">
        <v>268</v>
      </c>
      <c r="G134" s="10">
        <v>7</v>
      </c>
      <c r="H134" s="10">
        <v>5</v>
      </c>
      <c r="I134" s="10">
        <v>5</v>
      </c>
      <c r="J134" s="10">
        <v>5</v>
      </c>
      <c r="K134" s="10">
        <v>5</v>
      </c>
      <c r="L134" s="10">
        <v>6</v>
      </c>
      <c r="M134" s="10">
        <v>7</v>
      </c>
      <c r="N134" s="10">
        <v>5</v>
      </c>
      <c r="O134" s="10">
        <v>6</v>
      </c>
      <c r="P134" s="10">
        <v>7</v>
      </c>
      <c r="Q134" s="10">
        <v>5</v>
      </c>
      <c r="R134" s="10">
        <v>5</v>
      </c>
      <c r="S134" s="10">
        <v>6</v>
      </c>
      <c r="T134" s="10">
        <v>5</v>
      </c>
      <c r="U134" s="10">
        <v>7</v>
      </c>
      <c r="V134" s="10">
        <v>3</v>
      </c>
      <c r="W134" s="10">
        <v>7</v>
      </c>
      <c r="X134" s="10">
        <v>7</v>
      </c>
      <c r="Y134" s="10">
        <v>5</v>
      </c>
      <c r="Z134" s="10">
        <v>7</v>
      </c>
      <c r="AA134" s="7">
        <v>27</v>
      </c>
      <c r="AB134" s="7">
        <v>20</v>
      </c>
      <c r="AC134" s="7">
        <v>8</v>
      </c>
      <c r="AD134" s="7">
        <v>26</v>
      </c>
      <c r="AE134" s="7">
        <v>24</v>
      </c>
      <c r="AF134" s="7">
        <v>5.4</v>
      </c>
      <c r="AG134" s="7">
        <v>6.7</v>
      </c>
      <c r="AH134" s="7">
        <v>2.7</v>
      </c>
      <c r="AI134" s="7">
        <v>6.5</v>
      </c>
      <c r="AJ134" s="7">
        <v>4.8</v>
      </c>
    </row>
    <row r="135" spans="1:36" s="1" customFormat="1" ht="18" customHeight="1" x14ac:dyDescent="0.2">
      <c r="A135" s="7">
        <v>9908</v>
      </c>
      <c r="B135" s="6" t="s">
        <v>266</v>
      </c>
      <c r="C135" s="8">
        <v>41900</v>
      </c>
      <c r="D135" s="7">
        <v>233</v>
      </c>
      <c r="E135" s="7" t="s">
        <v>297</v>
      </c>
      <c r="F135" s="6" t="s">
        <v>267</v>
      </c>
      <c r="G135" s="10">
        <v>7</v>
      </c>
      <c r="H135" s="10">
        <v>7</v>
      </c>
      <c r="I135" s="10">
        <v>7</v>
      </c>
      <c r="J135" s="10">
        <v>7</v>
      </c>
      <c r="K135" s="10">
        <v>7</v>
      </c>
      <c r="L135" s="10">
        <v>7</v>
      </c>
      <c r="M135" s="6"/>
      <c r="N135" s="10">
        <v>1</v>
      </c>
      <c r="O135" s="10">
        <v>1</v>
      </c>
      <c r="P135" s="10">
        <v>7</v>
      </c>
      <c r="Q135" s="10">
        <v>7</v>
      </c>
      <c r="R135" s="10">
        <v>1</v>
      </c>
      <c r="S135" s="10">
        <v>7</v>
      </c>
      <c r="T135" s="10">
        <v>1</v>
      </c>
      <c r="U135" s="10">
        <v>7</v>
      </c>
      <c r="V135" s="10">
        <v>1</v>
      </c>
      <c r="W135" s="10">
        <v>7</v>
      </c>
      <c r="X135" s="10">
        <v>7</v>
      </c>
      <c r="Y135" s="10">
        <v>7</v>
      </c>
      <c r="Z135" s="10">
        <v>7</v>
      </c>
      <c r="AA135" s="7">
        <v>35</v>
      </c>
      <c r="AB135" s="7">
        <v>14</v>
      </c>
      <c r="AC135" s="7">
        <v>15</v>
      </c>
      <c r="AD135" s="7">
        <v>28</v>
      </c>
      <c r="AE135" s="7">
        <v>35</v>
      </c>
      <c r="AF135" s="7">
        <v>7</v>
      </c>
      <c r="AG135" s="7">
        <v>4.7</v>
      </c>
      <c r="AH135" s="7">
        <v>5</v>
      </c>
      <c r="AI135" s="7">
        <v>7</v>
      </c>
      <c r="AJ135" s="7">
        <v>7</v>
      </c>
    </row>
    <row r="136" spans="1:36" s="1" customFormat="1" ht="18" customHeight="1" x14ac:dyDescent="0.2">
      <c r="A136" s="7">
        <v>9943</v>
      </c>
      <c r="B136" s="6" t="s">
        <v>266</v>
      </c>
      <c r="C136" s="8">
        <v>41942</v>
      </c>
      <c r="D136" s="7">
        <v>278</v>
      </c>
      <c r="E136" s="7" t="s">
        <v>297</v>
      </c>
      <c r="F136" s="6" t="s">
        <v>267</v>
      </c>
      <c r="G136" s="10">
        <v>7</v>
      </c>
      <c r="H136" s="10">
        <v>5</v>
      </c>
      <c r="I136" s="10">
        <v>5</v>
      </c>
      <c r="J136" s="10">
        <v>7</v>
      </c>
      <c r="K136" s="10">
        <v>5</v>
      </c>
      <c r="L136" s="10">
        <v>7</v>
      </c>
      <c r="M136" s="10">
        <v>7</v>
      </c>
      <c r="N136" s="10">
        <v>6</v>
      </c>
      <c r="O136" s="10">
        <v>5</v>
      </c>
      <c r="P136" s="10">
        <v>7</v>
      </c>
      <c r="Q136" s="10">
        <v>1</v>
      </c>
      <c r="R136" s="10">
        <v>7</v>
      </c>
      <c r="S136" s="10">
        <v>4</v>
      </c>
      <c r="T136" s="10">
        <v>2</v>
      </c>
      <c r="U136" s="10">
        <v>7</v>
      </c>
      <c r="V136" s="10">
        <v>2</v>
      </c>
      <c r="W136" s="10">
        <v>7</v>
      </c>
      <c r="X136" s="10">
        <v>7</v>
      </c>
      <c r="Y136" s="10">
        <v>7</v>
      </c>
      <c r="Z136" s="10">
        <v>7</v>
      </c>
      <c r="AA136" s="7">
        <v>29</v>
      </c>
      <c r="AB136" s="7">
        <v>21</v>
      </c>
      <c r="AC136" s="7">
        <v>12</v>
      </c>
      <c r="AD136" s="7">
        <v>28</v>
      </c>
      <c r="AE136" s="7">
        <v>24</v>
      </c>
      <c r="AF136" s="7">
        <v>5.8</v>
      </c>
      <c r="AG136" s="7">
        <v>7</v>
      </c>
      <c r="AH136" s="7">
        <v>4</v>
      </c>
      <c r="AI136" s="7">
        <v>7</v>
      </c>
      <c r="AJ136" s="7">
        <v>4.8</v>
      </c>
    </row>
    <row r="137" spans="1:36" s="1" customFormat="1" ht="18" customHeight="1" x14ac:dyDescent="0.2">
      <c r="A137" s="7">
        <v>9970</v>
      </c>
      <c r="B137" s="6" t="s">
        <v>266</v>
      </c>
      <c r="C137" s="8">
        <v>41982</v>
      </c>
      <c r="D137" s="7">
        <v>312</v>
      </c>
      <c r="E137" s="7" t="s">
        <v>297</v>
      </c>
      <c r="F137" s="6" t="s">
        <v>267</v>
      </c>
      <c r="G137" s="10">
        <v>2</v>
      </c>
      <c r="H137" s="10">
        <v>3</v>
      </c>
      <c r="I137" s="10">
        <v>4</v>
      </c>
      <c r="J137" s="10">
        <v>4</v>
      </c>
      <c r="K137" s="10">
        <v>3</v>
      </c>
      <c r="L137" s="10">
        <v>7</v>
      </c>
      <c r="M137" s="10">
        <v>7</v>
      </c>
      <c r="N137" s="10">
        <v>3</v>
      </c>
      <c r="O137" s="10">
        <v>2</v>
      </c>
      <c r="P137" s="10">
        <v>6</v>
      </c>
      <c r="Q137" s="10">
        <v>3</v>
      </c>
      <c r="R137" s="10">
        <v>1</v>
      </c>
      <c r="S137" s="10">
        <v>7</v>
      </c>
      <c r="T137" s="10">
        <v>1</v>
      </c>
      <c r="U137" s="10">
        <v>4</v>
      </c>
      <c r="V137" s="10">
        <v>1</v>
      </c>
      <c r="W137" s="10">
        <v>7</v>
      </c>
      <c r="X137" s="10">
        <v>7</v>
      </c>
      <c r="Y137" s="10">
        <v>7</v>
      </c>
      <c r="Z137" s="10">
        <v>7</v>
      </c>
      <c r="AA137" s="7">
        <v>16</v>
      </c>
      <c r="AB137" s="7">
        <v>20</v>
      </c>
      <c r="AC137" s="7">
        <v>16</v>
      </c>
      <c r="AD137" s="7">
        <v>28</v>
      </c>
      <c r="AE137" s="7">
        <v>32</v>
      </c>
      <c r="AF137" s="7">
        <v>3.2</v>
      </c>
      <c r="AG137" s="7">
        <v>6.7</v>
      </c>
      <c r="AH137" s="7">
        <v>5.3</v>
      </c>
      <c r="AI137" s="7">
        <v>7</v>
      </c>
      <c r="AJ137" s="7">
        <v>6.4</v>
      </c>
    </row>
    <row r="138" spans="1:36" s="1" customFormat="1" ht="18" customHeight="1" x14ac:dyDescent="0.2">
      <c r="A138" s="7">
        <v>9970</v>
      </c>
      <c r="B138" s="6" t="s">
        <v>266</v>
      </c>
      <c r="C138" s="8">
        <v>42054</v>
      </c>
      <c r="D138" s="7">
        <v>382</v>
      </c>
      <c r="E138" s="7" t="s">
        <v>297</v>
      </c>
      <c r="F138" s="6" t="s">
        <v>268</v>
      </c>
      <c r="G138" s="10">
        <v>3</v>
      </c>
      <c r="H138" s="10">
        <v>3</v>
      </c>
      <c r="I138" s="10">
        <v>4</v>
      </c>
      <c r="J138" s="10">
        <v>4</v>
      </c>
      <c r="K138" s="10">
        <v>4</v>
      </c>
      <c r="L138" s="10">
        <v>7</v>
      </c>
      <c r="M138" s="10">
        <v>7</v>
      </c>
      <c r="N138" s="10">
        <v>1</v>
      </c>
      <c r="O138" s="10">
        <v>2</v>
      </c>
      <c r="P138" s="10">
        <v>7</v>
      </c>
      <c r="Q138" s="10">
        <v>2</v>
      </c>
      <c r="R138" s="10">
        <v>1</v>
      </c>
      <c r="S138" s="10">
        <v>7</v>
      </c>
      <c r="T138" s="10">
        <v>1</v>
      </c>
      <c r="U138" s="10">
        <v>5</v>
      </c>
      <c r="V138" s="10">
        <v>1</v>
      </c>
      <c r="W138" s="10">
        <v>5</v>
      </c>
      <c r="X138" s="10">
        <v>7</v>
      </c>
      <c r="Y138" s="10">
        <v>6</v>
      </c>
      <c r="Z138" s="10">
        <v>6</v>
      </c>
      <c r="AA138" s="7">
        <v>18</v>
      </c>
      <c r="AB138" s="7">
        <v>21</v>
      </c>
      <c r="AC138" s="7">
        <v>19</v>
      </c>
      <c r="AD138" s="7">
        <v>24</v>
      </c>
      <c r="AE138" s="7">
        <v>33</v>
      </c>
      <c r="AF138" s="7">
        <v>3.6</v>
      </c>
      <c r="AG138" s="7">
        <v>7</v>
      </c>
      <c r="AH138" s="7">
        <v>6.3</v>
      </c>
      <c r="AI138" s="7">
        <v>6</v>
      </c>
      <c r="AJ138" s="7">
        <v>6.6</v>
      </c>
    </row>
    <row r="139" spans="1:36" s="1" customFormat="1" ht="18" customHeight="1" x14ac:dyDescent="0.2">
      <c r="A139" s="7">
        <v>9971</v>
      </c>
      <c r="B139" s="6" t="s">
        <v>266</v>
      </c>
      <c r="C139" s="8">
        <v>41982</v>
      </c>
      <c r="D139" s="7">
        <v>314</v>
      </c>
      <c r="E139" s="7" t="s">
        <v>297</v>
      </c>
      <c r="F139" s="6" t="s">
        <v>267</v>
      </c>
      <c r="G139" s="10">
        <v>4</v>
      </c>
      <c r="H139" s="10">
        <v>4</v>
      </c>
      <c r="I139" s="10">
        <v>3</v>
      </c>
      <c r="J139" s="10">
        <v>5</v>
      </c>
      <c r="K139" s="10">
        <v>4</v>
      </c>
      <c r="L139" s="10">
        <v>6</v>
      </c>
      <c r="M139" s="10">
        <v>6</v>
      </c>
      <c r="N139" s="10">
        <v>2</v>
      </c>
      <c r="O139" s="10">
        <v>2</v>
      </c>
      <c r="P139" s="10">
        <v>2</v>
      </c>
      <c r="Q139" s="10">
        <v>2</v>
      </c>
      <c r="R139" s="10">
        <v>2</v>
      </c>
      <c r="S139" s="10">
        <v>6</v>
      </c>
      <c r="T139" s="10">
        <v>1</v>
      </c>
      <c r="U139" s="10">
        <v>5</v>
      </c>
      <c r="V139" s="10">
        <v>2</v>
      </c>
      <c r="W139" s="10">
        <v>6</v>
      </c>
      <c r="X139" s="10">
        <v>6</v>
      </c>
      <c r="Y139" s="10">
        <v>6</v>
      </c>
      <c r="Z139" s="10">
        <v>6</v>
      </c>
      <c r="AA139" s="7">
        <v>20</v>
      </c>
      <c r="AB139" s="7">
        <v>14</v>
      </c>
      <c r="AC139" s="7">
        <v>18</v>
      </c>
      <c r="AD139" s="7">
        <v>24</v>
      </c>
      <c r="AE139" s="7">
        <v>30</v>
      </c>
      <c r="AF139" s="7">
        <v>4</v>
      </c>
      <c r="AG139" s="7">
        <v>4.7</v>
      </c>
      <c r="AH139" s="7">
        <v>6</v>
      </c>
      <c r="AI139" s="7">
        <v>6</v>
      </c>
      <c r="AJ139" s="7">
        <v>6</v>
      </c>
    </row>
    <row r="140" spans="1:36" s="1" customFormat="1" ht="18" customHeight="1" x14ac:dyDescent="0.2">
      <c r="A140" s="7">
        <v>9979</v>
      </c>
      <c r="B140" s="6" t="s">
        <v>266</v>
      </c>
      <c r="C140" s="8">
        <v>41792</v>
      </c>
      <c r="D140" s="7">
        <v>201</v>
      </c>
      <c r="E140" s="7" t="s">
        <v>297</v>
      </c>
      <c r="F140" s="6" t="s">
        <v>267</v>
      </c>
      <c r="G140" s="10">
        <v>5</v>
      </c>
      <c r="H140" s="10">
        <v>4</v>
      </c>
      <c r="I140" s="10">
        <v>4</v>
      </c>
      <c r="J140" s="10">
        <v>3</v>
      </c>
      <c r="K140" s="10">
        <v>4</v>
      </c>
      <c r="L140" s="10">
        <v>5</v>
      </c>
      <c r="M140" s="10">
        <v>5</v>
      </c>
      <c r="N140" s="10">
        <v>2</v>
      </c>
      <c r="O140" s="10">
        <v>2</v>
      </c>
      <c r="P140" s="10">
        <v>5</v>
      </c>
      <c r="Q140" s="10">
        <v>6</v>
      </c>
      <c r="R140" s="10">
        <v>3</v>
      </c>
      <c r="S140" s="10">
        <v>6</v>
      </c>
      <c r="T140" s="10">
        <v>2</v>
      </c>
      <c r="U140" s="10">
        <v>6</v>
      </c>
      <c r="V140" s="10">
        <v>3</v>
      </c>
      <c r="W140" s="10">
        <v>6</v>
      </c>
      <c r="X140" s="10">
        <v>6</v>
      </c>
      <c r="Y140" s="10">
        <v>4</v>
      </c>
      <c r="Z140" s="10">
        <v>6</v>
      </c>
      <c r="AA140" s="7">
        <v>20</v>
      </c>
      <c r="AB140" s="7">
        <v>15</v>
      </c>
      <c r="AC140" s="7">
        <v>14</v>
      </c>
      <c r="AD140" s="7">
        <v>22</v>
      </c>
      <c r="AE140" s="7">
        <v>28</v>
      </c>
      <c r="AF140" s="7">
        <v>4</v>
      </c>
      <c r="AG140" s="7">
        <v>5</v>
      </c>
      <c r="AH140" s="7">
        <v>4.7</v>
      </c>
      <c r="AI140" s="7">
        <v>5.5</v>
      </c>
      <c r="AJ140" s="7">
        <v>5.6</v>
      </c>
    </row>
    <row r="141" spans="1:36" s="1" customFormat="1" ht="18" customHeight="1" x14ac:dyDescent="0.2">
      <c r="A141" s="7">
        <v>9979</v>
      </c>
      <c r="B141" s="6" t="s">
        <v>266</v>
      </c>
      <c r="C141" s="8">
        <v>41857</v>
      </c>
      <c r="D141" s="7">
        <v>218</v>
      </c>
      <c r="E141" s="7" t="s">
        <v>297</v>
      </c>
      <c r="F141" s="6" t="s">
        <v>268</v>
      </c>
      <c r="G141" s="10">
        <v>4</v>
      </c>
      <c r="H141" s="10">
        <v>3</v>
      </c>
      <c r="I141" s="10">
        <v>3</v>
      </c>
      <c r="J141" s="10">
        <v>3</v>
      </c>
      <c r="K141" s="10">
        <v>3</v>
      </c>
      <c r="L141" s="10">
        <v>3</v>
      </c>
      <c r="M141" s="10">
        <v>4</v>
      </c>
      <c r="N141" s="10">
        <v>2</v>
      </c>
      <c r="O141" s="10">
        <v>2</v>
      </c>
      <c r="P141" s="10">
        <v>3</v>
      </c>
      <c r="Q141" s="10">
        <v>2</v>
      </c>
      <c r="R141" s="10">
        <v>5</v>
      </c>
      <c r="S141" s="10">
        <v>5</v>
      </c>
      <c r="T141" s="10">
        <v>2</v>
      </c>
      <c r="U141" s="10">
        <v>6</v>
      </c>
      <c r="V141" s="10">
        <v>3</v>
      </c>
      <c r="W141" s="10">
        <v>5</v>
      </c>
      <c r="X141" s="10">
        <v>4</v>
      </c>
      <c r="Y141" s="10">
        <v>4</v>
      </c>
      <c r="Z141" s="10">
        <v>5</v>
      </c>
      <c r="AA141" s="7">
        <v>16</v>
      </c>
      <c r="AB141" s="7">
        <v>10</v>
      </c>
      <c r="AC141" s="7">
        <v>18</v>
      </c>
      <c r="AD141" s="7">
        <v>18</v>
      </c>
      <c r="AE141" s="7">
        <v>25</v>
      </c>
      <c r="AF141" s="7">
        <v>3.2</v>
      </c>
      <c r="AG141" s="7">
        <v>3.3</v>
      </c>
      <c r="AH141" s="7">
        <v>6</v>
      </c>
      <c r="AI141" s="7">
        <v>4.5</v>
      </c>
      <c r="AJ141" s="7">
        <v>5</v>
      </c>
    </row>
    <row r="142" spans="1:36" s="1" customFormat="1" ht="18" customHeight="1" x14ac:dyDescent="0.2">
      <c r="A142" s="7">
        <v>9979</v>
      </c>
      <c r="B142" s="6" t="s">
        <v>266</v>
      </c>
      <c r="C142" s="8">
        <v>41947</v>
      </c>
      <c r="D142" s="7">
        <v>276</v>
      </c>
      <c r="E142" s="7" t="s">
        <v>297</v>
      </c>
      <c r="F142" s="6" t="s">
        <v>268</v>
      </c>
      <c r="G142" s="10">
        <v>5</v>
      </c>
      <c r="H142" s="10">
        <v>4</v>
      </c>
      <c r="I142" s="10">
        <v>3</v>
      </c>
      <c r="J142" s="10">
        <v>3</v>
      </c>
      <c r="K142" s="10">
        <v>3</v>
      </c>
      <c r="L142" s="10">
        <v>3</v>
      </c>
      <c r="M142" s="10">
        <v>3</v>
      </c>
      <c r="N142" s="10">
        <v>1</v>
      </c>
      <c r="O142" s="10">
        <v>1</v>
      </c>
      <c r="P142" s="10">
        <v>3</v>
      </c>
      <c r="Q142" s="10">
        <v>1</v>
      </c>
      <c r="R142" s="10">
        <v>4</v>
      </c>
      <c r="S142" s="10">
        <v>7</v>
      </c>
      <c r="T142" s="10">
        <v>1</v>
      </c>
      <c r="U142" s="10">
        <v>5</v>
      </c>
      <c r="V142" s="10">
        <v>3</v>
      </c>
      <c r="W142" s="10">
        <v>5</v>
      </c>
      <c r="X142" s="10">
        <v>6</v>
      </c>
      <c r="Y142" s="10">
        <v>5</v>
      </c>
      <c r="Z142" s="10">
        <v>6</v>
      </c>
      <c r="AA142" s="7">
        <v>18</v>
      </c>
      <c r="AB142" s="7">
        <v>9</v>
      </c>
      <c r="AC142" s="7">
        <v>21</v>
      </c>
      <c r="AD142" s="7">
        <v>22</v>
      </c>
      <c r="AE142" s="7">
        <v>28</v>
      </c>
      <c r="AF142" s="7">
        <v>3.6</v>
      </c>
      <c r="AG142" s="7">
        <v>3</v>
      </c>
      <c r="AH142" s="7">
        <v>7</v>
      </c>
      <c r="AI142" s="7">
        <v>5.5</v>
      </c>
      <c r="AJ142" s="7">
        <v>5.6</v>
      </c>
    </row>
    <row r="143" spans="1:36" s="1" customFormat="1" ht="18" customHeight="1" x14ac:dyDescent="0.2">
      <c r="A143" s="7">
        <v>9979</v>
      </c>
      <c r="B143" s="6" t="s">
        <v>266</v>
      </c>
      <c r="C143" s="8">
        <v>41992</v>
      </c>
      <c r="D143" s="7">
        <v>332</v>
      </c>
      <c r="E143" s="7" t="s">
        <v>297</v>
      </c>
      <c r="F143" s="6" t="s">
        <v>268</v>
      </c>
      <c r="G143" s="10">
        <v>4</v>
      </c>
      <c r="H143" s="10">
        <v>3</v>
      </c>
      <c r="I143" s="10">
        <v>3</v>
      </c>
      <c r="J143" s="10">
        <v>3</v>
      </c>
      <c r="K143" s="10">
        <v>4</v>
      </c>
      <c r="L143" s="10">
        <v>3</v>
      </c>
      <c r="M143" s="10">
        <v>3</v>
      </c>
      <c r="N143" s="10">
        <v>1</v>
      </c>
      <c r="O143" s="10">
        <v>1</v>
      </c>
      <c r="P143" s="10">
        <v>3</v>
      </c>
      <c r="Q143" s="10">
        <v>1</v>
      </c>
      <c r="R143" s="10">
        <v>3</v>
      </c>
      <c r="S143" s="10">
        <v>7</v>
      </c>
      <c r="T143" s="10">
        <v>1</v>
      </c>
      <c r="U143" s="10">
        <v>5</v>
      </c>
      <c r="V143" s="10">
        <v>3</v>
      </c>
      <c r="W143" s="10">
        <v>5</v>
      </c>
      <c r="X143" s="10">
        <v>5</v>
      </c>
      <c r="Y143" s="10">
        <v>4</v>
      </c>
      <c r="Z143" s="10">
        <v>5</v>
      </c>
      <c r="AA143" s="7">
        <v>17</v>
      </c>
      <c r="AB143" s="7">
        <v>9</v>
      </c>
      <c r="AC143" s="7">
        <v>21</v>
      </c>
      <c r="AD143" s="7">
        <v>19</v>
      </c>
      <c r="AE143" s="7">
        <v>29</v>
      </c>
      <c r="AF143" s="7">
        <v>3.4</v>
      </c>
      <c r="AG143" s="7">
        <v>3</v>
      </c>
      <c r="AH143" s="7">
        <v>7</v>
      </c>
      <c r="AI143" s="7">
        <v>4.8</v>
      </c>
      <c r="AJ143" s="7">
        <v>5.8</v>
      </c>
    </row>
    <row r="144" spans="1:36" s="1" customFormat="1" ht="18" customHeight="1" x14ac:dyDescent="0.2">
      <c r="A144" s="7">
        <v>10092</v>
      </c>
      <c r="B144" s="6" t="s">
        <v>266</v>
      </c>
      <c r="C144" s="8">
        <v>41920</v>
      </c>
      <c r="D144" s="7">
        <v>248</v>
      </c>
      <c r="E144" s="7" t="s">
        <v>297</v>
      </c>
      <c r="F144" s="6" t="s">
        <v>267</v>
      </c>
      <c r="G144" s="10">
        <v>4</v>
      </c>
      <c r="H144" s="10">
        <v>3</v>
      </c>
      <c r="I144" s="10">
        <v>4</v>
      </c>
      <c r="J144" s="10">
        <v>3</v>
      </c>
      <c r="K144" s="10">
        <v>5</v>
      </c>
      <c r="L144" s="10">
        <v>5</v>
      </c>
      <c r="M144" s="6"/>
      <c r="N144" s="10">
        <v>2</v>
      </c>
      <c r="O144" s="10">
        <v>1</v>
      </c>
      <c r="P144" s="10">
        <v>4</v>
      </c>
      <c r="Q144" s="10">
        <v>5</v>
      </c>
      <c r="R144" s="10">
        <v>6</v>
      </c>
      <c r="S144" s="10">
        <v>2</v>
      </c>
      <c r="T144" s="10">
        <v>1</v>
      </c>
      <c r="U144" s="10">
        <v>5</v>
      </c>
      <c r="V144" s="10">
        <v>2</v>
      </c>
      <c r="W144" s="10">
        <v>7</v>
      </c>
      <c r="X144" s="10">
        <v>7</v>
      </c>
      <c r="Y144" s="10">
        <v>7</v>
      </c>
      <c r="Z144" s="10">
        <v>3</v>
      </c>
      <c r="AA144" s="7">
        <v>19</v>
      </c>
      <c r="AB144" s="7">
        <v>9</v>
      </c>
      <c r="AC144" s="7">
        <v>16</v>
      </c>
      <c r="AD144" s="7">
        <v>24</v>
      </c>
      <c r="AE144" s="7">
        <v>22</v>
      </c>
      <c r="AF144" s="7">
        <v>3.8</v>
      </c>
      <c r="AG144" s="7">
        <v>3</v>
      </c>
      <c r="AH144" s="7">
        <v>5.3</v>
      </c>
      <c r="AI144" s="7">
        <v>6</v>
      </c>
      <c r="AJ144" s="7">
        <v>4.4000000000000004</v>
      </c>
    </row>
    <row r="145" spans="1:36" s="1" customFormat="1" ht="18" customHeight="1" x14ac:dyDescent="0.2">
      <c r="A145" s="7">
        <v>10593</v>
      </c>
      <c r="B145" s="6" t="s">
        <v>266</v>
      </c>
      <c r="C145" s="8">
        <v>41807</v>
      </c>
      <c r="D145" s="7">
        <v>206</v>
      </c>
      <c r="E145" s="7" t="s">
        <v>297</v>
      </c>
      <c r="F145" s="6" t="s">
        <v>267</v>
      </c>
      <c r="G145" s="10">
        <v>7</v>
      </c>
      <c r="H145" s="10">
        <v>4</v>
      </c>
      <c r="I145" s="10">
        <v>4</v>
      </c>
      <c r="J145" s="10">
        <v>4</v>
      </c>
      <c r="K145" s="10">
        <v>4</v>
      </c>
      <c r="L145" s="10">
        <v>4</v>
      </c>
      <c r="M145" s="10">
        <v>4</v>
      </c>
      <c r="N145" s="10">
        <v>1</v>
      </c>
      <c r="O145" s="10">
        <v>1</v>
      </c>
      <c r="P145" s="10">
        <v>4</v>
      </c>
      <c r="Q145" s="10">
        <v>3</v>
      </c>
      <c r="R145" s="10">
        <v>5</v>
      </c>
      <c r="S145" s="10">
        <v>5</v>
      </c>
      <c r="T145" s="10">
        <v>4</v>
      </c>
      <c r="U145" s="10">
        <v>6</v>
      </c>
      <c r="V145" s="10">
        <v>4</v>
      </c>
      <c r="W145" s="10">
        <v>6</v>
      </c>
      <c r="X145" s="10">
        <v>7</v>
      </c>
      <c r="Y145" s="10">
        <v>5</v>
      </c>
      <c r="Z145" s="10">
        <v>6</v>
      </c>
      <c r="AA145" s="7">
        <v>23</v>
      </c>
      <c r="AB145" s="7">
        <v>12</v>
      </c>
      <c r="AC145" s="7">
        <v>19</v>
      </c>
      <c r="AD145" s="7">
        <v>24</v>
      </c>
      <c r="AE145" s="7">
        <v>22</v>
      </c>
      <c r="AF145" s="7">
        <v>4.5999999999999996</v>
      </c>
      <c r="AG145" s="7">
        <v>4</v>
      </c>
      <c r="AH145" s="7">
        <v>6.3</v>
      </c>
      <c r="AI145" s="7">
        <v>6</v>
      </c>
      <c r="AJ145" s="7">
        <v>4.4000000000000004</v>
      </c>
    </row>
    <row r="146" spans="1:36" s="1" customFormat="1" ht="18" customHeight="1" x14ac:dyDescent="0.2">
      <c r="A146" s="7">
        <v>10593</v>
      </c>
      <c r="B146" s="6" t="s">
        <v>266</v>
      </c>
      <c r="C146" s="8">
        <v>41898</v>
      </c>
      <c r="D146" s="7">
        <v>228</v>
      </c>
      <c r="E146" s="7" t="s">
        <v>297</v>
      </c>
      <c r="F146" s="6" t="s">
        <v>268</v>
      </c>
      <c r="G146" s="10">
        <v>7</v>
      </c>
      <c r="H146" s="10">
        <v>5</v>
      </c>
      <c r="I146" s="10">
        <v>4</v>
      </c>
      <c r="J146" s="10">
        <v>4</v>
      </c>
      <c r="K146" s="10">
        <v>7</v>
      </c>
      <c r="L146" s="10">
        <v>3</v>
      </c>
      <c r="M146" s="10">
        <v>5</v>
      </c>
      <c r="N146" s="10">
        <v>4</v>
      </c>
      <c r="O146" s="10">
        <v>4</v>
      </c>
      <c r="P146" s="10">
        <v>4</v>
      </c>
      <c r="Q146" s="10">
        <v>4</v>
      </c>
      <c r="R146" s="10">
        <v>4</v>
      </c>
      <c r="S146" s="10">
        <v>4</v>
      </c>
      <c r="T146" s="10">
        <v>4</v>
      </c>
      <c r="U146" s="10">
        <v>7</v>
      </c>
      <c r="V146" s="10">
        <v>3</v>
      </c>
      <c r="W146" s="10">
        <v>5</v>
      </c>
      <c r="X146" s="10">
        <v>7</v>
      </c>
      <c r="Y146" s="10">
        <v>5</v>
      </c>
      <c r="Z146" s="10">
        <v>7</v>
      </c>
      <c r="AA146" s="7">
        <v>27</v>
      </c>
      <c r="AB146" s="7">
        <v>12</v>
      </c>
      <c r="AC146" s="7">
        <v>12</v>
      </c>
      <c r="AD146" s="7">
        <v>24</v>
      </c>
      <c r="AE146" s="7">
        <v>24</v>
      </c>
      <c r="AF146" s="7">
        <v>5.4</v>
      </c>
      <c r="AG146" s="7">
        <v>4</v>
      </c>
      <c r="AH146" s="7">
        <v>4</v>
      </c>
      <c r="AI146" s="7">
        <v>6</v>
      </c>
      <c r="AJ146" s="7">
        <v>4.8</v>
      </c>
    </row>
    <row r="147" spans="1:36" s="1" customFormat="1" ht="18" customHeight="1" x14ac:dyDescent="0.2">
      <c r="A147" s="7">
        <v>10593</v>
      </c>
      <c r="B147" s="6" t="s">
        <v>266</v>
      </c>
      <c r="C147" s="8">
        <v>41982</v>
      </c>
      <c r="D147" s="7">
        <v>315</v>
      </c>
      <c r="E147" s="7" t="s">
        <v>297</v>
      </c>
      <c r="F147" s="6" t="s">
        <v>268</v>
      </c>
      <c r="G147" s="10">
        <v>7</v>
      </c>
      <c r="H147" s="10">
        <v>4</v>
      </c>
      <c r="I147" s="10">
        <v>4</v>
      </c>
      <c r="J147" s="10">
        <v>5</v>
      </c>
      <c r="K147" s="10">
        <v>4</v>
      </c>
      <c r="L147" s="10">
        <v>6</v>
      </c>
      <c r="M147" s="10">
        <v>6</v>
      </c>
      <c r="N147" s="10">
        <v>1</v>
      </c>
      <c r="O147" s="10">
        <v>1</v>
      </c>
      <c r="P147" s="10">
        <v>4</v>
      </c>
      <c r="Q147" s="10">
        <v>4</v>
      </c>
      <c r="R147" s="10">
        <v>2</v>
      </c>
      <c r="S147" s="10">
        <v>4</v>
      </c>
      <c r="T147" s="10">
        <v>2</v>
      </c>
      <c r="U147" s="10">
        <v>6</v>
      </c>
      <c r="V147" s="10">
        <v>2</v>
      </c>
      <c r="W147" s="10">
        <v>4</v>
      </c>
      <c r="X147" s="10">
        <v>7</v>
      </c>
      <c r="Y147" s="10">
        <v>6</v>
      </c>
      <c r="Z147" s="10">
        <v>7</v>
      </c>
      <c r="AA147" s="7">
        <v>24</v>
      </c>
      <c r="AB147" s="7">
        <v>16</v>
      </c>
      <c r="AC147" s="7">
        <v>18</v>
      </c>
      <c r="AD147" s="7">
        <v>24</v>
      </c>
      <c r="AE147" s="7">
        <v>28</v>
      </c>
      <c r="AF147" s="7">
        <v>4.8</v>
      </c>
      <c r="AG147" s="7">
        <v>5.3</v>
      </c>
      <c r="AH147" s="7">
        <v>6</v>
      </c>
      <c r="AI147" s="7">
        <v>6</v>
      </c>
      <c r="AJ147" s="7">
        <v>5.6</v>
      </c>
    </row>
    <row r="148" spans="1:36" s="1" customFormat="1" ht="18" customHeight="1" x14ac:dyDescent="0.2">
      <c r="A148" s="7">
        <v>10674</v>
      </c>
      <c r="B148" s="6" t="s">
        <v>266</v>
      </c>
      <c r="C148" s="8">
        <v>41857</v>
      </c>
      <c r="D148" s="7">
        <v>217</v>
      </c>
      <c r="E148" s="7" t="s">
        <v>297</v>
      </c>
      <c r="F148" s="6" t="s">
        <v>267</v>
      </c>
      <c r="G148" s="10">
        <v>4</v>
      </c>
      <c r="H148" s="10">
        <v>3</v>
      </c>
      <c r="I148" s="10">
        <v>2</v>
      </c>
      <c r="J148" s="10">
        <v>4</v>
      </c>
      <c r="K148" s="10">
        <v>4</v>
      </c>
      <c r="L148" s="10">
        <v>5</v>
      </c>
      <c r="M148" s="10">
        <v>3</v>
      </c>
      <c r="N148" s="10">
        <v>4</v>
      </c>
      <c r="O148" s="10">
        <v>3</v>
      </c>
      <c r="P148" s="10">
        <v>4</v>
      </c>
      <c r="Q148" s="10">
        <v>1</v>
      </c>
      <c r="R148" s="10">
        <v>3</v>
      </c>
      <c r="S148" s="10">
        <v>6</v>
      </c>
      <c r="T148" s="10">
        <v>6</v>
      </c>
      <c r="U148" s="10">
        <v>5</v>
      </c>
      <c r="V148" s="10">
        <v>4</v>
      </c>
      <c r="W148" s="10">
        <v>5</v>
      </c>
      <c r="X148" s="10">
        <v>6</v>
      </c>
      <c r="Y148" s="10">
        <v>6</v>
      </c>
      <c r="Z148" s="10">
        <v>7</v>
      </c>
      <c r="AA148" s="7">
        <v>17</v>
      </c>
      <c r="AB148" s="7">
        <v>12</v>
      </c>
      <c r="AC148" s="7">
        <v>16</v>
      </c>
      <c r="AD148" s="7">
        <v>24</v>
      </c>
      <c r="AE148" s="7">
        <v>22</v>
      </c>
      <c r="AF148" s="7">
        <v>3.4</v>
      </c>
      <c r="AG148" s="7">
        <v>4</v>
      </c>
      <c r="AH148" s="7">
        <v>5.3</v>
      </c>
      <c r="AI148" s="7">
        <v>6</v>
      </c>
      <c r="AJ148" s="7">
        <v>4.4000000000000004</v>
      </c>
    </row>
    <row r="149" spans="1:36" s="1" customFormat="1" ht="18" customHeight="1" x14ac:dyDescent="0.2">
      <c r="A149" s="7">
        <v>10674</v>
      </c>
      <c r="B149" s="6" t="s">
        <v>266</v>
      </c>
      <c r="C149" s="8">
        <v>41961</v>
      </c>
      <c r="D149" s="7">
        <v>295</v>
      </c>
      <c r="E149" s="7" t="s">
        <v>297</v>
      </c>
      <c r="F149" s="6" t="s">
        <v>268</v>
      </c>
      <c r="G149" s="10">
        <v>3</v>
      </c>
      <c r="H149" s="10">
        <v>2</v>
      </c>
      <c r="I149" s="10">
        <v>2</v>
      </c>
      <c r="J149" s="10">
        <v>4</v>
      </c>
      <c r="K149" s="10">
        <v>3</v>
      </c>
      <c r="L149" s="10">
        <v>2</v>
      </c>
      <c r="M149" s="10">
        <v>2</v>
      </c>
      <c r="N149" s="10">
        <v>3</v>
      </c>
      <c r="O149" s="10">
        <v>4</v>
      </c>
      <c r="P149" s="10">
        <v>2</v>
      </c>
      <c r="Q149" s="10">
        <v>1</v>
      </c>
      <c r="R149" s="10">
        <v>5</v>
      </c>
      <c r="S149" s="10">
        <v>6</v>
      </c>
      <c r="T149" s="10">
        <v>3</v>
      </c>
      <c r="U149" s="10">
        <v>6</v>
      </c>
      <c r="V149" s="10">
        <v>4</v>
      </c>
      <c r="W149" s="10">
        <v>5</v>
      </c>
      <c r="X149" s="10">
        <v>6</v>
      </c>
      <c r="Y149" s="10">
        <v>6</v>
      </c>
      <c r="Z149" s="10">
        <v>5</v>
      </c>
      <c r="AA149" s="7">
        <v>14</v>
      </c>
      <c r="AB149" s="7">
        <v>6</v>
      </c>
      <c r="AC149" s="7">
        <v>16</v>
      </c>
      <c r="AD149" s="7">
        <v>22</v>
      </c>
      <c r="AE149" s="7">
        <v>24</v>
      </c>
      <c r="AF149" s="7">
        <v>2.8</v>
      </c>
      <c r="AG149" s="7">
        <v>2</v>
      </c>
      <c r="AH149" s="7">
        <v>5.3</v>
      </c>
      <c r="AI149" s="7">
        <v>5.5</v>
      </c>
      <c r="AJ149" s="7">
        <v>4.8</v>
      </c>
    </row>
    <row r="150" spans="1:36" s="1" customFormat="1" ht="18" customHeight="1" x14ac:dyDescent="0.2">
      <c r="A150" s="7">
        <v>10819</v>
      </c>
      <c r="B150" s="6" t="s">
        <v>266</v>
      </c>
      <c r="C150" s="8">
        <v>42012</v>
      </c>
      <c r="D150" s="7">
        <v>345</v>
      </c>
      <c r="E150" s="7" t="s">
        <v>297</v>
      </c>
      <c r="F150" s="6" t="s">
        <v>267</v>
      </c>
      <c r="G150" s="10">
        <v>5</v>
      </c>
      <c r="H150" s="10">
        <v>5</v>
      </c>
      <c r="I150" s="10">
        <v>5</v>
      </c>
      <c r="J150" s="10">
        <v>7</v>
      </c>
      <c r="K150" s="10">
        <v>6</v>
      </c>
      <c r="L150" s="10">
        <v>7</v>
      </c>
      <c r="M150" s="10">
        <v>7</v>
      </c>
      <c r="N150" s="10">
        <v>1</v>
      </c>
      <c r="O150" s="10">
        <v>1</v>
      </c>
      <c r="P150" s="10">
        <v>7</v>
      </c>
      <c r="Q150" s="10">
        <v>2</v>
      </c>
      <c r="R150" s="10">
        <v>5</v>
      </c>
      <c r="S150" s="10">
        <v>3</v>
      </c>
      <c r="T150" s="10">
        <v>2</v>
      </c>
      <c r="U150" s="10">
        <v>6</v>
      </c>
      <c r="V150" s="10">
        <v>2</v>
      </c>
      <c r="W150" s="10">
        <v>7</v>
      </c>
      <c r="X150" s="10">
        <v>7</v>
      </c>
      <c r="Y150" s="10">
        <v>7</v>
      </c>
      <c r="Z150" s="10">
        <v>5</v>
      </c>
      <c r="AA150" s="7">
        <v>28</v>
      </c>
      <c r="AB150" s="7">
        <v>21</v>
      </c>
      <c r="AC150" s="7">
        <v>20</v>
      </c>
      <c r="AD150" s="7">
        <v>26</v>
      </c>
      <c r="AE150" s="7">
        <v>24</v>
      </c>
      <c r="AF150" s="7">
        <v>5.6</v>
      </c>
      <c r="AG150" s="7">
        <v>7</v>
      </c>
      <c r="AH150" s="7">
        <v>6.7</v>
      </c>
      <c r="AI150" s="7">
        <v>6.5</v>
      </c>
      <c r="AJ150" s="7">
        <v>4.8</v>
      </c>
    </row>
    <row r="151" spans="1:36" s="1" customFormat="1" ht="18" customHeight="1" x14ac:dyDescent="0.2">
      <c r="A151" s="7">
        <v>10857</v>
      </c>
      <c r="B151" s="6" t="s">
        <v>266</v>
      </c>
      <c r="C151" s="8">
        <v>41981</v>
      </c>
      <c r="D151" s="7">
        <v>311</v>
      </c>
      <c r="E151" s="7" t="s">
        <v>297</v>
      </c>
      <c r="F151" s="6" t="s">
        <v>267</v>
      </c>
      <c r="G151" s="10">
        <v>2</v>
      </c>
      <c r="H151" s="10">
        <v>2</v>
      </c>
      <c r="I151" s="10">
        <v>2</v>
      </c>
      <c r="J151" s="10">
        <v>4</v>
      </c>
      <c r="K151" s="10">
        <v>2</v>
      </c>
      <c r="L151" s="10">
        <v>2</v>
      </c>
      <c r="M151" s="10">
        <v>2</v>
      </c>
      <c r="N151" s="10">
        <v>5</v>
      </c>
      <c r="O151" s="10">
        <v>4</v>
      </c>
      <c r="P151" s="10">
        <v>2</v>
      </c>
      <c r="Q151" s="10">
        <v>6</v>
      </c>
      <c r="R151" s="10">
        <v>4</v>
      </c>
      <c r="S151" s="10">
        <v>7</v>
      </c>
      <c r="T151" s="10">
        <v>2</v>
      </c>
      <c r="U151" s="10">
        <v>6</v>
      </c>
      <c r="V151" s="10">
        <v>3</v>
      </c>
      <c r="W151" s="10">
        <v>6</v>
      </c>
      <c r="X151" s="10">
        <v>7</v>
      </c>
      <c r="Y151" s="10">
        <v>7</v>
      </c>
      <c r="Z151" s="10">
        <v>6</v>
      </c>
      <c r="AA151" s="7">
        <v>12</v>
      </c>
      <c r="AB151" s="7">
        <v>6</v>
      </c>
      <c r="AC151" s="7">
        <v>9</v>
      </c>
      <c r="AD151" s="7">
        <v>26</v>
      </c>
      <c r="AE151" s="7">
        <v>28</v>
      </c>
      <c r="AF151" s="7">
        <v>2.4</v>
      </c>
      <c r="AG151" s="7">
        <v>2</v>
      </c>
      <c r="AH151" s="7">
        <v>3</v>
      </c>
      <c r="AI151" s="7">
        <v>6.5</v>
      </c>
      <c r="AJ151" s="7">
        <v>5.6</v>
      </c>
    </row>
    <row r="152" spans="1:36" s="1" customFormat="1" ht="18" customHeight="1" x14ac:dyDescent="0.2">
      <c r="A152" s="7">
        <v>10942</v>
      </c>
      <c r="B152" s="6" t="s">
        <v>266</v>
      </c>
      <c r="C152" s="8">
        <v>41920</v>
      </c>
      <c r="D152" s="7">
        <v>250</v>
      </c>
      <c r="E152" s="7" t="s">
        <v>297</v>
      </c>
      <c r="F152" s="6" t="s">
        <v>267</v>
      </c>
      <c r="G152" s="10">
        <v>7</v>
      </c>
      <c r="H152" s="10">
        <v>7</v>
      </c>
      <c r="I152" s="10">
        <v>7</v>
      </c>
      <c r="J152" s="10">
        <v>7</v>
      </c>
      <c r="K152" s="10">
        <v>7</v>
      </c>
      <c r="L152" s="10">
        <v>5</v>
      </c>
      <c r="M152" s="10">
        <v>3</v>
      </c>
      <c r="N152" s="10">
        <v>3</v>
      </c>
      <c r="O152" s="10">
        <v>6</v>
      </c>
      <c r="P152" s="10">
        <v>5</v>
      </c>
      <c r="Q152" s="10">
        <v>5</v>
      </c>
      <c r="R152" s="10">
        <v>1</v>
      </c>
      <c r="S152" s="10">
        <v>7</v>
      </c>
      <c r="T152" s="10">
        <v>5</v>
      </c>
      <c r="U152" s="10">
        <v>7</v>
      </c>
      <c r="V152" s="10">
        <v>2</v>
      </c>
      <c r="W152" s="10">
        <v>7</v>
      </c>
      <c r="X152" s="10">
        <v>7</v>
      </c>
      <c r="Y152" s="10">
        <v>6</v>
      </c>
      <c r="Z152" s="10">
        <v>7</v>
      </c>
      <c r="AA152" s="7">
        <v>35</v>
      </c>
      <c r="AB152" s="7">
        <v>13</v>
      </c>
      <c r="AC152" s="7">
        <v>10</v>
      </c>
      <c r="AD152" s="7">
        <v>27</v>
      </c>
      <c r="AE152" s="7">
        <v>30</v>
      </c>
      <c r="AF152" s="7">
        <v>7</v>
      </c>
      <c r="AG152" s="7">
        <v>4.3</v>
      </c>
      <c r="AH152" s="7">
        <v>3.3</v>
      </c>
      <c r="AI152" s="7">
        <v>6.8</v>
      </c>
      <c r="AJ152" s="7">
        <v>6</v>
      </c>
    </row>
    <row r="153" spans="1:36" s="1" customFormat="1" ht="18" customHeight="1" x14ac:dyDescent="0.2">
      <c r="A153" s="7">
        <v>10942</v>
      </c>
      <c r="B153" s="6" t="s">
        <v>266</v>
      </c>
      <c r="C153" s="8">
        <v>42060</v>
      </c>
      <c r="D153" s="7">
        <v>392</v>
      </c>
      <c r="E153" s="7" t="s">
        <v>297</v>
      </c>
      <c r="F153" s="6" t="s">
        <v>268</v>
      </c>
      <c r="G153" s="10">
        <v>6</v>
      </c>
      <c r="H153" s="10">
        <v>6</v>
      </c>
      <c r="I153" s="10">
        <v>6</v>
      </c>
      <c r="J153" s="10">
        <v>6</v>
      </c>
      <c r="K153" s="10">
        <v>6</v>
      </c>
      <c r="L153" s="10">
        <v>4</v>
      </c>
      <c r="M153" s="10">
        <v>5</v>
      </c>
      <c r="N153" s="10">
        <v>5</v>
      </c>
      <c r="O153" s="10">
        <v>5</v>
      </c>
      <c r="P153" s="10">
        <v>3</v>
      </c>
      <c r="Q153" s="10">
        <v>5</v>
      </c>
      <c r="R153" s="10">
        <v>2</v>
      </c>
      <c r="S153" s="10">
        <v>6</v>
      </c>
      <c r="T153" s="10">
        <v>6</v>
      </c>
      <c r="U153" s="10">
        <v>6</v>
      </c>
      <c r="V153" s="10">
        <v>4</v>
      </c>
      <c r="W153" s="10">
        <v>7</v>
      </c>
      <c r="X153" s="10">
        <v>7</v>
      </c>
      <c r="Y153" s="10">
        <v>7</v>
      </c>
      <c r="Z153" s="10">
        <v>7</v>
      </c>
      <c r="AA153" s="7">
        <v>30</v>
      </c>
      <c r="AB153" s="7">
        <v>12</v>
      </c>
      <c r="AC153" s="7">
        <v>9</v>
      </c>
      <c r="AD153" s="7">
        <v>28</v>
      </c>
      <c r="AE153" s="7">
        <v>24</v>
      </c>
      <c r="AF153" s="7">
        <v>6</v>
      </c>
      <c r="AG153" s="7">
        <v>4</v>
      </c>
      <c r="AH153" s="7">
        <v>3</v>
      </c>
      <c r="AI153" s="7">
        <v>7</v>
      </c>
      <c r="AJ153" s="7">
        <v>4.8</v>
      </c>
    </row>
    <row r="154" spans="1:36" s="1" customFormat="1" ht="18" customHeight="1" x14ac:dyDescent="0.2">
      <c r="A154" s="7">
        <v>11121</v>
      </c>
      <c r="B154" s="6" t="s">
        <v>266</v>
      </c>
      <c r="C154" s="8">
        <v>41810</v>
      </c>
      <c r="D154" s="7">
        <v>193</v>
      </c>
      <c r="E154" s="7" t="s">
        <v>297</v>
      </c>
      <c r="F154" s="6" t="s">
        <v>267</v>
      </c>
      <c r="G154" s="10">
        <v>7</v>
      </c>
      <c r="H154" s="10">
        <v>4</v>
      </c>
      <c r="I154" s="10">
        <v>4</v>
      </c>
      <c r="J154" s="10">
        <v>5</v>
      </c>
      <c r="K154" s="10">
        <v>5</v>
      </c>
      <c r="L154" s="10">
        <v>4</v>
      </c>
      <c r="M154" s="10">
        <v>5</v>
      </c>
      <c r="N154" s="10">
        <v>5</v>
      </c>
      <c r="O154" s="10">
        <v>5</v>
      </c>
      <c r="P154" s="10">
        <v>5</v>
      </c>
      <c r="Q154" s="10">
        <v>4</v>
      </c>
      <c r="R154" s="10">
        <v>2</v>
      </c>
      <c r="S154" s="10">
        <v>4</v>
      </c>
      <c r="T154" s="10">
        <v>2</v>
      </c>
      <c r="U154" s="10">
        <v>7</v>
      </c>
      <c r="V154" s="10">
        <v>3</v>
      </c>
      <c r="W154" s="10">
        <v>7</v>
      </c>
      <c r="X154" s="10">
        <v>7</v>
      </c>
      <c r="Y154" s="10">
        <v>4</v>
      </c>
      <c r="Z154" s="10">
        <v>6</v>
      </c>
      <c r="AA154" s="7">
        <v>25</v>
      </c>
      <c r="AB154" s="7">
        <v>14</v>
      </c>
      <c r="AC154" s="7">
        <v>10</v>
      </c>
      <c r="AD154" s="7">
        <v>24</v>
      </c>
      <c r="AE154" s="7">
        <v>28</v>
      </c>
      <c r="AF154" s="7">
        <v>5</v>
      </c>
      <c r="AG154" s="7">
        <v>4.7</v>
      </c>
      <c r="AH154" s="7">
        <v>3.3</v>
      </c>
      <c r="AI154" s="7">
        <v>6</v>
      </c>
      <c r="AJ154" s="7">
        <v>5.6</v>
      </c>
    </row>
    <row r="155" spans="1:36" s="1" customFormat="1" ht="18" customHeight="1" x14ac:dyDescent="0.2">
      <c r="A155" s="7">
        <v>11159</v>
      </c>
      <c r="B155" s="6" t="s">
        <v>266</v>
      </c>
      <c r="C155" s="8">
        <v>41905</v>
      </c>
      <c r="D155" s="7">
        <v>234</v>
      </c>
      <c r="E155" s="7" t="s">
        <v>297</v>
      </c>
      <c r="F155" s="6" t="s">
        <v>268</v>
      </c>
      <c r="G155" s="10">
        <v>2</v>
      </c>
      <c r="H155" s="10">
        <v>2</v>
      </c>
      <c r="I155" s="10">
        <v>2</v>
      </c>
      <c r="J155" s="10">
        <v>2</v>
      </c>
      <c r="K155" s="10">
        <v>2</v>
      </c>
      <c r="L155" s="10">
        <v>5</v>
      </c>
      <c r="M155" s="10">
        <v>5</v>
      </c>
      <c r="N155" s="10">
        <v>7</v>
      </c>
      <c r="O155" s="10">
        <v>7</v>
      </c>
      <c r="P155" s="10">
        <v>5</v>
      </c>
      <c r="Q155" s="10">
        <v>6</v>
      </c>
      <c r="R155" s="10">
        <v>5</v>
      </c>
      <c r="S155" s="10">
        <v>5</v>
      </c>
      <c r="T155" s="10">
        <v>4</v>
      </c>
      <c r="U155" s="10">
        <v>4</v>
      </c>
      <c r="V155" s="10">
        <v>2</v>
      </c>
      <c r="W155" s="10">
        <v>5</v>
      </c>
      <c r="X155" s="10">
        <v>4</v>
      </c>
      <c r="Y155" s="10">
        <v>5</v>
      </c>
      <c r="Z155" s="10">
        <v>4</v>
      </c>
      <c r="AA155" s="7">
        <v>10</v>
      </c>
      <c r="AB155" s="7">
        <v>15</v>
      </c>
      <c r="AC155" s="7">
        <v>4</v>
      </c>
      <c r="AD155" s="7">
        <v>18</v>
      </c>
      <c r="AE155" s="7">
        <v>22</v>
      </c>
      <c r="AF155" s="7">
        <v>2</v>
      </c>
      <c r="AG155" s="7">
        <v>5</v>
      </c>
      <c r="AH155" s="7">
        <v>1.3</v>
      </c>
      <c r="AI155" s="7">
        <v>4.5</v>
      </c>
      <c r="AJ155" s="7">
        <v>4.4000000000000004</v>
      </c>
    </row>
    <row r="156" spans="1:36" s="1" customFormat="1" ht="18" customHeight="1" x14ac:dyDescent="0.2">
      <c r="A156" s="7">
        <v>11159</v>
      </c>
      <c r="B156" s="6" t="s">
        <v>266</v>
      </c>
      <c r="C156" s="8">
        <v>41926</v>
      </c>
      <c r="D156" s="7">
        <v>251</v>
      </c>
      <c r="E156" s="7" t="s">
        <v>297</v>
      </c>
      <c r="F156" s="6" t="s">
        <v>268</v>
      </c>
      <c r="G156" s="10">
        <v>3</v>
      </c>
      <c r="H156" s="10">
        <v>3</v>
      </c>
      <c r="I156" s="10">
        <v>4</v>
      </c>
      <c r="J156" s="10">
        <v>3</v>
      </c>
      <c r="K156" s="10">
        <v>3</v>
      </c>
      <c r="L156" s="10">
        <v>5</v>
      </c>
      <c r="M156" s="10">
        <v>6</v>
      </c>
      <c r="N156" s="10">
        <v>5</v>
      </c>
      <c r="O156" s="10">
        <v>7</v>
      </c>
      <c r="P156" s="10">
        <v>7</v>
      </c>
      <c r="Q156" s="10">
        <v>3</v>
      </c>
      <c r="R156" s="10">
        <v>5</v>
      </c>
      <c r="S156" s="10">
        <v>2</v>
      </c>
      <c r="T156" s="10">
        <v>5</v>
      </c>
      <c r="U156" s="10">
        <v>4</v>
      </c>
      <c r="V156" s="10">
        <v>3</v>
      </c>
      <c r="W156" s="10">
        <v>4</v>
      </c>
      <c r="X156" s="10">
        <v>4</v>
      </c>
      <c r="Y156" s="10">
        <v>3</v>
      </c>
      <c r="Z156" s="10">
        <v>4</v>
      </c>
      <c r="AA156" s="7">
        <v>16</v>
      </c>
      <c r="AB156" s="7">
        <v>18</v>
      </c>
      <c r="AC156" s="7">
        <v>9</v>
      </c>
      <c r="AD156" s="7">
        <v>15</v>
      </c>
      <c r="AE156" s="7">
        <v>17</v>
      </c>
      <c r="AF156" s="7">
        <v>3.2</v>
      </c>
      <c r="AG156" s="7">
        <v>6</v>
      </c>
      <c r="AH156" s="7">
        <v>3</v>
      </c>
      <c r="AI156" s="7">
        <v>3.8</v>
      </c>
      <c r="AJ156" s="7">
        <v>3.4</v>
      </c>
    </row>
    <row r="157" spans="1:36" s="1" customFormat="1" ht="18" customHeight="1" x14ac:dyDescent="0.2">
      <c r="A157" s="7">
        <v>11159</v>
      </c>
      <c r="B157" s="6" t="s">
        <v>266</v>
      </c>
      <c r="C157" s="8">
        <v>42045</v>
      </c>
      <c r="D157" s="7">
        <v>374</v>
      </c>
      <c r="E157" s="7" t="s">
        <v>297</v>
      </c>
      <c r="F157" s="6" t="s">
        <v>268</v>
      </c>
      <c r="G157" s="10">
        <v>4</v>
      </c>
      <c r="H157" s="10">
        <v>2</v>
      </c>
      <c r="I157" s="10">
        <v>2</v>
      </c>
      <c r="J157" s="10">
        <v>3</v>
      </c>
      <c r="K157" s="10">
        <v>3</v>
      </c>
      <c r="L157" s="10">
        <v>5</v>
      </c>
      <c r="M157" s="10">
        <v>5</v>
      </c>
      <c r="N157" s="10">
        <v>6</v>
      </c>
      <c r="O157" s="10">
        <v>6</v>
      </c>
      <c r="P157" s="10">
        <v>5</v>
      </c>
      <c r="Q157" s="10">
        <v>4</v>
      </c>
      <c r="R157" s="10">
        <v>4</v>
      </c>
      <c r="S157" s="10">
        <v>5</v>
      </c>
      <c r="T157" s="10">
        <v>2</v>
      </c>
      <c r="U157" s="10">
        <v>4</v>
      </c>
      <c r="V157" s="10">
        <v>2</v>
      </c>
      <c r="W157" s="10">
        <v>5</v>
      </c>
      <c r="X157" s="10">
        <v>4</v>
      </c>
      <c r="Y157" s="10">
        <v>5</v>
      </c>
      <c r="Z157" s="10">
        <v>4</v>
      </c>
      <c r="AA157" s="7">
        <v>14</v>
      </c>
      <c r="AB157" s="7">
        <v>15</v>
      </c>
      <c r="AC157" s="7">
        <v>8</v>
      </c>
      <c r="AD157" s="7">
        <v>18</v>
      </c>
      <c r="AE157" s="7">
        <v>25</v>
      </c>
      <c r="AF157" s="7">
        <v>2.8</v>
      </c>
      <c r="AG157" s="7">
        <v>5</v>
      </c>
      <c r="AH157" s="7">
        <v>2.7</v>
      </c>
      <c r="AI157" s="7">
        <v>4.5</v>
      </c>
      <c r="AJ157" s="7">
        <v>5</v>
      </c>
    </row>
    <row r="158" spans="1:36" s="1" customFormat="1" ht="18" customHeight="1" x14ac:dyDescent="0.2">
      <c r="A158" s="7">
        <v>11172</v>
      </c>
      <c r="B158" s="6" t="s">
        <v>266</v>
      </c>
      <c r="C158" s="8">
        <v>41836</v>
      </c>
      <c r="D158" s="7">
        <v>209</v>
      </c>
      <c r="E158" s="7" t="s">
        <v>297</v>
      </c>
      <c r="F158" s="6" t="s">
        <v>267</v>
      </c>
      <c r="G158" s="10">
        <v>4</v>
      </c>
      <c r="H158" s="10">
        <v>4</v>
      </c>
      <c r="I158" s="10">
        <v>4</v>
      </c>
      <c r="J158" s="10">
        <v>4</v>
      </c>
      <c r="K158" s="10">
        <v>4</v>
      </c>
      <c r="L158" s="10">
        <v>5</v>
      </c>
      <c r="M158" s="10">
        <v>4</v>
      </c>
      <c r="N158" s="10">
        <v>2</v>
      </c>
      <c r="O158" s="10">
        <v>2</v>
      </c>
      <c r="P158" s="10">
        <v>6</v>
      </c>
      <c r="Q158" s="10">
        <v>2</v>
      </c>
      <c r="R158" s="10">
        <v>5</v>
      </c>
      <c r="S158" s="10">
        <v>5</v>
      </c>
      <c r="T158" s="10">
        <v>2</v>
      </c>
      <c r="U158" s="10">
        <v>6</v>
      </c>
      <c r="V158" s="10">
        <v>3</v>
      </c>
      <c r="W158" s="10">
        <v>6</v>
      </c>
      <c r="X158" s="10">
        <v>7</v>
      </c>
      <c r="Y158" s="10">
        <v>6</v>
      </c>
      <c r="Z158" s="10">
        <v>6</v>
      </c>
      <c r="AA158" s="7">
        <v>20</v>
      </c>
      <c r="AB158" s="7">
        <v>15</v>
      </c>
      <c r="AC158" s="7">
        <v>18</v>
      </c>
      <c r="AD158" s="7">
        <v>25</v>
      </c>
      <c r="AE158" s="7">
        <v>25</v>
      </c>
      <c r="AF158" s="7">
        <v>4</v>
      </c>
      <c r="AG158" s="7">
        <v>5</v>
      </c>
      <c r="AH158" s="7">
        <v>6</v>
      </c>
      <c r="AI158" s="7">
        <v>6.3</v>
      </c>
      <c r="AJ158" s="7">
        <v>5</v>
      </c>
    </row>
    <row r="159" spans="1:36" s="1" customFormat="1" ht="18" customHeight="1" x14ac:dyDescent="0.2">
      <c r="A159" s="7">
        <v>11172</v>
      </c>
      <c r="B159" s="6" t="s">
        <v>266</v>
      </c>
      <c r="C159" s="8">
        <v>41927</v>
      </c>
      <c r="D159" s="7">
        <v>252</v>
      </c>
      <c r="E159" s="7" t="s">
        <v>297</v>
      </c>
      <c r="F159" s="6" t="s">
        <v>268</v>
      </c>
      <c r="G159" s="10">
        <v>4</v>
      </c>
      <c r="H159" s="10">
        <v>5</v>
      </c>
      <c r="I159" s="10">
        <v>5</v>
      </c>
      <c r="J159" s="10">
        <v>5</v>
      </c>
      <c r="K159" s="10">
        <v>5</v>
      </c>
      <c r="L159" s="10">
        <v>6</v>
      </c>
      <c r="M159" s="10">
        <v>5</v>
      </c>
      <c r="N159" s="10">
        <v>2</v>
      </c>
      <c r="O159" s="10">
        <v>2</v>
      </c>
      <c r="P159" s="10">
        <v>6</v>
      </c>
      <c r="Q159" s="10">
        <v>4</v>
      </c>
      <c r="R159" s="10">
        <v>5</v>
      </c>
      <c r="S159" s="10">
        <v>6</v>
      </c>
      <c r="T159" s="10">
        <v>5</v>
      </c>
      <c r="U159" s="10">
        <v>5</v>
      </c>
      <c r="V159" s="10">
        <v>3</v>
      </c>
      <c r="W159" s="10">
        <v>6</v>
      </c>
      <c r="X159" s="10">
        <v>6</v>
      </c>
      <c r="Y159" s="10">
        <v>6</v>
      </c>
      <c r="Z159" s="10">
        <v>6</v>
      </c>
      <c r="AA159" s="7">
        <v>24</v>
      </c>
      <c r="AB159" s="7">
        <v>17</v>
      </c>
      <c r="AC159" s="7">
        <v>16</v>
      </c>
      <c r="AD159" s="7">
        <v>24</v>
      </c>
      <c r="AE159" s="7">
        <v>22</v>
      </c>
      <c r="AF159" s="7">
        <v>4.8</v>
      </c>
      <c r="AG159" s="7">
        <v>5.7</v>
      </c>
      <c r="AH159" s="7">
        <v>5.3</v>
      </c>
      <c r="AI159" s="7">
        <v>6</v>
      </c>
      <c r="AJ159" s="7">
        <v>4.4000000000000004</v>
      </c>
    </row>
    <row r="160" spans="1:36" s="1" customFormat="1" ht="18" customHeight="1" x14ac:dyDescent="0.2">
      <c r="A160" s="7">
        <v>11172</v>
      </c>
      <c r="B160" s="6" t="s">
        <v>266</v>
      </c>
      <c r="C160" s="8">
        <v>42031</v>
      </c>
      <c r="D160" s="7">
        <v>356</v>
      </c>
      <c r="E160" s="7" t="s">
        <v>297</v>
      </c>
      <c r="F160" s="6" t="s">
        <v>268</v>
      </c>
      <c r="G160" s="10">
        <v>6</v>
      </c>
      <c r="H160" s="10">
        <v>6</v>
      </c>
      <c r="I160" s="10">
        <v>6</v>
      </c>
      <c r="J160" s="10">
        <v>6</v>
      </c>
      <c r="K160" s="10">
        <v>6</v>
      </c>
      <c r="L160" s="10">
        <v>7</v>
      </c>
      <c r="M160" s="10">
        <v>7</v>
      </c>
      <c r="N160" s="10">
        <v>1</v>
      </c>
      <c r="O160" s="10">
        <v>1</v>
      </c>
      <c r="P160" s="10">
        <v>7</v>
      </c>
      <c r="Q160" s="10">
        <v>5</v>
      </c>
      <c r="R160" s="10">
        <v>2</v>
      </c>
      <c r="S160" s="10">
        <v>7</v>
      </c>
      <c r="T160" s="10">
        <v>1</v>
      </c>
      <c r="U160" s="10">
        <v>6</v>
      </c>
      <c r="V160" s="10">
        <v>1</v>
      </c>
      <c r="W160" s="10">
        <v>6</v>
      </c>
      <c r="X160" s="10">
        <v>6</v>
      </c>
      <c r="Y160" s="10">
        <v>6</v>
      </c>
      <c r="Z160" s="10">
        <v>6</v>
      </c>
      <c r="AA160" s="7">
        <v>30</v>
      </c>
      <c r="AB160" s="7">
        <v>21</v>
      </c>
      <c r="AC160" s="7">
        <v>17</v>
      </c>
      <c r="AD160" s="7">
        <v>24</v>
      </c>
      <c r="AE160" s="7">
        <v>33</v>
      </c>
      <c r="AF160" s="7">
        <v>6</v>
      </c>
      <c r="AG160" s="7">
        <v>7</v>
      </c>
      <c r="AH160" s="7">
        <v>5.7</v>
      </c>
      <c r="AI160" s="7">
        <v>6</v>
      </c>
      <c r="AJ160" s="7">
        <v>6.6</v>
      </c>
    </row>
    <row r="161" spans="1:36" s="1" customFormat="1" ht="18" customHeight="1" x14ac:dyDescent="0.2">
      <c r="A161" s="7">
        <v>11179</v>
      </c>
      <c r="B161" s="6" t="s">
        <v>266</v>
      </c>
      <c r="C161" s="8">
        <v>41891</v>
      </c>
      <c r="D161" s="7">
        <v>224</v>
      </c>
      <c r="E161" s="7" t="s">
        <v>297</v>
      </c>
      <c r="F161" s="6" t="s">
        <v>267</v>
      </c>
      <c r="G161" s="10">
        <v>6</v>
      </c>
      <c r="H161" s="10">
        <v>6</v>
      </c>
      <c r="I161" s="10">
        <v>6</v>
      </c>
      <c r="J161" s="10">
        <v>6</v>
      </c>
      <c r="K161" s="10">
        <v>6</v>
      </c>
      <c r="L161" s="10">
        <v>6</v>
      </c>
      <c r="M161" s="10">
        <v>6</v>
      </c>
      <c r="N161" s="10">
        <v>1</v>
      </c>
      <c r="O161" s="10">
        <v>1</v>
      </c>
      <c r="P161" s="10">
        <v>6</v>
      </c>
      <c r="Q161" s="10">
        <v>6</v>
      </c>
      <c r="R161" s="10">
        <v>1</v>
      </c>
      <c r="S161" s="10">
        <v>7</v>
      </c>
      <c r="T161" s="10">
        <v>1</v>
      </c>
      <c r="U161" s="10">
        <v>6</v>
      </c>
      <c r="V161" s="10">
        <v>3</v>
      </c>
      <c r="W161" s="10">
        <v>7</v>
      </c>
      <c r="X161" s="10">
        <v>7</v>
      </c>
      <c r="Y161" s="10">
        <v>7</v>
      </c>
      <c r="Z161" s="10">
        <v>7</v>
      </c>
      <c r="AA161" s="7">
        <v>30</v>
      </c>
      <c r="AB161" s="7">
        <v>18</v>
      </c>
      <c r="AC161" s="7">
        <v>16</v>
      </c>
      <c r="AD161" s="7">
        <v>28</v>
      </c>
      <c r="AE161" s="7">
        <v>32</v>
      </c>
      <c r="AF161" s="7">
        <v>6</v>
      </c>
      <c r="AG161" s="7">
        <v>6</v>
      </c>
      <c r="AH161" s="7">
        <v>5.3</v>
      </c>
      <c r="AI161" s="7">
        <v>7</v>
      </c>
      <c r="AJ161" s="7">
        <v>6.4</v>
      </c>
    </row>
    <row r="162" spans="1:36" s="1" customFormat="1" ht="18" customHeight="1" x14ac:dyDescent="0.2">
      <c r="A162" s="7">
        <v>11179</v>
      </c>
      <c r="B162" s="6" t="s">
        <v>266</v>
      </c>
      <c r="C162" s="8">
        <v>41983</v>
      </c>
      <c r="D162" s="7">
        <v>318</v>
      </c>
      <c r="E162" s="7" t="s">
        <v>297</v>
      </c>
      <c r="F162" s="6" t="s">
        <v>268</v>
      </c>
      <c r="G162" s="10">
        <v>5</v>
      </c>
      <c r="H162" s="10">
        <v>5</v>
      </c>
      <c r="I162" s="10">
        <v>5</v>
      </c>
      <c r="J162" s="10">
        <v>5</v>
      </c>
      <c r="K162" s="10">
        <v>4</v>
      </c>
      <c r="L162" s="10">
        <v>6</v>
      </c>
      <c r="M162" s="10">
        <v>6</v>
      </c>
      <c r="N162" s="10">
        <v>6</v>
      </c>
      <c r="O162" s="10">
        <v>5</v>
      </c>
      <c r="P162" s="10">
        <v>6</v>
      </c>
      <c r="Q162" s="10">
        <v>6</v>
      </c>
      <c r="R162" s="10">
        <v>1</v>
      </c>
      <c r="S162" s="10">
        <v>7</v>
      </c>
      <c r="T162" s="10">
        <v>1</v>
      </c>
      <c r="U162" s="10">
        <v>7</v>
      </c>
      <c r="V162" s="10">
        <v>2</v>
      </c>
      <c r="W162" s="10">
        <v>7</v>
      </c>
      <c r="X162" s="10">
        <v>7</v>
      </c>
      <c r="Y162" s="10">
        <v>7</v>
      </c>
      <c r="Z162" s="10">
        <v>7</v>
      </c>
      <c r="AA162" s="7">
        <v>24</v>
      </c>
      <c r="AB162" s="7">
        <v>18</v>
      </c>
      <c r="AC162" s="7">
        <v>7</v>
      </c>
      <c r="AD162" s="7">
        <v>28</v>
      </c>
      <c r="AE162" s="7">
        <v>34</v>
      </c>
      <c r="AF162" s="7">
        <v>4.8</v>
      </c>
      <c r="AG162" s="7">
        <v>6</v>
      </c>
      <c r="AH162" s="7">
        <v>2.2999999999999998</v>
      </c>
      <c r="AI162" s="7">
        <v>7</v>
      </c>
      <c r="AJ162" s="7">
        <v>6.8</v>
      </c>
    </row>
    <row r="163" spans="1:36" s="1" customFormat="1" ht="18" customHeight="1" x14ac:dyDescent="0.2">
      <c r="A163" s="7">
        <v>11261</v>
      </c>
      <c r="B163" s="6" t="s">
        <v>266</v>
      </c>
      <c r="C163" s="8">
        <v>41927</v>
      </c>
      <c r="D163" s="7">
        <v>254</v>
      </c>
      <c r="E163" s="7" t="s">
        <v>297</v>
      </c>
      <c r="F163" s="6" t="s">
        <v>268</v>
      </c>
      <c r="G163" s="10">
        <v>5</v>
      </c>
      <c r="H163" s="10">
        <v>4</v>
      </c>
      <c r="I163" s="10">
        <v>5</v>
      </c>
      <c r="J163" s="10">
        <v>4</v>
      </c>
      <c r="K163" s="10">
        <v>3</v>
      </c>
      <c r="L163" s="10">
        <v>3</v>
      </c>
      <c r="M163" s="10">
        <v>2</v>
      </c>
      <c r="N163" s="10">
        <v>4</v>
      </c>
      <c r="O163" s="10">
        <v>5</v>
      </c>
      <c r="P163" s="10">
        <v>4</v>
      </c>
      <c r="Q163" s="10">
        <v>7</v>
      </c>
      <c r="R163" s="10">
        <v>3</v>
      </c>
      <c r="S163" s="10">
        <v>3</v>
      </c>
      <c r="T163" s="10">
        <v>2</v>
      </c>
      <c r="U163" s="10">
        <v>6</v>
      </c>
      <c r="V163" s="10">
        <v>4</v>
      </c>
      <c r="W163" s="10">
        <v>4</v>
      </c>
      <c r="X163" s="10">
        <v>4</v>
      </c>
      <c r="Y163" s="10">
        <v>4</v>
      </c>
      <c r="Z163" s="10">
        <v>5</v>
      </c>
      <c r="AA163" s="7">
        <v>21</v>
      </c>
      <c r="AB163" s="7">
        <v>9</v>
      </c>
      <c r="AC163" s="7">
        <v>8</v>
      </c>
      <c r="AD163" s="7">
        <v>17</v>
      </c>
      <c r="AE163" s="7">
        <v>24</v>
      </c>
      <c r="AF163" s="7">
        <v>4.2</v>
      </c>
      <c r="AG163" s="7">
        <v>3</v>
      </c>
      <c r="AH163" s="7">
        <v>2.7</v>
      </c>
      <c r="AI163" s="7">
        <v>4.3</v>
      </c>
      <c r="AJ163" s="7">
        <v>4.8</v>
      </c>
    </row>
    <row r="164" spans="1:36" s="1" customFormat="1" ht="18" customHeight="1" x14ac:dyDescent="0.2">
      <c r="A164" s="7">
        <v>11261</v>
      </c>
      <c r="B164" s="6" t="s">
        <v>266</v>
      </c>
      <c r="C164" s="8">
        <v>41949</v>
      </c>
      <c r="D164" s="7">
        <v>282</v>
      </c>
      <c r="E164" s="7" t="s">
        <v>297</v>
      </c>
      <c r="F164" s="6" t="s">
        <v>268</v>
      </c>
      <c r="G164" s="10">
        <v>6</v>
      </c>
      <c r="H164" s="10">
        <v>5</v>
      </c>
      <c r="I164" s="10">
        <v>4</v>
      </c>
      <c r="J164" s="10">
        <v>4</v>
      </c>
      <c r="K164" s="10">
        <v>3</v>
      </c>
      <c r="L164" s="10">
        <v>6</v>
      </c>
      <c r="M164" s="10">
        <v>6</v>
      </c>
      <c r="N164" s="10">
        <v>4</v>
      </c>
      <c r="O164" s="10">
        <v>4</v>
      </c>
      <c r="P164" s="10">
        <v>6</v>
      </c>
      <c r="Q164" s="10">
        <v>4</v>
      </c>
      <c r="R164" s="10">
        <v>4</v>
      </c>
      <c r="S164" s="10">
        <v>5</v>
      </c>
      <c r="T164" s="10">
        <v>6</v>
      </c>
      <c r="U164" s="10">
        <v>5</v>
      </c>
      <c r="V164" s="10">
        <v>4</v>
      </c>
      <c r="W164" s="10">
        <v>6</v>
      </c>
      <c r="X164" s="10">
        <v>4</v>
      </c>
      <c r="Y164" s="10">
        <v>6</v>
      </c>
      <c r="Z164" s="10">
        <v>6</v>
      </c>
      <c r="AA164" s="7">
        <v>22</v>
      </c>
      <c r="AB164" s="7">
        <v>18</v>
      </c>
      <c r="AC164" s="7">
        <v>12</v>
      </c>
      <c r="AD164" s="7">
        <v>22</v>
      </c>
      <c r="AE164" s="7">
        <v>20</v>
      </c>
      <c r="AF164" s="7">
        <v>4.4000000000000004</v>
      </c>
      <c r="AG164" s="7">
        <v>6</v>
      </c>
      <c r="AH164" s="7">
        <v>4</v>
      </c>
      <c r="AI164" s="7">
        <v>5.5</v>
      </c>
      <c r="AJ164" s="7">
        <v>4</v>
      </c>
    </row>
    <row r="165" spans="1:36" s="1" customFormat="1" ht="18" customHeight="1" x14ac:dyDescent="0.2">
      <c r="A165" s="7">
        <v>11261</v>
      </c>
      <c r="B165" s="6" t="s">
        <v>266</v>
      </c>
      <c r="C165" s="8">
        <v>42066</v>
      </c>
      <c r="D165" s="7">
        <v>397</v>
      </c>
      <c r="E165" s="7" t="s">
        <v>297</v>
      </c>
      <c r="F165" s="6" t="s">
        <v>268</v>
      </c>
      <c r="G165" s="10">
        <v>5</v>
      </c>
      <c r="H165" s="10">
        <v>4</v>
      </c>
      <c r="I165" s="10">
        <v>4</v>
      </c>
      <c r="J165" s="10">
        <v>5</v>
      </c>
      <c r="K165" s="10">
        <v>4</v>
      </c>
      <c r="L165" s="10">
        <v>5</v>
      </c>
      <c r="M165" s="10">
        <v>4</v>
      </c>
      <c r="N165" s="10">
        <v>4</v>
      </c>
      <c r="O165" s="10">
        <v>4</v>
      </c>
      <c r="P165" s="10">
        <v>5</v>
      </c>
      <c r="Q165" s="10">
        <v>5</v>
      </c>
      <c r="R165" s="10">
        <v>5</v>
      </c>
      <c r="S165" s="10">
        <v>6</v>
      </c>
      <c r="T165" s="10">
        <v>6</v>
      </c>
      <c r="U165" s="10">
        <v>5</v>
      </c>
      <c r="V165" s="10">
        <v>4</v>
      </c>
      <c r="W165" s="10">
        <v>4</v>
      </c>
      <c r="X165" s="10">
        <v>4</v>
      </c>
      <c r="Y165" s="10">
        <v>6</v>
      </c>
      <c r="Z165" s="10">
        <v>5</v>
      </c>
      <c r="AA165" s="7">
        <v>22</v>
      </c>
      <c r="AB165" s="7">
        <v>14</v>
      </c>
      <c r="AC165" s="7">
        <v>11</v>
      </c>
      <c r="AD165" s="7">
        <v>19</v>
      </c>
      <c r="AE165" s="7">
        <v>20</v>
      </c>
      <c r="AF165" s="7">
        <v>4.4000000000000004</v>
      </c>
      <c r="AG165" s="7">
        <v>4.7</v>
      </c>
      <c r="AH165" s="7">
        <v>3.7</v>
      </c>
      <c r="AI165" s="7">
        <v>4.8</v>
      </c>
      <c r="AJ165" s="7">
        <v>4</v>
      </c>
    </row>
    <row r="166" spans="1:36" s="1" customFormat="1" ht="18" customHeight="1" x14ac:dyDescent="0.2">
      <c r="A166" s="7">
        <v>11331</v>
      </c>
      <c r="B166" s="6" t="s">
        <v>266</v>
      </c>
      <c r="C166" s="8">
        <v>41877</v>
      </c>
      <c r="D166" s="7">
        <v>222</v>
      </c>
      <c r="E166" s="7" t="s">
        <v>297</v>
      </c>
      <c r="F166" s="6" t="s">
        <v>267</v>
      </c>
      <c r="G166" s="10">
        <v>3</v>
      </c>
      <c r="H166" s="10">
        <v>3</v>
      </c>
      <c r="I166" s="10">
        <v>2</v>
      </c>
      <c r="J166" s="10">
        <v>4</v>
      </c>
      <c r="K166" s="10">
        <v>3</v>
      </c>
      <c r="L166" s="10">
        <v>1</v>
      </c>
      <c r="M166" s="10">
        <v>1</v>
      </c>
      <c r="N166" s="10">
        <v>4</v>
      </c>
      <c r="O166" s="10">
        <v>7</v>
      </c>
      <c r="P166" s="10">
        <v>1</v>
      </c>
      <c r="Q166" s="10">
        <v>3</v>
      </c>
      <c r="R166" s="10">
        <v>1</v>
      </c>
      <c r="S166" s="10">
        <v>7</v>
      </c>
      <c r="T166" s="10">
        <v>1</v>
      </c>
      <c r="U166" s="10">
        <v>7</v>
      </c>
      <c r="V166" s="10">
        <v>1</v>
      </c>
      <c r="W166" s="10">
        <v>7</v>
      </c>
      <c r="X166" s="10">
        <v>7</v>
      </c>
      <c r="Y166" s="10">
        <v>7</v>
      </c>
      <c r="Z166" s="10">
        <v>7</v>
      </c>
      <c r="AA166" s="7">
        <v>15</v>
      </c>
      <c r="AB166" s="7">
        <v>3</v>
      </c>
      <c r="AC166" s="7">
        <v>10</v>
      </c>
      <c r="AD166" s="7">
        <v>28</v>
      </c>
      <c r="AE166" s="7">
        <v>35</v>
      </c>
      <c r="AF166" s="7">
        <v>3</v>
      </c>
      <c r="AG166" s="7">
        <v>1</v>
      </c>
      <c r="AH166" s="7">
        <v>3.3</v>
      </c>
      <c r="AI166" s="7">
        <v>7</v>
      </c>
      <c r="AJ166" s="7">
        <v>7</v>
      </c>
    </row>
    <row r="167" spans="1:36" s="1" customFormat="1" ht="18" customHeight="1" x14ac:dyDescent="0.2">
      <c r="A167" s="7">
        <v>11331</v>
      </c>
      <c r="B167" s="6" t="s">
        <v>266</v>
      </c>
      <c r="C167" s="8">
        <v>41968</v>
      </c>
      <c r="D167" s="7">
        <v>298</v>
      </c>
      <c r="E167" s="7" t="s">
        <v>297</v>
      </c>
      <c r="F167" s="6" t="s">
        <v>268</v>
      </c>
      <c r="G167" s="10">
        <v>2</v>
      </c>
      <c r="H167" s="10">
        <v>2</v>
      </c>
      <c r="I167" s="10">
        <v>2</v>
      </c>
      <c r="J167" s="10">
        <v>4</v>
      </c>
      <c r="K167" s="10">
        <v>2</v>
      </c>
      <c r="L167" s="10">
        <v>6</v>
      </c>
      <c r="M167" s="10">
        <v>1</v>
      </c>
      <c r="N167" s="10">
        <v>3</v>
      </c>
      <c r="O167" s="10">
        <v>2</v>
      </c>
      <c r="P167" s="10">
        <v>1</v>
      </c>
      <c r="Q167" s="6"/>
      <c r="R167" s="10">
        <v>1</v>
      </c>
      <c r="S167" s="10">
        <v>7</v>
      </c>
      <c r="T167" s="10">
        <v>1</v>
      </c>
      <c r="U167" s="10">
        <v>7</v>
      </c>
      <c r="V167" s="10">
        <v>1</v>
      </c>
      <c r="W167" s="10">
        <v>7</v>
      </c>
      <c r="X167" s="10">
        <v>7</v>
      </c>
      <c r="Y167" s="10">
        <v>7</v>
      </c>
      <c r="Z167" s="10">
        <v>7</v>
      </c>
      <c r="AA167" s="7">
        <v>12</v>
      </c>
      <c r="AB167" s="7">
        <v>8</v>
      </c>
      <c r="AC167" s="7">
        <v>11</v>
      </c>
      <c r="AD167" s="7">
        <v>28</v>
      </c>
      <c r="AE167" s="7">
        <v>35</v>
      </c>
      <c r="AF167" s="7">
        <v>2.4</v>
      </c>
      <c r="AG167" s="7">
        <v>2.7</v>
      </c>
      <c r="AH167" s="7">
        <v>3.7</v>
      </c>
      <c r="AI167" s="7">
        <v>7</v>
      </c>
      <c r="AJ167" s="7">
        <v>7</v>
      </c>
    </row>
    <row r="168" spans="1:36" s="1" customFormat="1" ht="18" customHeight="1" x14ac:dyDescent="0.2">
      <c r="A168" s="7">
        <v>11331</v>
      </c>
      <c r="B168" s="6" t="s">
        <v>266</v>
      </c>
      <c r="C168" s="8">
        <v>42059</v>
      </c>
      <c r="D168" s="7">
        <v>390</v>
      </c>
      <c r="E168" s="7" t="s">
        <v>297</v>
      </c>
      <c r="F168" s="6" t="s">
        <v>268</v>
      </c>
      <c r="G168" s="10">
        <v>3</v>
      </c>
      <c r="H168" s="10">
        <v>2</v>
      </c>
      <c r="I168" s="10">
        <v>2</v>
      </c>
      <c r="J168" s="10">
        <v>2</v>
      </c>
      <c r="K168" s="10">
        <v>3</v>
      </c>
      <c r="L168" s="10">
        <v>5</v>
      </c>
      <c r="M168" s="10">
        <v>1</v>
      </c>
      <c r="N168" s="10">
        <v>2</v>
      </c>
      <c r="O168" s="10">
        <v>3</v>
      </c>
      <c r="P168" s="10">
        <v>2</v>
      </c>
      <c r="Q168" s="10">
        <v>2</v>
      </c>
      <c r="R168" s="10">
        <v>1</v>
      </c>
      <c r="S168" s="10">
        <v>6</v>
      </c>
      <c r="T168" s="10">
        <v>1</v>
      </c>
      <c r="U168" s="10">
        <v>7</v>
      </c>
      <c r="V168" s="10">
        <v>1</v>
      </c>
      <c r="W168" s="10">
        <v>7</v>
      </c>
      <c r="X168" s="10">
        <v>7</v>
      </c>
      <c r="Y168" s="10">
        <v>7</v>
      </c>
      <c r="Z168" s="10">
        <v>7</v>
      </c>
      <c r="AA168" s="7">
        <v>12</v>
      </c>
      <c r="AB168" s="7">
        <v>8</v>
      </c>
      <c r="AC168" s="7">
        <v>17</v>
      </c>
      <c r="AD168" s="7">
        <v>28</v>
      </c>
      <c r="AE168" s="7">
        <v>34</v>
      </c>
      <c r="AF168" s="7">
        <v>2.4</v>
      </c>
      <c r="AG168" s="7">
        <v>2.7</v>
      </c>
      <c r="AH168" s="7">
        <v>5.7</v>
      </c>
      <c r="AI168" s="7">
        <v>7</v>
      </c>
      <c r="AJ168" s="7">
        <v>6.8</v>
      </c>
    </row>
    <row r="169" spans="1:36" s="1" customFormat="1" ht="18" customHeight="1" x14ac:dyDescent="0.2">
      <c r="A169" s="7">
        <v>11401</v>
      </c>
      <c r="B169" s="6" t="s">
        <v>266</v>
      </c>
      <c r="C169" s="8">
        <v>41891</v>
      </c>
      <c r="D169" s="7">
        <v>226</v>
      </c>
      <c r="E169" s="7" t="s">
        <v>297</v>
      </c>
      <c r="F169" s="6" t="s">
        <v>267</v>
      </c>
      <c r="G169" s="10">
        <v>6</v>
      </c>
      <c r="H169" s="10">
        <v>5</v>
      </c>
      <c r="I169" s="10">
        <v>5</v>
      </c>
      <c r="J169" s="10">
        <v>7</v>
      </c>
      <c r="K169" s="10">
        <v>6</v>
      </c>
      <c r="L169" s="10">
        <v>7</v>
      </c>
      <c r="M169" s="10">
        <v>7</v>
      </c>
      <c r="N169" s="10">
        <v>3</v>
      </c>
      <c r="O169" s="10">
        <v>3</v>
      </c>
      <c r="P169" s="10">
        <v>7</v>
      </c>
      <c r="Q169" s="10">
        <v>2</v>
      </c>
      <c r="R169" s="10">
        <v>2</v>
      </c>
      <c r="S169" s="10">
        <v>5</v>
      </c>
      <c r="T169" s="10">
        <v>1</v>
      </c>
      <c r="U169" s="10">
        <v>4</v>
      </c>
      <c r="V169" s="10">
        <v>1</v>
      </c>
      <c r="W169" s="10">
        <v>5</v>
      </c>
      <c r="X169" s="10">
        <v>7</v>
      </c>
      <c r="Y169" s="10">
        <v>6</v>
      </c>
      <c r="Z169" s="10">
        <v>3</v>
      </c>
      <c r="AA169" s="7">
        <v>29</v>
      </c>
      <c r="AB169" s="7">
        <v>21</v>
      </c>
      <c r="AC169" s="7">
        <v>16</v>
      </c>
      <c r="AD169" s="7">
        <v>21</v>
      </c>
      <c r="AE169" s="7">
        <v>29</v>
      </c>
      <c r="AF169" s="7">
        <v>5.8</v>
      </c>
      <c r="AG169" s="7">
        <v>7</v>
      </c>
      <c r="AH169" s="7">
        <v>5.3</v>
      </c>
      <c r="AI169" s="7">
        <v>5.3</v>
      </c>
      <c r="AJ169" s="7">
        <v>5.8</v>
      </c>
    </row>
    <row r="170" spans="1:36" s="1" customFormat="1" ht="18" customHeight="1" x14ac:dyDescent="0.2">
      <c r="A170" s="7">
        <v>11401</v>
      </c>
      <c r="B170" s="6" t="s">
        <v>266</v>
      </c>
      <c r="C170" s="8">
        <v>41947</v>
      </c>
      <c r="D170" s="7">
        <v>275</v>
      </c>
      <c r="E170" s="7" t="s">
        <v>297</v>
      </c>
      <c r="F170" s="6" t="s">
        <v>268</v>
      </c>
      <c r="G170" s="10">
        <v>6</v>
      </c>
      <c r="H170" s="10">
        <v>6</v>
      </c>
      <c r="I170" s="10">
        <v>6</v>
      </c>
      <c r="J170" s="10">
        <v>7</v>
      </c>
      <c r="K170" s="10">
        <v>6</v>
      </c>
      <c r="L170" s="10">
        <v>7</v>
      </c>
      <c r="M170" s="10">
        <v>7</v>
      </c>
      <c r="N170" s="10">
        <v>1</v>
      </c>
      <c r="O170" s="10">
        <v>2</v>
      </c>
      <c r="P170" s="10">
        <v>7</v>
      </c>
      <c r="Q170" s="10">
        <v>2</v>
      </c>
      <c r="R170" s="10">
        <v>3</v>
      </c>
      <c r="S170" s="10">
        <v>5</v>
      </c>
      <c r="T170" s="10">
        <v>1</v>
      </c>
      <c r="U170" s="10">
        <v>5</v>
      </c>
      <c r="V170" s="10">
        <v>2</v>
      </c>
      <c r="W170" s="10">
        <v>5</v>
      </c>
      <c r="X170" s="10">
        <v>7</v>
      </c>
      <c r="Y170" s="10">
        <v>5</v>
      </c>
      <c r="Z170" s="10">
        <v>4</v>
      </c>
      <c r="AA170" s="7">
        <v>31</v>
      </c>
      <c r="AB170" s="7">
        <v>21</v>
      </c>
      <c r="AC170" s="7">
        <v>19</v>
      </c>
      <c r="AD170" s="7">
        <v>21</v>
      </c>
      <c r="AE170" s="7">
        <v>28</v>
      </c>
      <c r="AF170" s="7">
        <v>6.2</v>
      </c>
      <c r="AG170" s="7">
        <v>7</v>
      </c>
      <c r="AH170" s="7">
        <v>6.3</v>
      </c>
      <c r="AI170" s="7">
        <v>5.3</v>
      </c>
      <c r="AJ170" s="7">
        <v>5.6</v>
      </c>
    </row>
    <row r="171" spans="1:36" s="1" customFormat="1" ht="18" customHeight="1" x14ac:dyDescent="0.2">
      <c r="A171" s="7">
        <v>11401</v>
      </c>
      <c r="B171" s="6" t="s">
        <v>266</v>
      </c>
      <c r="C171" s="8">
        <v>42038</v>
      </c>
      <c r="D171" s="7">
        <v>362</v>
      </c>
      <c r="E171" s="7" t="s">
        <v>297</v>
      </c>
      <c r="F171" s="6" t="s">
        <v>268</v>
      </c>
      <c r="G171" s="10">
        <v>6</v>
      </c>
      <c r="H171" s="10">
        <v>6</v>
      </c>
      <c r="I171" s="10">
        <v>6</v>
      </c>
      <c r="J171" s="10">
        <v>7</v>
      </c>
      <c r="K171" s="10">
        <v>7</v>
      </c>
      <c r="L171" s="10">
        <v>7</v>
      </c>
      <c r="M171" s="10">
        <v>7</v>
      </c>
      <c r="N171" s="10">
        <v>1</v>
      </c>
      <c r="O171" s="10">
        <v>2</v>
      </c>
      <c r="P171" s="10">
        <v>7</v>
      </c>
      <c r="Q171" s="10">
        <v>1</v>
      </c>
      <c r="R171" s="10">
        <v>2</v>
      </c>
      <c r="S171" s="10">
        <v>6</v>
      </c>
      <c r="T171" s="10">
        <v>1</v>
      </c>
      <c r="U171" s="10">
        <v>5</v>
      </c>
      <c r="V171" s="10">
        <v>2</v>
      </c>
      <c r="W171" s="10">
        <v>6</v>
      </c>
      <c r="X171" s="10">
        <v>7</v>
      </c>
      <c r="Y171" s="10">
        <v>6</v>
      </c>
      <c r="Z171" s="10">
        <v>4</v>
      </c>
      <c r="AA171" s="7">
        <v>32</v>
      </c>
      <c r="AB171" s="7">
        <v>21</v>
      </c>
      <c r="AC171" s="7">
        <v>20</v>
      </c>
      <c r="AD171" s="7">
        <v>23</v>
      </c>
      <c r="AE171" s="7">
        <v>30</v>
      </c>
      <c r="AF171" s="7">
        <v>6.4</v>
      </c>
      <c r="AG171" s="7">
        <v>7</v>
      </c>
      <c r="AH171" s="7">
        <v>6.7</v>
      </c>
      <c r="AI171" s="7">
        <v>5.8</v>
      </c>
      <c r="AJ171" s="7">
        <v>6</v>
      </c>
    </row>
    <row r="172" spans="1:36" s="1" customFormat="1" ht="18" customHeight="1" x14ac:dyDescent="0.2">
      <c r="A172" s="7">
        <v>11448</v>
      </c>
      <c r="B172" s="6" t="s">
        <v>266</v>
      </c>
      <c r="C172" s="8">
        <v>41913</v>
      </c>
      <c r="D172" s="7">
        <v>241</v>
      </c>
      <c r="E172" s="7" t="s">
        <v>297</v>
      </c>
      <c r="F172" s="6" t="s">
        <v>267</v>
      </c>
      <c r="G172" s="10">
        <v>5</v>
      </c>
      <c r="H172" s="10">
        <v>5</v>
      </c>
      <c r="I172" s="10">
        <v>6</v>
      </c>
      <c r="J172" s="10">
        <v>4</v>
      </c>
      <c r="K172" s="10">
        <v>5</v>
      </c>
      <c r="L172" s="10">
        <v>2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2</v>
      </c>
      <c r="S172" s="10">
        <v>7</v>
      </c>
      <c r="T172" s="10">
        <v>1</v>
      </c>
      <c r="U172" s="10">
        <v>7</v>
      </c>
      <c r="V172" s="10">
        <v>1</v>
      </c>
      <c r="W172" s="10">
        <v>7</v>
      </c>
      <c r="X172" s="10">
        <v>7</v>
      </c>
      <c r="Y172" s="10">
        <v>7</v>
      </c>
      <c r="Z172" s="10">
        <v>7</v>
      </c>
      <c r="AA172" s="7">
        <v>25</v>
      </c>
      <c r="AB172" s="7">
        <v>4</v>
      </c>
      <c r="AC172" s="7">
        <v>21</v>
      </c>
      <c r="AD172" s="7">
        <v>28</v>
      </c>
      <c r="AE172" s="7">
        <v>34</v>
      </c>
      <c r="AF172" s="7">
        <v>5</v>
      </c>
      <c r="AG172" s="7">
        <v>1.3</v>
      </c>
      <c r="AH172" s="7">
        <v>7</v>
      </c>
      <c r="AI172" s="7">
        <v>7</v>
      </c>
      <c r="AJ172" s="7">
        <v>6.8</v>
      </c>
    </row>
    <row r="173" spans="1:36" s="1" customFormat="1" ht="18" customHeight="1" x14ac:dyDescent="0.2">
      <c r="A173" s="7">
        <v>11448</v>
      </c>
      <c r="B173" s="6" t="s">
        <v>266</v>
      </c>
      <c r="C173" s="8">
        <v>42011</v>
      </c>
      <c r="D173" s="7">
        <v>338</v>
      </c>
      <c r="E173" s="7" t="s">
        <v>297</v>
      </c>
      <c r="F173" s="6" t="s">
        <v>268</v>
      </c>
      <c r="G173" s="10">
        <v>5</v>
      </c>
      <c r="H173" s="10">
        <v>4</v>
      </c>
      <c r="I173" s="10">
        <v>4</v>
      </c>
      <c r="J173" s="10">
        <v>5</v>
      </c>
      <c r="K173" s="10">
        <v>5</v>
      </c>
      <c r="L173" s="10">
        <v>3</v>
      </c>
      <c r="M173" s="10">
        <v>3</v>
      </c>
      <c r="N173" s="10">
        <v>5</v>
      </c>
      <c r="O173" s="10">
        <v>5</v>
      </c>
      <c r="P173" s="10">
        <v>5</v>
      </c>
      <c r="Q173" s="10">
        <v>5</v>
      </c>
      <c r="R173" s="10">
        <v>4</v>
      </c>
      <c r="S173" s="10">
        <v>6</v>
      </c>
      <c r="T173" s="10">
        <v>1</v>
      </c>
      <c r="U173" s="10">
        <v>5</v>
      </c>
      <c r="V173" s="10">
        <v>1</v>
      </c>
      <c r="W173" s="10">
        <v>5</v>
      </c>
      <c r="X173" s="10">
        <v>5</v>
      </c>
      <c r="Y173" s="10">
        <v>5</v>
      </c>
      <c r="Z173" s="10">
        <v>5</v>
      </c>
      <c r="AA173" s="7">
        <v>23</v>
      </c>
      <c r="AB173" s="7">
        <v>11</v>
      </c>
      <c r="AC173" s="7">
        <v>9</v>
      </c>
      <c r="AD173" s="7">
        <v>20</v>
      </c>
      <c r="AE173" s="7">
        <v>29</v>
      </c>
      <c r="AF173" s="7">
        <v>4.5999999999999996</v>
      </c>
      <c r="AG173" s="7">
        <v>3.7</v>
      </c>
      <c r="AH173" s="7">
        <v>3</v>
      </c>
      <c r="AI173" s="7">
        <v>5</v>
      </c>
      <c r="AJ173" s="7">
        <v>5.8</v>
      </c>
    </row>
    <row r="174" spans="1:36" s="1" customFormat="1" ht="18" customHeight="1" x14ac:dyDescent="0.2">
      <c r="A174" s="7">
        <v>11508</v>
      </c>
      <c r="B174" s="6" t="s">
        <v>266</v>
      </c>
      <c r="C174" s="8">
        <v>41907</v>
      </c>
      <c r="D174" s="7">
        <v>238</v>
      </c>
      <c r="E174" s="7" t="s">
        <v>297</v>
      </c>
      <c r="F174" s="6" t="s">
        <v>267</v>
      </c>
      <c r="G174" s="10">
        <v>5</v>
      </c>
      <c r="H174" s="10">
        <v>4</v>
      </c>
      <c r="I174" s="10">
        <v>4</v>
      </c>
      <c r="J174" s="10">
        <v>4</v>
      </c>
      <c r="K174" s="10">
        <v>5</v>
      </c>
      <c r="L174" s="10">
        <v>2</v>
      </c>
      <c r="M174" s="10">
        <v>3</v>
      </c>
      <c r="N174" s="10">
        <v>6</v>
      </c>
      <c r="O174" s="10">
        <v>5</v>
      </c>
      <c r="P174" s="10">
        <v>3</v>
      </c>
      <c r="Q174" s="10">
        <v>6</v>
      </c>
      <c r="R174" s="10">
        <v>3</v>
      </c>
      <c r="S174" s="10">
        <v>6</v>
      </c>
      <c r="T174" s="10">
        <v>2</v>
      </c>
      <c r="U174" s="10">
        <v>4</v>
      </c>
      <c r="V174" s="10">
        <v>2</v>
      </c>
      <c r="W174" s="10">
        <v>6</v>
      </c>
      <c r="X174" s="10">
        <v>5</v>
      </c>
      <c r="Y174" s="10">
        <v>4</v>
      </c>
      <c r="Z174" s="10">
        <v>3</v>
      </c>
      <c r="AA174" s="7">
        <v>22</v>
      </c>
      <c r="AB174" s="7">
        <v>8</v>
      </c>
      <c r="AC174" s="7">
        <v>7</v>
      </c>
      <c r="AD174" s="7">
        <v>18</v>
      </c>
      <c r="AE174" s="7">
        <v>27</v>
      </c>
      <c r="AF174" s="7">
        <v>4.4000000000000004</v>
      </c>
      <c r="AG174" s="7">
        <v>2.7</v>
      </c>
      <c r="AH174" s="7">
        <v>2.2999999999999998</v>
      </c>
      <c r="AI174" s="7">
        <v>4.5</v>
      </c>
      <c r="AJ174" s="7">
        <v>5.4</v>
      </c>
    </row>
    <row r="175" spans="1:36" s="1" customFormat="1" ht="18" customHeight="1" x14ac:dyDescent="0.2">
      <c r="A175" s="7">
        <v>11540</v>
      </c>
      <c r="B175" s="6" t="s">
        <v>266</v>
      </c>
      <c r="C175" s="8">
        <v>41918</v>
      </c>
      <c r="D175" s="7">
        <v>244</v>
      </c>
      <c r="E175" s="7" t="s">
        <v>297</v>
      </c>
      <c r="F175" s="6" t="s">
        <v>267</v>
      </c>
      <c r="G175" s="10">
        <v>4</v>
      </c>
      <c r="H175" s="10">
        <v>5</v>
      </c>
      <c r="I175" s="10">
        <v>4</v>
      </c>
      <c r="J175" s="10">
        <v>5</v>
      </c>
      <c r="K175" s="10">
        <v>4</v>
      </c>
      <c r="L175" s="10">
        <v>4</v>
      </c>
      <c r="M175" s="10">
        <v>5</v>
      </c>
      <c r="N175" s="6"/>
      <c r="O175" s="10">
        <v>5</v>
      </c>
      <c r="P175" s="10">
        <v>4</v>
      </c>
      <c r="Q175" s="10">
        <v>1</v>
      </c>
      <c r="R175" s="10">
        <v>3</v>
      </c>
      <c r="S175" s="10">
        <v>6</v>
      </c>
      <c r="T175" s="10">
        <v>3</v>
      </c>
      <c r="U175" s="10">
        <v>5</v>
      </c>
      <c r="V175" s="10">
        <v>3</v>
      </c>
      <c r="W175" s="10">
        <v>6</v>
      </c>
      <c r="X175" s="10">
        <v>6</v>
      </c>
      <c r="Y175" s="10">
        <v>5</v>
      </c>
      <c r="Z175" s="10">
        <v>6</v>
      </c>
      <c r="AA175" s="7">
        <v>22</v>
      </c>
      <c r="AB175" s="7">
        <v>13</v>
      </c>
      <c r="AC175" s="7">
        <v>10</v>
      </c>
      <c r="AD175" s="7">
        <v>23</v>
      </c>
      <c r="AE175" s="7">
        <v>26</v>
      </c>
      <c r="AF175" s="7">
        <v>4.4000000000000004</v>
      </c>
      <c r="AG175" s="7">
        <v>4.3</v>
      </c>
      <c r="AH175" s="7">
        <v>3.3</v>
      </c>
      <c r="AI175" s="7">
        <v>5.8</v>
      </c>
      <c r="AJ175" s="7">
        <v>5.2</v>
      </c>
    </row>
    <row r="176" spans="1:36" s="1" customFormat="1" ht="18" customHeight="1" x14ac:dyDescent="0.2">
      <c r="A176" s="7">
        <v>11540</v>
      </c>
      <c r="B176" s="6" t="s">
        <v>266</v>
      </c>
      <c r="C176" s="8">
        <v>42016</v>
      </c>
      <c r="D176" s="7">
        <v>342</v>
      </c>
      <c r="E176" s="7" t="s">
        <v>297</v>
      </c>
      <c r="F176" s="6" t="s">
        <v>268</v>
      </c>
      <c r="G176" s="10">
        <v>6</v>
      </c>
      <c r="H176" s="10">
        <v>6</v>
      </c>
      <c r="I176" s="10">
        <v>5</v>
      </c>
      <c r="J176" s="10">
        <v>6</v>
      </c>
      <c r="K176" s="10">
        <v>6</v>
      </c>
      <c r="L176" s="10">
        <v>6</v>
      </c>
      <c r="M176" s="10">
        <v>5</v>
      </c>
      <c r="N176" s="10">
        <v>4</v>
      </c>
      <c r="O176" s="10">
        <v>6</v>
      </c>
      <c r="P176" s="10">
        <v>5</v>
      </c>
      <c r="Q176" s="10">
        <v>2</v>
      </c>
      <c r="R176" s="10">
        <v>4</v>
      </c>
      <c r="S176" s="10">
        <v>6</v>
      </c>
      <c r="T176" s="10">
        <v>1</v>
      </c>
      <c r="U176" s="10">
        <v>5</v>
      </c>
      <c r="V176" s="10">
        <v>1</v>
      </c>
      <c r="W176" s="10">
        <v>6</v>
      </c>
      <c r="X176" s="10">
        <v>7</v>
      </c>
      <c r="Y176" s="10">
        <v>4</v>
      </c>
      <c r="Z176" s="10">
        <v>6</v>
      </c>
      <c r="AA176" s="7">
        <v>29</v>
      </c>
      <c r="AB176" s="7">
        <v>16</v>
      </c>
      <c r="AC176" s="7">
        <v>12</v>
      </c>
      <c r="AD176" s="7">
        <v>23</v>
      </c>
      <c r="AE176" s="7">
        <v>29</v>
      </c>
      <c r="AF176" s="7">
        <v>5.8</v>
      </c>
      <c r="AG176" s="7">
        <v>5.3</v>
      </c>
      <c r="AH176" s="7">
        <v>4</v>
      </c>
      <c r="AI176" s="7">
        <v>5.8</v>
      </c>
      <c r="AJ176" s="7">
        <v>5.8</v>
      </c>
    </row>
    <row r="177" spans="1:36" s="1" customFormat="1" ht="18" customHeight="1" x14ac:dyDescent="0.2">
      <c r="A177" s="7">
        <v>11568</v>
      </c>
      <c r="B177" s="6" t="s">
        <v>266</v>
      </c>
      <c r="C177" s="8">
        <v>42045</v>
      </c>
      <c r="D177" s="7">
        <v>375</v>
      </c>
      <c r="E177" s="7" t="s">
        <v>297</v>
      </c>
      <c r="F177" s="6" t="s">
        <v>268</v>
      </c>
      <c r="G177" s="10">
        <v>5</v>
      </c>
      <c r="H177" s="10">
        <v>5</v>
      </c>
      <c r="I177" s="10">
        <v>5</v>
      </c>
      <c r="J177" s="10">
        <v>4</v>
      </c>
      <c r="K177" s="10">
        <v>4</v>
      </c>
      <c r="L177" s="10">
        <v>6</v>
      </c>
      <c r="M177" s="10">
        <v>6</v>
      </c>
      <c r="N177" s="10">
        <v>4</v>
      </c>
      <c r="O177" s="10">
        <v>4</v>
      </c>
      <c r="P177" s="10">
        <v>6</v>
      </c>
      <c r="Q177" s="10">
        <v>3</v>
      </c>
      <c r="R177" s="10">
        <v>5</v>
      </c>
      <c r="S177" s="10">
        <v>6</v>
      </c>
      <c r="T177" s="10">
        <v>3</v>
      </c>
      <c r="U177" s="10">
        <v>5</v>
      </c>
      <c r="V177" s="10">
        <v>2</v>
      </c>
      <c r="W177" s="10">
        <v>6</v>
      </c>
      <c r="X177" s="10">
        <v>6</v>
      </c>
      <c r="Y177" s="10">
        <v>6</v>
      </c>
      <c r="Z177" s="10">
        <v>6</v>
      </c>
      <c r="AA177" s="7">
        <v>23</v>
      </c>
      <c r="AB177" s="7">
        <v>18</v>
      </c>
      <c r="AC177" s="7">
        <v>13</v>
      </c>
      <c r="AD177" s="7">
        <v>24</v>
      </c>
      <c r="AE177" s="7">
        <v>25</v>
      </c>
      <c r="AF177" s="7">
        <v>4.5999999999999996</v>
      </c>
      <c r="AG177" s="7">
        <v>6</v>
      </c>
      <c r="AH177" s="7">
        <v>4.3</v>
      </c>
      <c r="AI177" s="7">
        <v>6</v>
      </c>
      <c r="AJ177" s="7">
        <v>5</v>
      </c>
    </row>
    <row r="178" spans="1:36" s="1" customFormat="1" ht="18" customHeight="1" x14ac:dyDescent="0.2">
      <c r="A178" s="7">
        <v>11584</v>
      </c>
      <c r="B178" s="6" t="s">
        <v>266</v>
      </c>
      <c r="C178" s="8">
        <v>41932</v>
      </c>
      <c r="D178" s="7">
        <v>259</v>
      </c>
      <c r="E178" s="7" t="s">
        <v>297</v>
      </c>
      <c r="F178" s="6" t="s">
        <v>267</v>
      </c>
      <c r="G178" s="10">
        <v>5</v>
      </c>
      <c r="H178" s="10">
        <v>7</v>
      </c>
      <c r="I178" s="10">
        <v>7</v>
      </c>
      <c r="J178" s="10">
        <v>7</v>
      </c>
      <c r="K178" s="6"/>
      <c r="L178" s="10">
        <v>7</v>
      </c>
      <c r="M178" s="10">
        <v>7</v>
      </c>
      <c r="N178" s="10">
        <v>2</v>
      </c>
      <c r="O178" s="10">
        <v>4</v>
      </c>
      <c r="P178" s="10">
        <v>6</v>
      </c>
      <c r="Q178" s="10">
        <v>3</v>
      </c>
      <c r="R178" s="10">
        <v>2</v>
      </c>
      <c r="S178" s="10">
        <v>6</v>
      </c>
      <c r="T178" s="10">
        <v>3</v>
      </c>
      <c r="U178" s="10">
        <v>7</v>
      </c>
      <c r="V178" s="10">
        <v>2</v>
      </c>
      <c r="W178" s="10">
        <v>7</v>
      </c>
      <c r="X178" s="10">
        <v>7</v>
      </c>
      <c r="Y178" s="10">
        <v>7</v>
      </c>
      <c r="Z178" s="10">
        <v>6</v>
      </c>
      <c r="AA178" s="7">
        <v>26</v>
      </c>
      <c r="AB178" s="7">
        <v>20</v>
      </c>
      <c r="AC178" s="7">
        <v>15</v>
      </c>
      <c r="AD178" s="7">
        <v>27</v>
      </c>
      <c r="AE178" s="7">
        <v>30</v>
      </c>
      <c r="AF178" s="7">
        <v>5.2</v>
      </c>
      <c r="AG178" s="7">
        <v>6.7</v>
      </c>
      <c r="AH178" s="7">
        <v>5</v>
      </c>
      <c r="AI178" s="7">
        <v>6.8</v>
      </c>
      <c r="AJ178" s="7">
        <v>6</v>
      </c>
    </row>
    <row r="179" spans="1:36" s="1" customFormat="1" ht="18" customHeight="1" x14ac:dyDescent="0.2">
      <c r="A179" s="7">
        <v>11603</v>
      </c>
      <c r="B179" s="6" t="s">
        <v>266</v>
      </c>
      <c r="C179" s="8">
        <v>41940</v>
      </c>
      <c r="D179" s="7">
        <v>271</v>
      </c>
      <c r="E179" s="7" t="s">
        <v>297</v>
      </c>
      <c r="F179" s="6" t="s">
        <v>267</v>
      </c>
      <c r="G179" s="10">
        <v>7</v>
      </c>
      <c r="H179" s="10">
        <v>6</v>
      </c>
      <c r="I179" s="10">
        <v>7</v>
      </c>
      <c r="J179" s="10">
        <v>6</v>
      </c>
      <c r="K179" s="10">
        <v>5</v>
      </c>
      <c r="L179" s="10">
        <v>7</v>
      </c>
      <c r="M179" s="10">
        <v>6</v>
      </c>
      <c r="N179" s="10">
        <v>4</v>
      </c>
      <c r="O179" s="6"/>
      <c r="P179" s="10">
        <v>6</v>
      </c>
      <c r="Q179" s="10">
        <v>4</v>
      </c>
      <c r="R179" s="10">
        <v>2</v>
      </c>
      <c r="S179" s="10">
        <v>2</v>
      </c>
      <c r="T179" s="10">
        <v>4</v>
      </c>
      <c r="U179" s="10">
        <v>7</v>
      </c>
      <c r="V179" s="10">
        <v>1</v>
      </c>
      <c r="W179" s="10">
        <v>7</v>
      </c>
      <c r="X179" s="10">
        <v>6</v>
      </c>
      <c r="Y179" s="10">
        <v>6</v>
      </c>
      <c r="Z179" s="10">
        <v>6</v>
      </c>
      <c r="AA179" s="7">
        <v>31</v>
      </c>
      <c r="AB179" s="7">
        <v>19</v>
      </c>
      <c r="AC179" s="7">
        <v>8</v>
      </c>
      <c r="AD179" s="7">
        <v>25</v>
      </c>
      <c r="AE179" s="7">
        <v>26</v>
      </c>
      <c r="AF179" s="7">
        <v>6.2</v>
      </c>
      <c r="AG179" s="7">
        <v>6.3</v>
      </c>
      <c r="AH179" s="7">
        <v>2.7</v>
      </c>
      <c r="AI179" s="7">
        <v>6.3</v>
      </c>
      <c r="AJ179" s="7">
        <v>5.2</v>
      </c>
    </row>
    <row r="180" spans="1:36" s="1" customFormat="1" ht="18" customHeight="1" x14ac:dyDescent="0.2">
      <c r="A180" s="7">
        <v>11668</v>
      </c>
      <c r="B180" s="6" t="s">
        <v>266</v>
      </c>
      <c r="C180" s="8">
        <v>41956</v>
      </c>
      <c r="D180" s="7">
        <v>287</v>
      </c>
      <c r="E180" s="7" t="s">
        <v>297</v>
      </c>
      <c r="F180" s="6" t="s">
        <v>267</v>
      </c>
      <c r="G180" s="10">
        <v>7</v>
      </c>
      <c r="H180" s="10">
        <v>4</v>
      </c>
      <c r="I180" s="10">
        <v>4</v>
      </c>
      <c r="J180" s="10">
        <v>4</v>
      </c>
      <c r="K180" s="10">
        <v>5</v>
      </c>
      <c r="L180" s="10">
        <v>4</v>
      </c>
      <c r="M180" s="10">
        <v>3</v>
      </c>
      <c r="N180" s="10">
        <v>5</v>
      </c>
      <c r="O180" s="10">
        <v>5</v>
      </c>
      <c r="P180" s="10">
        <v>3</v>
      </c>
      <c r="Q180" s="10">
        <v>2</v>
      </c>
      <c r="R180" s="6"/>
      <c r="S180" s="6"/>
      <c r="T180" s="6"/>
      <c r="U180" s="6"/>
      <c r="V180" s="6"/>
      <c r="W180" s="6"/>
      <c r="X180" s="6"/>
      <c r="Y180" s="6"/>
      <c r="Z180" s="6"/>
      <c r="AA180" s="7">
        <v>24</v>
      </c>
      <c r="AB180" s="7">
        <v>10</v>
      </c>
      <c r="AC180" s="7">
        <v>12</v>
      </c>
      <c r="AD180" s="7"/>
      <c r="AE180" s="7"/>
      <c r="AF180" s="7">
        <v>4.8</v>
      </c>
      <c r="AG180" s="7">
        <v>3.3</v>
      </c>
      <c r="AH180" s="7">
        <v>4</v>
      </c>
      <c r="AI180" s="7"/>
      <c r="AJ180" s="7"/>
    </row>
    <row r="181" spans="1:36" s="1" customFormat="1" ht="18" customHeight="1" x14ac:dyDescent="0.2">
      <c r="A181" s="7">
        <v>11674</v>
      </c>
      <c r="B181" s="6" t="s">
        <v>266</v>
      </c>
      <c r="C181" s="8">
        <v>41960</v>
      </c>
      <c r="D181" s="7">
        <v>293</v>
      </c>
      <c r="E181" s="7" t="s">
        <v>297</v>
      </c>
      <c r="F181" s="6" t="s">
        <v>267</v>
      </c>
      <c r="G181" s="10">
        <v>7</v>
      </c>
      <c r="H181" s="10">
        <v>6</v>
      </c>
      <c r="I181" s="10">
        <v>5</v>
      </c>
      <c r="J181" s="10">
        <v>4</v>
      </c>
      <c r="K181" s="10">
        <v>4</v>
      </c>
      <c r="L181" s="10">
        <v>7</v>
      </c>
      <c r="M181" s="10">
        <v>4</v>
      </c>
      <c r="N181" s="10">
        <v>6</v>
      </c>
      <c r="O181" s="10">
        <v>6</v>
      </c>
      <c r="P181" s="10">
        <v>4</v>
      </c>
      <c r="Q181" s="10">
        <v>4</v>
      </c>
      <c r="R181" s="10">
        <v>5</v>
      </c>
      <c r="S181" s="10">
        <v>4</v>
      </c>
      <c r="T181" s="10">
        <v>1</v>
      </c>
      <c r="U181" s="10">
        <v>6</v>
      </c>
      <c r="V181" s="10">
        <v>1</v>
      </c>
      <c r="W181" s="10">
        <v>5</v>
      </c>
      <c r="X181" s="10">
        <v>4</v>
      </c>
      <c r="Y181" s="10">
        <v>4</v>
      </c>
      <c r="Z181" s="10">
        <v>4</v>
      </c>
      <c r="AA181" s="7">
        <v>26</v>
      </c>
      <c r="AB181" s="7">
        <v>15</v>
      </c>
      <c r="AC181" s="7">
        <v>8</v>
      </c>
      <c r="AD181" s="7">
        <v>17</v>
      </c>
      <c r="AE181" s="7">
        <v>27</v>
      </c>
      <c r="AF181" s="7">
        <v>5.2</v>
      </c>
      <c r="AG181" s="7">
        <v>5</v>
      </c>
      <c r="AH181" s="7">
        <v>2.7</v>
      </c>
      <c r="AI181" s="7">
        <v>4.3</v>
      </c>
      <c r="AJ181" s="7">
        <v>5.4</v>
      </c>
    </row>
    <row r="182" spans="1:36" s="1" customFormat="1" ht="18" customHeight="1" x14ac:dyDescent="0.2">
      <c r="A182" s="7">
        <v>11674</v>
      </c>
      <c r="B182" s="6" t="s">
        <v>266</v>
      </c>
      <c r="C182" s="8">
        <v>41983</v>
      </c>
      <c r="D182" s="7">
        <v>316</v>
      </c>
      <c r="E182" s="7" t="s">
        <v>297</v>
      </c>
      <c r="F182" s="6" t="s">
        <v>268</v>
      </c>
      <c r="G182" s="10">
        <v>5</v>
      </c>
      <c r="H182" s="10">
        <v>5</v>
      </c>
      <c r="I182" s="10">
        <v>5</v>
      </c>
      <c r="J182" s="10">
        <v>5</v>
      </c>
      <c r="K182" s="10">
        <v>4</v>
      </c>
      <c r="L182" s="10">
        <v>6</v>
      </c>
      <c r="M182" s="10">
        <v>6</v>
      </c>
      <c r="N182" s="10">
        <v>4</v>
      </c>
      <c r="O182" s="10">
        <v>4</v>
      </c>
      <c r="P182" s="10">
        <v>6</v>
      </c>
      <c r="Q182" s="10">
        <v>3</v>
      </c>
      <c r="R182" s="10">
        <v>5</v>
      </c>
      <c r="S182" s="10">
        <v>5</v>
      </c>
      <c r="T182" s="10">
        <v>1</v>
      </c>
      <c r="U182" s="10">
        <v>7</v>
      </c>
      <c r="V182" s="10">
        <v>1</v>
      </c>
      <c r="W182" s="10">
        <v>4</v>
      </c>
      <c r="X182" s="10">
        <v>4</v>
      </c>
      <c r="Y182" s="10">
        <v>5</v>
      </c>
      <c r="Z182" s="10">
        <v>4</v>
      </c>
      <c r="AA182" s="7">
        <v>24</v>
      </c>
      <c r="AB182" s="7">
        <v>18</v>
      </c>
      <c r="AC182" s="7">
        <v>13</v>
      </c>
      <c r="AD182" s="7">
        <v>17</v>
      </c>
      <c r="AE182" s="7">
        <v>29</v>
      </c>
      <c r="AF182" s="7">
        <v>4.8</v>
      </c>
      <c r="AG182" s="7">
        <v>6</v>
      </c>
      <c r="AH182" s="7">
        <v>4.3</v>
      </c>
      <c r="AI182" s="7">
        <v>4.3</v>
      </c>
      <c r="AJ182" s="7">
        <v>5.8</v>
      </c>
    </row>
    <row r="183" spans="1:36" s="1" customFormat="1" ht="28.35" customHeight="1" x14ac:dyDescent="0.2"/>
  </sheetData>
  <autoFilter ref="A5:AJ182">
    <sortState ref="A6:AI182">
      <sortCondition ref="A6"/>
    </sortState>
  </autoFilter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zoomScale="80" zoomScaleNormal="8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8" sqref="B8"/>
    </sheetView>
  </sheetViews>
  <sheetFormatPr defaultColWidth="8.85546875" defaultRowHeight="12.75" x14ac:dyDescent="0.2"/>
  <cols>
    <col min="1" max="1" width="8.42578125" style="25" customWidth="1"/>
    <col min="2" max="2" width="11.5703125" style="25" bestFit="1" customWidth="1"/>
    <col min="3" max="3" width="10.5703125" style="25" customWidth="1"/>
    <col min="4" max="4" width="9.7109375" style="25" customWidth="1"/>
    <col min="5" max="5" width="16.140625" style="25" customWidth="1"/>
    <col min="6" max="17" width="9.7109375" style="25" customWidth="1"/>
    <col min="18" max="26" width="16.28515625" style="25" customWidth="1"/>
    <col min="27" max="27" width="9" style="25" bestFit="1" customWidth="1"/>
    <col min="28" max="28" width="8.85546875" style="25" customWidth="1"/>
    <col min="29" max="16384" width="8.85546875" style="25"/>
  </cols>
  <sheetData>
    <row r="1" spans="1:28" x14ac:dyDescent="0.2">
      <c r="A1" s="24" t="s">
        <v>291</v>
      </c>
    </row>
    <row r="2" spans="1:28" x14ac:dyDescent="0.2">
      <c r="R2" s="13"/>
      <c r="S2" s="26"/>
    </row>
    <row r="3" spans="1:28" x14ac:dyDescent="0.2">
      <c r="R3" s="25">
        <f>SUM(R6:R169)</f>
        <v>23</v>
      </c>
      <c r="S3" s="25">
        <f t="shared" ref="S3:Z3" si="0">SUM(S6:S169)</f>
        <v>110</v>
      </c>
      <c r="T3" s="25">
        <f t="shared" si="0"/>
        <v>18</v>
      </c>
      <c r="U3" s="25">
        <f t="shared" si="0"/>
        <v>39</v>
      </c>
      <c r="V3" s="25">
        <f t="shared" si="0"/>
        <v>868</v>
      </c>
      <c r="W3" s="25">
        <f t="shared" si="0"/>
        <v>4</v>
      </c>
      <c r="X3" s="25">
        <f t="shared" si="0"/>
        <v>669</v>
      </c>
      <c r="Y3" s="25">
        <f>SUM(Y6:Y169)</f>
        <v>0</v>
      </c>
      <c r="Z3" s="25">
        <f t="shared" si="0"/>
        <v>0</v>
      </c>
    </row>
    <row r="5" spans="1:28" s="29" customFormat="1" ht="14.25" customHeight="1" x14ac:dyDescent="0.25">
      <c r="A5" s="14" t="s">
        <v>121</v>
      </c>
      <c r="B5" s="14" t="s">
        <v>269</v>
      </c>
      <c r="C5" s="14" t="s">
        <v>270</v>
      </c>
      <c r="D5" s="14" t="s">
        <v>294</v>
      </c>
      <c r="E5" s="14" t="s">
        <v>271</v>
      </c>
      <c r="F5" s="14" t="s">
        <v>272</v>
      </c>
      <c r="G5" s="14" t="s">
        <v>273</v>
      </c>
      <c r="H5" s="14" t="s">
        <v>274</v>
      </c>
      <c r="I5" s="14" t="s">
        <v>275</v>
      </c>
      <c r="J5" s="14" t="s">
        <v>276</v>
      </c>
      <c r="K5" s="14" t="s">
        <v>277</v>
      </c>
      <c r="L5" s="14" t="s">
        <v>278</v>
      </c>
      <c r="M5" s="14" t="s">
        <v>279</v>
      </c>
      <c r="N5" s="14" t="s">
        <v>280</v>
      </c>
      <c r="O5" s="14" t="s">
        <v>281</v>
      </c>
      <c r="P5" s="14" t="s">
        <v>282</v>
      </c>
      <c r="Q5" s="34" t="s">
        <v>283</v>
      </c>
      <c r="R5" s="27" t="s">
        <v>70</v>
      </c>
      <c r="S5" s="27" t="s">
        <v>67</v>
      </c>
      <c r="T5" s="27" t="s">
        <v>61</v>
      </c>
      <c r="U5" s="27" t="s">
        <v>79</v>
      </c>
      <c r="V5" s="27" t="s">
        <v>26</v>
      </c>
      <c r="W5" s="27" t="s">
        <v>117</v>
      </c>
      <c r="X5" s="27" t="s">
        <v>44</v>
      </c>
      <c r="Y5" s="27" t="s">
        <v>57</v>
      </c>
      <c r="Z5" s="27" t="s">
        <v>30</v>
      </c>
      <c r="AA5" s="28" t="s">
        <v>301</v>
      </c>
      <c r="AB5" s="28" t="s">
        <v>368</v>
      </c>
    </row>
    <row r="6" spans="1:28" s="29" customFormat="1" ht="13.5" customHeight="1" x14ac:dyDescent="0.25">
      <c r="A6" s="30">
        <v>515</v>
      </c>
      <c r="B6" s="31">
        <v>41848</v>
      </c>
      <c r="C6" s="30">
        <v>78</v>
      </c>
      <c r="D6" s="30" t="s">
        <v>296</v>
      </c>
      <c r="E6" s="32" t="s">
        <v>267</v>
      </c>
      <c r="F6" s="30">
        <v>0</v>
      </c>
      <c r="G6" s="30">
        <v>-1</v>
      </c>
      <c r="H6" s="30">
        <v>4</v>
      </c>
      <c r="I6" s="30">
        <v>0</v>
      </c>
      <c r="J6" s="30">
        <v>8</v>
      </c>
      <c r="K6" s="30">
        <v>-1</v>
      </c>
      <c r="L6" s="30">
        <v>4</v>
      </c>
      <c r="M6" s="30">
        <v>-1</v>
      </c>
      <c r="N6" s="30">
        <v>5</v>
      </c>
      <c r="O6" s="30">
        <v>-1</v>
      </c>
      <c r="P6" s="30">
        <v>21</v>
      </c>
      <c r="Q6" s="30">
        <v>-4</v>
      </c>
      <c r="R6" s="33">
        <f>COUNTIFS('IFS TouchPoints'!$A$6:$A$2203,$A6,'IFS TouchPoints'!$C$6:$C$2203,R$5,'IFS TouchPoints'!$E$6:$E$2203,"&lt;="&amp;$B6)</f>
        <v>0</v>
      </c>
      <c r="S6" s="33">
        <f>COUNTIFS('IFS TouchPoints'!$A$6:$A$2203,$A6,'IFS TouchPoints'!$C$6:$C$2203,S$5,'IFS TouchPoints'!$E$6:$E$2203,"&lt;="&amp;$B6)</f>
        <v>0</v>
      </c>
      <c r="T6" s="33">
        <f>COUNTIFS('IFS TouchPoints'!$A$6:$A$2203,$A6,'IFS TouchPoints'!$C$6:$C$2203,T$5,'IFS TouchPoints'!$E$6:$E$2203,"&lt;="&amp;$B6)</f>
        <v>0</v>
      </c>
      <c r="U6" s="33">
        <f>COUNTIFS('IFS TouchPoints'!$A$6:$A$2203,$A6,'IFS TouchPoints'!$C$6:$C$2203,U$5,'IFS TouchPoints'!$E$6:$E$2203,"&lt;="&amp;$B6)</f>
        <v>0</v>
      </c>
      <c r="V6" s="33">
        <f>COUNTIFS('IFS TouchPoints'!$A$6:$A$2203,$A6,'IFS TouchPoints'!$C$6:$C$2203,V$5,'IFS TouchPoints'!$E$6:$E$2203,"&lt;="&amp;$B6)</f>
        <v>1</v>
      </c>
      <c r="W6" s="33">
        <f>COUNTIFS('IFS TouchPoints'!$A$6:$A$2203,$A6,'IFS TouchPoints'!$C$6:$C$2203,W$5,'IFS TouchPoints'!$E$6:$E$2203,"&lt;="&amp;$B6)</f>
        <v>0</v>
      </c>
      <c r="X6" s="33">
        <f>COUNTIFS('IFS TouchPoints'!$A$6:$A$2203,$A6,'IFS TouchPoints'!$C$6:$C$2203,X$5,'IFS TouchPoints'!$E$6:$E$2203,"&lt;="&amp;$B6)</f>
        <v>0</v>
      </c>
      <c r="Y6" s="33">
        <f>COUNTIFS('IFS TouchPoints'!$A$6:$A$2203,$A6,'IFS TouchPoints'!$C$6:$C$2203,Y$5,'IFS TouchPoints'!$E$6:$E$2203,"&lt;="&amp;$B6)</f>
        <v>0</v>
      </c>
      <c r="Z6" s="33">
        <f>COUNTIFS('IFS TouchPoints'!$A$6:$A$2203,$A6,'IFS TouchPoints'!$C$6:$C$2203,Z$5,'IFS TouchPoints'!$E$6:$E$2203,"&lt;="&amp;$B6)</f>
        <v>0</v>
      </c>
      <c r="AA6" s="28">
        <f>SUM(R6:Z6)</f>
        <v>1</v>
      </c>
      <c r="AB6" s="28">
        <f>VLOOKUP($A6,Results!$C$4:$D$65,2,0)</f>
        <v>0</v>
      </c>
    </row>
    <row r="7" spans="1:28" s="29" customFormat="1" ht="13.5" customHeight="1" x14ac:dyDescent="0.25">
      <c r="A7" s="30">
        <v>515</v>
      </c>
      <c r="B7" s="31">
        <v>41989</v>
      </c>
      <c r="C7" s="30">
        <v>158</v>
      </c>
      <c r="D7" s="30" t="s">
        <v>296</v>
      </c>
      <c r="E7" s="32" t="s">
        <v>285</v>
      </c>
      <c r="F7" s="30">
        <v>0</v>
      </c>
      <c r="G7" s="30">
        <v>-1</v>
      </c>
      <c r="H7" s="30">
        <v>4</v>
      </c>
      <c r="I7" s="30">
        <v>0</v>
      </c>
      <c r="J7" s="30">
        <v>8</v>
      </c>
      <c r="K7" s="30">
        <v>-1</v>
      </c>
      <c r="L7" s="30">
        <v>3</v>
      </c>
      <c r="M7" s="30">
        <v>-5</v>
      </c>
      <c r="N7" s="30">
        <v>5</v>
      </c>
      <c r="O7" s="30">
        <v>0</v>
      </c>
      <c r="P7" s="30">
        <v>20</v>
      </c>
      <c r="Q7" s="30">
        <v>-7</v>
      </c>
      <c r="R7" s="33">
        <f>COUNTIFS('IFS TouchPoints'!$A$6:$A$2203,$A7,'IFS TouchPoints'!$C$6:$C$2203,R$5,'IFS TouchPoints'!$E$6:$E$2203,"&lt;="&amp;$B7)</f>
        <v>0</v>
      </c>
      <c r="S7" s="33">
        <f>COUNTIFS('IFS TouchPoints'!$A$6:$A$2203,$A7,'IFS TouchPoints'!$C$6:$C$2203,S$5,'IFS TouchPoints'!$E$6:$E$2203,"&lt;="&amp;$B7)</f>
        <v>0</v>
      </c>
      <c r="T7" s="33">
        <f>COUNTIFS('IFS TouchPoints'!$A$6:$A$2203,$A7,'IFS TouchPoints'!$C$6:$C$2203,T$5,'IFS TouchPoints'!$E$6:$E$2203,"&lt;="&amp;$B7)</f>
        <v>0</v>
      </c>
      <c r="U7" s="33">
        <f>COUNTIFS('IFS TouchPoints'!$A$6:$A$2203,$A7,'IFS TouchPoints'!$C$6:$C$2203,U$5,'IFS TouchPoints'!$E$6:$E$2203,"&lt;="&amp;$B7)</f>
        <v>0</v>
      </c>
      <c r="V7" s="33">
        <f>COUNTIFS('IFS TouchPoints'!$A$6:$A$2203,$A7,'IFS TouchPoints'!$C$6:$C$2203,V$5,'IFS TouchPoints'!$E$6:$E$2203,"&lt;="&amp;$B7)</f>
        <v>2</v>
      </c>
      <c r="W7" s="33">
        <f>COUNTIFS('IFS TouchPoints'!$A$6:$A$2203,$A7,'IFS TouchPoints'!$C$6:$C$2203,W$5,'IFS TouchPoints'!$E$6:$E$2203,"&lt;="&amp;$B7)</f>
        <v>0</v>
      </c>
      <c r="X7" s="33">
        <f>COUNTIFS('IFS TouchPoints'!$A$6:$A$2203,$A7,'IFS TouchPoints'!$C$6:$C$2203,X$5,'IFS TouchPoints'!$E$6:$E$2203,"&lt;="&amp;$B7)</f>
        <v>0</v>
      </c>
      <c r="Y7" s="33">
        <f>COUNTIFS('IFS TouchPoints'!$A$6:$A$2203,$A7,'IFS TouchPoints'!$C$6:$C$2203,Y$5,'IFS TouchPoints'!$E$6:$E$2203,"&lt;="&amp;$B7)</f>
        <v>0</v>
      </c>
      <c r="Z7" s="33">
        <f>COUNTIFS('IFS TouchPoints'!$A$6:$A$2203,$A7,'IFS TouchPoints'!$C$6:$C$2203,Z$5,'IFS TouchPoints'!$E$6:$E$2203,"&lt;="&amp;$B7)</f>
        <v>0</v>
      </c>
      <c r="AA7" s="28">
        <f>SUM(R7:Z7)</f>
        <v>2</v>
      </c>
      <c r="AB7" s="28">
        <f>VLOOKUP($A7,Results!$C$4:$D$65,2,0)</f>
        <v>0</v>
      </c>
    </row>
    <row r="8" spans="1:28" s="29" customFormat="1" ht="13.5" customHeight="1" x14ac:dyDescent="0.25">
      <c r="A8" s="30">
        <v>759</v>
      </c>
      <c r="B8" s="31">
        <v>41843</v>
      </c>
      <c r="C8" s="30">
        <v>83</v>
      </c>
      <c r="D8" s="30" t="s">
        <v>296</v>
      </c>
      <c r="E8" s="32" t="s">
        <v>267</v>
      </c>
      <c r="F8" s="30">
        <v>2</v>
      </c>
      <c r="G8" s="30">
        <v>-3</v>
      </c>
      <c r="H8" s="30">
        <v>5</v>
      </c>
      <c r="I8" s="30">
        <v>0</v>
      </c>
      <c r="J8" s="30">
        <v>8</v>
      </c>
      <c r="K8" s="30">
        <v>0</v>
      </c>
      <c r="L8" s="30">
        <v>10</v>
      </c>
      <c r="M8" s="30">
        <v>0</v>
      </c>
      <c r="N8" s="30">
        <v>2</v>
      </c>
      <c r="O8" s="30">
        <v>-8</v>
      </c>
      <c r="P8" s="30">
        <v>27</v>
      </c>
      <c r="Q8" s="30">
        <v>-11</v>
      </c>
      <c r="R8" s="33">
        <f>COUNTIFS('IFS TouchPoints'!$A$6:$A$2203,$A8,'IFS TouchPoints'!$C$6:$C$2203,R$5,'IFS TouchPoints'!$E$6:$E$2203,"&lt;="&amp;$B8)</f>
        <v>0</v>
      </c>
      <c r="S8" s="33">
        <f>COUNTIFS('IFS TouchPoints'!$A$6:$A$2203,$A8,'IFS TouchPoints'!$C$6:$C$2203,S$5,'IFS TouchPoints'!$E$6:$E$2203,"&lt;="&amp;$B8)</f>
        <v>0</v>
      </c>
      <c r="T8" s="33">
        <f>COUNTIFS('IFS TouchPoints'!$A$6:$A$2203,$A8,'IFS TouchPoints'!$C$6:$C$2203,T$5,'IFS TouchPoints'!$E$6:$E$2203,"&lt;="&amp;$B8)</f>
        <v>0</v>
      </c>
      <c r="U8" s="33">
        <f>COUNTIFS('IFS TouchPoints'!$A$6:$A$2203,$A8,'IFS TouchPoints'!$C$6:$C$2203,U$5,'IFS TouchPoints'!$E$6:$E$2203,"&lt;="&amp;$B8)</f>
        <v>0</v>
      </c>
      <c r="V8" s="33">
        <f>COUNTIFS('IFS TouchPoints'!$A$6:$A$2203,$A8,'IFS TouchPoints'!$C$6:$C$2203,V$5,'IFS TouchPoints'!$E$6:$E$2203,"&lt;="&amp;$B8)</f>
        <v>0</v>
      </c>
      <c r="W8" s="33">
        <f>COUNTIFS('IFS TouchPoints'!$A$6:$A$2203,$A8,'IFS TouchPoints'!$C$6:$C$2203,W$5,'IFS TouchPoints'!$E$6:$E$2203,"&lt;="&amp;$B8)</f>
        <v>0</v>
      </c>
      <c r="X8" s="33">
        <f>COUNTIFS('IFS TouchPoints'!$A$6:$A$2203,$A8,'IFS TouchPoints'!$C$6:$C$2203,X$5,'IFS TouchPoints'!$E$6:$E$2203,"&lt;="&amp;$B8)</f>
        <v>0</v>
      </c>
      <c r="Y8" s="33">
        <f>COUNTIFS('IFS TouchPoints'!$A$6:$A$2203,$A8,'IFS TouchPoints'!$C$6:$C$2203,Y$5,'IFS TouchPoints'!$E$6:$E$2203,"&lt;="&amp;$B8)</f>
        <v>0</v>
      </c>
      <c r="Z8" s="33">
        <f>COUNTIFS('IFS TouchPoints'!$A$6:$A$2203,$A8,'IFS TouchPoints'!$C$6:$C$2203,Z$5,'IFS TouchPoints'!$E$6:$E$2203,"&lt;="&amp;$B8)</f>
        <v>0</v>
      </c>
      <c r="AA8" s="28">
        <f>SUM(R8:Z8)</f>
        <v>0</v>
      </c>
      <c r="AB8" s="28">
        <f>VLOOKUP($A8,Results!$C$4:$D$65,2,0)</f>
        <v>0</v>
      </c>
    </row>
    <row r="9" spans="1:28" s="29" customFormat="1" ht="13.5" customHeight="1" x14ac:dyDescent="0.25">
      <c r="A9" s="30">
        <v>759</v>
      </c>
      <c r="B9" s="31">
        <v>41982</v>
      </c>
      <c r="C9" s="30">
        <v>129</v>
      </c>
      <c r="D9" s="30" t="s">
        <v>296</v>
      </c>
      <c r="E9" s="32" t="s">
        <v>285</v>
      </c>
      <c r="F9" s="30">
        <v>1</v>
      </c>
      <c r="G9" s="30">
        <v>-6</v>
      </c>
      <c r="H9" s="30">
        <v>8</v>
      </c>
      <c r="I9" s="30">
        <v>0</v>
      </c>
      <c r="J9" s="30">
        <v>13</v>
      </c>
      <c r="K9" s="30">
        <v>0</v>
      </c>
      <c r="L9" s="30">
        <v>13</v>
      </c>
      <c r="M9" s="30">
        <v>0</v>
      </c>
      <c r="N9" s="30">
        <v>1</v>
      </c>
      <c r="O9" s="30">
        <v>-4</v>
      </c>
      <c r="P9" s="30">
        <v>36</v>
      </c>
      <c r="Q9" s="30">
        <v>-10</v>
      </c>
      <c r="R9" s="33">
        <f>COUNTIFS('IFS TouchPoints'!$A$6:$A$2203,$A9,'IFS TouchPoints'!$C$6:$C$2203,R$5,'IFS TouchPoints'!$E$6:$E$2203,"&lt;="&amp;$B9)</f>
        <v>0</v>
      </c>
      <c r="S9" s="33">
        <f>COUNTIFS('IFS TouchPoints'!$A$6:$A$2203,$A9,'IFS TouchPoints'!$C$6:$C$2203,S$5,'IFS TouchPoints'!$E$6:$E$2203,"&lt;="&amp;$B9)</f>
        <v>0</v>
      </c>
      <c r="T9" s="33">
        <f>COUNTIFS('IFS TouchPoints'!$A$6:$A$2203,$A9,'IFS TouchPoints'!$C$6:$C$2203,T$5,'IFS TouchPoints'!$E$6:$E$2203,"&lt;="&amp;$B9)</f>
        <v>0</v>
      </c>
      <c r="U9" s="33">
        <f>COUNTIFS('IFS TouchPoints'!$A$6:$A$2203,$A9,'IFS TouchPoints'!$C$6:$C$2203,U$5,'IFS TouchPoints'!$E$6:$E$2203,"&lt;="&amp;$B9)</f>
        <v>0</v>
      </c>
      <c r="V9" s="33">
        <f>COUNTIFS('IFS TouchPoints'!$A$6:$A$2203,$A9,'IFS TouchPoints'!$C$6:$C$2203,V$5,'IFS TouchPoints'!$E$6:$E$2203,"&lt;="&amp;$B9)</f>
        <v>3</v>
      </c>
      <c r="W9" s="33">
        <f>COUNTIFS('IFS TouchPoints'!$A$6:$A$2203,$A9,'IFS TouchPoints'!$C$6:$C$2203,W$5,'IFS TouchPoints'!$E$6:$E$2203,"&lt;="&amp;$B9)</f>
        <v>0</v>
      </c>
      <c r="X9" s="33">
        <f>COUNTIFS('IFS TouchPoints'!$A$6:$A$2203,$A9,'IFS TouchPoints'!$C$6:$C$2203,X$5,'IFS TouchPoints'!$E$6:$E$2203,"&lt;="&amp;$B9)</f>
        <v>11</v>
      </c>
      <c r="Y9" s="33">
        <f>COUNTIFS('IFS TouchPoints'!$A$6:$A$2203,$A9,'IFS TouchPoints'!$C$6:$C$2203,Y$5,'IFS TouchPoints'!$E$6:$E$2203,"&lt;="&amp;$B9)</f>
        <v>0</v>
      </c>
      <c r="Z9" s="33">
        <f>COUNTIFS('IFS TouchPoints'!$A$6:$A$2203,$A9,'IFS TouchPoints'!$C$6:$C$2203,Z$5,'IFS TouchPoints'!$E$6:$E$2203,"&lt;="&amp;$B9)</f>
        <v>0</v>
      </c>
      <c r="AA9" s="28">
        <f>SUM(R9:Z9)</f>
        <v>14</v>
      </c>
      <c r="AB9" s="28">
        <f>VLOOKUP($A9,Results!$C$4:$D$65,2,0)</f>
        <v>0</v>
      </c>
    </row>
    <row r="10" spans="1:28" s="29" customFormat="1" ht="13.5" customHeight="1" x14ac:dyDescent="0.25">
      <c r="A10" s="30">
        <v>1116</v>
      </c>
      <c r="B10" s="31">
        <v>41850</v>
      </c>
      <c r="C10" s="30">
        <v>82</v>
      </c>
      <c r="D10" s="30" t="s">
        <v>296</v>
      </c>
      <c r="E10" s="32" t="s">
        <v>267</v>
      </c>
      <c r="F10" s="30">
        <v>3</v>
      </c>
      <c r="G10" s="30">
        <v>-4</v>
      </c>
      <c r="H10" s="30">
        <v>6</v>
      </c>
      <c r="I10" s="30">
        <v>0</v>
      </c>
      <c r="J10" s="30">
        <v>3</v>
      </c>
      <c r="K10" s="30">
        <v>-4</v>
      </c>
      <c r="L10" s="30">
        <v>7</v>
      </c>
      <c r="M10" s="30">
        <v>0</v>
      </c>
      <c r="N10" s="30">
        <v>5</v>
      </c>
      <c r="O10" s="30">
        <v>-6</v>
      </c>
      <c r="P10" s="30">
        <v>24</v>
      </c>
      <c r="Q10" s="30">
        <v>-14</v>
      </c>
      <c r="R10" s="33">
        <f>COUNTIFS('IFS TouchPoints'!$A$6:$A$2203,$A10,'IFS TouchPoints'!$C$6:$C$2203,R$5,'IFS TouchPoints'!$E$6:$E$2203,"&lt;="&amp;$B10)</f>
        <v>0</v>
      </c>
      <c r="S10" s="33">
        <f>COUNTIFS('IFS TouchPoints'!$A$6:$A$2203,$A10,'IFS TouchPoints'!$C$6:$C$2203,S$5,'IFS TouchPoints'!$E$6:$E$2203,"&lt;="&amp;$B10)</f>
        <v>0</v>
      </c>
      <c r="T10" s="33">
        <f>COUNTIFS('IFS TouchPoints'!$A$6:$A$2203,$A10,'IFS TouchPoints'!$C$6:$C$2203,T$5,'IFS TouchPoints'!$E$6:$E$2203,"&lt;="&amp;$B10)</f>
        <v>0</v>
      </c>
      <c r="U10" s="33">
        <f>COUNTIFS('IFS TouchPoints'!$A$6:$A$2203,$A10,'IFS TouchPoints'!$C$6:$C$2203,U$5,'IFS TouchPoints'!$E$6:$E$2203,"&lt;="&amp;$B10)</f>
        <v>0</v>
      </c>
      <c r="V10" s="33">
        <f>COUNTIFS('IFS TouchPoints'!$A$6:$A$2203,$A10,'IFS TouchPoints'!$C$6:$C$2203,V$5,'IFS TouchPoints'!$E$6:$E$2203,"&lt;="&amp;$B10)</f>
        <v>0</v>
      </c>
      <c r="W10" s="33">
        <f>COUNTIFS('IFS TouchPoints'!$A$6:$A$2203,$A10,'IFS TouchPoints'!$C$6:$C$2203,W$5,'IFS TouchPoints'!$E$6:$E$2203,"&lt;="&amp;$B10)</f>
        <v>0</v>
      </c>
      <c r="X10" s="33">
        <f>COUNTIFS('IFS TouchPoints'!$A$6:$A$2203,$A10,'IFS TouchPoints'!$C$6:$C$2203,X$5,'IFS TouchPoints'!$E$6:$E$2203,"&lt;="&amp;$B10)</f>
        <v>0</v>
      </c>
      <c r="Y10" s="33">
        <f>COUNTIFS('IFS TouchPoints'!$A$6:$A$2203,$A10,'IFS TouchPoints'!$C$6:$C$2203,Y$5,'IFS TouchPoints'!$E$6:$E$2203,"&lt;="&amp;$B10)</f>
        <v>0</v>
      </c>
      <c r="Z10" s="33">
        <f>COUNTIFS('IFS TouchPoints'!$A$6:$A$2203,$A10,'IFS TouchPoints'!$C$6:$C$2203,Z$5,'IFS TouchPoints'!$E$6:$E$2203,"&lt;="&amp;$B10)</f>
        <v>0</v>
      </c>
      <c r="AA10" s="28">
        <f>SUM(R10:Z10)</f>
        <v>0</v>
      </c>
      <c r="AB10" s="28">
        <f>VLOOKUP($A10,Results!$C$4:$D$65,2,0)</f>
        <v>0</v>
      </c>
    </row>
    <row r="11" spans="1:28" s="29" customFormat="1" ht="13.5" customHeight="1" x14ac:dyDescent="0.25">
      <c r="A11" s="30">
        <v>1116</v>
      </c>
      <c r="B11" s="31">
        <v>41947</v>
      </c>
      <c r="C11" s="30">
        <v>110</v>
      </c>
      <c r="D11" s="30" t="s">
        <v>296</v>
      </c>
      <c r="E11" s="32" t="s">
        <v>284</v>
      </c>
      <c r="F11" s="30">
        <v>6</v>
      </c>
      <c r="G11" s="30">
        <v>-4</v>
      </c>
      <c r="H11" s="30">
        <v>6</v>
      </c>
      <c r="I11" s="30">
        <v>-1</v>
      </c>
      <c r="J11" s="30">
        <v>5</v>
      </c>
      <c r="K11" s="30">
        <v>-4</v>
      </c>
      <c r="L11" s="30">
        <v>6</v>
      </c>
      <c r="M11" s="30">
        <v>-1</v>
      </c>
      <c r="N11" s="30">
        <v>6</v>
      </c>
      <c r="O11" s="30">
        <v>-3</v>
      </c>
      <c r="P11" s="30">
        <v>29</v>
      </c>
      <c r="Q11" s="30">
        <v>-13</v>
      </c>
      <c r="R11" s="33">
        <f>COUNTIFS('IFS TouchPoints'!$A$6:$A$2203,$A11,'IFS TouchPoints'!$C$6:$C$2203,R$5,'IFS TouchPoints'!$E$6:$E$2203,"&lt;="&amp;$B11)</f>
        <v>0</v>
      </c>
      <c r="S11" s="33">
        <f>COUNTIFS('IFS TouchPoints'!$A$6:$A$2203,$A11,'IFS TouchPoints'!$C$6:$C$2203,S$5,'IFS TouchPoints'!$E$6:$E$2203,"&lt;="&amp;$B11)</f>
        <v>0</v>
      </c>
      <c r="T11" s="33">
        <f>COUNTIFS('IFS TouchPoints'!$A$6:$A$2203,$A11,'IFS TouchPoints'!$C$6:$C$2203,T$5,'IFS TouchPoints'!$E$6:$E$2203,"&lt;="&amp;$B11)</f>
        <v>0</v>
      </c>
      <c r="U11" s="33">
        <f>COUNTIFS('IFS TouchPoints'!$A$6:$A$2203,$A11,'IFS TouchPoints'!$C$6:$C$2203,U$5,'IFS TouchPoints'!$E$6:$E$2203,"&lt;="&amp;$B11)</f>
        <v>0</v>
      </c>
      <c r="V11" s="33">
        <f>COUNTIFS('IFS TouchPoints'!$A$6:$A$2203,$A11,'IFS TouchPoints'!$C$6:$C$2203,V$5,'IFS TouchPoints'!$E$6:$E$2203,"&lt;="&amp;$B11)</f>
        <v>13</v>
      </c>
      <c r="W11" s="33">
        <f>COUNTIFS('IFS TouchPoints'!$A$6:$A$2203,$A11,'IFS TouchPoints'!$C$6:$C$2203,W$5,'IFS TouchPoints'!$E$6:$E$2203,"&lt;="&amp;$B11)</f>
        <v>0</v>
      </c>
      <c r="X11" s="33">
        <f>COUNTIFS('IFS TouchPoints'!$A$6:$A$2203,$A11,'IFS TouchPoints'!$C$6:$C$2203,X$5,'IFS TouchPoints'!$E$6:$E$2203,"&lt;="&amp;$B11)</f>
        <v>0</v>
      </c>
      <c r="Y11" s="33">
        <f>COUNTIFS('IFS TouchPoints'!$A$6:$A$2203,$A11,'IFS TouchPoints'!$C$6:$C$2203,Y$5,'IFS TouchPoints'!$E$6:$E$2203,"&lt;="&amp;$B11)</f>
        <v>0</v>
      </c>
      <c r="Z11" s="33">
        <f>COUNTIFS('IFS TouchPoints'!$A$6:$A$2203,$A11,'IFS TouchPoints'!$C$6:$C$2203,Z$5,'IFS TouchPoints'!$E$6:$E$2203,"&lt;="&amp;$B11)</f>
        <v>0</v>
      </c>
      <c r="AA11" s="28">
        <f>SUM(R11:Z11)</f>
        <v>13</v>
      </c>
      <c r="AB11" s="28">
        <f>VLOOKUP($A11,Results!$C$4:$D$65,2,0)</f>
        <v>0</v>
      </c>
    </row>
    <row r="12" spans="1:28" s="29" customFormat="1" ht="13.5" customHeight="1" x14ac:dyDescent="0.25">
      <c r="A12" s="30">
        <v>1116</v>
      </c>
      <c r="B12" s="31">
        <v>42065</v>
      </c>
      <c r="C12" s="30">
        <v>163</v>
      </c>
      <c r="D12" s="30" t="s">
        <v>296</v>
      </c>
      <c r="E12" s="32" t="s">
        <v>285</v>
      </c>
      <c r="F12" s="30">
        <v>6</v>
      </c>
      <c r="G12" s="30">
        <v>-2</v>
      </c>
      <c r="H12" s="30">
        <v>6</v>
      </c>
      <c r="I12" s="30">
        <v>0</v>
      </c>
      <c r="J12" s="30">
        <v>6</v>
      </c>
      <c r="K12" s="30">
        <v>0</v>
      </c>
      <c r="L12" s="30">
        <v>6</v>
      </c>
      <c r="M12" s="30">
        <v>-3</v>
      </c>
      <c r="N12" s="30">
        <v>5</v>
      </c>
      <c r="O12" s="30">
        <v>-2</v>
      </c>
      <c r="P12" s="30">
        <v>29</v>
      </c>
      <c r="Q12" s="30">
        <v>-7</v>
      </c>
      <c r="R12" s="33">
        <f>COUNTIFS('IFS TouchPoints'!$A$6:$A$2203,$A12,'IFS TouchPoints'!$C$6:$C$2203,R$5,'IFS TouchPoints'!$E$6:$E$2203,"&lt;="&amp;$B12)</f>
        <v>0</v>
      </c>
      <c r="S12" s="33">
        <f>COUNTIFS('IFS TouchPoints'!$A$6:$A$2203,$A12,'IFS TouchPoints'!$C$6:$C$2203,S$5,'IFS TouchPoints'!$E$6:$E$2203,"&lt;="&amp;$B12)</f>
        <v>0</v>
      </c>
      <c r="T12" s="33">
        <f>COUNTIFS('IFS TouchPoints'!$A$6:$A$2203,$A12,'IFS TouchPoints'!$C$6:$C$2203,T$5,'IFS TouchPoints'!$E$6:$E$2203,"&lt;="&amp;$B12)</f>
        <v>0</v>
      </c>
      <c r="U12" s="33">
        <f>COUNTIFS('IFS TouchPoints'!$A$6:$A$2203,$A12,'IFS TouchPoints'!$C$6:$C$2203,U$5,'IFS TouchPoints'!$E$6:$E$2203,"&lt;="&amp;$B12)</f>
        <v>0</v>
      </c>
      <c r="V12" s="33">
        <f>COUNTIFS('IFS TouchPoints'!$A$6:$A$2203,$A12,'IFS TouchPoints'!$C$6:$C$2203,V$5,'IFS TouchPoints'!$E$6:$E$2203,"&lt;="&amp;$B12)</f>
        <v>22</v>
      </c>
      <c r="W12" s="33">
        <f>COUNTIFS('IFS TouchPoints'!$A$6:$A$2203,$A12,'IFS TouchPoints'!$C$6:$C$2203,W$5,'IFS TouchPoints'!$E$6:$E$2203,"&lt;="&amp;$B12)</f>
        <v>0</v>
      </c>
      <c r="X12" s="33">
        <f>COUNTIFS('IFS TouchPoints'!$A$6:$A$2203,$A12,'IFS TouchPoints'!$C$6:$C$2203,X$5,'IFS TouchPoints'!$E$6:$E$2203,"&lt;="&amp;$B12)</f>
        <v>0</v>
      </c>
      <c r="Y12" s="33">
        <f>COUNTIFS('IFS TouchPoints'!$A$6:$A$2203,$A12,'IFS TouchPoints'!$C$6:$C$2203,Y$5,'IFS TouchPoints'!$E$6:$E$2203,"&lt;="&amp;$B12)</f>
        <v>0</v>
      </c>
      <c r="Z12" s="33">
        <f>COUNTIFS('IFS TouchPoints'!$A$6:$A$2203,$A12,'IFS TouchPoints'!$C$6:$C$2203,Z$5,'IFS TouchPoints'!$E$6:$E$2203,"&lt;="&amp;$B12)</f>
        <v>0</v>
      </c>
      <c r="AA12" s="28">
        <f>SUM(R12:Z12)</f>
        <v>22</v>
      </c>
      <c r="AB12" s="28">
        <f>VLOOKUP($A12,Results!$C$4:$D$65,2,0)</f>
        <v>0</v>
      </c>
    </row>
    <row r="13" spans="1:28" s="29" customFormat="1" ht="13.5" customHeight="1" x14ac:dyDescent="0.25">
      <c r="A13" s="30">
        <v>1399</v>
      </c>
      <c r="B13" s="31">
        <v>41989</v>
      </c>
      <c r="C13" s="30">
        <v>136</v>
      </c>
      <c r="D13" s="30" t="s">
        <v>296</v>
      </c>
      <c r="E13" s="32" t="s">
        <v>267</v>
      </c>
      <c r="F13" s="30">
        <v>2</v>
      </c>
      <c r="G13" s="30">
        <v>-2</v>
      </c>
      <c r="H13" s="30">
        <v>0</v>
      </c>
      <c r="I13" s="30">
        <v>0</v>
      </c>
      <c r="J13" s="30">
        <v>0</v>
      </c>
      <c r="K13" s="30">
        <v>-4</v>
      </c>
      <c r="L13" s="30">
        <v>4</v>
      </c>
      <c r="M13" s="30">
        <v>0</v>
      </c>
      <c r="N13" s="30">
        <v>1</v>
      </c>
      <c r="O13" s="30">
        <v>-5</v>
      </c>
      <c r="P13" s="30">
        <v>7</v>
      </c>
      <c r="Q13" s="30">
        <v>-11</v>
      </c>
      <c r="R13" s="33">
        <f>COUNTIFS('IFS TouchPoints'!$A$6:$A$2203,$A13,'IFS TouchPoints'!$C$6:$C$2203,R$5,'IFS TouchPoints'!$E$6:$E$2203,"&lt;="&amp;$B13)</f>
        <v>0</v>
      </c>
      <c r="S13" s="33">
        <f>COUNTIFS('IFS TouchPoints'!$A$6:$A$2203,$A13,'IFS TouchPoints'!$C$6:$C$2203,S$5,'IFS TouchPoints'!$E$6:$E$2203,"&lt;="&amp;$B13)</f>
        <v>0</v>
      </c>
      <c r="T13" s="33">
        <f>COUNTIFS('IFS TouchPoints'!$A$6:$A$2203,$A13,'IFS TouchPoints'!$C$6:$C$2203,T$5,'IFS TouchPoints'!$E$6:$E$2203,"&lt;="&amp;$B13)</f>
        <v>0</v>
      </c>
      <c r="U13" s="33">
        <f>COUNTIFS('IFS TouchPoints'!$A$6:$A$2203,$A13,'IFS TouchPoints'!$C$6:$C$2203,U$5,'IFS TouchPoints'!$E$6:$E$2203,"&lt;="&amp;$B13)</f>
        <v>0</v>
      </c>
      <c r="V13" s="33">
        <f>COUNTIFS('IFS TouchPoints'!$A$6:$A$2203,$A13,'IFS TouchPoints'!$C$6:$C$2203,V$5,'IFS TouchPoints'!$E$6:$E$2203,"&lt;="&amp;$B13)</f>
        <v>0</v>
      </c>
      <c r="W13" s="33">
        <f>COUNTIFS('IFS TouchPoints'!$A$6:$A$2203,$A13,'IFS TouchPoints'!$C$6:$C$2203,W$5,'IFS TouchPoints'!$E$6:$E$2203,"&lt;="&amp;$B13)</f>
        <v>0</v>
      </c>
      <c r="X13" s="33">
        <f>COUNTIFS('IFS TouchPoints'!$A$6:$A$2203,$A13,'IFS TouchPoints'!$C$6:$C$2203,X$5,'IFS TouchPoints'!$E$6:$E$2203,"&lt;="&amp;$B13)</f>
        <v>0</v>
      </c>
      <c r="Y13" s="33">
        <f>COUNTIFS('IFS TouchPoints'!$A$6:$A$2203,$A13,'IFS TouchPoints'!$C$6:$C$2203,Y$5,'IFS TouchPoints'!$E$6:$E$2203,"&lt;="&amp;$B13)</f>
        <v>0</v>
      </c>
      <c r="Z13" s="33">
        <f>COUNTIFS('IFS TouchPoints'!$A$6:$A$2203,$A13,'IFS TouchPoints'!$C$6:$C$2203,Z$5,'IFS TouchPoints'!$E$6:$E$2203,"&lt;="&amp;$B13)</f>
        <v>0</v>
      </c>
      <c r="AA13" s="28">
        <f>SUM(R13:Z13)</f>
        <v>0</v>
      </c>
      <c r="AB13" s="28">
        <f>VLOOKUP($A13,Results!$C$4:$D$65,2,0)</f>
        <v>0</v>
      </c>
    </row>
    <row r="14" spans="1:28" s="29" customFormat="1" ht="13.5" customHeight="1" x14ac:dyDescent="0.25">
      <c r="A14" s="30">
        <v>2102</v>
      </c>
      <c r="B14" s="31">
        <v>41842</v>
      </c>
      <c r="C14" s="30">
        <v>67</v>
      </c>
      <c r="D14" s="30" t="s">
        <v>296</v>
      </c>
      <c r="E14" s="32" t="s">
        <v>267</v>
      </c>
      <c r="F14" s="30">
        <v>10</v>
      </c>
      <c r="G14" s="30">
        <v>0</v>
      </c>
      <c r="H14" s="30">
        <v>6</v>
      </c>
      <c r="I14" s="30">
        <v>0</v>
      </c>
      <c r="J14" s="30">
        <v>6</v>
      </c>
      <c r="K14" s="30">
        <v>-1</v>
      </c>
      <c r="L14" s="30">
        <v>9</v>
      </c>
      <c r="M14" s="30">
        <v>0</v>
      </c>
      <c r="N14" s="30">
        <v>6</v>
      </c>
      <c r="O14" s="30">
        <v>-3</v>
      </c>
      <c r="P14" s="30">
        <v>37</v>
      </c>
      <c r="Q14" s="30">
        <v>-4</v>
      </c>
      <c r="R14" s="33">
        <f>COUNTIFS('IFS TouchPoints'!$A$6:$A$2203,$A14,'IFS TouchPoints'!$C$6:$C$2203,R$5,'IFS TouchPoints'!$E$6:$E$2203,"&lt;="&amp;$B14)</f>
        <v>0</v>
      </c>
      <c r="S14" s="33">
        <f>COUNTIFS('IFS TouchPoints'!$A$6:$A$2203,$A14,'IFS TouchPoints'!$C$6:$C$2203,S$5,'IFS TouchPoints'!$E$6:$E$2203,"&lt;="&amp;$B14)</f>
        <v>0</v>
      </c>
      <c r="T14" s="33">
        <f>COUNTIFS('IFS TouchPoints'!$A$6:$A$2203,$A14,'IFS TouchPoints'!$C$6:$C$2203,T$5,'IFS TouchPoints'!$E$6:$E$2203,"&lt;="&amp;$B14)</f>
        <v>0</v>
      </c>
      <c r="U14" s="33">
        <f>COUNTIFS('IFS TouchPoints'!$A$6:$A$2203,$A14,'IFS TouchPoints'!$C$6:$C$2203,U$5,'IFS TouchPoints'!$E$6:$E$2203,"&lt;="&amp;$B14)</f>
        <v>0</v>
      </c>
      <c r="V14" s="33">
        <f>COUNTIFS('IFS TouchPoints'!$A$6:$A$2203,$A14,'IFS TouchPoints'!$C$6:$C$2203,V$5,'IFS TouchPoints'!$E$6:$E$2203,"&lt;="&amp;$B14)</f>
        <v>0</v>
      </c>
      <c r="W14" s="33">
        <f>COUNTIFS('IFS TouchPoints'!$A$6:$A$2203,$A14,'IFS TouchPoints'!$C$6:$C$2203,W$5,'IFS TouchPoints'!$E$6:$E$2203,"&lt;="&amp;$B14)</f>
        <v>0</v>
      </c>
      <c r="X14" s="33">
        <f>COUNTIFS('IFS TouchPoints'!$A$6:$A$2203,$A14,'IFS TouchPoints'!$C$6:$C$2203,X$5,'IFS TouchPoints'!$E$6:$E$2203,"&lt;="&amp;$B14)</f>
        <v>0</v>
      </c>
      <c r="Y14" s="33">
        <f>COUNTIFS('IFS TouchPoints'!$A$6:$A$2203,$A14,'IFS TouchPoints'!$C$6:$C$2203,Y$5,'IFS TouchPoints'!$E$6:$E$2203,"&lt;="&amp;$B14)</f>
        <v>0</v>
      </c>
      <c r="Z14" s="33">
        <f>COUNTIFS('IFS TouchPoints'!$A$6:$A$2203,$A14,'IFS TouchPoints'!$C$6:$C$2203,Z$5,'IFS TouchPoints'!$E$6:$E$2203,"&lt;="&amp;$B14)</f>
        <v>0</v>
      </c>
      <c r="AA14" s="28">
        <f>SUM(R14:Z14)</f>
        <v>0</v>
      </c>
      <c r="AB14" s="28">
        <f>VLOOKUP($A14,Results!$C$4:$D$65,2,0)</f>
        <v>0</v>
      </c>
    </row>
    <row r="15" spans="1:28" s="29" customFormat="1" ht="13.5" customHeight="1" x14ac:dyDescent="0.25">
      <c r="A15" s="30">
        <v>2102</v>
      </c>
      <c r="B15" s="31">
        <v>41933</v>
      </c>
      <c r="C15" s="30">
        <v>103</v>
      </c>
      <c r="D15" s="30" t="s">
        <v>296</v>
      </c>
      <c r="E15" s="32" t="s">
        <v>284</v>
      </c>
      <c r="F15" s="30">
        <v>7</v>
      </c>
      <c r="G15" s="30">
        <v>-5</v>
      </c>
      <c r="H15" s="30">
        <v>1</v>
      </c>
      <c r="I15" s="30">
        <v>0</v>
      </c>
      <c r="J15" s="30">
        <v>2</v>
      </c>
      <c r="K15" s="30">
        <v>-7</v>
      </c>
      <c r="L15" s="30">
        <v>13</v>
      </c>
      <c r="M15" s="30">
        <v>-1</v>
      </c>
      <c r="N15" s="30">
        <v>5</v>
      </c>
      <c r="O15" s="30">
        <v>-8</v>
      </c>
      <c r="P15" s="30">
        <v>28</v>
      </c>
      <c r="Q15" s="30">
        <v>-21</v>
      </c>
      <c r="R15" s="33">
        <f>COUNTIFS('IFS TouchPoints'!$A$6:$A$2203,$A15,'IFS TouchPoints'!$C$6:$C$2203,R$5,'IFS TouchPoints'!$E$6:$E$2203,"&lt;="&amp;$B15)</f>
        <v>0</v>
      </c>
      <c r="S15" s="33">
        <f>COUNTIFS('IFS TouchPoints'!$A$6:$A$2203,$A15,'IFS TouchPoints'!$C$6:$C$2203,S$5,'IFS TouchPoints'!$E$6:$E$2203,"&lt;="&amp;$B15)</f>
        <v>0</v>
      </c>
      <c r="T15" s="33">
        <f>COUNTIFS('IFS TouchPoints'!$A$6:$A$2203,$A15,'IFS TouchPoints'!$C$6:$C$2203,T$5,'IFS TouchPoints'!$E$6:$E$2203,"&lt;="&amp;$B15)</f>
        <v>0</v>
      </c>
      <c r="U15" s="33">
        <f>COUNTIFS('IFS TouchPoints'!$A$6:$A$2203,$A15,'IFS TouchPoints'!$C$6:$C$2203,U$5,'IFS TouchPoints'!$E$6:$E$2203,"&lt;="&amp;$B15)</f>
        <v>0</v>
      </c>
      <c r="V15" s="33">
        <f>COUNTIFS('IFS TouchPoints'!$A$6:$A$2203,$A15,'IFS TouchPoints'!$C$6:$C$2203,V$5,'IFS TouchPoints'!$E$6:$E$2203,"&lt;="&amp;$B15)</f>
        <v>10</v>
      </c>
      <c r="W15" s="33">
        <f>COUNTIFS('IFS TouchPoints'!$A$6:$A$2203,$A15,'IFS TouchPoints'!$C$6:$C$2203,W$5,'IFS TouchPoints'!$E$6:$E$2203,"&lt;="&amp;$B15)</f>
        <v>0</v>
      </c>
      <c r="X15" s="33">
        <f>COUNTIFS('IFS TouchPoints'!$A$6:$A$2203,$A15,'IFS TouchPoints'!$C$6:$C$2203,X$5,'IFS TouchPoints'!$E$6:$E$2203,"&lt;="&amp;$B15)</f>
        <v>0</v>
      </c>
      <c r="Y15" s="33">
        <f>COUNTIFS('IFS TouchPoints'!$A$6:$A$2203,$A15,'IFS TouchPoints'!$C$6:$C$2203,Y$5,'IFS TouchPoints'!$E$6:$E$2203,"&lt;="&amp;$B15)</f>
        <v>0</v>
      </c>
      <c r="Z15" s="33">
        <f>COUNTIFS('IFS TouchPoints'!$A$6:$A$2203,$A15,'IFS TouchPoints'!$C$6:$C$2203,Z$5,'IFS TouchPoints'!$E$6:$E$2203,"&lt;="&amp;$B15)</f>
        <v>0</v>
      </c>
      <c r="AA15" s="28">
        <f>SUM(R15:Z15)</f>
        <v>10</v>
      </c>
      <c r="AB15" s="28">
        <f>VLOOKUP($A15,Results!$C$4:$D$65,2,0)</f>
        <v>0</v>
      </c>
    </row>
    <row r="16" spans="1:28" s="29" customFormat="1" ht="13.5" customHeight="1" x14ac:dyDescent="0.25">
      <c r="A16" s="30">
        <v>2102</v>
      </c>
      <c r="B16" s="31">
        <v>41996</v>
      </c>
      <c r="C16" s="30">
        <v>155</v>
      </c>
      <c r="D16" s="30" t="s">
        <v>296</v>
      </c>
      <c r="E16" s="32" t="s">
        <v>285</v>
      </c>
      <c r="F16" s="30">
        <v>8</v>
      </c>
      <c r="G16" s="30">
        <v>-5</v>
      </c>
      <c r="H16" s="30">
        <v>0</v>
      </c>
      <c r="I16" s="30">
        <v>-1</v>
      </c>
      <c r="J16" s="30">
        <v>2</v>
      </c>
      <c r="K16" s="30">
        <v>-6</v>
      </c>
      <c r="L16" s="30">
        <v>12</v>
      </c>
      <c r="M16" s="30">
        <v>-1</v>
      </c>
      <c r="N16" s="30">
        <v>5</v>
      </c>
      <c r="O16" s="30">
        <v>-7</v>
      </c>
      <c r="P16" s="30">
        <v>27</v>
      </c>
      <c r="Q16" s="30">
        <v>-20</v>
      </c>
      <c r="R16" s="33">
        <f>COUNTIFS('IFS TouchPoints'!$A$6:$A$2203,$A16,'IFS TouchPoints'!$C$6:$C$2203,R$5,'IFS TouchPoints'!$E$6:$E$2203,"&lt;="&amp;$B16)</f>
        <v>0</v>
      </c>
      <c r="S16" s="33">
        <f>COUNTIFS('IFS TouchPoints'!$A$6:$A$2203,$A16,'IFS TouchPoints'!$C$6:$C$2203,S$5,'IFS TouchPoints'!$E$6:$E$2203,"&lt;="&amp;$B16)</f>
        <v>0</v>
      </c>
      <c r="T16" s="33">
        <f>COUNTIFS('IFS TouchPoints'!$A$6:$A$2203,$A16,'IFS TouchPoints'!$C$6:$C$2203,T$5,'IFS TouchPoints'!$E$6:$E$2203,"&lt;="&amp;$B16)</f>
        <v>0</v>
      </c>
      <c r="U16" s="33">
        <f>COUNTIFS('IFS TouchPoints'!$A$6:$A$2203,$A16,'IFS TouchPoints'!$C$6:$C$2203,U$5,'IFS TouchPoints'!$E$6:$E$2203,"&lt;="&amp;$B16)</f>
        <v>0</v>
      </c>
      <c r="V16" s="33">
        <f>COUNTIFS('IFS TouchPoints'!$A$6:$A$2203,$A16,'IFS TouchPoints'!$C$6:$C$2203,V$5,'IFS TouchPoints'!$E$6:$E$2203,"&lt;="&amp;$B16)</f>
        <v>15</v>
      </c>
      <c r="W16" s="33">
        <f>COUNTIFS('IFS TouchPoints'!$A$6:$A$2203,$A16,'IFS TouchPoints'!$C$6:$C$2203,W$5,'IFS TouchPoints'!$E$6:$E$2203,"&lt;="&amp;$B16)</f>
        <v>0</v>
      </c>
      <c r="X16" s="33">
        <f>COUNTIFS('IFS TouchPoints'!$A$6:$A$2203,$A16,'IFS TouchPoints'!$C$6:$C$2203,X$5,'IFS TouchPoints'!$E$6:$E$2203,"&lt;="&amp;$B16)</f>
        <v>0</v>
      </c>
      <c r="Y16" s="33">
        <f>COUNTIFS('IFS TouchPoints'!$A$6:$A$2203,$A16,'IFS TouchPoints'!$C$6:$C$2203,Y$5,'IFS TouchPoints'!$E$6:$E$2203,"&lt;="&amp;$B16)</f>
        <v>0</v>
      </c>
      <c r="Z16" s="33">
        <f>COUNTIFS('IFS TouchPoints'!$A$6:$A$2203,$A16,'IFS TouchPoints'!$C$6:$C$2203,Z$5,'IFS TouchPoints'!$E$6:$E$2203,"&lt;="&amp;$B16)</f>
        <v>0</v>
      </c>
      <c r="AA16" s="28">
        <f>SUM(R16:Z16)</f>
        <v>15</v>
      </c>
      <c r="AB16" s="28">
        <f>VLOOKUP($A16,Results!$C$4:$D$65,2,0)</f>
        <v>0</v>
      </c>
    </row>
    <row r="17" spans="1:28" s="29" customFormat="1" ht="13.5" customHeight="1" x14ac:dyDescent="0.25">
      <c r="A17" s="30">
        <v>2380</v>
      </c>
      <c r="B17" s="31">
        <v>41848</v>
      </c>
      <c r="C17" s="30">
        <v>79</v>
      </c>
      <c r="D17" s="30" t="s">
        <v>296</v>
      </c>
      <c r="E17" s="32" t="s">
        <v>267</v>
      </c>
      <c r="F17" s="30">
        <v>2</v>
      </c>
      <c r="G17" s="30">
        <v>-4</v>
      </c>
      <c r="H17" s="30">
        <v>2</v>
      </c>
      <c r="I17" s="30">
        <v>0</v>
      </c>
      <c r="J17" s="30">
        <v>1</v>
      </c>
      <c r="K17" s="30">
        <v>-5</v>
      </c>
      <c r="L17" s="30">
        <v>4</v>
      </c>
      <c r="M17" s="30">
        <v>-1</v>
      </c>
      <c r="N17" s="30">
        <v>11</v>
      </c>
      <c r="O17" s="30">
        <v>-1</v>
      </c>
      <c r="P17" s="30">
        <v>20</v>
      </c>
      <c r="Q17" s="30">
        <v>-11</v>
      </c>
      <c r="R17" s="33">
        <f>COUNTIFS('IFS TouchPoints'!$A$6:$A$2203,$A17,'IFS TouchPoints'!$C$6:$C$2203,R$5,'IFS TouchPoints'!$E$6:$E$2203,"&lt;="&amp;$B17)</f>
        <v>0</v>
      </c>
      <c r="S17" s="33">
        <f>COUNTIFS('IFS TouchPoints'!$A$6:$A$2203,$A17,'IFS TouchPoints'!$C$6:$C$2203,S$5,'IFS TouchPoints'!$E$6:$E$2203,"&lt;="&amp;$B17)</f>
        <v>0</v>
      </c>
      <c r="T17" s="33">
        <f>COUNTIFS('IFS TouchPoints'!$A$6:$A$2203,$A17,'IFS TouchPoints'!$C$6:$C$2203,T$5,'IFS TouchPoints'!$E$6:$E$2203,"&lt;="&amp;$B17)</f>
        <v>0</v>
      </c>
      <c r="U17" s="33">
        <f>COUNTIFS('IFS TouchPoints'!$A$6:$A$2203,$A17,'IFS TouchPoints'!$C$6:$C$2203,U$5,'IFS TouchPoints'!$E$6:$E$2203,"&lt;="&amp;$B17)</f>
        <v>0</v>
      </c>
      <c r="V17" s="33">
        <f>COUNTIFS('IFS TouchPoints'!$A$6:$A$2203,$A17,'IFS TouchPoints'!$C$6:$C$2203,V$5,'IFS TouchPoints'!$E$6:$E$2203,"&lt;="&amp;$B17)</f>
        <v>1</v>
      </c>
      <c r="W17" s="33">
        <f>COUNTIFS('IFS TouchPoints'!$A$6:$A$2203,$A17,'IFS TouchPoints'!$C$6:$C$2203,W$5,'IFS TouchPoints'!$E$6:$E$2203,"&lt;="&amp;$B17)</f>
        <v>0</v>
      </c>
      <c r="X17" s="33">
        <f>COUNTIFS('IFS TouchPoints'!$A$6:$A$2203,$A17,'IFS TouchPoints'!$C$6:$C$2203,X$5,'IFS TouchPoints'!$E$6:$E$2203,"&lt;="&amp;$B17)</f>
        <v>0</v>
      </c>
      <c r="Y17" s="33">
        <f>COUNTIFS('IFS TouchPoints'!$A$6:$A$2203,$A17,'IFS TouchPoints'!$C$6:$C$2203,Y$5,'IFS TouchPoints'!$E$6:$E$2203,"&lt;="&amp;$B17)</f>
        <v>0</v>
      </c>
      <c r="Z17" s="33">
        <f>COUNTIFS('IFS TouchPoints'!$A$6:$A$2203,$A17,'IFS TouchPoints'!$C$6:$C$2203,Z$5,'IFS TouchPoints'!$E$6:$E$2203,"&lt;="&amp;$B17)</f>
        <v>0</v>
      </c>
      <c r="AA17" s="28">
        <f>SUM(R17:Z17)</f>
        <v>1</v>
      </c>
      <c r="AB17" s="28">
        <f>VLOOKUP($A17,Results!$C$4:$D$65,2,0)</f>
        <v>0</v>
      </c>
    </row>
    <row r="18" spans="1:28" s="29" customFormat="1" ht="13.5" customHeight="1" x14ac:dyDescent="0.25">
      <c r="A18" s="30">
        <v>3994</v>
      </c>
      <c r="B18" s="31">
        <v>41869</v>
      </c>
      <c r="C18" s="30">
        <v>86</v>
      </c>
      <c r="D18" s="30" t="s">
        <v>296</v>
      </c>
      <c r="E18" s="32" t="s">
        <v>267</v>
      </c>
      <c r="F18" s="30">
        <v>2</v>
      </c>
      <c r="G18" s="30">
        <v>-2</v>
      </c>
      <c r="H18" s="30">
        <v>1</v>
      </c>
      <c r="I18" s="30">
        <v>0</v>
      </c>
      <c r="J18" s="30">
        <v>0</v>
      </c>
      <c r="K18" s="30">
        <v>0</v>
      </c>
      <c r="L18" s="30">
        <v>8</v>
      </c>
      <c r="M18" s="30">
        <v>0</v>
      </c>
      <c r="N18" s="30">
        <v>2</v>
      </c>
      <c r="O18" s="30">
        <v>-2</v>
      </c>
      <c r="P18" s="30">
        <v>13</v>
      </c>
      <c r="Q18" s="30">
        <v>-4</v>
      </c>
      <c r="R18" s="33">
        <f>COUNTIFS('IFS TouchPoints'!$A$6:$A$2203,$A18,'IFS TouchPoints'!$C$6:$C$2203,R$5,'IFS TouchPoints'!$E$6:$E$2203,"&lt;="&amp;$B18)</f>
        <v>0</v>
      </c>
      <c r="S18" s="33">
        <f>COUNTIFS('IFS TouchPoints'!$A$6:$A$2203,$A18,'IFS TouchPoints'!$C$6:$C$2203,S$5,'IFS TouchPoints'!$E$6:$E$2203,"&lt;="&amp;$B18)</f>
        <v>0</v>
      </c>
      <c r="T18" s="33">
        <f>COUNTIFS('IFS TouchPoints'!$A$6:$A$2203,$A18,'IFS TouchPoints'!$C$6:$C$2203,T$5,'IFS TouchPoints'!$E$6:$E$2203,"&lt;="&amp;$B18)</f>
        <v>0</v>
      </c>
      <c r="U18" s="33">
        <f>COUNTIFS('IFS TouchPoints'!$A$6:$A$2203,$A18,'IFS TouchPoints'!$C$6:$C$2203,U$5,'IFS TouchPoints'!$E$6:$E$2203,"&lt;="&amp;$B18)</f>
        <v>0</v>
      </c>
      <c r="V18" s="33">
        <f>COUNTIFS('IFS TouchPoints'!$A$6:$A$2203,$A18,'IFS TouchPoints'!$C$6:$C$2203,V$5,'IFS TouchPoints'!$E$6:$E$2203,"&lt;="&amp;$B18)</f>
        <v>0</v>
      </c>
      <c r="W18" s="33">
        <f>COUNTIFS('IFS TouchPoints'!$A$6:$A$2203,$A18,'IFS TouchPoints'!$C$6:$C$2203,W$5,'IFS TouchPoints'!$E$6:$E$2203,"&lt;="&amp;$B18)</f>
        <v>0</v>
      </c>
      <c r="X18" s="33">
        <f>COUNTIFS('IFS TouchPoints'!$A$6:$A$2203,$A18,'IFS TouchPoints'!$C$6:$C$2203,X$5,'IFS TouchPoints'!$E$6:$E$2203,"&lt;="&amp;$B18)</f>
        <v>0</v>
      </c>
      <c r="Y18" s="33">
        <f>COUNTIFS('IFS TouchPoints'!$A$6:$A$2203,$A18,'IFS TouchPoints'!$C$6:$C$2203,Y$5,'IFS TouchPoints'!$E$6:$E$2203,"&lt;="&amp;$B18)</f>
        <v>0</v>
      </c>
      <c r="Z18" s="33">
        <f>COUNTIFS('IFS TouchPoints'!$A$6:$A$2203,$A18,'IFS TouchPoints'!$C$6:$C$2203,Z$5,'IFS TouchPoints'!$E$6:$E$2203,"&lt;="&amp;$B18)</f>
        <v>0</v>
      </c>
      <c r="AA18" s="28">
        <f>SUM(R18:Z18)</f>
        <v>0</v>
      </c>
      <c r="AB18" s="28">
        <f>VLOOKUP($A18,Results!$C$4:$D$65,2,0)</f>
        <v>0</v>
      </c>
    </row>
    <row r="19" spans="1:28" s="29" customFormat="1" ht="13.5" customHeight="1" x14ac:dyDescent="0.25">
      <c r="A19" s="30">
        <v>3994</v>
      </c>
      <c r="B19" s="31">
        <v>41955</v>
      </c>
      <c r="C19" s="30">
        <v>117</v>
      </c>
      <c r="D19" s="30" t="s">
        <v>296</v>
      </c>
      <c r="E19" s="32" t="s">
        <v>284</v>
      </c>
      <c r="F19" s="30">
        <v>8</v>
      </c>
      <c r="G19" s="30">
        <v>-2</v>
      </c>
      <c r="H19" s="30">
        <v>3</v>
      </c>
      <c r="I19" s="30">
        <v>0</v>
      </c>
      <c r="J19" s="30">
        <v>5</v>
      </c>
      <c r="K19" s="30">
        <v>-1</v>
      </c>
      <c r="L19" s="30">
        <v>10</v>
      </c>
      <c r="M19" s="30">
        <v>0</v>
      </c>
      <c r="N19" s="30">
        <v>6</v>
      </c>
      <c r="O19" s="30">
        <v>0</v>
      </c>
      <c r="P19" s="30">
        <v>32</v>
      </c>
      <c r="Q19" s="30">
        <v>-3</v>
      </c>
      <c r="R19" s="33">
        <f>COUNTIFS('IFS TouchPoints'!$A$6:$A$2203,$A19,'IFS TouchPoints'!$C$6:$C$2203,R$5,'IFS TouchPoints'!$E$6:$E$2203,"&lt;="&amp;$B19)</f>
        <v>0</v>
      </c>
      <c r="S19" s="33">
        <f>COUNTIFS('IFS TouchPoints'!$A$6:$A$2203,$A19,'IFS TouchPoints'!$C$6:$C$2203,S$5,'IFS TouchPoints'!$E$6:$E$2203,"&lt;="&amp;$B19)</f>
        <v>0</v>
      </c>
      <c r="T19" s="33">
        <f>COUNTIFS('IFS TouchPoints'!$A$6:$A$2203,$A19,'IFS TouchPoints'!$C$6:$C$2203,T$5,'IFS TouchPoints'!$E$6:$E$2203,"&lt;="&amp;$B19)</f>
        <v>0</v>
      </c>
      <c r="U19" s="33">
        <f>COUNTIFS('IFS TouchPoints'!$A$6:$A$2203,$A19,'IFS TouchPoints'!$C$6:$C$2203,U$5,'IFS TouchPoints'!$E$6:$E$2203,"&lt;="&amp;$B19)</f>
        <v>0</v>
      </c>
      <c r="V19" s="33">
        <f>COUNTIFS('IFS TouchPoints'!$A$6:$A$2203,$A19,'IFS TouchPoints'!$C$6:$C$2203,V$5,'IFS TouchPoints'!$E$6:$E$2203,"&lt;="&amp;$B19)</f>
        <v>14</v>
      </c>
      <c r="W19" s="33">
        <f>COUNTIFS('IFS TouchPoints'!$A$6:$A$2203,$A19,'IFS TouchPoints'!$C$6:$C$2203,W$5,'IFS TouchPoints'!$E$6:$E$2203,"&lt;="&amp;$B19)</f>
        <v>0</v>
      </c>
      <c r="X19" s="33">
        <f>COUNTIFS('IFS TouchPoints'!$A$6:$A$2203,$A19,'IFS TouchPoints'!$C$6:$C$2203,X$5,'IFS TouchPoints'!$E$6:$E$2203,"&lt;="&amp;$B19)</f>
        <v>0</v>
      </c>
      <c r="Y19" s="33">
        <f>COUNTIFS('IFS TouchPoints'!$A$6:$A$2203,$A19,'IFS TouchPoints'!$C$6:$C$2203,Y$5,'IFS TouchPoints'!$E$6:$E$2203,"&lt;="&amp;$B19)</f>
        <v>0</v>
      </c>
      <c r="Z19" s="33">
        <f>COUNTIFS('IFS TouchPoints'!$A$6:$A$2203,$A19,'IFS TouchPoints'!$C$6:$C$2203,Z$5,'IFS TouchPoints'!$E$6:$E$2203,"&lt;="&amp;$B19)</f>
        <v>0</v>
      </c>
      <c r="AA19" s="28">
        <f>SUM(R19:Z19)</f>
        <v>14</v>
      </c>
      <c r="AB19" s="28">
        <f>VLOOKUP($A19,Results!$C$4:$D$65,2,0)</f>
        <v>0</v>
      </c>
    </row>
    <row r="20" spans="1:28" s="29" customFormat="1" ht="13.5" customHeight="1" x14ac:dyDescent="0.25">
      <c r="A20" s="30">
        <v>3994</v>
      </c>
      <c r="B20" s="31">
        <v>42045</v>
      </c>
      <c r="C20" s="30">
        <v>162</v>
      </c>
      <c r="D20" s="30" t="s">
        <v>296</v>
      </c>
      <c r="E20" s="32" t="s">
        <v>285</v>
      </c>
      <c r="F20" s="30">
        <v>7</v>
      </c>
      <c r="G20" s="30">
        <v>-4</v>
      </c>
      <c r="H20" s="30">
        <v>1</v>
      </c>
      <c r="I20" s="30">
        <v>-1</v>
      </c>
      <c r="J20" s="30">
        <v>3</v>
      </c>
      <c r="K20" s="30">
        <v>-4</v>
      </c>
      <c r="L20" s="30">
        <v>12</v>
      </c>
      <c r="M20" s="30">
        <v>0</v>
      </c>
      <c r="N20" s="30">
        <v>7</v>
      </c>
      <c r="O20" s="30">
        <v>-11</v>
      </c>
      <c r="P20" s="30">
        <v>30</v>
      </c>
      <c r="Q20" s="30">
        <v>-20</v>
      </c>
      <c r="R20" s="33">
        <f>COUNTIFS('IFS TouchPoints'!$A$6:$A$2203,$A20,'IFS TouchPoints'!$C$6:$C$2203,R$5,'IFS TouchPoints'!$E$6:$E$2203,"&lt;="&amp;$B20)</f>
        <v>0</v>
      </c>
      <c r="S20" s="33">
        <f>COUNTIFS('IFS TouchPoints'!$A$6:$A$2203,$A20,'IFS TouchPoints'!$C$6:$C$2203,S$5,'IFS TouchPoints'!$E$6:$E$2203,"&lt;="&amp;$B20)</f>
        <v>0</v>
      </c>
      <c r="T20" s="33">
        <f>COUNTIFS('IFS TouchPoints'!$A$6:$A$2203,$A20,'IFS TouchPoints'!$C$6:$C$2203,T$5,'IFS TouchPoints'!$E$6:$E$2203,"&lt;="&amp;$B20)</f>
        <v>0</v>
      </c>
      <c r="U20" s="33">
        <f>COUNTIFS('IFS TouchPoints'!$A$6:$A$2203,$A20,'IFS TouchPoints'!$C$6:$C$2203,U$5,'IFS TouchPoints'!$E$6:$E$2203,"&lt;="&amp;$B20)</f>
        <v>0</v>
      </c>
      <c r="V20" s="33">
        <f>COUNTIFS('IFS TouchPoints'!$A$6:$A$2203,$A20,'IFS TouchPoints'!$C$6:$C$2203,V$5,'IFS TouchPoints'!$E$6:$E$2203,"&lt;="&amp;$B20)</f>
        <v>26</v>
      </c>
      <c r="W20" s="33">
        <f>COUNTIFS('IFS TouchPoints'!$A$6:$A$2203,$A20,'IFS TouchPoints'!$C$6:$C$2203,W$5,'IFS TouchPoints'!$E$6:$E$2203,"&lt;="&amp;$B20)</f>
        <v>0</v>
      </c>
      <c r="X20" s="33">
        <f>COUNTIFS('IFS TouchPoints'!$A$6:$A$2203,$A20,'IFS TouchPoints'!$C$6:$C$2203,X$5,'IFS TouchPoints'!$E$6:$E$2203,"&lt;="&amp;$B20)</f>
        <v>0</v>
      </c>
      <c r="Y20" s="33">
        <f>COUNTIFS('IFS TouchPoints'!$A$6:$A$2203,$A20,'IFS TouchPoints'!$C$6:$C$2203,Y$5,'IFS TouchPoints'!$E$6:$E$2203,"&lt;="&amp;$B20)</f>
        <v>0</v>
      </c>
      <c r="Z20" s="33">
        <f>COUNTIFS('IFS TouchPoints'!$A$6:$A$2203,$A20,'IFS TouchPoints'!$C$6:$C$2203,Z$5,'IFS TouchPoints'!$E$6:$E$2203,"&lt;="&amp;$B20)</f>
        <v>0</v>
      </c>
      <c r="AA20" s="28">
        <f>SUM(R20:Z20)</f>
        <v>26</v>
      </c>
      <c r="AB20" s="28">
        <f>VLOOKUP($A20,Results!$C$4:$D$65,2,0)</f>
        <v>0</v>
      </c>
    </row>
    <row r="21" spans="1:28" s="29" customFormat="1" ht="13.5" customHeight="1" x14ac:dyDescent="0.25">
      <c r="A21" s="30">
        <v>4952</v>
      </c>
      <c r="B21" s="31">
        <v>41849</v>
      </c>
      <c r="C21" s="30">
        <v>80</v>
      </c>
      <c r="D21" s="30" t="s">
        <v>296</v>
      </c>
      <c r="E21" s="32" t="s">
        <v>267</v>
      </c>
      <c r="F21" s="30">
        <v>8</v>
      </c>
      <c r="G21" s="30">
        <v>-4</v>
      </c>
      <c r="H21" s="30">
        <v>3</v>
      </c>
      <c r="I21" s="30">
        <v>0</v>
      </c>
      <c r="J21" s="30">
        <v>3</v>
      </c>
      <c r="K21" s="30">
        <v>-2</v>
      </c>
      <c r="L21" s="30">
        <v>14</v>
      </c>
      <c r="M21" s="30">
        <v>0</v>
      </c>
      <c r="N21" s="30">
        <v>15</v>
      </c>
      <c r="O21" s="30">
        <v>0</v>
      </c>
      <c r="P21" s="30">
        <v>43</v>
      </c>
      <c r="Q21" s="30">
        <v>-6</v>
      </c>
      <c r="R21" s="33">
        <f>COUNTIFS('IFS TouchPoints'!$A$6:$A$2203,$A21,'IFS TouchPoints'!$C$6:$C$2203,R$5,'IFS TouchPoints'!$E$6:$E$2203,"&lt;="&amp;$B21)</f>
        <v>0</v>
      </c>
      <c r="S21" s="33">
        <f>COUNTIFS('IFS TouchPoints'!$A$6:$A$2203,$A21,'IFS TouchPoints'!$C$6:$C$2203,S$5,'IFS TouchPoints'!$E$6:$E$2203,"&lt;="&amp;$B21)</f>
        <v>0</v>
      </c>
      <c r="T21" s="33">
        <f>COUNTIFS('IFS TouchPoints'!$A$6:$A$2203,$A21,'IFS TouchPoints'!$C$6:$C$2203,T$5,'IFS TouchPoints'!$E$6:$E$2203,"&lt;="&amp;$B21)</f>
        <v>0</v>
      </c>
      <c r="U21" s="33">
        <f>COUNTIFS('IFS TouchPoints'!$A$6:$A$2203,$A21,'IFS TouchPoints'!$C$6:$C$2203,U$5,'IFS TouchPoints'!$E$6:$E$2203,"&lt;="&amp;$B21)</f>
        <v>0</v>
      </c>
      <c r="V21" s="33">
        <f>COUNTIFS('IFS TouchPoints'!$A$6:$A$2203,$A21,'IFS TouchPoints'!$C$6:$C$2203,V$5,'IFS TouchPoints'!$E$6:$E$2203,"&lt;="&amp;$B21)</f>
        <v>0</v>
      </c>
      <c r="W21" s="33">
        <f>COUNTIFS('IFS TouchPoints'!$A$6:$A$2203,$A21,'IFS TouchPoints'!$C$6:$C$2203,W$5,'IFS TouchPoints'!$E$6:$E$2203,"&lt;="&amp;$B21)</f>
        <v>0</v>
      </c>
      <c r="X21" s="33">
        <f>COUNTIFS('IFS TouchPoints'!$A$6:$A$2203,$A21,'IFS TouchPoints'!$C$6:$C$2203,X$5,'IFS TouchPoints'!$E$6:$E$2203,"&lt;="&amp;$B21)</f>
        <v>0</v>
      </c>
      <c r="Y21" s="33">
        <f>COUNTIFS('IFS TouchPoints'!$A$6:$A$2203,$A21,'IFS TouchPoints'!$C$6:$C$2203,Y$5,'IFS TouchPoints'!$E$6:$E$2203,"&lt;="&amp;$B21)</f>
        <v>0</v>
      </c>
      <c r="Z21" s="33">
        <f>COUNTIFS('IFS TouchPoints'!$A$6:$A$2203,$A21,'IFS TouchPoints'!$C$6:$C$2203,Z$5,'IFS TouchPoints'!$E$6:$E$2203,"&lt;="&amp;$B21)</f>
        <v>0</v>
      </c>
      <c r="AA21" s="28">
        <f>SUM(R21:Z21)</f>
        <v>0</v>
      </c>
      <c r="AB21" s="28">
        <f>VLOOKUP($A21,Results!$C$4:$D$65,2,0)</f>
        <v>0</v>
      </c>
    </row>
    <row r="22" spans="1:28" s="29" customFormat="1" ht="13.5" customHeight="1" x14ac:dyDescent="0.25">
      <c r="A22" s="30">
        <v>5153</v>
      </c>
      <c r="B22" s="31">
        <v>41927</v>
      </c>
      <c r="C22" s="30">
        <v>101</v>
      </c>
      <c r="D22" s="30" t="s">
        <v>296</v>
      </c>
      <c r="E22" s="32" t="s">
        <v>267</v>
      </c>
      <c r="F22" s="30">
        <v>0</v>
      </c>
      <c r="G22" s="30">
        <v>-1</v>
      </c>
      <c r="H22" s="30">
        <v>0</v>
      </c>
      <c r="I22" s="30">
        <v>0</v>
      </c>
      <c r="J22" s="30">
        <v>1</v>
      </c>
      <c r="K22" s="30">
        <v>0</v>
      </c>
      <c r="L22" s="30">
        <v>2</v>
      </c>
      <c r="M22" s="30">
        <v>0</v>
      </c>
      <c r="N22" s="30">
        <v>1</v>
      </c>
      <c r="O22" s="30">
        <v>-3</v>
      </c>
      <c r="P22" s="30">
        <v>4</v>
      </c>
      <c r="Q22" s="30">
        <v>-4</v>
      </c>
      <c r="R22" s="33">
        <f>COUNTIFS('IFS TouchPoints'!$A$6:$A$2203,$A22,'IFS TouchPoints'!$C$6:$C$2203,R$5,'IFS TouchPoints'!$E$6:$E$2203,"&lt;="&amp;$B22)</f>
        <v>0</v>
      </c>
      <c r="S22" s="33">
        <f>COUNTIFS('IFS TouchPoints'!$A$6:$A$2203,$A22,'IFS TouchPoints'!$C$6:$C$2203,S$5,'IFS TouchPoints'!$E$6:$E$2203,"&lt;="&amp;$B22)</f>
        <v>0</v>
      </c>
      <c r="T22" s="33">
        <f>COUNTIFS('IFS TouchPoints'!$A$6:$A$2203,$A22,'IFS TouchPoints'!$C$6:$C$2203,T$5,'IFS TouchPoints'!$E$6:$E$2203,"&lt;="&amp;$B22)</f>
        <v>0</v>
      </c>
      <c r="U22" s="33">
        <f>COUNTIFS('IFS TouchPoints'!$A$6:$A$2203,$A22,'IFS TouchPoints'!$C$6:$C$2203,U$5,'IFS TouchPoints'!$E$6:$E$2203,"&lt;="&amp;$B22)</f>
        <v>0</v>
      </c>
      <c r="V22" s="33">
        <f>COUNTIFS('IFS TouchPoints'!$A$6:$A$2203,$A22,'IFS TouchPoints'!$C$6:$C$2203,V$5,'IFS TouchPoints'!$E$6:$E$2203,"&lt;="&amp;$B22)</f>
        <v>1</v>
      </c>
      <c r="W22" s="33">
        <f>COUNTIFS('IFS TouchPoints'!$A$6:$A$2203,$A22,'IFS TouchPoints'!$C$6:$C$2203,W$5,'IFS TouchPoints'!$E$6:$E$2203,"&lt;="&amp;$B22)</f>
        <v>0</v>
      </c>
      <c r="X22" s="33">
        <f>COUNTIFS('IFS TouchPoints'!$A$6:$A$2203,$A22,'IFS TouchPoints'!$C$6:$C$2203,X$5,'IFS TouchPoints'!$E$6:$E$2203,"&lt;="&amp;$B22)</f>
        <v>0</v>
      </c>
      <c r="Y22" s="33">
        <f>COUNTIFS('IFS TouchPoints'!$A$6:$A$2203,$A22,'IFS TouchPoints'!$C$6:$C$2203,Y$5,'IFS TouchPoints'!$E$6:$E$2203,"&lt;="&amp;$B22)</f>
        <v>0</v>
      </c>
      <c r="Z22" s="33">
        <f>COUNTIFS('IFS TouchPoints'!$A$6:$A$2203,$A22,'IFS TouchPoints'!$C$6:$C$2203,Z$5,'IFS TouchPoints'!$E$6:$E$2203,"&lt;="&amp;$B22)</f>
        <v>0</v>
      </c>
      <c r="AA22" s="28">
        <f>SUM(R22:Z22)</f>
        <v>1</v>
      </c>
      <c r="AB22" s="28">
        <f>VLOOKUP($A22,Results!$C$4:$D$65,2,0)</f>
        <v>0</v>
      </c>
    </row>
    <row r="23" spans="1:28" s="29" customFormat="1" ht="13.5" customHeight="1" x14ac:dyDescent="0.25">
      <c r="A23" s="30">
        <v>5153</v>
      </c>
      <c r="B23" s="31">
        <v>42018</v>
      </c>
      <c r="C23" s="30">
        <v>160</v>
      </c>
      <c r="D23" s="30" t="s">
        <v>296</v>
      </c>
      <c r="E23" s="32" t="s">
        <v>284</v>
      </c>
      <c r="F23" s="30">
        <v>1</v>
      </c>
      <c r="G23" s="30">
        <v>-1</v>
      </c>
      <c r="H23" s="30">
        <v>0</v>
      </c>
      <c r="I23" s="30">
        <v>0</v>
      </c>
      <c r="J23" s="30">
        <v>2</v>
      </c>
      <c r="K23" s="30">
        <v>-2</v>
      </c>
      <c r="L23" s="30">
        <v>5</v>
      </c>
      <c r="M23" s="30">
        <v>0</v>
      </c>
      <c r="N23" s="30">
        <v>4</v>
      </c>
      <c r="O23" s="30">
        <v>-4</v>
      </c>
      <c r="P23" s="30">
        <v>12</v>
      </c>
      <c r="Q23" s="30">
        <v>-7</v>
      </c>
      <c r="R23" s="33">
        <f>COUNTIFS('IFS TouchPoints'!$A$6:$A$2203,$A23,'IFS TouchPoints'!$C$6:$C$2203,R$5,'IFS TouchPoints'!$E$6:$E$2203,"&lt;="&amp;$B23)</f>
        <v>0</v>
      </c>
      <c r="S23" s="33">
        <f>COUNTIFS('IFS TouchPoints'!$A$6:$A$2203,$A23,'IFS TouchPoints'!$C$6:$C$2203,S$5,'IFS TouchPoints'!$E$6:$E$2203,"&lt;="&amp;$B23)</f>
        <v>0</v>
      </c>
      <c r="T23" s="33">
        <f>COUNTIFS('IFS TouchPoints'!$A$6:$A$2203,$A23,'IFS TouchPoints'!$C$6:$C$2203,T$5,'IFS TouchPoints'!$E$6:$E$2203,"&lt;="&amp;$B23)</f>
        <v>0</v>
      </c>
      <c r="U23" s="33">
        <f>COUNTIFS('IFS TouchPoints'!$A$6:$A$2203,$A23,'IFS TouchPoints'!$C$6:$C$2203,U$5,'IFS TouchPoints'!$E$6:$E$2203,"&lt;="&amp;$B23)</f>
        <v>0</v>
      </c>
      <c r="V23" s="33">
        <f>COUNTIFS('IFS TouchPoints'!$A$6:$A$2203,$A23,'IFS TouchPoints'!$C$6:$C$2203,V$5,'IFS TouchPoints'!$E$6:$E$2203,"&lt;="&amp;$B23)</f>
        <v>7</v>
      </c>
      <c r="W23" s="33">
        <f>COUNTIFS('IFS TouchPoints'!$A$6:$A$2203,$A23,'IFS TouchPoints'!$C$6:$C$2203,W$5,'IFS TouchPoints'!$E$6:$E$2203,"&lt;="&amp;$B23)</f>
        <v>0</v>
      </c>
      <c r="X23" s="33">
        <f>COUNTIFS('IFS TouchPoints'!$A$6:$A$2203,$A23,'IFS TouchPoints'!$C$6:$C$2203,X$5,'IFS TouchPoints'!$E$6:$E$2203,"&lt;="&amp;$B23)</f>
        <v>0</v>
      </c>
      <c r="Y23" s="33">
        <f>COUNTIFS('IFS TouchPoints'!$A$6:$A$2203,$A23,'IFS TouchPoints'!$C$6:$C$2203,Y$5,'IFS TouchPoints'!$E$6:$E$2203,"&lt;="&amp;$B23)</f>
        <v>0</v>
      </c>
      <c r="Z23" s="33">
        <f>COUNTIFS('IFS TouchPoints'!$A$6:$A$2203,$A23,'IFS TouchPoints'!$C$6:$C$2203,Z$5,'IFS TouchPoints'!$E$6:$E$2203,"&lt;="&amp;$B23)</f>
        <v>0</v>
      </c>
      <c r="AA23" s="28">
        <f>SUM(R23:Z23)</f>
        <v>7</v>
      </c>
      <c r="AB23" s="28">
        <f>VLOOKUP($A23,Results!$C$4:$D$65,2,0)</f>
        <v>0</v>
      </c>
    </row>
    <row r="24" spans="1:28" s="29" customFormat="1" ht="13.5" customHeight="1" x14ac:dyDescent="0.25">
      <c r="A24" s="30">
        <v>6218</v>
      </c>
      <c r="B24" s="31">
        <v>41842</v>
      </c>
      <c r="C24" s="30">
        <v>65</v>
      </c>
      <c r="D24" s="30" t="s">
        <v>296</v>
      </c>
      <c r="E24" s="32" t="s">
        <v>267</v>
      </c>
      <c r="F24" s="30">
        <v>0</v>
      </c>
      <c r="G24" s="30">
        <v>-4</v>
      </c>
      <c r="H24" s="30">
        <v>3</v>
      </c>
      <c r="I24" s="30">
        <v>0</v>
      </c>
      <c r="J24" s="30">
        <v>1</v>
      </c>
      <c r="K24" s="30">
        <v>-4</v>
      </c>
      <c r="L24" s="30">
        <v>6</v>
      </c>
      <c r="M24" s="30">
        <v>0</v>
      </c>
      <c r="N24" s="30">
        <v>0</v>
      </c>
      <c r="O24" s="30">
        <v>-3</v>
      </c>
      <c r="P24" s="30">
        <v>10</v>
      </c>
      <c r="Q24" s="30">
        <v>-11</v>
      </c>
      <c r="R24" s="33">
        <f>COUNTIFS('IFS TouchPoints'!$A$6:$A$2203,$A24,'IFS TouchPoints'!$C$6:$C$2203,R$5,'IFS TouchPoints'!$E$6:$E$2203,"&lt;="&amp;$B24)</f>
        <v>0</v>
      </c>
      <c r="S24" s="33">
        <f>COUNTIFS('IFS TouchPoints'!$A$6:$A$2203,$A24,'IFS TouchPoints'!$C$6:$C$2203,S$5,'IFS TouchPoints'!$E$6:$E$2203,"&lt;="&amp;$B24)</f>
        <v>0</v>
      </c>
      <c r="T24" s="33">
        <f>COUNTIFS('IFS TouchPoints'!$A$6:$A$2203,$A24,'IFS TouchPoints'!$C$6:$C$2203,T$5,'IFS TouchPoints'!$E$6:$E$2203,"&lt;="&amp;$B24)</f>
        <v>0</v>
      </c>
      <c r="U24" s="33">
        <f>COUNTIFS('IFS TouchPoints'!$A$6:$A$2203,$A24,'IFS TouchPoints'!$C$6:$C$2203,U$5,'IFS TouchPoints'!$E$6:$E$2203,"&lt;="&amp;$B24)</f>
        <v>0</v>
      </c>
      <c r="V24" s="33">
        <f>COUNTIFS('IFS TouchPoints'!$A$6:$A$2203,$A24,'IFS TouchPoints'!$C$6:$C$2203,V$5,'IFS TouchPoints'!$E$6:$E$2203,"&lt;="&amp;$B24)</f>
        <v>0</v>
      </c>
      <c r="W24" s="33">
        <f>COUNTIFS('IFS TouchPoints'!$A$6:$A$2203,$A24,'IFS TouchPoints'!$C$6:$C$2203,W$5,'IFS TouchPoints'!$E$6:$E$2203,"&lt;="&amp;$B24)</f>
        <v>0</v>
      </c>
      <c r="X24" s="33">
        <f>COUNTIFS('IFS TouchPoints'!$A$6:$A$2203,$A24,'IFS TouchPoints'!$C$6:$C$2203,X$5,'IFS TouchPoints'!$E$6:$E$2203,"&lt;="&amp;$B24)</f>
        <v>0</v>
      </c>
      <c r="Y24" s="33">
        <f>COUNTIFS('IFS TouchPoints'!$A$6:$A$2203,$A24,'IFS TouchPoints'!$C$6:$C$2203,Y$5,'IFS TouchPoints'!$E$6:$E$2203,"&lt;="&amp;$B24)</f>
        <v>0</v>
      </c>
      <c r="Z24" s="33">
        <f>COUNTIFS('IFS TouchPoints'!$A$6:$A$2203,$A24,'IFS TouchPoints'!$C$6:$C$2203,Z$5,'IFS TouchPoints'!$E$6:$E$2203,"&lt;="&amp;$B24)</f>
        <v>0</v>
      </c>
      <c r="AA24" s="28">
        <f>SUM(R24:Z24)</f>
        <v>0</v>
      </c>
      <c r="AB24" s="28">
        <f>VLOOKUP($A24,Results!$C$4:$D$65,2,0)</f>
        <v>0</v>
      </c>
    </row>
    <row r="25" spans="1:28" s="29" customFormat="1" ht="13.5" customHeight="1" x14ac:dyDescent="0.25">
      <c r="A25" s="30">
        <v>9346</v>
      </c>
      <c r="B25" s="31">
        <v>41835</v>
      </c>
      <c r="C25" s="30">
        <v>59</v>
      </c>
      <c r="D25" s="30" t="s">
        <v>296</v>
      </c>
      <c r="E25" s="32" t="s">
        <v>267</v>
      </c>
      <c r="F25" s="30">
        <v>2</v>
      </c>
      <c r="G25" s="30">
        <v>-6</v>
      </c>
      <c r="H25" s="30">
        <v>6</v>
      </c>
      <c r="I25" s="30">
        <v>0</v>
      </c>
      <c r="J25" s="30">
        <v>8</v>
      </c>
      <c r="K25" s="30">
        <v>-1</v>
      </c>
      <c r="L25" s="30">
        <v>4</v>
      </c>
      <c r="M25" s="30">
        <v>-3</v>
      </c>
      <c r="N25" s="30">
        <v>6</v>
      </c>
      <c r="O25" s="30">
        <v>-1</v>
      </c>
      <c r="P25" s="30">
        <v>26</v>
      </c>
      <c r="Q25" s="30">
        <v>-11</v>
      </c>
      <c r="R25" s="33">
        <f>COUNTIFS('IFS TouchPoints'!$A$6:$A$2203,$A25,'IFS TouchPoints'!$C$6:$C$2203,R$5,'IFS TouchPoints'!$E$6:$E$2203,"&lt;="&amp;$B25)</f>
        <v>0</v>
      </c>
      <c r="S25" s="33">
        <f>COUNTIFS('IFS TouchPoints'!$A$6:$A$2203,$A25,'IFS TouchPoints'!$C$6:$C$2203,S$5,'IFS TouchPoints'!$E$6:$E$2203,"&lt;="&amp;$B25)</f>
        <v>0</v>
      </c>
      <c r="T25" s="33">
        <f>COUNTIFS('IFS TouchPoints'!$A$6:$A$2203,$A25,'IFS TouchPoints'!$C$6:$C$2203,T$5,'IFS TouchPoints'!$E$6:$E$2203,"&lt;="&amp;$B25)</f>
        <v>0</v>
      </c>
      <c r="U25" s="33">
        <f>COUNTIFS('IFS TouchPoints'!$A$6:$A$2203,$A25,'IFS TouchPoints'!$C$6:$C$2203,U$5,'IFS TouchPoints'!$E$6:$E$2203,"&lt;="&amp;$B25)</f>
        <v>0</v>
      </c>
      <c r="V25" s="33">
        <f>COUNTIFS('IFS TouchPoints'!$A$6:$A$2203,$A25,'IFS TouchPoints'!$C$6:$C$2203,V$5,'IFS TouchPoints'!$E$6:$E$2203,"&lt;="&amp;$B25)</f>
        <v>0</v>
      </c>
      <c r="W25" s="33">
        <f>COUNTIFS('IFS TouchPoints'!$A$6:$A$2203,$A25,'IFS TouchPoints'!$C$6:$C$2203,W$5,'IFS TouchPoints'!$E$6:$E$2203,"&lt;="&amp;$B25)</f>
        <v>0</v>
      </c>
      <c r="X25" s="33">
        <f>COUNTIFS('IFS TouchPoints'!$A$6:$A$2203,$A25,'IFS TouchPoints'!$C$6:$C$2203,X$5,'IFS TouchPoints'!$E$6:$E$2203,"&lt;="&amp;$B25)</f>
        <v>0</v>
      </c>
      <c r="Y25" s="33">
        <f>COUNTIFS('IFS TouchPoints'!$A$6:$A$2203,$A25,'IFS TouchPoints'!$C$6:$C$2203,Y$5,'IFS TouchPoints'!$E$6:$E$2203,"&lt;="&amp;$B25)</f>
        <v>0</v>
      </c>
      <c r="Z25" s="33">
        <f>COUNTIFS('IFS TouchPoints'!$A$6:$A$2203,$A25,'IFS TouchPoints'!$C$6:$C$2203,Z$5,'IFS TouchPoints'!$E$6:$E$2203,"&lt;="&amp;$B25)</f>
        <v>0</v>
      </c>
      <c r="AA25" s="28">
        <f>SUM(R25:Z25)</f>
        <v>0</v>
      </c>
      <c r="AB25" s="28">
        <f>VLOOKUP($A25,Results!$C$4:$D$65,2,0)</f>
        <v>0</v>
      </c>
    </row>
    <row r="26" spans="1:28" s="29" customFormat="1" ht="13.5" customHeight="1" x14ac:dyDescent="0.25">
      <c r="A26" s="30">
        <v>9478</v>
      </c>
      <c r="B26" s="31">
        <v>41702</v>
      </c>
      <c r="C26" s="30">
        <v>34</v>
      </c>
      <c r="D26" s="30" t="s">
        <v>296</v>
      </c>
      <c r="E26" s="32" t="s">
        <v>267</v>
      </c>
      <c r="F26" s="30">
        <v>9</v>
      </c>
      <c r="G26" s="30">
        <v>-4</v>
      </c>
      <c r="H26" s="30">
        <v>11</v>
      </c>
      <c r="I26" s="30">
        <v>0</v>
      </c>
      <c r="J26" s="30">
        <v>25</v>
      </c>
      <c r="K26" s="30">
        <v>0</v>
      </c>
      <c r="L26" s="30">
        <v>8</v>
      </c>
      <c r="M26" s="30">
        <v>-6</v>
      </c>
      <c r="N26" s="30">
        <v>23</v>
      </c>
      <c r="O26" s="30">
        <v>-2</v>
      </c>
      <c r="P26" s="30">
        <v>76</v>
      </c>
      <c r="Q26" s="30">
        <v>-12</v>
      </c>
      <c r="R26" s="33">
        <f>COUNTIFS('IFS TouchPoints'!$A$6:$A$2203,$A26,'IFS TouchPoints'!$C$6:$C$2203,R$5,'IFS TouchPoints'!$E$6:$E$2203,"&lt;="&amp;$B26)</f>
        <v>0</v>
      </c>
      <c r="S26" s="33">
        <f>COUNTIFS('IFS TouchPoints'!$A$6:$A$2203,$A26,'IFS TouchPoints'!$C$6:$C$2203,S$5,'IFS TouchPoints'!$E$6:$E$2203,"&lt;="&amp;$B26)</f>
        <v>0</v>
      </c>
      <c r="T26" s="33">
        <f>COUNTIFS('IFS TouchPoints'!$A$6:$A$2203,$A26,'IFS TouchPoints'!$C$6:$C$2203,T$5,'IFS TouchPoints'!$E$6:$E$2203,"&lt;="&amp;$B26)</f>
        <v>0</v>
      </c>
      <c r="U26" s="33">
        <f>COUNTIFS('IFS TouchPoints'!$A$6:$A$2203,$A26,'IFS TouchPoints'!$C$6:$C$2203,U$5,'IFS TouchPoints'!$E$6:$E$2203,"&lt;="&amp;$B26)</f>
        <v>0</v>
      </c>
      <c r="V26" s="33">
        <f>COUNTIFS('IFS TouchPoints'!$A$6:$A$2203,$A26,'IFS TouchPoints'!$C$6:$C$2203,V$5,'IFS TouchPoints'!$E$6:$E$2203,"&lt;="&amp;$B26)</f>
        <v>0</v>
      </c>
      <c r="W26" s="33">
        <f>COUNTIFS('IFS TouchPoints'!$A$6:$A$2203,$A26,'IFS TouchPoints'!$C$6:$C$2203,W$5,'IFS TouchPoints'!$E$6:$E$2203,"&lt;="&amp;$B26)</f>
        <v>0</v>
      </c>
      <c r="X26" s="33">
        <f>COUNTIFS('IFS TouchPoints'!$A$6:$A$2203,$A26,'IFS TouchPoints'!$C$6:$C$2203,X$5,'IFS TouchPoints'!$E$6:$E$2203,"&lt;="&amp;$B26)</f>
        <v>0</v>
      </c>
      <c r="Y26" s="33">
        <f>COUNTIFS('IFS TouchPoints'!$A$6:$A$2203,$A26,'IFS TouchPoints'!$C$6:$C$2203,Y$5,'IFS TouchPoints'!$E$6:$E$2203,"&lt;="&amp;$B26)</f>
        <v>0</v>
      </c>
      <c r="Z26" s="33">
        <f>COUNTIFS('IFS TouchPoints'!$A$6:$A$2203,$A26,'IFS TouchPoints'!$C$6:$C$2203,Z$5,'IFS TouchPoints'!$E$6:$E$2203,"&lt;="&amp;$B26)</f>
        <v>0</v>
      </c>
      <c r="AA26" s="28">
        <f>SUM(R26:Z26)</f>
        <v>0</v>
      </c>
      <c r="AB26" s="28">
        <f>VLOOKUP($A26,Results!$C$4:$D$65,2,0)</f>
        <v>0</v>
      </c>
    </row>
    <row r="27" spans="1:28" s="29" customFormat="1" ht="13.5" customHeight="1" x14ac:dyDescent="0.25">
      <c r="A27" s="30">
        <v>9478</v>
      </c>
      <c r="B27" s="31">
        <v>41834</v>
      </c>
      <c r="C27" s="30">
        <v>70</v>
      </c>
      <c r="D27" s="30" t="s">
        <v>296</v>
      </c>
      <c r="E27" s="32" t="s">
        <v>284</v>
      </c>
      <c r="F27" s="30">
        <v>7</v>
      </c>
      <c r="G27" s="30">
        <v>-2</v>
      </c>
      <c r="H27" s="30">
        <v>11</v>
      </c>
      <c r="I27" s="30">
        <v>0</v>
      </c>
      <c r="J27" s="30">
        <v>25</v>
      </c>
      <c r="K27" s="30">
        <v>0</v>
      </c>
      <c r="L27" s="30">
        <v>7</v>
      </c>
      <c r="M27" s="30">
        <v>-5</v>
      </c>
      <c r="N27" s="30">
        <v>23</v>
      </c>
      <c r="O27" s="30">
        <v>-1</v>
      </c>
      <c r="P27" s="30">
        <v>73</v>
      </c>
      <c r="Q27" s="30">
        <v>-8</v>
      </c>
      <c r="R27" s="33">
        <f>COUNTIFS('IFS TouchPoints'!$A$6:$A$2203,$A27,'IFS TouchPoints'!$C$6:$C$2203,R$5,'IFS TouchPoints'!$E$6:$E$2203,"&lt;="&amp;$B27)</f>
        <v>0</v>
      </c>
      <c r="S27" s="33">
        <f>COUNTIFS('IFS TouchPoints'!$A$6:$A$2203,$A27,'IFS TouchPoints'!$C$6:$C$2203,S$5,'IFS TouchPoints'!$E$6:$E$2203,"&lt;="&amp;$B27)</f>
        <v>0</v>
      </c>
      <c r="T27" s="33">
        <f>COUNTIFS('IFS TouchPoints'!$A$6:$A$2203,$A27,'IFS TouchPoints'!$C$6:$C$2203,T$5,'IFS TouchPoints'!$E$6:$E$2203,"&lt;="&amp;$B27)</f>
        <v>0</v>
      </c>
      <c r="U27" s="33">
        <f>COUNTIFS('IFS TouchPoints'!$A$6:$A$2203,$A27,'IFS TouchPoints'!$C$6:$C$2203,U$5,'IFS TouchPoints'!$E$6:$E$2203,"&lt;="&amp;$B27)</f>
        <v>0</v>
      </c>
      <c r="V27" s="33">
        <f>COUNTIFS('IFS TouchPoints'!$A$6:$A$2203,$A27,'IFS TouchPoints'!$C$6:$C$2203,V$5,'IFS TouchPoints'!$E$6:$E$2203,"&lt;="&amp;$B27)</f>
        <v>2</v>
      </c>
      <c r="W27" s="33">
        <f>COUNTIFS('IFS TouchPoints'!$A$6:$A$2203,$A27,'IFS TouchPoints'!$C$6:$C$2203,W$5,'IFS TouchPoints'!$E$6:$E$2203,"&lt;="&amp;$B27)</f>
        <v>0</v>
      </c>
      <c r="X27" s="33">
        <f>COUNTIFS('IFS TouchPoints'!$A$6:$A$2203,$A27,'IFS TouchPoints'!$C$6:$C$2203,X$5,'IFS TouchPoints'!$E$6:$E$2203,"&lt;="&amp;$B27)</f>
        <v>18</v>
      </c>
      <c r="Y27" s="33">
        <f>COUNTIFS('IFS TouchPoints'!$A$6:$A$2203,$A27,'IFS TouchPoints'!$C$6:$C$2203,Y$5,'IFS TouchPoints'!$E$6:$E$2203,"&lt;="&amp;$B27)</f>
        <v>0</v>
      </c>
      <c r="Z27" s="33">
        <f>COUNTIFS('IFS TouchPoints'!$A$6:$A$2203,$A27,'IFS TouchPoints'!$C$6:$C$2203,Z$5,'IFS TouchPoints'!$E$6:$E$2203,"&lt;="&amp;$B27)</f>
        <v>0</v>
      </c>
      <c r="AA27" s="28">
        <f>SUM(R27:Z27)</f>
        <v>20</v>
      </c>
      <c r="AB27" s="28">
        <f>VLOOKUP($A27,Results!$C$4:$D$65,2,0)</f>
        <v>0</v>
      </c>
    </row>
    <row r="28" spans="1:28" s="29" customFormat="1" ht="13.5" customHeight="1" x14ac:dyDescent="0.25">
      <c r="A28" s="30">
        <v>9478</v>
      </c>
      <c r="B28" s="31">
        <v>41939</v>
      </c>
      <c r="C28" s="30">
        <v>135</v>
      </c>
      <c r="D28" s="30" t="s">
        <v>296</v>
      </c>
      <c r="E28" s="32" t="s">
        <v>285</v>
      </c>
      <c r="F28" s="30">
        <v>6</v>
      </c>
      <c r="G28" s="30">
        <v>-4</v>
      </c>
      <c r="H28" s="30">
        <v>9</v>
      </c>
      <c r="I28" s="30">
        <v>-1</v>
      </c>
      <c r="J28" s="30">
        <v>24</v>
      </c>
      <c r="K28" s="30">
        <v>0</v>
      </c>
      <c r="L28" s="30">
        <v>11</v>
      </c>
      <c r="M28" s="30">
        <v>-2</v>
      </c>
      <c r="N28" s="30">
        <v>21</v>
      </c>
      <c r="O28" s="30">
        <v>-1</v>
      </c>
      <c r="P28" s="30">
        <v>71</v>
      </c>
      <c r="Q28" s="30">
        <v>-8</v>
      </c>
      <c r="R28" s="33">
        <f>COUNTIFS('IFS TouchPoints'!$A$6:$A$2203,$A28,'IFS TouchPoints'!$C$6:$C$2203,R$5,'IFS TouchPoints'!$E$6:$E$2203,"&lt;="&amp;$B28)</f>
        <v>0</v>
      </c>
      <c r="S28" s="33">
        <f>COUNTIFS('IFS TouchPoints'!$A$6:$A$2203,$A28,'IFS TouchPoints'!$C$6:$C$2203,S$5,'IFS TouchPoints'!$E$6:$E$2203,"&lt;="&amp;$B28)</f>
        <v>0</v>
      </c>
      <c r="T28" s="33">
        <f>COUNTIFS('IFS TouchPoints'!$A$6:$A$2203,$A28,'IFS TouchPoints'!$C$6:$C$2203,T$5,'IFS TouchPoints'!$E$6:$E$2203,"&lt;="&amp;$B28)</f>
        <v>0</v>
      </c>
      <c r="U28" s="33">
        <f>COUNTIFS('IFS TouchPoints'!$A$6:$A$2203,$A28,'IFS TouchPoints'!$C$6:$C$2203,U$5,'IFS TouchPoints'!$E$6:$E$2203,"&lt;="&amp;$B28)</f>
        <v>0</v>
      </c>
      <c r="V28" s="33">
        <f>COUNTIFS('IFS TouchPoints'!$A$6:$A$2203,$A28,'IFS TouchPoints'!$C$6:$C$2203,V$5,'IFS TouchPoints'!$E$6:$E$2203,"&lt;="&amp;$B28)</f>
        <v>3</v>
      </c>
      <c r="W28" s="33">
        <f>COUNTIFS('IFS TouchPoints'!$A$6:$A$2203,$A28,'IFS TouchPoints'!$C$6:$C$2203,W$5,'IFS TouchPoints'!$E$6:$E$2203,"&lt;="&amp;$B28)</f>
        <v>0</v>
      </c>
      <c r="X28" s="33">
        <f>COUNTIFS('IFS TouchPoints'!$A$6:$A$2203,$A28,'IFS TouchPoints'!$C$6:$C$2203,X$5,'IFS TouchPoints'!$E$6:$E$2203,"&lt;="&amp;$B28)</f>
        <v>30</v>
      </c>
      <c r="Y28" s="33">
        <f>COUNTIFS('IFS TouchPoints'!$A$6:$A$2203,$A28,'IFS TouchPoints'!$C$6:$C$2203,Y$5,'IFS TouchPoints'!$E$6:$E$2203,"&lt;="&amp;$B28)</f>
        <v>0</v>
      </c>
      <c r="Z28" s="33">
        <f>COUNTIFS('IFS TouchPoints'!$A$6:$A$2203,$A28,'IFS TouchPoints'!$C$6:$C$2203,Z$5,'IFS TouchPoints'!$E$6:$E$2203,"&lt;="&amp;$B28)</f>
        <v>0</v>
      </c>
      <c r="AA28" s="28">
        <f>SUM(R28:Z28)</f>
        <v>33</v>
      </c>
      <c r="AB28" s="28">
        <f>VLOOKUP($A28,Results!$C$4:$D$65,2,0)</f>
        <v>0</v>
      </c>
    </row>
    <row r="29" spans="1:28" s="29" customFormat="1" ht="13.5" customHeight="1" x14ac:dyDescent="0.25">
      <c r="A29" s="30">
        <v>9478</v>
      </c>
      <c r="B29" s="31">
        <v>41991</v>
      </c>
      <c r="C29" s="30">
        <v>147</v>
      </c>
      <c r="D29" s="30" t="s">
        <v>296</v>
      </c>
      <c r="E29" s="32" t="s">
        <v>286</v>
      </c>
      <c r="F29" s="30">
        <v>6</v>
      </c>
      <c r="G29" s="30">
        <v>-5</v>
      </c>
      <c r="H29" s="30">
        <v>9</v>
      </c>
      <c r="I29" s="30">
        <v>-1</v>
      </c>
      <c r="J29" s="30">
        <v>23</v>
      </c>
      <c r="K29" s="30">
        <v>0</v>
      </c>
      <c r="L29" s="30">
        <v>11</v>
      </c>
      <c r="M29" s="30">
        <v>-2</v>
      </c>
      <c r="N29" s="30">
        <v>21</v>
      </c>
      <c r="O29" s="30">
        <v>-1</v>
      </c>
      <c r="P29" s="30">
        <v>70</v>
      </c>
      <c r="Q29" s="30">
        <v>-9</v>
      </c>
      <c r="R29" s="33">
        <f>COUNTIFS('IFS TouchPoints'!$A$6:$A$2203,$A29,'IFS TouchPoints'!$C$6:$C$2203,R$5,'IFS TouchPoints'!$E$6:$E$2203,"&lt;="&amp;$B29)</f>
        <v>0</v>
      </c>
      <c r="S29" s="33">
        <f>COUNTIFS('IFS TouchPoints'!$A$6:$A$2203,$A29,'IFS TouchPoints'!$C$6:$C$2203,S$5,'IFS TouchPoints'!$E$6:$E$2203,"&lt;="&amp;$B29)</f>
        <v>0</v>
      </c>
      <c r="T29" s="33">
        <f>COUNTIFS('IFS TouchPoints'!$A$6:$A$2203,$A29,'IFS TouchPoints'!$C$6:$C$2203,T$5,'IFS TouchPoints'!$E$6:$E$2203,"&lt;="&amp;$B29)</f>
        <v>0</v>
      </c>
      <c r="U29" s="33">
        <f>COUNTIFS('IFS TouchPoints'!$A$6:$A$2203,$A29,'IFS TouchPoints'!$C$6:$C$2203,U$5,'IFS TouchPoints'!$E$6:$E$2203,"&lt;="&amp;$B29)</f>
        <v>0</v>
      </c>
      <c r="V29" s="33">
        <f>COUNTIFS('IFS TouchPoints'!$A$6:$A$2203,$A29,'IFS TouchPoints'!$C$6:$C$2203,V$5,'IFS TouchPoints'!$E$6:$E$2203,"&lt;="&amp;$B29)</f>
        <v>4</v>
      </c>
      <c r="W29" s="33">
        <f>COUNTIFS('IFS TouchPoints'!$A$6:$A$2203,$A29,'IFS TouchPoints'!$C$6:$C$2203,W$5,'IFS TouchPoints'!$E$6:$E$2203,"&lt;="&amp;$B29)</f>
        <v>0</v>
      </c>
      <c r="X29" s="33">
        <f>COUNTIFS('IFS TouchPoints'!$A$6:$A$2203,$A29,'IFS TouchPoints'!$C$6:$C$2203,X$5,'IFS TouchPoints'!$E$6:$E$2203,"&lt;="&amp;$B29)</f>
        <v>36</v>
      </c>
      <c r="Y29" s="33">
        <f>COUNTIFS('IFS TouchPoints'!$A$6:$A$2203,$A29,'IFS TouchPoints'!$C$6:$C$2203,Y$5,'IFS TouchPoints'!$E$6:$E$2203,"&lt;="&amp;$B29)</f>
        <v>0</v>
      </c>
      <c r="Z29" s="33">
        <f>COUNTIFS('IFS TouchPoints'!$A$6:$A$2203,$A29,'IFS TouchPoints'!$C$6:$C$2203,Z$5,'IFS TouchPoints'!$E$6:$E$2203,"&lt;="&amp;$B29)</f>
        <v>0</v>
      </c>
      <c r="AA29" s="28">
        <f>SUM(R29:Z29)</f>
        <v>40</v>
      </c>
      <c r="AB29" s="28">
        <f>VLOOKUP($A29,Results!$C$4:$D$65,2,0)</f>
        <v>0</v>
      </c>
    </row>
    <row r="30" spans="1:28" s="29" customFormat="1" ht="13.5" customHeight="1" x14ac:dyDescent="0.25">
      <c r="A30" s="30">
        <v>9970</v>
      </c>
      <c r="B30" s="31">
        <v>41835</v>
      </c>
      <c r="C30" s="30">
        <v>58</v>
      </c>
      <c r="D30" s="30" t="s">
        <v>296</v>
      </c>
      <c r="E30" s="32" t="s">
        <v>267</v>
      </c>
      <c r="F30" s="30">
        <v>14</v>
      </c>
      <c r="G30" s="30">
        <v>-2</v>
      </c>
      <c r="H30" s="30">
        <v>1</v>
      </c>
      <c r="I30" s="30">
        <v>0</v>
      </c>
      <c r="J30" s="30">
        <v>12</v>
      </c>
      <c r="K30" s="30">
        <v>-2</v>
      </c>
      <c r="L30" s="30">
        <v>14</v>
      </c>
      <c r="M30" s="30">
        <v>0</v>
      </c>
      <c r="N30" s="30">
        <v>16</v>
      </c>
      <c r="O30" s="30">
        <v>0</v>
      </c>
      <c r="P30" s="30">
        <v>57</v>
      </c>
      <c r="Q30" s="30">
        <v>-4</v>
      </c>
      <c r="R30" s="33">
        <f>COUNTIFS('IFS TouchPoints'!$A$6:$A$2203,$A30,'IFS TouchPoints'!$C$6:$C$2203,R$5,'IFS TouchPoints'!$E$6:$E$2203,"&lt;="&amp;$B30)</f>
        <v>0</v>
      </c>
      <c r="S30" s="33">
        <f>COUNTIFS('IFS TouchPoints'!$A$6:$A$2203,$A30,'IFS TouchPoints'!$C$6:$C$2203,S$5,'IFS TouchPoints'!$E$6:$E$2203,"&lt;="&amp;$B30)</f>
        <v>0</v>
      </c>
      <c r="T30" s="33">
        <f>COUNTIFS('IFS TouchPoints'!$A$6:$A$2203,$A30,'IFS TouchPoints'!$C$6:$C$2203,T$5,'IFS TouchPoints'!$E$6:$E$2203,"&lt;="&amp;$B30)</f>
        <v>0</v>
      </c>
      <c r="U30" s="33">
        <f>COUNTIFS('IFS TouchPoints'!$A$6:$A$2203,$A30,'IFS TouchPoints'!$C$6:$C$2203,U$5,'IFS TouchPoints'!$E$6:$E$2203,"&lt;="&amp;$B30)</f>
        <v>0</v>
      </c>
      <c r="V30" s="33">
        <f>COUNTIFS('IFS TouchPoints'!$A$6:$A$2203,$A30,'IFS TouchPoints'!$C$6:$C$2203,V$5,'IFS TouchPoints'!$E$6:$E$2203,"&lt;="&amp;$B30)</f>
        <v>0</v>
      </c>
      <c r="W30" s="33">
        <f>COUNTIFS('IFS TouchPoints'!$A$6:$A$2203,$A30,'IFS TouchPoints'!$C$6:$C$2203,W$5,'IFS TouchPoints'!$E$6:$E$2203,"&lt;="&amp;$B30)</f>
        <v>0</v>
      </c>
      <c r="X30" s="33">
        <f>COUNTIFS('IFS TouchPoints'!$A$6:$A$2203,$A30,'IFS TouchPoints'!$C$6:$C$2203,X$5,'IFS TouchPoints'!$E$6:$E$2203,"&lt;="&amp;$B30)</f>
        <v>0</v>
      </c>
      <c r="Y30" s="33">
        <f>COUNTIFS('IFS TouchPoints'!$A$6:$A$2203,$A30,'IFS TouchPoints'!$C$6:$C$2203,Y$5,'IFS TouchPoints'!$E$6:$E$2203,"&lt;="&amp;$B30)</f>
        <v>0</v>
      </c>
      <c r="Z30" s="33">
        <f>COUNTIFS('IFS TouchPoints'!$A$6:$A$2203,$A30,'IFS TouchPoints'!$C$6:$C$2203,Z$5,'IFS TouchPoints'!$E$6:$E$2203,"&lt;="&amp;$B30)</f>
        <v>0</v>
      </c>
      <c r="AA30" s="28">
        <f>SUM(R30:Z30)</f>
        <v>0</v>
      </c>
      <c r="AB30" s="28">
        <f>VLOOKUP($A30,Results!$C$4:$D$65,2,0)</f>
        <v>0</v>
      </c>
    </row>
    <row r="31" spans="1:28" s="29" customFormat="1" ht="13.5" customHeight="1" x14ac:dyDescent="0.25">
      <c r="A31" s="30">
        <v>9970</v>
      </c>
      <c r="B31" s="31">
        <v>41982</v>
      </c>
      <c r="C31" s="30">
        <v>120</v>
      </c>
      <c r="D31" s="30" t="s">
        <v>296</v>
      </c>
      <c r="E31" s="32" t="s">
        <v>285</v>
      </c>
      <c r="F31" s="30">
        <v>13</v>
      </c>
      <c r="G31" s="30">
        <v>-4</v>
      </c>
      <c r="H31" s="30">
        <v>1</v>
      </c>
      <c r="I31" s="30">
        <v>-2</v>
      </c>
      <c r="J31" s="30">
        <v>14</v>
      </c>
      <c r="K31" s="30">
        <v>-2</v>
      </c>
      <c r="L31" s="30">
        <v>16</v>
      </c>
      <c r="M31" s="30">
        <v>0</v>
      </c>
      <c r="N31" s="30">
        <v>20</v>
      </c>
      <c r="O31" s="30">
        <v>0</v>
      </c>
      <c r="P31" s="30">
        <v>64</v>
      </c>
      <c r="Q31" s="30">
        <v>-8</v>
      </c>
      <c r="R31" s="33">
        <f>COUNTIFS('IFS TouchPoints'!$A$6:$A$2203,$A31,'IFS TouchPoints'!$C$6:$C$2203,R$5,'IFS TouchPoints'!$E$6:$E$2203,"&lt;="&amp;$B31)</f>
        <v>0</v>
      </c>
      <c r="S31" s="33">
        <f>COUNTIFS('IFS TouchPoints'!$A$6:$A$2203,$A31,'IFS TouchPoints'!$C$6:$C$2203,S$5,'IFS TouchPoints'!$E$6:$E$2203,"&lt;="&amp;$B31)</f>
        <v>16</v>
      </c>
      <c r="T31" s="33">
        <f>COUNTIFS('IFS TouchPoints'!$A$6:$A$2203,$A31,'IFS TouchPoints'!$C$6:$C$2203,T$5,'IFS TouchPoints'!$E$6:$E$2203,"&lt;="&amp;$B31)</f>
        <v>0</v>
      </c>
      <c r="U31" s="33">
        <f>COUNTIFS('IFS TouchPoints'!$A$6:$A$2203,$A31,'IFS TouchPoints'!$C$6:$C$2203,U$5,'IFS TouchPoints'!$E$6:$E$2203,"&lt;="&amp;$B31)</f>
        <v>0</v>
      </c>
      <c r="V31" s="33">
        <f>COUNTIFS('IFS TouchPoints'!$A$6:$A$2203,$A31,'IFS TouchPoints'!$C$6:$C$2203,V$5,'IFS TouchPoints'!$E$6:$E$2203,"&lt;="&amp;$B31)</f>
        <v>2</v>
      </c>
      <c r="W31" s="33">
        <f>COUNTIFS('IFS TouchPoints'!$A$6:$A$2203,$A31,'IFS TouchPoints'!$C$6:$C$2203,W$5,'IFS TouchPoints'!$E$6:$E$2203,"&lt;="&amp;$B31)</f>
        <v>0</v>
      </c>
      <c r="X31" s="33">
        <f>COUNTIFS('IFS TouchPoints'!$A$6:$A$2203,$A31,'IFS TouchPoints'!$C$6:$C$2203,X$5,'IFS TouchPoints'!$E$6:$E$2203,"&lt;="&amp;$B31)</f>
        <v>0</v>
      </c>
      <c r="Y31" s="33">
        <f>COUNTIFS('IFS TouchPoints'!$A$6:$A$2203,$A31,'IFS TouchPoints'!$C$6:$C$2203,Y$5,'IFS TouchPoints'!$E$6:$E$2203,"&lt;="&amp;$B31)</f>
        <v>0</v>
      </c>
      <c r="Z31" s="33">
        <f>COUNTIFS('IFS TouchPoints'!$A$6:$A$2203,$A31,'IFS TouchPoints'!$C$6:$C$2203,Z$5,'IFS TouchPoints'!$E$6:$E$2203,"&lt;="&amp;$B31)</f>
        <v>0</v>
      </c>
      <c r="AA31" s="28">
        <f>SUM(R31:Z31)</f>
        <v>18</v>
      </c>
      <c r="AB31" s="28">
        <f>VLOOKUP($A31,Results!$C$4:$D$65,2,0)</f>
        <v>0</v>
      </c>
    </row>
    <row r="32" spans="1:28" s="29" customFormat="1" ht="13.5" customHeight="1" x14ac:dyDescent="0.25">
      <c r="A32" s="30">
        <v>9970</v>
      </c>
      <c r="B32" s="31">
        <v>42067</v>
      </c>
      <c r="C32" s="30">
        <v>165</v>
      </c>
      <c r="D32" s="30" t="s">
        <v>296</v>
      </c>
      <c r="E32" s="32" t="s">
        <v>286</v>
      </c>
      <c r="F32" s="30">
        <v>13</v>
      </c>
      <c r="G32" s="30">
        <v>-4</v>
      </c>
      <c r="H32" s="30">
        <v>3</v>
      </c>
      <c r="I32" s="30">
        <v>-2</v>
      </c>
      <c r="J32" s="30">
        <v>12</v>
      </c>
      <c r="K32" s="30">
        <v>-4</v>
      </c>
      <c r="L32" s="30">
        <v>19</v>
      </c>
      <c r="M32" s="30">
        <v>0</v>
      </c>
      <c r="N32" s="30">
        <v>18</v>
      </c>
      <c r="O32" s="30">
        <v>0</v>
      </c>
      <c r="P32" s="30">
        <v>65</v>
      </c>
      <c r="Q32" s="30">
        <v>-10</v>
      </c>
      <c r="R32" s="33">
        <f>COUNTIFS('IFS TouchPoints'!$A$6:$A$2203,$A32,'IFS TouchPoints'!$C$6:$C$2203,R$5,'IFS TouchPoints'!$E$6:$E$2203,"&lt;="&amp;$B32)</f>
        <v>0</v>
      </c>
      <c r="S32" s="33">
        <f>COUNTIFS('IFS TouchPoints'!$A$6:$A$2203,$A32,'IFS TouchPoints'!$C$6:$C$2203,S$5,'IFS TouchPoints'!$E$6:$E$2203,"&lt;="&amp;$B32)</f>
        <v>18</v>
      </c>
      <c r="T32" s="33">
        <f>COUNTIFS('IFS TouchPoints'!$A$6:$A$2203,$A32,'IFS TouchPoints'!$C$6:$C$2203,T$5,'IFS TouchPoints'!$E$6:$E$2203,"&lt;="&amp;$B32)</f>
        <v>0</v>
      </c>
      <c r="U32" s="33">
        <f>COUNTIFS('IFS TouchPoints'!$A$6:$A$2203,$A32,'IFS TouchPoints'!$C$6:$C$2203,U$5,'IFS TouchPoints'!$E$6:$E$2203,"&lt;="&amp;$B32)</f>
        <v>0</v>
      </c>
      <c r="V32" s="33">
        <f>COUNTIFS('IFS TouchPoints'!$A$6:$A$2203,$A32,'IFS TouchPoints'!$C$6:$C$2203,V$5,'IFS TouchPoints'!$E$6:$E$2203,"&lt;="&amp;$B32)</f>
        <v>7</v>
      </c>
      <c r="W32" s="33">
        <f>COUNTIFS('IFS TouchPoints'!$A$6:$A$2203,$A32,'IFS TouchPoints'!$C$6:$C$2203,W$5,'IFS TouchPoints'!$E$6:$E$2203,"&lt;="&amp;$B32)</f>
        <v>0</v>
      </c>
      <c r="X32" s="33">
        <f>COUNTIFS('IFS TouchPoints'!$A$6:$A$2203,$A32,'IFS TouchPoints'!$C$6:$C$2203,X$5,'IFS TouchPoints'!$E$6:$E$2203,"&lt;="&amp;$B32)</f>
        <v>0</v>
      </c>
      <c r="Y32" s="33">
        <f>COUNTIFS('IFS TouchPoints'!$A$6:$A$2203,$A32,'IFS TouchPoints'!$C$6:$C$2203,Y$5,'IFS TouchPoints'!$E$6:$E$2203,"&lt;="&amp;$B32)</f>
        <v>0</v>
      </c>
      <c r="Z32" s="33">
        <f>COUNTIFS('IFS TouchPoints'!$A$6:$A$2203,$A32,'IFS TouchPoints'!$C$6:$C$2203,Z$5,'IFS TouchPoints'!$E$6:$E$2203,"&lt;="&amp;$B32)</f>
        <v>0</v>
      </c>
      <c r="AA32" s="28">
        <f>SUM(R32:Z32)</f>
        <v>25</v>
      </c>
      <c r="AB32" s="28">
        <f>VLOOKUP($A32,Results!$C$4:$D$65,2,0)</f>
        <v>0</v>
      </c>
    </row>
    <row r="33" spans="1:28" s="29" customFormat="1" ht="13.5" customHeight="1" x14ac:dyDescent="0.25">
      <c r="A33" s="30">
        <v>11121</v>
      </c>
      <c r="B33" s="31">
        <v>41808</v>
      </c>
      <c r="C33" s="30">
        <v>49</v>
      </c>
      <c r="D33" s="30" t="s">
        <v>296</v>
      </c>
      <c r="E33" s="32" t="s">
        <v>267</v>
      </c>
      <c r="F33" s="30">
        <v>4</v>
      </c>
      <c r="G33" s="30">
        <v>-2</v>
      </c>
      <c r="H33" s="30">
        <v>1</v>
      </c>
      <c r="I33" s="30">
        <v>-3</v>
      </c>
      <c r="J33" s="30">
        <v>3</v>
      </c>
      <c r="K33" s="30">
        <v>-2</v>
      </c>
      <c r="L33" s="30">
        <v>3</v>
      </c>
      <c r="M33" s="30">
        <v>-5</v>
      </c>
      <c r="N33" s="30">
        <v>6</v>
      </c>
      <c r="O33" s="30">
        <v>-1</v>
      </c>
      <c r="P33" s="30">
        <v>17</v>
      </c>
      <c r="Q33" s="30">
        <v>-13</v>
      </c>
      <c r="R33" s="33">
        <f>COUNTIFS('IFS TouchPoints'!$A$6:$A$2203,$A33,'IFS TouchPoints'!$C$6:$C$2203,R$5,'IFS TouchPoints'!$E$6:$E$2203,"&lt;="&amp;$B33)</f>
        <v>0</v>
      </c>
      <c r="S33" s="33">
        <f>COUNTIFS('IFS TouchPoints'!$A$6:$A$2203,$A33,'IFS TouchPoints'!$C$6:$C$2203,S$5,'IFS TouchPoints'!$E$6:$E$2203,"&lt;="&amp;$B33)</f>
        <v>0</v>
      </c>
      <c r="T33" s="33">
        <f>COUNTIFS('IFS TouchPoints'!$A$6:$A$2203,$A33,'IFS TouchPoints'!$C$6:$C$2203,T$5,'IFS TouchPoints'!$E$6:$E$2203,"&lt;="&amp;$B33)</f>
        <v>0</v>
      </c>
      <c r="U33" s="33">
        <f>COUNTIFS('IFS TouchPoints'!$A$6:$A$2203,$A33,'IFS TouchPoints'!$C$6:$C$2203,U$5,'IFS TouchPoints'!$E$6:$E$2203,"&lt;="&amp;$B33)</f>
        <v>0</v>
      </c>
      <c r="V33" s="33">
        <f>COUNTIFS('IFS TouchPoints'!$A$6:$A$2203,$A33,'IFS TouchPoints'!$C$6:$C$2203,V$5,'IFS TouchPoints'!$E$6:$E$2203,"&lt;="&amp;$B33)</f>
        <v>1</v>
      </c>
      <c r="W33" s="33">
        <f>COUNTIFS('IFS TouchPoints'!$A$6:$A$2203,$A33,'IFS TouchPoints'!$C$6:$C$2203,W$5,'IFS TouchPoints'!$E$6:$E$2203,"&lt;="&amp;$B33)</f>
        <v>0</v>
      </c>
      <c r="X33" s="33">
        <f>COUNTIFS('IFS TouchPoints'!$A$6:$A$2203,$A33,'IFS TouchPoints'!$C$6:$C$2203,X$5,'IFS TouchPoints'!$E$6:$E$2203,"&lt;="&amp;$B33)</f>
        <v>0</v>
      </c>
      <c r="Y33" s="33">
        <f>COUNTIFS('IFS TouchPoints'!$A$6:$A$2203,$A33,'IFS TouchPoints'!$C$6:$C$2203,Y$5,'IFS TouchPoints'!$E$6:$E$2203,"&lt;="&amp;$B33)</f>
        <v>0</v>
      </c>
      <c r="Z33" s="33">
        <f>COUNTIFS('IFS TouchPoints'!$A$6:$A$2203,$A33,'IFS TouchPoints'!$C$6:$C$2203,Z$5,'IFS TouchPoints'!$E$6:$E$2203,"&lt;="&amp;$B33)</f>
        <v>0</v>
      </c>
      <c r="AA33" s="28">
        <f>SUM(R33:Z33)</f>
        <v>1</v>
      </c>
      <c r="AB33" s="28">
        <f>VLOOKUP($A33,Results!$C$4:$D$65,2,0)</f>
        <v>0</v>
      </c>
    </row>
    <row r="34" spans="1:28" s="29" customFormat="1" ht="13.5" customHeight="1" x14ac:dyDescent="0.25">
      <c r="A34" s="30">
        <v>11159</v>
      </c>
      <c r="B34" s="31">
        <v>41827</v>
      </c>
      <c r="C34" s="30">
        <v>52</v>
      </c>
      <c r="D34" s="30" t="s">
        <v>296</v>
      </c>
      <c r="E34" s="32" t="s">
        <v>267</v>
      </c>
      <c r="F34" s="30">
        <v>5</v>
      </c>
      <c r="G34" s="30">
        <v>-7</v>
      </c>
      <c r="H34" s="30">
        <v>0</v>
      </c>
      <c r="I34" s="30">
        <v>-2</v>
      </c>
      <c r="J34" s="30">
        <v>2</v>
      </c>
      <c r="K34" s="30">
        <v>-3</v>
      </c>
      <c r="L34" s="30">
        <v>15</v>
      </c>
      <c r="M34" s="30">
        <v>0</v>
      </c>
      <c r="N34" s="30">
        <v>7</v>
      </c>
      <c r="O34" s="30">
        <v>-1</v>
      </c>
      <c r="P34" s="30">
        <v>29</v>
      </c>
      <c r="Q34" s="30">
        <v>-13</v>
      </c>
      <c r="R34" s="33">
        <f>COUNTIFS('IFS TouchPoints'!$A$6:$A$2203,$A34,'IFS TouchPoints'!$C$6:$C$2203,R$5,'IFS TouchPoints'!$E$6:$E$2203,"&lt;="&amp;$B34)</f>
        <v>0</v>
      </c>
      <c r="S34" s="33">
        <f>COUNTIFS('IFS TouchPoints'!$A$6:$A$2203,$A34,'IFS TouchPoints'!$C$6:$C$2203,S$5,'IFS TouchPoints'!$E$6:$E$2203,"&lt;="&amp;$B34)</f>
        <v>0</v>
      </c>
      <c r="T34" s="33">
        <f>COUNTIFS('IFS TouchPoints'!$A$6:$A$2203,$A34,'IFS TouchPoints'!$C$6:$C$2203,T$5,'IFS TouchPoints'!$E$6:$E$2203,"&lt;="&amp;$B34)</f>
        <v>0</v>
      </c>
      <c r="U34" s="33">
        <f>COUNTIFS('IFS TouchPoints'!$A$6:$A$2203,$A34,'IFS TouchPoints'!$C$6:$C$2203,U$5,'IFS TouchPoints'!$E$6:$E$2203,"&lt;="&amp;$B34)</f>
        <v>0</v>
      </c>
      <c r="V34" s="33">
        <f>COUNTIFS('IFS TouchPoints'!$A$6:$A$2203,$A34,'IFS TouchPoints'!$C$6:$C$2203,V$5,'IFS TouchPoints'!$E$6:$E$2203,"&lt;="&amp;$B34)</f>
        <v>4</v>
      </c>
      <c r="W34" s="33">
        <f>COUNTIFS('IFS TouchPoints'!$A$6:$A$2203,$A34,'IFS TouchPoints'!$C$6:$C$2203,W$5,'IFS TouchPoints'!$E$6:$E$2203,"&lt;="&amp;$B34)</f>
        <v>0</v>
      </c>
      <c r="X34" s="33">
        <f>COUNTIFS('IFS TouchPoints'!$A$6:$A$2203,$A34,'IFS TouchPoints'!$C$6:$C$2203,X$5,'IFS TouchPoints'!$E$6:$E$2203,"&lt;="&amp;$B34)</f>
        <v>0</v>
      </c>
      <c r="Y34" s="33">
        <f>COUNTIFS('IFS TouchPoints'!$A$6:$A$2203,$A34,'IFS TouchPoints'!$C$6:$C$2203,Y$5,'IFS TouchPoints'!$E$6:$E$2203,"&lt;="&amp;$B34)</f>
        <v>0</v>
      </c>
      <c r="Z34" s="33">
        <f>COUNTIFS('IFS TouchPoints'!$A$6:$A$2203,$A34,'IFS TouchPoints'!$C$6:$C$2203,Z$5,'IFS TouchPoints'!$E$6:$E$2203,"&lt;="&amp;$B34)</f>
        <v>0</v>
      </c>
      <c r="AA34" s="28">
        <f>SUM(R34:Z34)</f>
        <v>4</v>
      </c>
      <c r="AB34" s="28">
        <f>VLOOKUP($A34,Results!$C$4:$D$65,2,0)</f>
        <v>0</v>
      </c>
    </row>
    <row r="35" spans="1:28" s="29" customFormat="1" ht="13.5" customHeight="1" x14ac:dyDescent="0.25">
      <c r="A35" s="30">
        <v>11159</v>
      </c>
      <c r="B35" s="31">
        <v>41919</v>
      </c>
      <c r="C35" s="30">
        <v>99</v>
      </c>
      <c r="D35" s="30" t="s">
        <v>296</v>
      </c>
      <c r="E35" s="32" t="s">
        <v>284</v>
      </c>
      <c r="F35" s="30">
        <v>3</v>
      </c>
      <c r="G35" s="30">
        <v>-5</v>
      </c>
      <c r="H35" s="30">
        <v>2</v>
      </c>
      <c r="I35" s="30">
        <v>-1</v>
      </c>
      <c r="J35" s="30">
        <v>3</v>
      </c>
      <c r="K35" s="30">
        <v>-8</v>
      </c>
      <c r="L35" s="30">
        <v>14</v>
      </c>
      <c r="M35" s="30">
        <v>0</v>
      </c>
      <c r="N35" s="30">
        <v>7</v>
      </c>
      <c r="O35" s="30">
        <v>-3</v>
      </c>
      <c r="P35" s="30">
        <v>29</v>
      </c>
      <c r="Q35" s="30">
        <v>-17</v>
      </c>
      <c r="R35" s="33">
        <f>COUNTIFS('IFS TouchPoints'!$A$6:$A$2203,$A35,'IFS TouchPoints'!$C$6:$C$2203,R$5,'IFS TouchPoints'!$E$6:$E$2203,"&lt;="&amp;$B35)</f>
        <v>0</v>
      </c>
      <c r="S35" s="33">
        <f>COUNTIFS('IFS TouchPoints'!$A$6:$A$2203,$A35,'IFS TouchPoints'!$C$6:$C$2203,S$5,'IFS TouchPoints'!$E$6:$E$2203,"&lt;="&amp;$B35)</f>
        <v>0</v>
      </c>
      <c r="T35" s="33">
        <f>COUNTIFS('IFS TouchPoints'!$A$6:$A$2203,$A35,'IFS TouchPoints'!$C$6:$C$2203,T$5,'IFS TouchPoints'!$E$6:$E$2203,"&lt;="&amp;$B35)</f>
        <v>0</v>
      </c>
      <c r="U35" s="33">
        <f>COUNTIFS('IFS TouchPoints'!$A$6:$A$2203,$A35,'IFS TouchPoints'!$C$6:$C$2203,U$5,'IFS TouchPoints'!$E$6:$E$2203,"&lt;="&amp;$B35)</f>
        <v>9</v>
      </c>
      <c r="V35" s="33">
        <f>COUNTIFS('IFS TouchPoints'!$A$6:$A$2203,$A35,'IFS TouchPoints'!$C$6:$C$2203,V$5,'IFS TouchPoints'!$E$6:$E$2203,"&lt;="&amp;$B35)</f>
        <v>26</v>
      </c>
      <c r="W35" s="33">
        <f>COUNTIFS('IFS TouchPoints'!$A$6:$A$2203,$A35,'IFS TouchPoints'!$C$6:$C$2203,W$5,'IFS TouchPoints'!$E$6:$E$2203,"&lt;="&amp;$B35)</f>
        <v>0</v>
      </c>
      <c r="X35" s="33">
        <f>COUNTIFS('IFS TouchPoints'!$A$6:$A$2203,$A35,'IFS TouchPoints'!$C$6:$C$2203,X$5,'IFS TouchPoints'!$E$6:$E$2203,"&lt;="&amp;$B35)</f>
        <v>0</v>
      </c>
      <c r="Y35" s="33">
        <f>COUNTIFS('IFS TouchPoints'!$A$6:$A$2203,$A35,'IFS TouchPoints'!$C$6:$C$2203,Y$5,'IFS TouchPoints'!$E$6:$E$2203,"&lt;="&amp;$B35)</f>
        <v>0</v>
      </c>
      <c r="Z35" s="33">
        <f>COUNTIFS('IFS TouchPoints'!$A$6:$A$2203,$A35,'IFS TouchPoints'!$C$6:$C$2203,Z$5,'IFS TouchPoints'!$E$6:$E$2203,"&lt;="&amp;$B35)</f>
        <v>0</v>
      </c>
      <c r="AA35" s="28">
        <f>SUM(R35:Z35)</f>
        <v>35</v>
      </c>
      <c r="AB35" s="28">
        <f>VLOOKUP($A35,Results!$C$4:$D$65,2,0)</f>
        <v>0</v>
      </c>
    </row>
    <row r="36" spans="1:28" s="29" customFormat="1" ht="13.5" customHeight="1" x14ac:dyDescent="0.25">
      <c r="A36" s="30">
        <v>11159</v>
      </c>
      <c r="B36" s="31">
        <v>41990</v>
      </c>
      <c r="C36" s="30">
        <v>138</v>
      </c>
      <c r="D36" s="30" t="s">
        <v>296</v>
      </c>
      <c r="E36" s="32" t="s">
        <v>285</v>
      </c>
      <c r="F36" s="30">
        <v>3</v>
      </c>
      <c r="G36" s="30">
        <v>-6</v>
      </c>
      <c r="H36" s="30">
        <v>2</v>
      </c>
      <c r="I36" s="30">
        <v>-1</v>
      </c>
      <c r="J36" s="30">
        <v>6</v>
      </c>
      <c r="K36" s="30">
        <v>-5</v>
      </c>
      <c r="L36" s="30">
        <v>13</v>
      </c>
      <c r="M36" s="30">
        <v>0</v>
      </c>
      <c r="N36" s="30">
        <v>8</v>
      </c>
      <c r="O36" s="30">
        <v>-1</v>
      </c>
      <c r="P36" s="30">
        <v>32</v>
      </c>
      <c r="Q36" s="30">
        <v>-13</v>
      </c>
      <c r="R36" s="33">
        <f>COUNTIFS('IFS TouchPoints'!$A$6:$A$2203,$A36,'IFS TouchPoints'!$C$6:$C$2203,R$5,'IFS TouchPoints'!$E$6:$E$2203,"&lt;="&amp;$B36)</f>
        <v>0</v>
      </c>
      <c r="S36" s="33">
        <f>COUNTIFS('IFS TouchPoints'!$A$6:$A$2203,$A36,'IFS TouchPoints'!$C$6:$C$2203,S$5,'IFS TouchPoints'!$E$6:$E$2203,"&lt;="&amp;$B36)</f>
        <v>0</v>
      </c>
      <c r="T36" s="33">
        <f>COUNTIFS('IFS TouchPoints'!$A$6:$A$2203,$A36,'IFS TouchPoints'!$C$6:$C$2203,T$5,'IFS TouchPoints'!$E$6:$E$2203,"&lt;="&amp;$B36)</f>
        <v>0</v>
      </c>
      <c r="U36" s="33">
        <f>COUNTIFS('IFS TouchPoints'!$A$6:$A$2203,$A36,'IFS TouchPoints'!$C$6:$C$2203,U$5,'IFS TouchPoints'!$E$6:$E$2203,"&lt;="&amp;$B36)</f>
        <v>15</v>
      </c>
      <c r="V36" s="33">
        <f>COUNTIFS('IFS TouchPoints'!$A$6:$A$2203,$A36,'IFS TouchPoints'!$C$6:$C$2203,V$5,'IFS TouchPoints'!$E$6:$E$2203,"&lt;="&amp;$B36)</f>
        <v>34</v>
      </c>
      <c r="W36" s="33">
        <f>COUNTIFS('IFS TouchPoints'!$A$6:$A$2203,$A36,'IFS TouchPoints'!$C$6:$C$2203,W$5,'IFS TouchPoints'!$E$6:$E$2203,"&lt;="&amp;$B36)</f>
        <v>4</v>
      </c>
      <c r="X36" s="33">
        <f>COUNTIFS('IFS TouchPoints'!$A$6:$A$2203,$A36,'IFS TouchPoints'!$C$6:$C$2203,X$5,'IFS TouchPoints'!$E$6:$E$2203,"&lt;="&amp;$B36)</f>
        <v>0</v>
      </c>
      <c r="Y36" s="33">
        <f>COUNTIFS('IFS TouchPoints'!$A$6:$A$2203,$A36,'IFS TouchPoints'!$C$6:$C$2203,Y$5,'IFS TouchPoints'!$E$6:$E$2203,"&lt;="&amp;$B36)</f>
        <v>0</v>
      </c>
      <c r="Z36" s="33">
        <f>COUNTIFS('IFS TouchPoints'!$A$6:$A$2203,$A36,'IFS TouchPoints'!$C$6:$C$2203,Z$5,'IFS TouchPoints'!$E$6:$E$2203,"&lt;="&amp;$B36)</f>
        <v>0</v>
      </c>
      <c r="AA36" s="28">
        <f>SUM(R36:Z36)</f>
        <v>53</v>
      </c>
      <c r="AB36" s="28">
        <f>VLOOKUP($A36,Results!$C$4:$D$65,2,0)</f>
        <v>0</v>
      </c>
    </row>
    <row r="37" spans="1:28" s="29" customFormat="1" ht="13.5" customHeight="1" x14ac:dyDescent="0.25">
      <c r="A37" s="30">
        <v>11172</v>
      </c>
      <c r="B37" s="31">
        <v>41932</v>
      </c>
      <c r="C37" s="30">
        <v>60</v>
      </c>
      <c r="D37" s="30" t="s">
        <v>296</v>
      </c>
      <c r="E37" s="32" t="s">
        <v>267</v>
      </c>
      <c r="F37" s="30">
        <v>7</v>
      </c>
      <c r="G37" s="30">
        <v>0</v>
      </c>
      <c r="H37" s="30">
        <v>1</v>
      </c>
      <c r="I37" s="30">
        <v>-3</v>
      </c>
      <c r="J37" s="30">
        <v>13</v>
      </c>
      <c r="K37" s="30">
        <v>0</v>
      </c>
      <c r="L37" s="30">
        <v>12</v>
      </c>
      <c r="M37" s="30">
        <v>0</v>
      </c>
      <c r="N37" s="30">
        <v>10</v>
      </c>
      <c r="O37" s="30">
        <v>-10</v>
      </c>
      <c r="P37" s="30">
        <v>43</v>
      </c>
      <c r="Q37" s="30">
        <v>-13</v>
      </c>
      <c r="R37" s="33">
        <f>COUNTIFS('IFS TouchPoints'!$A$6:$A$2203,$A37,'IFS TouchPoints'!$C$6:$C$2203,R$5,'IFS TouchPoints'!$E$6:$E$2203,"&lt;="&amp;$B37)</f>
        <v>0</v>
      </c>
      <c r="S37" s="33">
        <f>COUNTIFS('IFS TouchPoints'!$A$6:$A$2203,$A37,'IFS TouchPoints'!$C$6:$C$2203,S$5,'IFS TouchPoints'!$E$6:$E$2203,"&lt;="&amp;$B37)</f>
        <v>0</v>
      </c>
      <c r="T37" s="33">
        <f>COUNTIFS('IFS TouchPoints'!$A$6:$A$2203,$A37,'IFS TouchPoints'!$C$6:$C$2203,T$5,'IFS TouchPoints'!$E$6:$E$2203,"&lt;="&amp;$B37)</f>
        <v>0</v>
      </c>
      <c r="U37" s="33">
        <f>COUNTIFS('IFS TouchPoints'!$A$6:$A$2203,$A37,'IFS TouchPoints'!$C$6:$C$2203,U$5,'IFS TouchPoints'!$E$6:$E$2203,"&lt;="&amp;$B37)</f>
        <v>0</v>
      </c>
      <c r="V37" s="33">
        <f>COUNTIFS('IFS TouchPoints'!$A$6:$A$2203,$A37,'IFS TouchPoints'!$C$6:$C$2203,V$5,'IFS TouchPoints'!$E$6:$E$2203,"&lt;="&amp;$B37)</f>
        <v>12</v>
      </c>
      <c r="W37" s="33">
        <f>COUNTIFS('IFS TouchPoints'!$A$6:$A$2203,$A37,'IFS TouchPoints'!$C$6:$C$2203,W$5,'IFS TouchPoints'!$E$6:$E$2203,"&lt;="&amp;$B37)</f>
        <v>0</v>
      </c>
      <c r="X37" s="33">
        <f>COUNTIFS('IFS TouchPoints'!$A$6:$A$2203,$A37,'IFS TouchPoints'!$C$6:$C$2203,X$5,'IFS TouchPoints'!$E$6:$E$2203,"&lt;="&amp;$B37)</f>
        <v>0</v>
      </c>
      <c r="Y37" s="33">
        <f>COUNTIFS('IFS TouchPoints'!$A$6:$A$2203,$A37,'IFS TouchPoints'!$C$6:$C$2203,Y$5,'IFS TouchPoints'!$E$6:$E$2203,"&lt;="&amp;$B37)</f>
        <v>0</v>
      </c>
      <c r="Z37" s="33">
        <f>COUNTIFS('IFS TouchPoints'!$A$6:$A$2203,$A37,'IFS TouchPoints'!$C$6:$C$2203,Z$5,'IFS TouchPoints'!$E$6:$E$2203,"&lt;="&amp;$B37)</f>
        <v>0</v>
      </c>
      <c r="AA37" s="28">
        <f>SUM(R37:Z37)</f>
        <v>12</v>
      </c>
      <c r="AB37" s="28">
        <f>VLOOKUP($A37,Results!$C$4:$D$65,2,0)</f>
        <v>0</v>
      </c>
    </row>
    <row r="38" spans="1:28" s="29" customFormat="1" ht="13.5" customHeight="1" x14ac:dyDescent="0.25">
      <c r="A38" s="30">
        <v>11172</v>
      </c>
      <c r="B38" s="31">
        <v>41991</v>
      </c>
      <c r="C38" s="30">
        <v>142</v>
      </c>
      <c r="D38" s="30" t="s">
        <v>296</v>
      </c>
      <c r="E38" s="32" t="s">
        <v>285</v>
      </c>
      <c r="F38" s="30">
        <v>11</v>
      </c>
      <c r="G38" s="30">
        <v>0</v>
      </c>
      <c r="H38" s="30">
        <v>2</v>
      </c>
      <c r="I38" s="30">
        <v>-3</v>
      </c>
      <c r="J38" s="30">
        <v>17</v>
      </c>
      <c r="K38" s="30">
        <v>0</v>
      </c>
      <c r="L38" s="30">
        <v>12</v>
      </c>
      <c r="M38" s="30">
        <v>0</v>
      </c>
      <c r="N38" s="30">
        <v>9</v>
      </c>
      <c r="O38" s="30">
        <v>-6</v>
      </c>
      <c r="P38" s="30">
        <v>51</v>
      </c>
      <c r="Q38" s="30">
        <v>-9</v>
      </c>
      <c r="R38" s="33">
        <f>COUNTIFS('IFS TouchPoints'!$A$6:$A$2203,$A38,'IFS TouchPoints'!$C$6:$C$2203,R$5,'IFS TouchPoints'!$E$6:$E$2203,"&lt;="&amp;$B38)</f>
        <v>0</v>
      </c>
      <c r="S38" s="33">
        <f>COUNTIFS('IFS TouchPoints'!$A$6:$A$2203,$A38,'IFS TouchPoints'!$C$6:$C$2203,S$5,'IFS TouchPoints'!$E$6:$E$2203,"&lt;="&amp;$B38)</f>
        <v>0</v>
      </c>
      <c r="T38" s="33">
        <f>COUNTIFS('IFS TouchPoints'!$A$6:$A$2203,$A38,'IFS TouchPoints'!$C$6:$C$2203,T$5,'IFS TouchPoints'!$E$6:$E$2203,"&lt;="&amp;$B38)</f>
        <v>0</v>
      </c>
      <c r="U38" s="33">
        <f>COUNTIFS('IFS TouchPoints'!$A$6:$A$2203,$A38,'IFS TouchPoints'!$C$6:$C$2203,U$5,'IFS TouchPoints'!$E$6:$E$2203,"&lt;="&amp;$B38)</f>
        <v>0</v>
      </c>
      <c r="V38" s="33">
        <f>COUNTIFS('IFS TouchPoints'!$A$6:$A$2203,$A38,'IFS TouchPoints'!$C$6:$C$2203,V$5,'IFS TouchPoints'!$E$6:$E$2203,"&lt;="&amp;$B38)</f>
        <v>15</v>
      </c>
      <c r="W38" s="33">
        <f>COUNTIFS('IFS TouchPoints'!$A$6:$A$2203,$A38,'IFS TouchPoints'!$C$6:$C$2203,W$5,'IFS TouchPoints'!$E$6:$E$2203,"&lt;="&amp;$B38)</f>
        <v>0</v>
      </c>
      <c r="X38" s="33">
        <f>COUNTIFS('IFS TouchPoints'!$A$6:$A$2203,$A38,'IFS TouchPoints'!$C$6:$C$2203,X$5,'IFS TouchPoints'!$E$6:$E$2203,"&lt;="&amp;$B38)</f>
        <v>0</v>
      </c>
      <c r="Y38" s="33">
        <f>COUNTIFS('IFS TouchPoints'!$A$6:$A$2203,$A38,'IFS TouchPoints'!$C$6:$C$2203,Y$5,'IFS TouchPoints'!$E$6:$E$2203,"&lt;="&amp;$B38)</f>
        <v>0</v>
      </c>
      <c r="Z38" s="33">
        <f>COUNTIFS('IFS TouchPoints'!$A$6:$A$2203,$A38,'IFS TouchPoints'!$C$6:$C$2203,Z$5,'IFS TouchPoints'!$E$6:$E$2203,"&lt;="&amp;$B38)</f>
        <v>0</v>
      </c>
      <c r="AA38" s="28">
        <f>SUM(R38:Z38)</f>
        <v>15</v>
      </c>
      <c r="AB38" s="28">
        <f>VLOOKUP($A38,Results!$C$4:$D$65,2,0)</f>
        <v>0</v>
      </c>
    </row>
    <row r="39" spans="1:28" s="29" customFormat="1" ht="13.5" customHeight="1" x14ac:dyDescent="0.25">
      <c r="A39" s="30">
        <v>11179</v>
      </c>
      <c r="B39" s="31">
        <v>41891</v>
      </c>
      <c r="C39" s="30">
        <v>93</v>
      </c>
      <c r="D39" s="30" t="s">
        <v>296</v>
      </c>
      <c r="E39" s="32" t="s">
        <v>267</v>
      </c>
      <c r="F39" s="30">
        <v>6</v>
      </c>
      <c r="G39" s="30">
        <v>-8</v>
      </c>
      <c r="H39" s="30">
        <v>3</v>
      </c>
      <c r="I39" s="30">
        <v>0</v>
      </c>
      <c r="J39" s="30">
        <v>12</v>
      </c>
      <c r="K39" s="30">
        <v>-1</v>
      </c>
      <c r="L39" s="30">
        <v>7</v>
      </c>
      <c r="M39" s="30">
        <v>-3</v>
      </c>
      <c r="N39" s="30">
        <v>13</v>
      </c>
      <c r="O39" s="30">
        <v>-1</v>
      </c>
      <c r="P39" s="30">
        <v>41</v>
      </c>
      <c r="Q39" s="30">
        <v>-13</v>
      </c>
      <c r="R39" s="33">
        <f>COUNTIFS('IFS TouchPoints'!$A$6:$A$2203,$A39,'IFS TouchPoints'!$C$6:$C$2203,R$5,'IFS TouchPoints'!$E$6:$E$2203,"&lt;="&amp;$B39)</f>
        <v>0</v>
      </c>
      <c r="S39" s="33">
        <f>COUNTIFS('IFS TouchPoints'!$A$6:$A$2203,$A39,'IFS TouchPoints'!$C$6:$C$2203,S$5,'IFS TouchPoints'!$E$6:$E$2203,"&lt;="&amp;$B39)</f>
        <v>0</v>
      </c>
      <c r="T39" s="33">
        <f>COUNTIFS('IFS TouchPoints'!$A$6:$A$2203,$A39,'IFS TouchPoints'!$C$6:$C$2203,T$5,'IFS TouchPoints'!$E$6:$E$2203,"&lt;="&amp;$B39)</f>
        <v>0</v>
      </c>
      <c r="U39" s="33">
        <f>COUNTIFS('IFS TouchPoints'!$A$6:$A$2203,$A39,'IFS TouchPoints'!$C$6:$C$2203,U$5,'IFS TouchPoints'!$E$6:$E$2203,"&lt;="&amp;$B39)</f>
        <v>0</v>
      </c>
      <c r="V39" s="33">
        <f>COUNTIFS('IFS TouchPoints'!$A$6:$A$2203,$A39,'IFS TouchPoints'!$C$6:$C$2203,V$5,'IFS TouchPoints'!$E$6:$E$2203,"&lt;="&amp;$B39)</f>
        <v>0</v>
      </c>
      <c r="W39" s="33">
        <f>COUNTIFS('IFS TouchPoints'!$A$6:$A$2203,$A39,'IFS TouchPoints'!$C$6:$C$2203,W$5,'IFS TouchPoints'!$E$6:$E$2203,"&lt;="&amp;$B39)</f>
        <v>0</v>
      </c>
      <c r="X39" s="33">
        <f>COUNTIFS('IFS TouchPoints'!$A$6:$A$2203,$A39,'IFS TouchPoints'!$C$6:$C$2203,X$5,'IFS TouchPoints'!$E$6:$E$2203,"&lt;="&amp;$B39)</f>
        <v>0</v>
      </c>
      <c r="Y39" s="33">
        <f>COUNTIFS('IFS TouchPoints'!$A$6:$A$2203,$A39,'IFS TouchPoints'!$C$6:$C$2203,Y$5,'IFS TouchPoints'!$E$6:$E$2203,"&lt;="&amp;$B39)</f>
        <v>0</v>
      </c>
      <c r="Z39" s="33">
        <f>COUNTIFS('IFS TouchPoints'!$A$6:$A$2203,$A39,'IFS TouchPoints'!$C$6:$C$2203,Z$5,'IFS TouchPoints'!$E$6:$E$2203,"&lt;="&amp;$B39)</f>
        <v>0</v>
      </c>
      <c r="AA39" s="28">
        <f>SUM(R39:Z39)</f>
        <v>0</v>
      </c>
      <c r="AB39" s="28">
        <f>VLOOKUP($A39,Results!$C$4:$D$65,2,0)</f>
        <v>0</v>
      </c>
    </row>
    <row r="40" spans="1:28" s="29" customFormat="1" ht="13.5" customHeight="1" x14ac:dyDescent="0.25">
      <c r="A40" s="30">
        <v>11179</v>
      </c>
      <c r="B40" s="31">
        <v>41984</v>
      </c>
      <c r="C40" s="30">
        <v>125</v>
      </c>
      <c r="D40" s="30" t="s">
        <v>296</v>
      </c>
      <c r="E40" s="32" t="s">
        <v>284</v>
      </c>
      <c r="F40" s="30">
        <v>4</v>
      </c>
      <c r="G40" s="30">
        <v>-7</v>
      </c>
      <c r="H40" s="30">
        <v>3</v>
      </c>
      <c r="I40" s="30">
        <v>0</v>
      </c>
      <c r="J40" s="30">
        <v>13</v>
      </c>
      <c r="K40" s="30">
        <v>-1</v>
      </c>
      <c r="L40" s="30">
        <v>9</v>
      </c>
      <c r="M40" s="30">
        <v>-6</v>
      </c>
      <c r="N40" s="30">
        <v>8</v>
      </c>
      <c r="O40" s="30">
        <v>-1</v>
      </c>
      <c r="P40" s="30">
        <v>37</v>
      </c>
      <c r="Q40" s="30">
        <v>-15</v>
      </c>
      <c r="R40" s="33">
        <f>COUNTIFS('IFS TouchPoints'!$A$6:$A$2203,$A40,'IFS TouchPoints'!$C$6:$C$2203,R$5,'IFS TouchPoints'!$E$6:$E$2203,"&lt;="&amp;$B40)</f>
        <v>0</v>
      </c>
      <c r="S40" s="33">
        <f>COUNTIFS('IFS TouchPoints'!$A$6:$A$2203,$A40,'IFS TouchPoints'!$C$6:$C$2203,S$5,'IFS TouchPoints'!$E$6:$E$2203,"&lt;="&amp;$B40)</f>
        <v>0</v>
      </c>
      <c r="T40" s="33">
        <f>COUNTIFS('IFS TouchPoints'!$A$6:$A$2203,$A40,'IFS TouchPoints'!$C$6:$C$2203,T$5,'IFS TouchPoints'!$E$6:$E$2203,"&lt;="&amp;$B40)</f>
        <v>0</v>
      </c>
      <c r="U40" s="33">
        <f>COUNTIFS('IFS TouchPoints'!$A$6:$A$2203,$A40,'IFS TouchPoints'!$C$6:$C$2203,U$5,'IFS TouchPoints'!$E$6:$E$2203,"&lt;="&amp;$B40)</f>
        <v>0</v>
      </c>
      <c r="V40" s="33">
        <f>COUNTIFS('IFS TouchPoints'!$A$6:$A$2203,$A40,'IFS TouchPoints'!$C$6:$C$2203,V$5,'IFS TouchPoints'!$E$6:$E$2203,"&lt;="&amp;$B40)</f>
        <v>11</v>
      </c>
      <c r="W40" s="33">
        <f>COUNTIFS('IFS TouchPoints'!$A$6:$A$2203,$A40,'IFS TouchPoints'!$C$6:$C$2203,W$5,'IFS TouchPoints'!$E$6:$E$2203,"&lt;="&amp;$B40)</f>
        <v>0</v>
      </c>
      <c r="X40" s="33">
        <f>COUNTIFS('IFS TouchPoints'!$A$6:$A$2203,$A40,'IFS TouchPoints'!$C$6:$C$2203,X$5,'IFS TouchPoints'!$E$6:$E$2203,"&lt;="&amp;$B40)</f>
        <v>9</v>
      </c>
      <c r="Y40" s="33">
        <f>COUNTIFS('IFS TouchPoints'!$A$6:$A$2203,$A40,'IFS TouchPoints'!$C$6:$C$2203,Y$5,'IFS TouchPoints'!$E$6:$E$2203,"&lt;="&amp;$B40)</f>
        <v>0</v>
      </c>
      <c r="Z40" s="33">
        <f>COUNTIFS('IFS TouchPoints'!$A$6:$A$2203,$A40,'IFS TouchPoints'!$C$6:$C$2203,Z$5,'IFS TouchPoints'!$E$6:$E$2203,"&lt;="&amp;$B40)</f>
        <v>0</v>
      </c>
      <c r="AA40" s="28">
        <f>SUM(R40:Z40)</f>
        <v>20</v>
      </c>
      <c r="AB40" s="28">
        <f>VLOOKUP($A40,Results!$C$4:$D$65,2,0)</f>
        <v>0</v>
      </c>
    </row>
    <row r="41" spans="1:28" s="29" customFormat="1" ht="13.5" customHeight="1" x14ac:dyDescent="0.25">
      <c r="A41" s="30">
        <v>11179</v>
      </c>
      <c r="B41" s="31">
        <v>42074</v>
      </c>
      <c r="C41" s="30">
        <v>168</v>
      </c>
      <c r="D41" s="30" t="s">
        <v>296</v>
      </c>
      <c r="E41" s="32" t="s">
        <v>285</v>
      </c>
      <c r="F41" s="30">
        <v>11</v>
      </c>
      <c r="G41" s="30">
        <v>-3</v>
      </c>
      <c r="H41" s="30">
        <v>5</v>
      </c>
      <c r="I41" s="30">
        <v>0</v>
      </c>
      <c r="J41" s="30">
        <v>16</v>
      </c>
      <c r="K41" s="30">
        <v>0</v>
      </c>
      <c r="L41" s="30">
        <v>13</v>
      </c>
      <c r="M41" s="30">
        <v>-2</v>
      </c>
      <c r="N41" s="30">
        <v>13</v>
      </c>
      <c r="O41" s="30">
        <v>-4</v>
      </c>
      <c r="P41" s="30">
        <v>58</v>
      </c>
      <c r="Q41" s="30">
        <v>-9</v>
      </c>
      <c r="R41" s="33">
        <f>COUNTIFS('IFS TouchPoints'!$A$6:$A$2203,$A41,'IFS TouchPoints'!$C$6:$C$2203,R$5,'IFS TouchPoints'!$E$6:$E$2203,"&lt;="&amp;$B41)</f>
        <v>0</v>
      </c>
      <c r="S41" s="33">
        <f>COUNTIFS('IFS TouchPoints'!$A$6:$A$2203,$A41,'IFS TouchPoints'!$C$6:$C$2203,S$5,'IFS TouchPoints'!$E$6:$E$2203,"&lt;="&amp;$B41)</f>
        <v>0</v>
      </c>
      <c r="T41" s="33">
        <f>COUNTIFS('IFS TouchPoints'!$A$6:$A$2203,$A41,'IFS TouchPoints'!$C$6:$C$2203,T$5,'IFS TouchPoints'!$E$6:$E$2203,"&lt;="&amp;$B41)</f>
        <v>0</v>
      </c>
      <c r="U41" s="33">
        <f>COUNTIFS('IFS TouchPoints'!$A$6:$A$2203,$A41,'IFS TouchPoints'!$C$6:$C$2203,U$5,'IFS TouchPoints'!$E$6:$E$2203,"&lt;="&amp;$B41)</f>
        <v>0</v>
      </c>
      <c r="V41" s="33">
        <f>COUNTIFS('IFS TouchPoints'!$A$6:$A$2203,$A41,'IFS TouchPoints'!$C$6:$C$2203,V$5,'IFS TouchPoints'!$E$6:$E$2203,"&lt;="&amp;$B41)</f>
        <v>15</v>
      </c>
      <c r="W41" s="33">
        <f>COUNTIFS('IFS TouchPoints'!$A$6:$A$2203,$A41,'IFS TouchPoints'!$C$6:$C$2203,W$5,'IFS TouchPoints'!$E$6:$E$2203,"&lt;="&amp;$B41)</f>
        <v>0</v>
      </c>
      <c r="X41" s="33">
        <f>COUNTIFS('IFS TouchPoints'!$A$6:$A$2203,$A41,'IFS TouchPoints'!$C$6:$C$2203,X$5,'IFS TouchPoints'!$E$6:$E$2203,"&lt;="&amp;$B41)</f>
        <v>16</v>
      </c>
      <c r="Y41" s="33">
        <f>COUNTIFS('IFS TouchPoints'!$A$6:$A$2203,$A41,'IFS TouchPoints'!$C$6:$C$2203,Y$5,'IFS TouchPoints'!$E$6:$E$2203,"&lt;="&amp;$B41)</f>
        <v>0</v>
      </c>
      <c r="Z41" s="33">
        <f>COUNTIFS('IFS TouchPoints'!$A$6:$A$2203,$A41,'IFS TouchPoints'!$C$6:$C$2203,Z$5,'IFS TouchPoints'!$E$6:$E$2203,"&lt;="&amp;$B41)</f>
        <v>0</v>
      </c>
      <c r="AA41" s="28">
        <f>SUM(R41:Z41)</f>
        <v>31</v>
      </c>
      <c r="AB41" s="28">
        <f>VLOOKUP($A41,Results!$C$4:$D$65,2,0)</f>
        <v>0</v>
      </c>
    </row>
    <row r="42" spans="1:28" s="29" customFormat="1" ht="13.5" customHeight="1" x14ac:dyDescent="0.25">
      <c r="A42" s="30">
        <v>11331</v>
      </c>
      <c r="B42" s="31">
        <v>41877</v>
      </c>
      <c r="C42" s="30">
        <v>90</v>
      </c>
      <c r="D42" s="30" t="s">
        <v>296</v>
      </c>
      <c r="E42" s="32" t="s">
        <v>267</v>
      </c>
      <c r="F42" s="30">
        <v>1</v>
      </c>
      <c r="G42" s="30">
        <v>-6</v>
      </c>
      <c r="H42" s="30">
        <v>0</v>
      </c>
      <c r="I42" s="30">
        <v>-2</v>
      </c>
      <c r="J42" s="30">
        <v>2</v>
      </c>
      <c r="K42" s="30">
        <v>-1</v>
      </c>
      <c r="L42" s="30">
        <v>2</v>
      </c>
      <c r="M42" s="30">
        <v>-1</v>
      </c>
      <c r="N42" s="30">
        <v>1</v>
      </c>
      <c r="O42" s="30">
        <v>0</v>
      </c>
      <c r="P42" s="30">
        <v>6</v>
      </c>
      <c r="Q42" s="30">
        <v>-10</v>
      </c>
      <c r="R42" s="33">
        <f>COUNTIFS('IFS TouchPoints'!$A$6:$A$2203,$A42,'IFS TouchPoints'!$C$6:$C$2203,R$5,'IFS TouchPoints'!$E$6:$E$2203,"&lt;="&amp;$B42)</f>
        <v>0</v>
      </c>
      <c r="S42" s="33">
        <f>COUNTIFS('IFS TouchPoints'!$A$6:$A$2203,$A42,'IFS TouchPoints'!$C$6:$C$2203,S$5,'IFS TouchPoints'!$E$6:$E$2203,"&lt;="&amp;$B42)</f>
        <v>0</v>
      </c>
      <c r="T42" s="33">
        <f>COUNTIFS('IFS TouchPoints'!$A$6:$A$2203,$A42,'IFS TouchPoints'!$C$6:$C$2203,T$5,'IFS TouchPoints'!$E$6:$E$2203,"&lt;="&amp;$B42)</f>
        <v>0</v>
      </c>
      <c r="U42" s="33">
        <f>COUNTIFS('IFS TouchPoints'!$A$6:$A$2203,$A42,'IFS TouchPoints'!$C$6:$C$2203,U$5,'IFS TouchPoints'!$E$6:$E$2203,"&lt;="&amp;$B42)</f>
        <v>0</v>
      </c>
      <c r="V42" s="33">
        <f>COUNTIFS('IFS TouchPoints'!$A$6:$A$2203,$A42,'IFS TouchPoints'!$C$6:$C$2203,V$5,'IFS TouchPoints'!$E$6:$E$2203,"&lt;="&amp;$B42)</f>
        <v>7</v>
      </c>
      <c r="W42" s="33">
        <f>COUNTIFS('IFS TouchPoints'!$A$6:$A$2203,$A42,'IFS TouchPoints'!$C$6:$C$2203,W$5,'IFS TouchPoints'!$E$6:$E$2203,"&lt;="&amp;$B42)</f>
        <v>0</v>
      </c>
      <c r="X42" s="33">
        <f>COUNTIFS('IFS TouchPoints'!$A$6:$A$2203,$A42,'IFS TouchPoints'!$C$6:$C$2203,X$5,'IFS TouchPoints'!$E$6:$E$2203,"&lt;="&amp;$B42)</f>
        <v>0</v>
      </c>
      <c r="Y42" s="33">
        <f>COUNTIFS('IFS TouchPoints'!$A$6:$A$2203,$A42,'IFS TouchPoints'!$C$6:$C$2203,Y$5,'IFS TouchPoints'!$E$6:$E$2203,"&lt;="&amp;$B42)</f>
        <v>0</v>
      </c>
      <c r="Z42" s="33">
        <f>COUNTIFS('IFS TouchPoints'!$A$6:$A$2203,$A42,'IFS TouchPoints'!$C$6:$C$2203,Z$5,'IFS TouchPoints'!$E$6:$E$2203,"&lt;="&amp;$B42)</f>
        <v>0</v>
      </c>
      <c r="AA42" s="28">
        <f>SUM(R42:Z42)</f>
        <v>7</v>
      </c>
      <c r="AB42" s="28">
        <f>VLOOKUP($A42,Results!$C$4:$D$65,2,0)</f>
        <v>0</v>
      </c>
    </row>
    <row r="43" spans="1:28" s="29" customFormat="1" ht="13.5" customHeight="1" x14ac:dyDescent="0.25">
      <c r="A43" s="30">
        <v>11331</v>
      </c>
      <c r="B43" s="31">
        <v>41967</v>
      </c>
      <c r="C43" s="30">
        <v>114</v>
      </c>
      <c r="D43" s="30" t="s">
        <v>296</v>
      </c>
      <c r="E43" s="32" t="s">
        <v>284</v>
      </c>
      <c r="F43" s="30">
        <v>1</v>
      </c>
      <c r="G43" s="30">
        <v>-8</v>
      </c>
      <c r="H43" s="30">
        <v>0</v>
      </c>
      <c r="I43" s="30">
        <v>-3</v>
      </c>
      <c r="J43" s="30">
        <v>1</v>
      </c>
      <c r="K43" s="30">
        <v>-3</v>
      </c>
      <c r="L43" s="30">
        <v>2</v>
      </c>
      <c r="M43" s="30">
        <v>-4</v>
      </c>
      <c r="N43" s="30">
        <v>5</v>
      </c>
      <c r="O43" s="30">
        <v>0</v>
      </c>
      <c r="P43" s="30">
        <v>9</v>
      </c>
      <c r="Q43" s="30">
        <v>-18</v>
      </c>
      <c r="R43" s="33">
        <f>COUNTIFS('IFS TouchPoints'!$A$6:$A$2203,$A43,'IFS TouchPoints'!$C$6:$C$2203,R$5,'IFS TouchPoints'!$E$6:$E$2203,"&lt;="&amp;$B43)</f>
        <v>0</v>
      </c>
      <c r="S43" s="33">
        <f>COUNTIFS('IFS TouchPoints'!$A$6:$A$2203,$A43,'IFS TouchPoints'!$C$6:$C$2203,S$5,'IFS TouchPoints'!$E$6:$E$2203,"&lt;="&amp;$B43)</f>
        <v>0</v>
      </c>
      <c r="T43" s="33">
        <f>COUNTIFS('IFS TouchPoints'!$A$6:$A$2203,$A43,'IFS TouchPoints'!$C$6:$C$2203,T$5,'IFS TouchPoints'!$E$6:$E$2203,"&lt;="&amp;$B43)</f>
        <v>0</v>
      </c>
      <c r="U43" s="33">
        <f>COUNTIFS('IFS TouchPoints'!$A$6:$A$2203,$A43,'IFS TouchPoints'!$C$6:$C$2203,U$5,'IFS TouchPoints'!$E$6:$E$2203,"&lt;="&amp;$B43)</f>
        <v>0</v>
      </c>
      <c r="V43" s="33">
        <f>COUNTIFS('IFS TouchPoints'!$A$6:$A$2203,$A43,'IFS TouchPoints'!$C$6:$C$2203,V$5,'IFS TouchPoints'!$E$6:$E$2203,"&lt;="&amp;$B43)</f>
        <v>23</v>
      </c>
      <c r="W43" s="33">
        <f>COUNTIFS('IFS TouchPoints'!$A$6:$A$2203,$A43,'IFS TouchPoints'!$C$6:$C$2203,W$5,'IFS TouchPoints'!$E$6:$E$2203,"&lt;="&amp;$B43)</f>
        <v>0</v>
      </c>
      <c r="X43" s="33">
        <f>COUNTIFS('IFS TouchPoints'!$A$6:$A$2203,$A43,'IFS TouchPoints'!$C$6:$C$2203,X$5,'IFS TouchPoints'!$E$6:$E$2203,"&lt;="&amp;$B43)</f>
        <v>0</v>
      </c>
      <c r="Y43" s="33">
        <f>COUNTIFS('IFS TouchPoints'!$A$6:$A$2203,$A43,'IFS TouchPoints'!$C$6:$C$2203,Y$5,'IFS TouchPoints'!$E$6:$E$2203,"&lt;="&amp;$B43)</f>
        <v>0</v>
      </c>
      <c r="Z43" s="33">
        <f>COUNTIFS('IFS TouchPoints'!$A$6:$A$2203,$A43,'IFS TouchPoints'!$C$6:$C$2203,Z$5,'IFS TouchPoints'!$E$6:$E$2203,"&lt;="&amp;$B43)</f>
        <v>0</v>
      </c>
      <c r="AA43" s="28">
        <f>SUM(R43:Z43)</f>
        <v>23</v>
      </c>
      <c r="AB43" s="28">
        <f>VLOOKUP($A43,Results!$C$4:$D$65,2,0)</f>
        <v>0</v>
      </c>
    </row>
    <row r="44" spans="1:28" s="29" customFormat="1" ht="13.5" customHeight="1" x14ac:dyDescent="0.25">
      <c r="A44" s="30">
        <v>11331</v>
      </c>
      <c r="B44" s="31">
        <v>41990</v>
      </c>
      <c r="C44" s="30">
        <v>141</v>
      </c>
      <c r="D44" s="30" t="s">
        <v>296</v>
      </c>
      <c r="E44" s="32" t="s">
        <v>285</v>
      </c>
      <c r="F44" s="30">
        <v>1</v>
      </c>
      <c r="G44" s="30">
        <v>-6</v>
      </c>
      <c r="H44" s="30">
        <v>0</v>
      </c>
      <c r="I44" s="30">
        <v>-4</v>
      </c>
      <c r="J44" s="30">
        <v>1</v>
      </c>
      <c r="K44" s="30">
        <v>-1</v>
      </c>
      <c r="L44" s="30">
        <v>3</v>
      </c>
      <c r="M44" s="30">
        <v>-4</v>
      </c>
      <c r="N44" s="30">
        <v>4</v>
      </c>
      <c r="O44" s="30">
        <v>0</v>
      </c>
      <c r="P44" s="30">
        <v>9</v>
      </c>
      <c r="Q44" s="30">
        <v>-15</v>
      </c>
      <c r="R44" s="33">
        <f>COUNTIFS('IFS TouchPoints'!$A$6:$A$2203,$A44,'IFS TouchPoints'!$C$6:$C$2203,R$5,'IFS TouchPoints'!$E$6:$E$2203,"&lt;="&amp;$B44)</f>
        <v>0</v>
      </c>
      <c r="S44" s="33">
        <f>COUNTIFS('IFS TouchPoints'!$A$6:$A$2203,$A44,'IFS TouchPoints'!$C$6:$C$2203,S$5,'IFS TouchPoints'!$E$6:$E$2203,"&lt;="&amp;$B44)</f>
        <v>0</v>
      </c>
      <c r="T44" s="33">
        <f>COUNTIFS('IFS TouchPoints'!$A$6:$A$2203,$A44,'IFS TouchPoints'!$C$6:$C$2203,T$5,'IFS TouchPoints'!$E$6:$E$2203,"&lt;="&amp;$B44)</f>
        <v>0</v>
      </c>
      <c r="U44" s="33">
        <f>COUNTIFS('IFS TouchPoints'!$A$6:$A$2203,$A44,'IFS TouchPoints'!$C$6:$C$2203,U$5,'IFS TouchPoints'!$E$6:$E$2203,"&lt;="&amp;$B44)</f>
        <v>0</v>
      </c>
      <c r="V44" s="33">
        <f>COUNTIFS('IFS TouchPoints'!$A$6:$A$2203,$A44,'IFS TouchPoints'!$C$6:$C$2203,V$5,'IFS TouchPoints'!$E$6:$E$2203,"&lt;="&amp;$B44)</f>
        <v>29</v>
      </c>
      <c r="W44" s="33">
        <f>COUNTIFS('IFS TouchPoints'!$A$6:$A$2203,$A44,'IFS TouchPoints'!$C$6:$C$2203,W$5,'IFS TouchPoints'!$E$6:$E$2203,"&lt;="&amp;$B44)</f>
        <v>0</v>
      </c>
      <c r="X44" s="33">
        <f>COUNTIFS('IFS TouchPoints'!$A$6:$A$2203,$A44,'IFS TouchPoints'!$C$6:$C$2203,X$5,'IFS TouchPoints'!$E$6:$E$2203,"&lt;="&amp;$B44)</f>
        <v>0</v>
      </c>
      <c r="Y44" s="33">
        <f>COUNTIFS('IFS TouchPoints'!$A$6:$A$2203,$A44,'IFS TouchPoints'!$C$6:$C$2203,Y$5,'IFS TouchPoints'!$E$6:$E$2203,"&lt;="&amp;$B44)</f>
        <v>0</v>
      </c>
      <c r="Z44" s="33">
        <f>COUNTIFS('IFS TouchPoints'!$A$6:$A$2203,$A44,'IFS TouchPoints'!$C$6:$C$2203,Z$5,'IFS TouchPoints'!$E$6:$E$2203,"&lt;="&amp;$B44)</f>
        <v>0</v>
      </c>
      <c r="AA44" s="28">
        <f>SUM(R44:Z44)</f>
        <v>29</v>
      </c>
      <c r="AB44" s="28">
        <f>VLOOKUP($A44,Results!$C$4:$D$65,2,0)</f>
        <v>0</v>
      </c>
    </row>
    <row r="45" spans="1:28" s="29" customFormat="1" ht="13.5" customHeight="1" x14ac:dyDescent="0.25">
      <c r="A45" s="30">
        <v>11357</v>
      </c>
      <c r="B45" s="31">
        <v>41879</v>
      </c>
      <c r="C45" s="30">
        <v>92</v>
      </c>
      <c r="D45" s="30" t="s">
        <v>296</v>
      </c>
      <c r="E45" s="32" t="s">
        <v>267</v>
      </c>
      <c r="F45" s="30">
        <v>1</v>
      </c>
      <c r="G45" s="30">
        <v>-2</v>
      </c>
      <c r="H45" s="30">
        <v>0</v>
      </c>
      <c r="I45" s="30">
        <v>-1</v>
      </c>
      <c r="J45" s="30">
        <v>0</v>
      </c>
      <c r="K45" s="30">
        <v>-3</v>
      </c>
      <c r="L45" s="30">
        <v>1</v>
      </c>
      <c r="M45" s="30">
        <v>-1</v>
      </c>
      <c r="N45" s="30">
        <v>1</v>
      </c>
      <c r="O45" s="30">
        <v>-1</v>
      </c>
      <c r="P45" s="30">
        <v>3</v>
      </c>
      <c r="Q45" s="30">
        <v>-8</v>
      </c>
      <c r="R45" s="33">
        <f>COUNTIFS('IFS TouchPoints'!$A$6:$A$2203,$A45,'IFS TouchPoints'!$C$6:$C$2203,R$5,'IFS TouchPoints'!$E$6:$E$2203,"&lt;="&amp;$B45)</f>
        <v>0</v>
      </c>
      <c r="S45" s="33">
        <f>COUNTIFS('IFS TouchPoints'!$A$6:$A$2203,$A45,'IFS TouchPoints'!$C$6:$C$2203,S$5,'IFS TouchPoints'!$E$6:$E$2203,"&lt;="&amp;$B45)</f>
        <v>0</v>
      </c>
      <c r="T45" s="33">
        <f>COUNTIFS('IFS TouchPoints'!$A$6:$A$2203,$A45,'IFS TouchPoints'!$C$6:$C$2203,T$5,'IFS TouchPoints'!$E$6:$E$2203,"&lt;="&amp;$B45)</f>
        <v>0</v>
      </c>
      <c r="U45" s="33">
        <f>COUNTIFS('IFS TouchPoints'!$A$6:$A$2203,$A45,'IFS TouchPoints'!$C$6:$C$2203,U$5,'IFS TouchPoints'!$E$6:$E$2203,"&lt;="&amp;$B45)</f>
        <v>0</v>
      </c>
      <c r="V45" s="33">
        <f>COUNTIFS('IFS TouchPoints'!$A$6:$A$2203,$A45,'IFS TouchPoints'!$C$6:$C$2203,V$5,'IFS TouchPoints'!$E$6:$E$2203,"&lt;="&amp;$B45)</f>
        <v>3</v>
      </c>
      <c r="W45" s="33">
        <f>COUNTIFS('IFS TouchPoints'!$A$6:$A$2203,$A45,'IFS TouchPoints'!$C$6:$C$2203,W$5,'IFS TouchPoints'!$E$6:$E$2203,"&lt;="&amp;$B45)</f>
        <v>0</v>
      </c>
      <c r="X45" s="33">
        <f>COUNTIFS('IFS TouchPoints'!$A$6:$A$2203,$A45,'IFS TouchPoints'!$C$6:$C$2203,X$5,'IFS TouchPoints'!$E$6:$E$2203,"&lt;="&amp;$B45)</f>
        <v>0</v>
      </c>
      <c r="Y45" s="33">
        <f>COUNTIFS('IFS TouchPoints'!$A$6:$A$2203,$A45,'IFS TouchPoints'!$C$6:$C$2203,Y$5,'IFS TouchPoints'!$E$6:$E$2203,"&lt;="&amp;$B45)</f>
        <v>0</v>
      </c>
      <c r="Z45" s="33">
        <f>COUNTIFS('IFS TouchPoints'!$A$6:$A$2203,$A45,'IFS TouchPoints'!$C$6:$C$2203,Z$5,'IFS TouchPoints'!$E$6:$E$2203,"&lt;="&amp;$B45)</f>
        <v>0</v>
      </c>
      <c r="AA45" s="28">
        <f>SUM(R45:Z45)</f>
        <v>3</v>
      </c>
      <c r="AB45" s="28">
        <f>VLOOKUP($A45,Results!$C$4:$D$65,2,0)</f>
        <v>0</v>
      </c>
    </row>
    <row r="46" spans="1:28" s="29" customFormat="1" ht="13.5" customHeight="1" x14ac:dyDescent="0.25">
      <c r="A46" s="30">
        <v>11448</v>
      </c>
      <c r="B46" s="31">
        <v>41914</v>
      </c>
      <c r="C46" s="30">
        <v>97</v>
      </c>
      <c r="D46" s="30" t="s">
        <v>296</v>
      </c>
      <c r="E46" s="32" t="s">
        <v>267</v>
      </c>
      <c r="F46" s="30">
        <v>3</v>
      </c>
      <c r="G46" s="30">
        <v>-2</v>
      </c>
      <c r="H46" s="30">
        <v>2</v>
      </c>
      <c r="I46" s="30">
        <v>0</v>
      </c>
      <c r="J46" s="30">
        <v>7</v>
      </c>
      <c r="K46" s="30">
        <v>-1</v>
      </c>
      <c r="L46" s="30">
        <v>18</v>
      </c>
      <c r="M46" s="30">
        <v>0</v>
      </c>
      <c r="N46" s="30">
        <v>7</v>
      </c>
      <c r="O46" s="30">
        <v>-1</v>
      </c>
      <c r="P46" s="30">
        <v>37</v>
      </c>
      <c r="Q46" s="30">
        <v>-4</v>
      </c>
      <c r="R46" s="33">
        <f>COUNTIFS('IFS TouchPoints'!$A$6:$A$2203,$A46,'IFS TouchPoints'!$C$6:$C$2203,R$5,'IFS TouchPoints'!$E$6:$E$2203,"&lt;="&amp;$B46)</f>
        <v>0</v>
      </c>
      <c r="S46" s="33">
        <f>COUNTIFS('IFS TouchPoints'!$A$6:$A$2203,$A46,'IFS TouchPoints'!$C$6:$C$2203,S$5,'IFS TouchPoints'!$E$6:$E$2203,"&lt;="&amp;$B46)</f>
        <v>0</v>
      </c>
      <c r="T46" s="33">
        <f>COUNTIFS('IFS TouchPoints'!$A$6:$A$2203,$A46,'IFS TouchPoints'!$C$6:$C$2203,T$5,'IFS TouchPoints'!$E$6:$E$2203,"&lt;="&amp;$B46)</f>
        <v>0</v>
      </c>
      <c r="U46" s="33">
        <f>COUNTIFS('IFS TouchPoints'!$A$6:$A$2203,$A46,'IFS TouchPoints'!$C$6:$C$2203,U$5,'IFS TouchPoints'!$E$6:$E$2203,"&lt;="&amp;$B46)</f>
        <v>0</v>
      </c>
      <c r="V46" s="33">
        <f>COUNTIFS('IFS TouchPoints'!$A$6:$A$2203,$A46,'IFS TouchPoints'!$C$6:$C$2203,V$5,'IFS TouchPoints'!$E$6:$E$2203,"&lt;="&amp;$B46)</f>
        <v>0</v>
      </c>
      <c r="W46" s="33">
        <f>COUNTIFS('IFS TouchPoints'!$A$6:$A$2203,$A46,'IFS TouchPoints'!$C$6:$C$2203,W$5,'IFS TouchPoints'!$E$6:$E$2203,"&lt;="&amp;$B46)</f>
        <v>0</v>
      </c>
      <c r="X46" s="33">
        <f>COUNTIFS('IFS TouchPoints'!$A$6:$A$2203,$A46,'IFS TouchPoints'!$C$6:$C$2203,X$5,'IFS TouchPoints'!$E$6:$E$2203,"&lt;="&amp;$B46)</f>
        <v>0</v>
      </c>
      <c r="Y46" s="33">
        <f>COUNTIFS('IFS TouchPoints'!$A$6:$A$2203,$A46,'IFS TouchPoints'!$C$6:$C$2203,Y$5,'IFS TouchPoints'!$E$6:$E$2203,"&lt;="&amp;$B46)</f>
        <v>0</v>
      </c>
      <c r="Z46" s="33">
        <f>COUNTIFS('IFS TouchPoints'!$A$6:$A$2203,$A46,'IFS TouchPoints'!$C$6:$C$2203,Z$5,'IFS TouchPoints'!$E$6:$E$2203,"&lt;="&amp;$B46)</f>
        <v>0</v>
      </c>
      <c r="AA46" s="28">
        <f>SUM(R46:Z46)</f>
        <v>0</v>
      </c>
      <c r="AB46" s="28">
        <f>VLOOKUP($A46,Results!$C$4:$D$65,2,0)</f>
        <v>0</v>
      </c>
    </row>
    <row r="47" spans="1:28" s="29" customFormat="1" ht="13.5" customHeight="1" x14ac:dyDescent="0.25">
      <c r="A47" s="30">
        <v>11448</v>
      </c>
      <c r="B47" s="31">
        <v>42011</v>
      </c>
      <c r="C47" s="30">
        <v>159</v>
      </c>
      <c r="D47" s="30" t="s">
        <v>296</v>
      </c>
      <c r="E47" s="32" t="s">
        <v>284</v>
      </c>
      <c r="F47" s="30">
        <v>3</v>
      </c>
      <c r="G47" s="30">
        <v>-2</v>
      </c>
      <c r="H47" s="30">
        <v>2</v>
      </c>
      <c r="I47" s="30">
        <v>0</v>
      </c>
      <c r="J47" s="30">
        <v>4</v>
      </c>
      <c r="K47" s="30">
        <v>-5</v>
      </c>
      <c r="L47" s="30">
        <v>10</v>
      </c>
      <c r="M47" s="30">
        <v>-2</v>
      </c>
      <c r="N47" s="30">
        <v>9</v>
      </c>
      <c r="O47" s="30">
        <v>-1</v>
      </c>
      <c r="P47" s="30">
        <v>28</v>
      </c>
      <c r="Q47" s="30">
        <v>-10</v>
      </c>
      <c r="R47" s="33">
        <f>COUNTIFS('IFS TouchPoints'!$A$6:$A$2203,$A47,'IFS TouchPoints'!$C$6:$C$2203,R$5,'IFS TouchPoints'!$E$6:$E$2203,"&lt;="&amp;$B47)</f>
        <v>0</v>
      </c>
      <c r="S47" s="33">
        <f>COUNTIFS('IFS TouchPoints'!$A$6:$A$2203,$A47,'IFS TouchPoints'!$C$6:$C$2203,S$5,'IFS TouchPoints'!$E$6:$E$2203,"&lt;="&amp;$B47)</f>
        <v>0</v>
      </c>
      <c r="T47" s="33">
        <f>COUNTIFS('IFS TouchPoints'!$A$6:$A$2203,$A47,'IFS TouchPoints'!$C$6:$C$2203,T$5,'IFS TouchPoints'!$E$6:$E$2203,"&lt;="&amp;$B47)</f>
        <v>0</v>
      </c>
      <c r="U47" s="33">
        <f>COUNTIFS('IFS TouchPoints'!$A$6:$A$2203,$A47,'IFS TouchPoints'!$C$6:$C$2203,U$5,'IFS TouchPoints'!$E$6:$E$2203,"&lt;="&amp;$B47)</f>
        <v>0</v>
      </c>
      <c r="V47" s="33">
        <f>COUNTIFS('IFS TouchPoints'!$A$6:$A$2203,$A47,'IFS TouchPoints'!$C$6:$C$2203,V$5,'IFS TouchPoints'!$E$6:$E$2203,"&lt;="&amp;$B47)</f>
        <v>12</v>
      </c>
      <c r="W47" s="33">
        <f>COUNTIFS('IFS TouchPoints'!$A$6:$A$2203,$A47,'IFS TouchPoints'!$C$6:$C$2203,W$5,'IFS TouchPoints'!$E$6:$E$2203,"&lt;="&amp;$B47)</f>
        <v>0</v>
      </c>
      <c r="X47" s="33">
        <f>COUNTIFS('IFS TouchPoints'!$A$6:$A$2203,$A47,'IFS TouchPoints'!$C$6:$C$2203,X$5,'IFS TouchPoints'!$E$6:$E$2203,"&lt;="&amp;$B47)</f>
        <v>0</v>
      </c>
      <c r="Y47" s="33">
        <f>COUNTIFS('IFS TouchPoints'!$A$6:$A$2203,$A47,'IFS TouchPoints'!$C$6:$C$2203,Y$5,'IFS TouchPoints'!$E$6:$E$2203,"&lt;="&amp;$B47)</f>
        <v>0</v>
      </c>
      <c r="Z47" s="33">
        <f>COUNTIFS('IFS TouchPoints'!$A$6:$A$2203,$A47,'IFS TouchPoints'!$C$6:$C$2203,Z$5,'IFS TouchPoints'!$E$6:$E$2203,"&lt;="&amp;$B47)</f>
        <v>0</v>
      </c>
      <c r="AA47" s="28">
        <f>SUM(R47:Z47)</f>
        <v>12</v>
      </c>
      <c r="AB47" s="28">
        <f>VLOOKUP($A47,Results!$C$4:$D$65,2,0)</f>
        <v>0</v>
      </c>
    </row>
    <row r="48" spans="1:28" s="29" customFormat="1" ht="13.5" customHeight="1" x14ac:dyDescent="0.25">
      <c r="A48" s="30">
        <v>11584</v>
      </c>
      <c r="B48" s="31">
        <v>41947</v>
      </c>
      <c r="C48" s="30">
        <v>109</v>
      </c>
      <c r="D48" s="30" t="s">
        <v>296</v>
      </c>
      <c r="E48" s="32" t="s">
        <v>267</v>
      </c>
      <c r="F48" s="30">
        <v>6</v>
      </c>
      <c r="G48" s="30">
        <v>0</v>
      </c>
      <c r="H48" s="30">
        <v>0</v>
      </c>
      <c r="I48" s="30">
        <v>-1</v>
      </c>
      <c r="J48" s="30">
        <v>5</v>
      </c>
      <c r="K48" s="30">
        <v>0</v>
      </c>
      <c r="L48" s="30">
        <v>1</v>
      </c>
      <c r="M48" s="30">
        <v>-8</v>
      </c>
      <c r="N48" s="30">
        <v>12</v>
      </c>
      <c r="O48" s="30">
        <v>-2</v>
      </c>
      <c r="P48" s="30">
        <v>24</v>
      </c>
      <c r="Q48" s="30">
        <v>-11</v>
      </c>
      <c r="R48" s="33">
        <f>COUNTIFS('IFS TouchPoints'!$A$6:$A$2203,$A48,'IFS TouchPoints'!$C$6:$C$2203,R$5,'IFS TouchPoints'!$E$6:$E$2203,"&lt;="&amp;$B48)</f>
        <v>0</v>
      </c>
      <c r="S48" s="33">
        <f>COUNTIFS('IFS TouchPoints'!$A$6:$A$2203,$A48,'IFS TouchPoints'!$C$6:$C$2203,S$5,'IFS TouchPoints'!$E$6:$E$2203,"&lt;="&amp;$B48)</f>
        <v>0</v>
      </c>
      <c r="T48" s="33">
        <f>COUNTIFS('IFS TouchPoints'!$A$6:$A$2203,$A48,'IFS TouchPoints'!$C$6:$C$2203,T$5,'IFS TouchPoints'!$E$6:$E$2203,"&lt;="&amp;$B48)</f>
        <v>0</v>
      </c>
      <c r="U48" s="33">
        <f>COUNTIFS('IFS TouchPoints'!$A$6:$A$2203,$A48,'IFS TouchPoints'!$C$6:$C$2203,U$5,'IFS TouchPoints'!$E$6:$E$2203,"&lt;="&amp;$B48)</f>
        <v>0</v>
      </c>
      <c r="V48" s="33">
        <f>COUNTIFS('IFS TouchPoints'!$A$6:$A$2203,$A48,'IFS TouchPoints'!$C$6:$C$2203,V$5,'IFS TouchPoints'!$E$6:$E$2203,"&lt;="&amp;$B48)</f>
        <v>1</v>
      </c>
      <c r="W48" s="33">
        <f>COUNTIFS('IFS TouchPoints'!$A$6:$A$2203,$A48,'IFS TouchPoints'!$C$6:$C$2203,W$5,'IFS TouchPoints'!$E$6:$E$2203,"&lt;="&amp;$B48)</f>
        <v>0</v>
      </c>
      <c r="X48" s="33">
        <f>COUNTIFS('IFS TouchPoints'!$A$6:$A$2203,$A48,'IFS TouchPoints'!$C$6:$C$2203,X$5,'IFS TouchPoints'!$E$6:$E$2203,"&lt;="&amp;$B48)</f>
        <v>0</v>
      </c>
      <c r="Y48" s="33">
        <f>COUNTIFS('IFS TouchPoints'!$A$6:$A$2203,$A48,'IFS TouchPoints'!$C$6:$C$2203,Y$5,'IFS TouchPoints'!$E$6:$E$2203,"&lt;="&amp;$B48)</f>
        <v>0</v>
      </c>
      <c r="Z48" s="33">
        <f>COUNTIFS('IFS TouchPoints'!$A$6:$A$2203,$A48,'IFS TouchPoints'!$C$6:$C$2203,Z$5,'IFS TouchPoints'!$E$6:$E$2203,"&lt;="&amp;$B48)</f>
        <v>0</v>
      </c>
      <c r="AA48" s="28">
        <f>SUM(R48:Z48)</f>
        <v>1</v>
      </c>
      <c r="AB48" s="28">
        <f>VLOOKUP($A48,Results!$C$4:$D$65,2,0)</f>
        <v>0</v>
      </c>
    </row>
    <row r="49" spans="1:28" s="29" customFormat="1" ht="13.5" customHeight="1" x14ac:dyDescent="0.25">
      <c r="A49" s="30">
        <v>11584</v>
      </c>
      <c r="B49" s="31">
        <v>42074</v>
      </c>
      <c r="C49" s="30">
        <v>169</v>
      </c>
      <c r="D49" s="30" t="s">
        <v>296</v>
      </c>
      <c r="E49" s="32" t="s">
        <v>284</v>
      </c>
      <c r="F49" s="30">
        <v>7</v>
      </c>
      <c r="G49" s="30">
        <v>0</v>
      </c>
      <c r="H49" s="30">
        <v>0</v>
      </c>
      <c r="I49" s="30">
        <v>-1</v>
      </c>
      <c r="J49" s="30">
        <v>7</v>
      </c>
      <c r="K49" s="30">
        <v>0</v>
      </c>
      <c r="L49" s="30">
        <v>2</v>
      </c>
      <c r="M49" s="30">
        <v>-3</v>
      </c>
      <c r="N49" s="30">
        <v>11</v>
      </c>
      <c r="O49" s="30">
        <v>-1</v>
      </c>
      <c r="P49" s="30">
        <v>27</v>
      </c>
      <c r="Q49" s="30">
        <v>-5</v>
      </c>
      <c r="R49" s="33">
        <f>COUNTIFS('IFS TouchPoints'!$A$6:$A$2203,$A49,'IFS TouchPoints'!$C$6:$C$2203,R$5,'IFS TouchPoints'!$E$6:$E$2203,"&lt;="&amp;$B49)</f>
        <v>0</v>
      </c>
      <c r="S49" s="33">
        <f>COUNTIFS('IFS TouchPoints'!$A$6:$A$2203,$A49,'IFS TouchPoints'!$C$6:$C$2203,S$5,'IFS TouchPoints'!$E$6:$E$2203,"&lt;="&amp;$B49)</f>
        <v>0</v>
      </c>
      <c r="T49" s="33">
        <f>COUNTIFS('IFS TouchPoints'!$A$6:$A$2203,$A49,'IFS TouchPoints'!$C$6:$C$2203,T$5,'IFS TouchPoints'!$E$6:$E$2203,"&lt;="&amp;$B49)</f>
        <v>0</v>
      </c>
      <c r="U49" s="33">
        <f>COUNTIFS('IFS TouchPoints'!$A$6:$A$2203,$A49,'IFS TouchPoints'!$C$6:$C$2203,U$5,'IFS TouchPoints'!$E$6:$E$2203,"&lt;="&amp;$B49)</f>
        <v>0</v>
      </c>
      <c r="V49" s="33">
        <f>COUNTIFS('IFS TouchPoints'!$A$6:$A$2203,$A49,'IFS TouchPoints'!$C$6:$C$2203,V$5,'IFS TouchPoints'!$E$6:$E$2203,"&lt;="&amp;$B49)</f>
        <v>13</v>
      </c>
      <c r="W49" s="33">
        <f>COUNTIFS('IFS TouchPoints'!$A$6:$A$2203,$A49,'IFS TouchPoints'!$C$6:$C$2203,W$5,'IFS TouchPoints'!$E$6:$E$2203,"&lt;="&amp;$B49)</f>
        <v>0</v>
      </c>
      <c r="X49" s="33">
        <f>COUNTIFS('IFS TouchPoints'!$A$6:$A$2203,$A49,'IFS TouchPoints'!$C$6:$C$2203,X$5,'IFS TouchPoints'!$E$6:$E$2203,"&lt;="&amp;$B49)</f>
        <v>0</v>
      </c>
      <c r="Y49" s="33">
        <f>COUNTIFS('IFS TouchPoints'!$A$6:$A$2203,$A49,'IFS TouchPoints'!$C$6:$C$2203,Y$5,'IFS TouchPoints'!$E$6:$E$2203,"&lt;="&amp;$B49)</f>
        <v>0</v>
      </c>
      <c r="Z49" s="33">
        <f>COUNTIFS('IFS TouchPoints'!$A$6:$A$2203,$A49,'IFS TouchPoints'!$C$6:$C$2203,Z$5,'IFS TouchPoints'!$E$6:$E$2203,"&lt;="&amp;$B49)</f>
        <v>0</v>
      </c>
      <c r="AA49" s="28">
        <f>SUM(R49:Z49)</f>
        <v>13</v>
      </c>
      <c r="AB49" s="28">
        <f>VLOOKUP($A49,Results!$C$4:$D$65,2,0)</f>
        <v>0</v>
      </c>
    </row>
    <row r="50" spans="1:28" s="29" customFormat="1" ht="13.5" customHeight="1" x14ac:dyDescent="0.25">
      <c r="A50" s="30">
        <v>11674</v>
      </c>
      <c r="B50" s="31">
        <v>41984</v>
      </c>
      <c r="C50" s="30">
        <v>123</v>
      </c>
      <c r="D50" s="30" t="s">
        <v>296</v>
      </c>
      <c r="E50" s="32" t="s">
        <v>267</v>
      </c>
      <c r="F50" s="30">
        <v>6</v>
      </c>
      <c r="G50" s="30">
        <v>-4</v>
      </c>
      <c r="H50" s="30">
        <v>0</v>
      </c>
      <c r="I50" s="30">
        <v>-2</v>
      </c>
      <c r="J50" s="30">
        <v>0</v>
      </c>
      <c r="K50" s="30">
        <v>-1</v>
      </c>
      <c r="L50" s="30">
        <v>5</v>
      </c>
      <c r="M50" s="30">
        <v>-6</v>
      </c>
      <c r="N50" s="30">
        <v>8</v>
      </c>
      <c r="O50" s="30">
        <v>0</v>
      </c>
      <c r="P50" s="30">
        <v>19</v>
      </c>
      <c r="Q50" s="30">
        <v>-13</v>
      </c>
      <c r="R50" s="33">
        <f>COUNTIFS('IFS TouchPoints'!$A$6:$A$2203,$A50,'IFS TouchPoints'!$C$6:$C$2203,R$5,'IFS TouchPoints'!$E$6:$E$2203,"&lt;="&amp;$B50)</f>
        <v>0</v>
      </c>
      <c r="S50" s="33">
        <f>COUNTIFS('IFS TouchPoints'!$A$6:$A$2203,$A50,'IFS TouchPoints'!$C$6:$C$2203,S$5,'IFS TouchPoints'!$E$6:$E$2203,"&lt;="&amp;$B50)</f>
        <v>0</v>
      </c>
      <c r="T50" s="33">
        <f>COUNTIFS('IFS TouchPoints'!$A$6:$A$2203,$A50,'IFS TouchPoints'!$C$6:$C$2203,T$5,'IFS TouchPoints'!$E$6:$E$2203,"&lt;="&amp;$B50)</f>
        <v>0</v>
      </c>
      <c r="U50" s="33">
        <f>COUNTIFS('IFS TouchPoints'!$A$6:$A$2203,$A50,'IFS TouchPoints'!$C$6:$C$2203,U$5,'IFS TouchPoints'!$E$6:$E$2203,"&lt;="&amp;$B50)</f>
        <v>0</v>
      </c>
      <c r="V50" s="33">
        <f>COUNTIFS('IFS TouchPoints'!$A$6:$A$2203,$A50,'IFS TouchPoints'!$C$6:$C$2203,V$5,'IFS TouchPoints'!$E$6:$E$2203,"&lt;="&amp;$B50)</f>
        <v>2</v>
      </c>
      <c r="W50" s="33">
        <f>COUNTIFS('IFS TouchPoints'!$A$6:$A$2203,$A50,'IFS TouchPoints'!$C$6:$C$2203,W$5,'IFS TouchPoints'!$E$6:$E$2203,"&lt;="&amp;$B50)</f>
        <v>0</v>
      </c>
      <c r="X50" s="33">
        <f>COUNTIFS('IFS TouchPoints'!$A$6:$A$2203,$A50,'IFS TouchPoints'!$C$6:$C$2203,X$5,'IFS TouchPoints'!$E$6:$E$2203,"&lt;="&amp;$B50)</f>
        <v>0</v>
      </c>
      <c r="Y50" s="33">
        <f>COUNTIFS('IFS TouchPoints'!$A$6:$A$2203,$A50,'IFS TouchPoints'!$C$6:$C$2203,Y$5,'IFS TouchPoints'!$E$6:$E$2203,"&lt;="&amp;$B50)</f>
        <v>0</v>
      </c>
      <c r="Z50" s="33">
        <f>COUNTIFS('IFS TouchPoints'!$A$6:$A$2203,$A50,'IFS TouchPoints'!$C$6:$C$2203,Z$5,'IFS TouchPoints'!$E$6:$E$2203,"&lt;="&amp;$B50)</f>
        <v>0</v>
      </c>
      <c r="AA50" s="28">
        <f>SUM(R50:Z50)</f>
        <v>2</v>
      </c>
      <c r="AB50" s="28">
        <f>VLOOKUP($A50,Results!$C$4:$D$65,2,0)</f>
        <v>0</v>
      </c>
    </row>
    <row r="51" spans="1:28" s="29" customFormat="1" ht="13.5" customHeight="1" x14ac:dyDescent="0.25">
      <c r="A51" s="30">
        <v>126</v>
      </c>
      <c r="B51" s="31">
        <v>41879</v>
      </c>
      <c r="C51" s="30">
        <v>91</v>
      </c>
      <c r="D51" s="30" t="s">
        <v>296</v>
      </c>
      <c r="E51" s="32" t="s">
        <v>267</v>
      </c>
      <c r="F51" s="30">
        <v>8</v>
      </c>
      <c r="G51" s="30">
        <v>-2</v>
      </c>
      <c r="H51" s="30">
        <v>0</v>
      </c>
      <c r="I51" s="30">
        <v>-4</v>
      </c>
      <c r="J51" s="30">
        <v>14</v>
      </c>
      <c r="K51" s="30">
        <v>0</v>
      </c>
      <c r="L51" s="30">
        <v>4</v>
      </c>
      <c r="M51" s="30">
        <v>-9</v>
      </c>
      <c r="N51" s="30">
        <v>16</v>
      </c>
      <c r="O51" s="30">
        <v>0</v>
      </c>
      <c r="P51" s="30">
        <v>42</v>
      </c>
      <c r="Q51" s="30">
        <v>-15</v>
      </c>
      <c r="R51" s="33">
        <f>COUNTIFS('IFS TouchPoints'!$A$6:$A$2203,$A51,'IFS TouchPoints'!$C$6:$C$2203,R$5,'IFS TouchPoints'!$E$6:$E$2203,"&lt;="&amp;$B51)</f>
        <v>0</v>
      </c>
      <c r="S51" s="33">
        <f>COUNTIFS('IFS TouchPoints'!$A$6:$A$2203,$A51,'IFS TouchPoints'!$C$6:$C$2203,S$5,'IFS TouchPoints'!$E$6:$E$2203,"&lt;="&amp;$B51)</f>
        <v>0</v>
      </c>
      <c r="T51" s="33">
        <f>COUNTIFS('IFS TouchPoints'!$A$6:$A$2203,$A51,'IFS TouchPoints'!$C$6:$C$2203,T$5,'IFS TouchPoints'!$E$6:$E$2203,"&lt;="&amp;$B51)</f>
        <v>0</v>
      </c>
      <c r="U51" s="33">
        <f>COUNTIFS('IFS TouchPoints'!$A$6:$A$2203,$A51,'IFS TouchPoints'!$C$6:$C$2203,U$5,'IFS TouchPoints'!$E$6:$E$2203,"&lt;="&amp;$B51)</f>
        <v>0</v>
      </c>
      <c r="V51" s="33">
        <f>COUNTIFS('IFS TouchPoints'!$A$6:$A$2203,$A51,'IFS TouchPoints'!$C$6:$C$2203,V$5,'IFS TouchPoints'!$E$6:$E$2203,"&lt;="&amp;$B51)</f>
        <v>1</v>
      </c>
      <c r="W51" s="33">
        <f>COUNTIFS('IFS TouchPoints'!$A$6:$A$2203,$A51,'IFS TouchPoints'!$C$6:$C$2203,W$5,'IFS TouchPoints'!$E$6:$E$2203,"&lt;="&amp;$B51)</f>
        <v>0</v>
      </c>
      <c r="X51" s="33">
        <f>COUNTIFS('IFS TouchPoints'!$A$6:$A$2203,$A51,'IFS TouchPoints'!$C$6:$C$2203,X$5,'IFS TouchPoints'!$E$6:$E$2203,"&lt;="&amp;$B51)</f>
        <v>0</v>
      </c>
      <c r="Y51" s="33">
        <f>COUNTIFS('IFS TouchPoints'!$A$6:$A$2203,$A51,'IFS TouchPoints'!$C$6:$C$2203,Y$5,'IFS TouchPoints'!$E$6:$E$2203,"&lt;="&amp;$B51)</f>
        <v>0</v>
      </c>
      <c r="Z51" s="33">
        <f>COUNTIFS('IFS TouchPoints'!$A$6:$A$2203,$A51,'IFS TouchPoints'!$C$6:$C$2203,Z$5,'IFS TouchPoints'!$E$6:$E$2203,"&lt;="&amp;$B51)</f>
        <v>0</v>
      </c>
      <c r="AA51" s="28">
        <f>SUM(R51:Z51)</f>
        <v>1</v>
      </c>
      <c r="AB51" s="28">
        <f>VLOOKUP($A51,Results!$C$4:$D$65,2,0)</f>
        <v>1</v>
      </c>
    </row>
    <row r="52" spans="1:28" s="29" customFormat="1" ht="13.5" customHeight="1" x14ac:dyDescent="0.25">
      <c r="A52" s="30">
        <v>126</v>
      </c>
      <c r="B52" s="31">
        <v>41975</v>
      </c>
      <c r="C52" s="30">
        <v>119</v>
      </c>
      <c r="D52" s="30" t="s">
        <v>296</v>
      </c>
      <c r="E52" s="32" t="s">
        <v>284</v>
      </c>
      <c r="F52" s="30">
        <v>7</v>
      </c>
      <c r="G52" s="30">
        <v>-1</v>
      </c>
      <c r="H52" s="30">
        <v>0</v>
      </c>
      <c r="I52" s="30">
        <v>-4</v>
      </c>
      <c r="J52" s="30">
        <v>11</v>
      </c>
      <c r="K52" s="30">
        <v>0</v>
      </c>
      <c r="L52" s="30">
        <v>3</v>
      </c>
      <c r="M52" s="30">
        <v>-14</v>
      </c>
      <c r="N52" s="30">
        <v>13</v>
      </c>
      <c r="O52" s="30">
        <v>0</v>
      </c>
      <c r="P52" s="30">
        <v>34</v>
      </c>
      <c r="Q52" s="30">
        <v>-19</v>
      </c>
      <c r="R52" s="33">
        <f>COUNTIFS('IFS TouchPoints'!$A$6:$A$2203,$A52,'IFS TouchPoints'!$C$6:$C$2203,R$5,'IFS TouchPoints'!$E$6:$E$2203,"&lt;="&amp;$B52)</f>
        <v>0</v>
      </c>
      <c r="S52" s="33">
        <f>COUNTIFS('IFS TouchPoints'!$A$6:$A$2203,$A52,'IFS TouchPoints'!$C$6:$C$2203,S$5,'IFS TouchPoints'!$E$6:$E$2203,"&lt;="&amp;$B52)</f>
        <v>0</v>
      </c>
      <c r="T52" s="33">
        <f>COUNTIFS('IFS TouchPoints'!$A$6:$A$2203,$A52,'IFS TouchPoints'!$C$6:$C$2203,T$5,'IFS TouchPoints'!$E$6:$E$2203,"&lt;="&amp;$B52)</f>
        <v>0</v>
      </c>
      <c r="U52" s="33">
        <f>COUNTIFS('IFS TouchPoints'!$A$6:$A$2203,$A52,'IFS TouchPoints'!$C$6:$C$2203,U$5,'IFS TouchPoints'!$E$6:$E$2203,"&lt;="&amp;$B52)</f>
        <v>0</v>
      </c>
      <c r="V52" s="33">
        <f>COUNTIFS('IFS TouchPoints'!$A$6:$A$2203,$A52,'IFS TouchPoints'!$C$6:$C$2203,V$5,'IFS TouchPoints'!$E$6:$E$2203,"&lt;="&amp;$B52)</f>
        <v>16</v>
      </c>
      <c r="W52" s="33">
        <f>COUNTIFS('IFS TouchPoints'!$A$6:$A$2203,$A52,'IFS TouchPoints'!$C$6:$C$2203,W$5,'IFS TouchPoints'!$E$6:$E$2203,"&lt;="&amp;$B52)</f>
        <v>0</v>
      </c>
      <c r="X52" s="33">
        <f>COUNTIFS('IFS TouchPoints'!$A$6:$A$2203,$A52,'IFS TouchPoints'!$C$6:$C$2203,X$5,'IFS TouchPoints'!$E$6:$E$2203,"&lt;="&amp;$B52)</f>
        <v>0</v>
      </c>
      <c r="Y52" s="33">
        <f>COUNTIFS('IFS TouchPoints'!$A$6:$A$2203,$A52,'IFS TouchPoints'!$C$6:$C$2203,Y$5,'IFS TouchPoints'!$E$6:$E$2203,"&lt;="&amp;$B52)</f>
        <v>0</v>
      </c>
      <c r="Z52" s="33">
        <f>COUNTIFS('IFS TouchPoints'!$A$6:$A$2203,$A52,'IFS TouchPoints'!$C$6:$C$2203,Z$5,'IFS TouchPoints'!$E$6:$E$2203,"&lt;="&amp;$B52)</f>
        <v>0</v>
      </c>
      <c r="AA52" s="28">
        <f>SUM(R52:Z52)</f>
        <v>16</v>
      </c>
      <c r="AB52" s="28">
        <f>VLOOKUP($A52,Results!$C$4:$D$65,2,0)</f>
        <v>1</v>
      </c>
    </row>
    <row r="53" spans="1:28" s="29" customFormat="1" ht="13.5" customHeight="1" x14ac:dyDescent="0.25">
      <c r="A53" s="30">
        <v>335</v>
      </c>
      <c r="B53" s="31">
        <v>41863</v>
      </c>
      <c r="C53" s="30">
        <v>85</v>
      </c>
      <c r="D53" s="30" t="s">
        <v>296</v>
      </c>
      <c r="E53" s="32" t="s">
        <v>267</v>
      </c>
      <c r="F53" s="30">
        <v>0</v>
      </c>
      <c r="G53" s="30">
        <v>-3</v>
      </c>
      <c r="H53" s="30">
        <v>1</v>
      </c>
      <c r="I53" s="30">
        <v>0</v>
      </c>
      <c r="J53" s="30">
        <v>0</v>
      </c>
      <c r="K53" s="30">
        <v>-5</v>
      </c>
      <c r="L53" s="30">
        <v>0</v>
      </c>
      <c r="M53" s="30">
        <v>-13</v>
      </c>
      <c r="N53" s="30">
        <v>1</v>
      </c>
      <c r="O53" s="30">
        <v>-6</v>
      </c>
      <c r="P53" s="30">
        <v>2</v>
      </c>
      <c r="Q53" s="30">
        <v>-27</v>
      </c>
      <c r="R53" s="33">
        <f>COUNTIFS('IFS TouchPoints'!$A$6:$A$2203,$A53,'IFS TouchPoints'!$C$6:$C$2203,R$5,'IFS TouchPoints'!$E$6:$E$2203,"&lt;="&amp;$B53)</f>
        <v>0</v>
      </c>
      <c r="S53" s="33">
        <f>COUNTIFS('IFS TouchPoints'!$A$6:$A$2203,$A53,'IFS TouchPoints'!$C$6:$C$2203,S$5,'IFS TouchPoints'!$E$6:$E$2203,"&lt;="&amp;$B53)</f>
        <v>0</v>
      </c>
      <c r="T53" s="33">
        <f>COUNTIFS('IFS TouchPoints'!$A$6:$A$2203,$A53,'IFS TouchPoints'!$C$6:$C$2203,T$5,'IFS TouchPoints'!$E$6:$E$2203,"&lt;="&amp;$B53)</f>
        <v>0</v>
      </c>
      <c r="U53" s="33">
        <f>COUNTIFS('IFS TouchPoints'!$A$6:$A$2203,$A53,'IFS TouchPoints'!$C$6:$C$2203,U$5,'IFS TouchPoints'!$E$6:$E$2203,"&lt;="&amp;$B53)</f>
        <v>0</v>
      </c>
      <c r="V53" s="33">
        <f>COUNTIFS('IFS TouchPoints'!$A$6:$A$2203,$A53,'IFS TouchPoints'!$C$6:$C$2203,V$5,'IFS TouchPoints'!$E$6:$E$2203,"&lt;="&amp;$B53)</f>
        <v>0</v>
      </c>
      <c r="W53" s="33">
        <f>COUNTIFS('IFS TouchPoints'!$A$6:$A$2203,$A53,'IFS TouchPoints'!$C$6:$C$2203,W$5,'IFS TouchPoints'!$E$6:$E$2203,"&lt;="&amp;$B53)</f>
        <v>0</v>
      </c>
      <c r="X53" s="33">
        <f>COUNTIFS('IFS TouchPoints'!$A$6:$A$2203,$A53,'IFS TouchPoints'!$C$6:$C$2203,X$5,'IFS TouchPoints'!$E$6:$E$2203,"&lt;="&amp;$B53)</f>
        <v>0</v>
      </c>
      <c r="Y53" s="33">
        <f>COUNTIFS('IFS TouchPoints'!$A$6:$A$2203,$A53,'IFS TouchPoints'!$C$6:$C$2203,Y$5,'IFS TouchPoints'!$E$6:$E$2203,"&lt;="&amp;$B53)</f>
        <v>0</v>
      </c>
      <c r="Z53" s="33">
        <f>COUNTIFS('IFS TouchPoints'!$A$6:$A$2203,$A53,'IFS TouchPoints'!$C$6:$C$2203,Z$5,'IFS TouchPoints'!$E$6:$E$2203,"&lt;="&amp;$B53)</f>
        <v>0</v>
      </c>
      <c r="AA53" s="28">
        <f>SUM(R53:Z53)</f>
        <v>0</v>
      </c>
      <c r="AB53" s="28">
        <f>VLOOKUP($A53,Results!$C$4:$D$65,2,0)</f>
        <v>1</v>
      </c>
    </row>
    <row r="54" spans="1:28" s="29" customFormat="1" ht="13.5" customHeight="1" x14ac:dyDescent="0.25">
      <c r="A54" s="30">
        <v>335</v>
      </c>
      <c r="B54" s="31">
        <v>41953</v>
      </c>
      <c r="C54" s="30">
        <v>113</v>
      </c>
      <c r="D54" s="30" t="s">
        <v>296</v>
      </c>
      <c r="E54" s="32" t="s">
        <v>284</v>
      </c>
      <c r="F54" s="30">
        <v>1</v>
      </c>
      <c r="G54" s="30">
        <v>-3</v>
      </c>
      <c r="H54" s="30">
        <v>1</v>
      </c>
      <c r="I54" s="30">
        <v>0</v>
      </c>
      <c r="J54" s="30">
        <v>0</v>
      </c>
      <c r="K54" s="30">
        <v>-7</v>
      </c>
      <c r="L54" s="30">
        <v>0</v>
      </c>
      <c r="M54" s="30">
        <v>-12</v>
      </c>
      <c r="N54" s="30">
        <v>1</v>
      </c>
      <c r="O54" s="30">
        <v>-5</v>
      </c>
      <c r="P54" s="30">
        <v>3</v>
      </c>
      <c r="Q54" s="30">
        <v>-27</v>
      </c>
      <c r="R54" s="33">
        <f>COUNTIFS('IFS TouchPoints'!$A$6:$A$2203,$A54,'IFS TouchPoints'!$C$6:$C$2203,R$5,'IFS TouchPoints'!$E$6:$E$2203,"&lt;="&amp;$B54)</f>
        <v>0</v>
      </c>
      <c r="S54" s="33">
        <f>COUNTIFS('IFS TouchPoints'!$A$6:$A$2203,$A54,'IFS TouchPoints'!$C$6:$C$2203,S$5,'IFS TouchPoints'!$E$6:$E$2203,"&lt;="&amp;$B54)</f>
        <v>0</v>
      </c>
      <c r="T54" s="33">
        <f>COUNTIFS('IFS TouchPoints'!$A$6:$A$2203,$A54,'IFS TouchPoints'!$C$6:$C$2203,T$5,'IFS TouchPoints'!$E$6:$E$2203,"&lt;="&amp;$B54)</f>
        <v>0</v>
      </c>
      <c r="U54" s="33">
        <f>COUNTIFS('IFS TouchPoints'!$A$6:$A$2203,$A54,'IFS TouchPoints'!$C$6:$C$2203,U$5,'IFS TouchPoints'!$E$6:$E$2203,"&lt;="&amp;$B54)</f>
        <v>0</v>
      </c>
      <c r="V54" s="33">
        <f>COUNTIFS('IFS TouchPoints'!$A$6:$A$2203,$A54,'IFS TouchPoints'!$C$6:$C$2203,V$5,'IFS TouchPoints'!$E$6:$E$2203,"&lt;="&amp;$B54)</f>
        <v>6</v>
      </c>
      <c r="W54" s="33">
        <f>COUNTIFS('IFS TouchPoints'!$A$6:$A$2203,$A54,'IFS TouchPoints'!$C$6:$C$2203,W$5,'IFS TouchPoints'!$E$6:$E$2203,"&lt;="&amp;$B54)</f>
        <v>0</v>
      </c>
      <c r="X54" s="33">
        <f>COUNTIFS('IFS TouchPoints'!$A$6:$A$2203,$A54,'IFS TouchPoints'!$C$6:$C$2203,X$5,'IFS TouchPoints'!$E$6:$E$2203,"&lt;="&amp;$B54)</f>
        <v>0</v>
      </c>
      <c r="Y54" s="33">
        <f>COUNTIFS('IFS TouchPoints'!$A$6:$A$2203,$A54,'IFS TouchPoints'!$C$6:$C$2203,Y$5,'IFS TouchPoints'!$E$6:$E$2203,"&lt;="&amp;$B54)</f>
        <v>0</v>
      </c>
      <c r="Z54" s="33">
        <f>COUNTIFS('IFS TouchPoints'!$A$6:$A$2203,$A54,'IFS TouchPoints'!$C$6:$C$2203,Z$5,'IFS TouchPoints'!$E$6:$E$2203,"&lt;="&amp;$B54)</f>
        <v>0</v>
      </c>
      <c r="AA54" s="28">
        <f>SUM(R54:Z54)</f>
        <v>6</v>
      </c>
      <c r="AB54" s="28">
        <f>VLOOKUP($A54,Results!$C$4:$D$65,2,0)</f>
        <v>1</v>
      </c>
    </row>
    <row r="55" spans="1:28" s="29" customFormat="1" ht="13.5" customHeight="1" x14ac:dyDescent="0.25">
      <c r="A55" s="30">
        <v>335</v>
      </c>
      <c r="B55" s="31">
        <v>41991</v>
      </c>
      <c r="C55" s="30">
        <v>144</v>
      </c>
      <c r="D55" s="30" t="s">
        <v>296</v>
      </c>
      <c r="E55" s="32" t="s">
        <v>285</v>
      </c>
      <c r="F55" s="30">
        <v>1</v>
      </c>
      <c r="G55" s="30">
        <v>-2</v>
      </c>
      <c r="H55" s="30">
        <v>1</v>
      </c>
      <c r="I55" s="30">
        <v>0</v>
      </c>
      <c r="J55" s="30">
        <v>0</v>
      </c>
      <c r="K55" s="30">
        <v>-4</v>
      </c>
      <c r="L55" s="30">
        <v>1</v>
      </c>
      <c r="M55" s="30">
        <v>-9</v>
      </c>
      <c r="N55" s="30">
        <v>1</v>
      </c>
      <c r="O55" s="30">
        <v>-6</v>
      </c>
      <c r="P55" s="30">
        <v>4</v>
      </c>
      <c r="Q55" s="30">
        <v>-21</v>
      </c>
      <c r="R55" s="33">
        <f>COUNTIFS('IFS TouchPoints'!$A$6:$A$2203,$A55,'IFS TouchPoints'!$C$6:$C$2203,R$5,'IFS TouchPoints'!$E$6:$E$2203,"&lt;="&amp;$B55)</f>
        <v>0</v>
      </c>
      <c r="S55" s="33">
        <f>COUNTIFS('IFS TouchPoints'!$A$6:$A$2203,$A55,'IFS TouchPoints'!$C$6:$C$2203,S$5,'IFS TouchPoints'!$E$6:$E$2203,"&lt;="&amp;$B55)</f>
        <v>0</v>
      </c>
      <c r="T55" s="33">
        <f>COUNTIFS('IFS TouchPoints'!$A$6:$A$2203,$A55,'IFS TouchPoints'!$C$6:$C$2203,T$5,'IFS TouchPoints'!$E$6:$E$2203,"&lt;="&amp;$B55)</f>
        <v>0</v>
      </c>
      <c r="U55" s="33">
        <f>COUNTIFS('IFS TouchPoints'!$A$6:$A$2203,$A55,'IFS TouchPoints'!$C$6:$C$2203,U$5,'IFS TouchPoints'!$E$6:$E$2203,"&lt;="&amp;$B55)</f>
        <v>0</v>
      </c>
      <c r="V55" s="33">
        <f>COUNTIFS('IFS TouchPoints'!$A$6:$A$2203,$A55,'IFS TouchPoints'!$C$6:$C$2203,V$5,'IFS TouchPoints'!$E$6:$E$2203,"&lt;="&amp;$B55)</f>
        <v>12</v>
      </c>
      <c r="W55" s="33">
        <f>COUNTIFS('IFS TouchPoints'!$A$6:$A$2203,$A55,'IFS TouchPoints'!$C$6:$C$2203,W$5,'IFS TouchPoints'!$E$6:$E$2203,"&lt;="&amp;$B55)</f>
        <v>0</v>
      </c>
      <c r="X55" s="33">
        <f>COUNTIFS('IFS TouchPoints'!$A$6:$A$2203,$A55,'IFS TouchPoints'!$C$6:$C$2203,X$5,'IFS TouchPoints'!$E$6:$E$2203,"&lt;="&amp;$B55)</f>
        <v>0</v>
      </c>
      <c r="Y55" s="33">
        <f>COUNTIFS('IFS TouchPoints'!$A$6:$A$2203,$A55,'IFS TouchPoints'!$C$6:$C$2203,Y$5,'IFS TouchPoints'!$E$6:$E$2203,"&lt;="&amp;$B55)</f>
        <v>0</v>
      </c>
      <c r="Z55" s="33">
        <f>COUNTIFS('IFS TouchPoints'!$A$6:$A$2203,$A55,'IFS TouchPoints'!$C$6:$C$2203,Z$5,'IFS TouchPoints'!$E$6:$E$2203,"&lt;="&amp;$B55)</f>
        <v>0</v>
      </c>
      <c r="AA55" s="28">
        <f>SUM(R55:Z55)</f>
        <v>12</v>
      </c>
      <c r="AB55" s="28">
        <f>VLOOKUP($A55,Results!$C$4:$D$65,2,0)</f>
        <v>1</v>
      </c>
    </row>
    <row r="56" spans="1:28" s="29" customFormat="1" ht="13.5" customHeight="1" x14ac:dyDescent="0.25">
      <c r="A56" s="30">
        <v>629</v>
      </c>
      <c r="B56" s="31">
        <v>41836</v>
      </c>
      <c r="C56" s="30">
        <v>61</v>
      </c>
      <c r="D56" s="30" t="s">
        <v>296</v>
      </c>
      <c r="E56" s="32" t="s">
        <v>267</v>
      </c>
      <c r="F56" s="30">
        <v>1</v>
      </c>
      <c r="G56" s="30">
        <v>-12</v>
      </c>
      <c r="H56" s="30">
        <v>1</v>
      </c>
      <c r="I56" s="30">
        <v>-7</v>
      </c>
      <c r="J56" s="30">
        <v>3</v>
      </c>
      <c r="K56" s="30">
        <v>-5</v>
      </c>
      <c r="L56" s="30">
        <v>15</v>
      </c>
      <c r="M56" s="30">
        <v>-1</v>
      </c>
      <c r="N56" s="30">
        <v>1</v>
      </c>
      <c r="O56" s="30">
        <v>-5</v>
      </c>
      <c r="P56" s="30">
        <v>21</v>
      </c>
      <c r="Q56" s="30">
        <v>-30</v>
      </c>
      <c r="R56" s="33">
        <f>COUNTIFS('IFS TouchPoints'!$A$6:$A$2203,$A56,'IFS TouchPoints'!$C$6:$C$2203,R$5,'IFS TouchPoints'!$E$6:$E$2203,"&lt;="&amp;$B56)</f>
        <v>0</v>
      </c>
      <c r="S56" s="33">
        <f>COUNTIFS('IFS TouchPoints'!$A$6:$A$2203,$A56,'IFS TouchPoints'!$C$6:$C$2203,S$5,'IFS TouchPoints'!$E$6:$E$2203,"&lt;="&amp;$B56)</f>
        <v>0</v>
      </c>
      <c r="T56" s="33">
        <f>COUNTIFS('IFS TouchPoints'!$A$6:$A$2203,$A56,'IFS TouchPoints'!$C$6:$C$2203,T$5,'IFS TouchPoints'!$E$6:$E$2203,"&lt;="&amp;$B56)</f>
        <v>0</v>
      </c>
      <c r="U56" s="33">
        <f>COUNTIFS('IFS TouchPoints'!$A$6:$A$2203,$A56,'IFS TouchPoints'!$C$6:$C$2203,U$5,'IFS TouchPoints'!$E$6:$E$2203,"&lt;="&amp;$B56)</f>
        <v>0</v>
      </c>
      <c r="V56" s="33">
        <f>COUNTIFS('IFS TouchPoints'!$A$6:$A$2203,$A56,'IFS TouchPoints'!$C$6:$C$2203,V$5,'IFS TouchPoints'!$E$6:$E$2203,"&lt;="&amp;$B56)</f>
        <v>0</v>
      </c>
      <c r="W56" s="33">
        <f>COUNTIFS('IFS TouchPoints'!$A$6:$A$2203,$A56,'IFS TouchPoints'!$C$6:$C$2203,W$5,'IFS TouchPoints'!$E$6:$E$2203,"&lt;="&amp;$B56)</f>
        <v>0</v>
      </c>
      <c r="X56" s="33">
        <f>COUNTIFS('IFS TouchPoints'!$A$6:$A$2203,$A56,'IFS TouchPoints'!$C$6:$C$2203,X$5,'IFS TouchPoints'!$E$6:$E$2203,"&lt;="&amp;$B56)</f>
        <v>0</v>
      </c>
      <c r="Y56" s="33">
        <f>COUNTIFS('IFS TouchPoints'!$A$6:$A$2203,$A56,'IFS TouchPoints'!$C$6:$C$2203,Y$5,'IFS TouchPoints'!$E$6:$E$2203,"&lt;="&amp;$B56)</f>
        <v>0</v>
      </c>
      <c r="Z56" s="33">
        <f>COUNTIFS('IFS TouchPoints'!$A$6:$A$2203,$A56,'IFS TouchPoints'!$C$6:$C$2203,Z$5,'IFS TouchPoints'!$E$6:$E$2203,"&lt;="&amp;$B56)</f>
        <v>0</v>
      </c>
      <c r="AA56" s="28">
        <f>SUM(R56:Z56)</f>
        <v>0</v>
      </c>
      <c r="AB56" s="28">
        <f>VLOOKUP($A56,Results!$C$4:$D$65,2,0)</f>
        <v>1</v>
      </c>
    </row>
    <row r="57" spans="1:28" s="29" customFormat="1" ht="13.5" customHeight="1" x14ac:dyDescent="0.25">
      <c r="A57" s="30">
        <v>629</v>
      </c>
      <c r="B57" s="31">
        <v>41991</v>
      </c>
      <c r="C57" s="30">
        <v>148</v>
      </c>
      <c r="D57" s="30" t="s">
        <v>296</v>
      </c>
      <c r="E57" s="32" t="s">
        <v>285</v>
      </c>
      <c r="F57" s="30">
        <v>4</v>
      </c>
      <c r="G57" s="30">
        <v>-8</v>
      </c>
      <c r="H57" s="30">
        <v>6</v>
      </c>
      <c r="I57" s="30">
        <v>0</v>
      </c>
      <c r="J57" s="30">
        <v>15</v>
      </c>
      <c r="K57" s="30">
        <v>-1</v>
      </c>
      <c r="L57" s="30">
        <v>15</v>
      </c>
      <c r="M57" s="30">
        <v>-4</v>
      </c>
      <c r="N57" s="30">
        <v>8</v>
      </c>
      <c r="O57" s="30">
        <v>-2</v>
      </c>
      <c r="P57" s="30">
        <v>48</v>
      </c>
      <c r="Q57" s="30">
        <v>-15</v>
      </c>
      <c r="R57" s="33">
        <f>COUNTIFS('IFS TouchPoints'!$A$6:$A$2203,$A57,'IFS TouchPoints'!$C$6:$C$2203,R$5,'IFS TouchPoints'!$E$6:$E$2203,"&lt;="&amp;$B57)</f>
        <v>0</v>
      </c>
      <c r="S57" s="33">
        <f>COUNTIFS('IFS TouchPoints'!$A$6:$A$2203,$A57,'IFS TouchPoints'!$C$6:$C$2203,S$5,'IFS TouchPoints'!$E$6:$E$2203,"&lt;="&amp;$B57)</f>
        <v>0</v>
      </c>
      <c r="T57" s="33">
        <f>COUNTIFS('IFS TouchPoints'!$A$6:$A$2203,$A57,'IFS TouchPoints'!$C$6:$C$2203,T$5,'IFS TouchPoints'!$E$6:$E$2203,"&lt;="&amp;$B57)</f>
        <v>0</v>
      </c>
      <c r="U57" s="33">
        <f>COUNTIFS('IFS TouchPoints'!$A$6:$A$2203,$A57,'IFS TouchPoints'!$C$6:$C$2203,U$5,'IFS TouchPoints'!$E$6:$E$2203,"&lt;="&amp;$B57)</f>
        <v>0</v>
      </c>
      <c r="V57" s="33">
        <f>COUNTIFS('IFS TouchPoints'!$A$6:$A$2203,$A57,'IFS TouchPoints'!$C$6:$C$2203,V$5,'IFS TouchPoints'!$E$6:$E$2203,"&lt;="&amp;$B57)</f>
        <v>0</v>
      </c>
      <c r="W57" s="33">
        <f>COUNTIFS('IFS TouchPoints'!$A$6:$A$2203,$A57,'IFS TouchPoints'!$C$6:$C$2203,W$5,'IFS TouchPoints'!$E$6:$E$2203,"&lt;="&amp;$B57)</f>
        <v>0</v>
      </c>
      <c r="X57" s="33">
        <f>COUNTIFS('IFS TouchPoints'!$A$6:$A$2203,$A57,'IFS TouchPoints'!$C$6:$C$2203,X$5,'IFS TouchPoints'!$E$6:$E$2203,"&lt;="&amp;$B57)</f>
        <v>13</v>
      </c>
      <c r="Y57" s="33">
        <f>COUNTIFS('IFS TouchPoints'!$A$6:$A$2203,$A57,'IFS TouchPoints'!$C$6:$C$2203,Y$5,'IFS TouchPoints'!$E$6:$E$2203,"&lt;="&amp;$B57)</f>
        <v>0</v>
      </c>
      <c r="Z57" s="33">
        <f>COUNTIFS('IFS TouchPoints'!$A$6:$A$2203,$A57,'IFS TouchPoints'!$C$6:$C$2203,Z$5,'IFS TouchPoints'!$E$6:$E$2203,"&lt;="&amp;$B57)</f>
        <v>0</v>
      </c>
      <c r="AA57" s="28">
        <f>SUM(R57:Z57)</f>
        <v>13</v>
      </c>
      <c r="AB57" s="28">
        <f>VLOOKUP($A57,Results!$C$4:$D$65,2,0)</f>
        <v>1</v>
      </c>
    </row>
    <row r="58" spans="1:28" s="29" customFormat="1" ht="13.5" customHeight="1" x14ac:dyDescent="0.25">
      <c r="A58" s="30">
        <v>1221</v>
      </c>
      <c r="B58" s="31">
        <v>41813</v>
      </c>
      <c r="C58" s="30">
        <v>55</v>
      </c>
      <c r="D58" s="30" t="s">
        <v>296</v>
      </c>
      <c r="E58" s="32" t="s">
        <v>267</v>
      </c>
      <c r="F58" s="30">
        <v>2</v>
      </c>
      <c r="G58" s="30">
        <v>-10</v>
      </c>
      <c r="H58" s="30">
        <v>2</v>
      </c>
      <c r="I58" s="30">
        <v>-9</v>
      </c>
      <c r="J58" s="30">
        <v>5</v>
      </c>
      <c r="K58" s="30">
        <v>-2</v>
      </c>
      <c r="L58" s="30">
        <v>5</v>
      </c>
      <c r="M58" s="30">
        <v>-8</v>
      </c>
      <c r="N58" s="30">
        <v>11</v>
      </c>
      <c r="O58" s="30">
        <v>0</v>
      </c>
      <c r="P58" s="30">
        <v>25</v>
      </c>
      <c r="Q58" s="30">
        <v>-29</v>
      </c>
      <c r="R58" s="33">
        <f>COUNTIFS('IFS TouchPoints'!$A$6:$A$2203,$A58,'IFS TouchPoints'!$C$6:$C$2203,R$5,'IFS TouchPoints'!$E$6:$E$2203,"&lt;="&amp;$B58)</f>
        <v>0</v>
      </c>
      <c r="S58" s="33">
        <f>COUNTIFS('IFS TouchPoints'!$A$6:$A$2203,$A58,'IFS TouchPoints'!$C$6:$C$2203,S$5,'IFS TouchPoints'!$E$6:$E$2203,"&lt;="&amp;$B58)</f>
        <v>0</v>
      </c>
      <c r="T58" s="33">
        <f>COUNTIFS('IFS TouchPoints'!$A$6:$A$2203,$A58,'IFS TouchPoints'!$C$6:$C$2203,T$5,'IFS TouchPoints'!$E$6:$E$2203,"&lt;="&amp;$B58)</f>
        <v>0</v>
      </c>
      <c r="U58" s="33">
        <f>COUNTIFS('IFS TouchPoints'!$A$6:$A$2203,$A58,'IFS TouchPoints'!$C$6:$C$2203,U$5,'IFS TouchPoints'!$E$6:$E$2203,"&lt;="&amp;$B58)</f>
        <v>0</v>
      </c>
      <c r="V58" s="33">
        <f>COUNTIFS('IFS TouchPoints'!$A$6:$A$2203,$A58,'IFS TouchPoints'!$C$6:$C$2203,V$5,'IFS TouchPoints'!$E$6:$E$2203,"&lt;="&amp;$B58)</f>
        <v>0</v>
      </c>
      <c r="W58" s="33">
        <f>COUNTIFS('IFS TouchPoints'!$A$6:$A$2203,$A58,'IFS TouchPoints'!$C$6:$C$2203,W$5,'IFS TouchPoints'!$E$6:$E$2203,"&lt;="&amp;$B58)</f>
        <v>0</v>
      </c>
      <c r="X58" s="33">
        <f>COUNTIFS('IFS TouchPoints'!$A$6:$A$2203,$A58,'IFS TouchPoints'!$C$6:$C$2203,X$5,'IFS TouchPoints'!$E$6:$E$2203,"&lt;="&amp;$B58)</f>
        <v>0</v>
      </c>
      <c r="Y58" s="33">
        <f>COUNTIFS('IFS TouchPoints'!$A$6:$A$2203,$A58,'IFS TouchPoints'!$C$6:$C$2203,Y$5,'IFS TouchPoints'!$E$6:$E$2203,"&lt;="&amp;$B58)</f>
        <v>0</v>
      </c>
      <c r="Z58" s="33">
        <f>COUNTIFS('IFS TouchPoints'!$A$6:$A$2203,$A58,'IFS TouchPoints'!$C$6:$C$2203,Z$5,'IFS TouchPoints'!$E$6:$E$2203,"&lt;="&amp;$B58)</f>
        <v>0</v>
      </c>
      <c r="AA58" s="28">
        <f>SUM(R58:Z58)</f>
        <v>0</v>
      </c>
      <c r="AB58" s="28">
        <f>VLOOKUP($A58,Results!$C$4:$D$65,2,0)</f>
        <v>1</v>
      </c>
    </row>
    <row r="59" spans="1:28" s="29" customFormat="1" ht="13.5" customHeight="1" x14ac:dyDescent="0.25">
      <c r="A59" s="30">
        <v>1221</v>
      </c>
      <c r="B59" s="31">
        <v>41906</v>
      </c>
      <c r="C59" s="30">
        <v>130</v>
      </c>
      <c r="D59" s="30" t="s">
        <v>296</v>
      </c>
      <c r="E59" s="32" t="s">
        <v>284</v>
      </c>
      <c r="F59" s="30">
        <v>3</v>
      </c>
      <c r="G59" s="30">
        <v>-5</v>
      </c>
      <c r="H59" s="30">
        <v>1</v>
      </c>
      <c r="I59" s="30">
        <v>-6</v>
      </c>
      <c r="J59" s="30">
        <v>10</v>
      </c>
      <c r="K59" s="30">
        <v>0</v>
      </c>
      <c r="L59" s="30">
        <v>11</v>
      </c>
      <c r="M59" s="30">
        <v>-4</v>
      </c>
      <c r="N59" s="30">
        <v>13</v>
      </c>
      <c r="O59" s="30">
        <v>0</v>
      </c>
      <c r="P59" s="30">
        <v>38</v>
      </c>
      <c r="Q59" s="30">
        <v>-15</v>
      </c>
      <c r="R59" s="33">
        <f>COUNTIFS('IFS TouchPoints'!$A$6:$A$2203,$A59,'IFS TouchPoints'!$C$6:$C$2203,R$5,'IFS TouchPoints'!$E$6:$E$2203,"&lt;="&amp;$B59)</f>
        <v>0</v>
      </c>
      <c r="S59" s="33">
        <f>COUNTIFS('IFS TouchPoints'!$A$6:$A$2203,$A59,'IFS TouchPoints'!$C$6:$C$2203,S$5,'IFS TouchPoints'!$E$6:$E$2203,"&lt;="&amp;$B59)</f>
        <v>0</v>
      </c>
      <c r="T59" s="33">
        <f>COUNTIFS('IFS TouchPoints'!$A$6:$A$2203,$A59,'IFS TouchPoints'!$C$6:$C$2203,T$5,'IFS TouchPoints'!$E$6:$E$2203,"&lt;="&amp;$B59)</f>
        <v>0</v>
      </c>
      <c r="U59" s="33">
        <f>COUNTIFS('IFS TouchPoints'!$A$6:$A$2203,$A59,'IFS TouchPoints'!$C$6:$C$2203,U$5,'IFS TouchPoints'!$E$6:$E$2203,"&lt;="&amp;$B59)</f>
        <v>0</v>
      </c>
      <c r="V59" s="33">
        <f>COUNTIFS('IFS TouchPoints'!$A$6:$A$2203,$A59,'IFS TouchPoints'!$C$6:$C$2203,V$5,'IFS TouchPoints'!$E$6:$E$2203,"&lt;="&amp;$B59)</f>
        <v>1</v>
      </c>
      <c r="W59" s="33">
        <f>COUNTIFS('IFS TouchPoints'!$A$6:$A$2203,$A59,'IFS TouchPoints'!$C$6:$C$2203,W$5,'IFS TouchPoints'!$E$6:$E$2203,"&lt;="&amp;$B59)</f>
        <v>0</v>
      </c>
      <c r="X59" s="33">
        <f>COUNTIFS('IFS TouchPoints'!$A$6:$A$2203,$A59,'IFS TouchPoints'!$C$6:$C$2203,X$5,'IFS TouchPoints'!$E$6:$E$2203,"&lt;="&amp;$B59)</f>
        <v>12</v>
      </c>
      <c r="Y59" s="33">
        <f>COUNTIFS('IFS TouchPoints'!$A$6:$A$2203,$A59,'IFS TouchPoints'!$C$6:$C$2203,Y$5,'IFS TouchPoints'!$E$6:$E$2203,"&lt;="&amp;$B59)</f>
        <v>0</v>
      </c>
      <c r="Z59" s="33">
        <f>COUNTIFS('IFS TouchPoints'!$A$6:$A$2203,$A59,'IFS TouchPoints'!$C$6:$C$2203,Z$5,'IFS TouchPoints'!$E$6:$E$2203,"&lt;="&amp;$B59)</f>
        <v>0</v>
      </c>
      <c r="AA59" s="28">
        <f>SUM(R59:Z59)</f>
        <v>13</v>
      </c>
      <c r="AB59" s="28">
        <f>VLOOKUP($A59,Results!$C$4:$D$65,2,0)</f>
        <v>1</v>
      </c>
    </row>
    <row r="60" spans="1:28" s="29" customFormat="1" ht="13.5" customHeight="1" x14ac:dyDescent="0.25">
      <c r="A60" s="30">
        <v>1221</v>
      </c>
      <c r="B60" s="31">
        <v>41991</v>
      </c>
      <c r="C60" s="30">
        <v>146</v>
      </c>
      <c r="D60" s="30" t="s">
        <v>296</v>
      </c>
      <c r="E60" s="32" t="s">
        <v>285</v>
      </c>
      <c r="F60" s="30">
        <v>3</v>
      </c>
      <c r="G60" s="30">
        <v>-6</v>
      </c>
      <c r="H60" s="30">
        <v>1</v>
      </c>
      <c r="I60" s="30">
        <v>-6</v>
      </c>
      <c r="J60" s="30">
        <v>10</v>
      </c>
      <c r="K60" s="30">
        <v>0</v>
      </c>
      <c r="L60" s="30">
        <v>11</v>
      </c>
      <c r="M60" s="30">
        <v>-4</v>
      </c>
      <c r="N60" s="30">
        <v>13</v>
      </c>
      <c r="O60" s="30">
        <v>0</v>
      </c>
      <c r="P60" s="30">
        <v>38</v>
      </c>
      <c r="Q60" s="30">
        <v>-16</v>
      </c>
      <c r="R60" s="33">
        <f>COUNTIFS('IFS TouchPoints'!$A$6:$A$2203,$A60,'IFS TouchPoints'!$C$6:$C$2203,R$5,'IFS TouchPoints'!$E$6:$E$2203,"&lt;="&amp;$B60)</f>
        <v>0</v>
      </c>
      <c r="S60" s="33">
        <f>COUNTIFS('IFS TouchPoints'!$A$6:$A$2203,$A60,'IFS TouchPoints'!$C$6:$C$2203,S$5,'IFS TouchPoints'!$E$6:$E$2203,"&lt;="&amp;$B60)</f>
        <v>0</v>
      </c>
      <c r="T60" s="33">
        <f>COUNTIFS('IFS TouchPoints'!$A$6:$A$2203,$A60,'IFS TouchPoints'!$C$6:$C$2203,T$5,'IFS TouchPoints'!$E$6:$E$2203,"&lt;="&amp;$B60)</f>
        <v>0</v>
      </c>
      <c r="U60" s="33">
        <f>COUNTIFS('IFS TouchPoints'!$A$6:$A$2203,$A60,'IFS TouchPoints'!$C$6:$C$2203,U$5,'IFS TouchPoints'!$E$6:$E$2203,"&lt;="&amp;$B60)</f>
        <v>0</v>
      </c>
      <c r="V60" s="33">
        <f>COUNTIFS('IFS TouchPoints'!$A$6:$A$2203,$A60,'IFS TouchPoints'!$C$6:$C$2203,V$5,'IFS TouchPoints'!$E$6:$E$2203,"&lt;="&amp;$B60)</f>
        <v>8</v>
      </c>
      <c r="W60" s="33">
        <f>COUNTIFS('IFS TouchPoints'!$A$6:$A$2203,$A60,'IFS TouchPoints'!$C$6:$C$2203,W$5,'IFS TouchPoints'!$E$6:$E$2203,"&lt;="&amp;$B60)</f>
        <v>0</v>
      </c>
      <c r="X60" s="33">
        <f>COUNTIFS('IFS TouchPoints'!$A$6:$A$2203,$A60,'IFS TouchPoints'!$C$6:$C$2203,X$5,'IFS TouchPoints'!$E$6:$E$2203,"&lt;="&amp;$B60)</f>
        <v>18</v>
      </c>
      <c r="Y60" s="33">
        <f>COUNTIFS('IFS TouchPoints'!$A$6:$A$2203,$A60,'IFS TouchPoints'!$C$6:$C$2203,Y$5,'IFS TouchPoints'!$E$6:$E$2203,"&lt;="&amp;$B60)</f>
        <v>0</v>
      </c>
      <c r="Z60" s="33">
        <f>COUNTIFS('IFS TouchPoints'!$A$6:$A$2203,$A60,'IFS TouchPoints'!$C$6:$C$2203,Z$5,'IFS TouchPoints'!$E$6:$E$2203,"&lt;="&amp;$B60)</f>
        <v>0</v>
      </c>
      <c r="AA60" s="28">
        <f>SUM(R60:Z60)</f>
        <v>26</v>
      </c>
      <c r="AB60" s="28">
        <f>VLOOKUP($A60,Results!$C$4:$D$65,2,0)</f>
        <v>1</v>
      </c>
    </row>
    <row r="61" spans="1:28" s="29" customFormat="1" ht="13.5" customHeight="1" x14ac:dyDescent="0.25">
      <c r="A61" s="30">
        <v>2161</v>
      </c>
      <c r="B61" s="31">
        <v>41807</v>
      </c>
      <c r="C61" s="30">
        <v>50</v>
      </c>
      <c r="D61" s="30" t="s">
        <v>296</v>
      </c>
      <c r="E61" s="32" t="s">
        <v>267</v>
      </c>
      <c r="F61" s="30">
        <v>1</v>
      </c>
      <c r="G61" s="30">
        <v>-14</v>
      </c>
      <c r="H61" s="30">
        <v>5</v>
      </c>
      <c r="I61" s="30">
        <v>0</v>
      </c>
      <c r="J61" s="30">
        <v>1</v>
      </c>
      <c r="K61" s="30">
        <v>-7</v>
      </c>
      <c r="L61" s="30">
        <v>4</v>
      </c>
      <c r="M61" s="30">
        <v>-4</v>
      </c>
      <c r="N61" s="30">
        <v>7</v>
      </c>
      <c r="O61" s="30">
        <v>-5</v>
      </c>
      <c r="P61" s="30">
        <v>18</v>
      </c>
      <c r="Q61" s="30">
        <v>-30</v>
      </c>
      <c r="R61" s="33">
        <f>COUNTIFS('IFS TouchPoints'!$A$6:$A$2203,$A61,'IFS TouchPoints'!$C$6:$C$2203,R$5,'IFS TouchPoints'!$E$6:$E$2203,"&lt;="&amp;$B61)</f>
        <v>0</v>
      </c>
      <c r="S61" s="33">
        <f>COUNTIFS('IFS TouchPoints'!$A$6:$A$2203,$A61,'IFS TouchPoints'!$C$6:$C$2203,S$5,'IFS TouchPoints'!$E$6:$E$2203,"&lt;="&amp;$B61)</f>
        <v>0</v>
      </c>
      <c r="T61" s="33">
        <f>COUNTIFS('IFS TouchPoints'!$A$6:$A$2203,$A61,'IFS TouchPoints'!$C$6:$C$2203,T$5,'IFS TouchPoints'!$E$6:$E$2203,"&lt;="&amp;$B61)</f>
        <v>0</v>
      </c>
      <c r="U61" s="33">
        <f>COUNTIFS('IFS TouchPoints'!$A$6:$A$2203,$A61,'IFS TouchPoints'!$C$6:$C$2203,U$5,'IFS TouchPoints'!$E$6:$E$2203,"&lt;="&amp;$B61)</f>
        <v>0</v>
      </c>
      <c r="V61" s="33">
        <f>COUNTIFS('IFS TouchPoints'!$A$6:$A$2203,$A61,'IFS TouchPoints'!$C$6:$C$2203,V$5,'IFS TouchPoints'!$E$6:$E$2203,"&lt;="&amp;$B61)</f>
        <v>1</v>
      </c>
      <c r="W61" s="33">
        <f>COUNTIFS('IFS TouchPoints'!$A$6:$A$2203,$A61,'IFS TouchPoints'!$C$6:$C$2203,W$5,'IFS TouchPoints'!$E$6:$E$2203,"&lt;="&amp;$B61)</f>
        <v>0</v>
      </c>
      <c r="X61" s="33">
        <f>COUNTIFS('IFS TouchPoints'!$A$6:$A$2203,$A61,'IFS TouchPoints'!$C$6:$C$2203,X$5,'IFS TouchPoints'!$E$6:$E$2203,"&lt;="&amp;$B61)</f>
        <v>0</v>
      </c>
      <c r="Y61" s="33">
        <f>COUNTIFS('IFS TouchPoints'!$A$6:$A$2203,$A61,'IFS TouchPoints'!$C$6:$C$2203,Y$5,'IFS TouchPoints'!$E$6:$E$2203,"&lt;="&amp;$B61)</f>
        <v>0</v>
      </c>
      <c r="Z61" s="33">
        <f>COUNTIFS('IFS TouchPoints'!$A$6:$A$2203,$A61,'IFS TouchPoints'!$C$6:$C$2203,Z$5,'IFS TouchPoints'!$E$6:$E$2203,"&lt;="&amp;$B61)</f>
        <v>0</v>
      </c>
      <c r="AA61" s="28">
        <f>SUM(R61:Z61)</f>
        <v>1</v>
      </c>
      <c r="AB61" s="28">
        <f>VLOOKUP($A61,Results!$C$4:$D$65,2,0)</f>
        <v>1</v>
      </c>
    </row>
    <row r="62" spans="1:28" s="29" customFormat="1" ht="13.5" customHeight="1" x14ac:dyDescent="0.25">
      <c r="A62" s="30">
        <v>2161</v>
      </c>
      <c r="B62" s="31">
        <v>41907</v>
      </c>
      <c r="C62" s="30">
        <v>106</v>
      </c>
      <c r="D62" s="30" t="s">
        <v>296</v>
      </c>
      <c r="E62" s="32" t="s">
        <v>284</v>
      </c>
      <c r="F62" s="30">
        <v>2</v>
      </c>
      <c r="G62" s="30">
        <v>-10</v>
      </c>
      <c r="H62" s="30">
        <v>6</v>
      </c>
      <c r="I62" s="30">
        <v>0</v>
      </c>
      <c r="J62" s="30">
        <v>8</v>
      </c>
      <c r="K62" s="30">
        <v>-9</v>
      </c>
      <c r="L62" s="30">
        <v>9</v>
      </c>
      <c r="M62" s="30">
        <v>-4</v>
      </c>
      <c r="N62" s="30">
        <v>9</v>
      </c>
      <c r="O62" s="30">
        <v>-1</v>
      </c>
      <c r="P62" s="30">
        <v>34</v>
      </c>
      <c r="Q62" s="30">
        <v>-24</v>
      </c>
      <c r="R62" s="33">
        <f>COUNTIFS('IFS TouchPoints'!$A$6:$A$2203,$A62,'IFS TouchPoints'!$C$6:$C$2203,R$5,'IFS TouchPoints'!$E$6:$E$2203,"&lt;="&amp;$B62)</f>
        <v>0</v>
      </c>
      <c r="S62" s="33">
        <f>COUNTIFS('IFS TouchPoints'!$A$6:$A$2203,$A62,'IFS TouchPoints'!$C$6:$C$2203,S$5,'IFS TouchPoints'!$E$6:$E$2203,"&lt;="&amp;$B62)</f>
        <v>15</v>
      </c>
      <c r="T62" s="33">
        <f>COUNTIFS('IFS TouchPoints'!$A$6:$A$2203,$A62,'IFS TouchPoints'!$C$6:$C$2203,T$5,'IFS TouchPoints'!$E$6:$E$2203,"&lt;="&amp;$B62)</f>
        <v>0</v>
      </c>
      <c r="U62" s="33">
        <f>COUNTIFS('IFS TouchPoints'!$A$6:$A$2203,$A62,'IFS TouchPoints'!$C$6:$C$2203,U$5,'IFS TouchPoints'!$E$6:$E$2203,"&lt;="&amp;$B62)</f>
        <v>0</v>
      </c>
      <c r="V62" s="33">
        <f>COUNTIFS('IFS TouchPoints'!$A$6:$A$2203,$A62,'IFS TouchPoints'!$C$6:$C$2203,V$5,'IFS TouchPoints'!$E$6:$E$2203,"&lt;="&amp;$B62)</f>
        <v>1</v>
      </c>
      <c r="W62" s="33">
        <f>COUNTIFS('IFS TouchPoints'!$A$6:$A$2203,$A62,'IFS TouchPoints'!$C$6:$C$2203,W$5,'IFS TouchPoints'!$E$6:$E$2203,"&lt;="&amp;$B62)</f>
        <v>0</v>
      </c>
      <c r="X62" s="33">
        <f>COUNTIFS('IFS TouchPoints'!$A$6:$A$2203,$A62,'IFS TouchPoints'!$C$6:$C$2203,X$5,'IFS TouchPoints'!$E$6:$E$2203,"&lt;="&amp;$B62)</f>
        <v>0</v>
      </c>
      <c r="Y62" s="33">
        <f>COUNTIFS('IFS TouchPoints'!$A$6:$A$2203,$A62,'IFS TouchPoints'!$C$6:$C$2203,Y$5,'IFS TouchPoints'!$E$6:$E$2203,"&lt;="&amp;$B62)</f>
        <v>0</v>
      </c>
      <c r="Z62" s="33">
        <f>COUNTIFS('IFS TouchPoints'!$A$6:$A$2203,$A62,'IFS TouchPoints'!$C$6:$C$2203,Z$5,'IFS TouchPoints'!$E$6:$E$2203,"&lt;="&amp;$B62)</f>
        <v>0</v>
      </c>
      <c r="AA62" s="28">
        <f>SUM(R62:Z62)</f>
        <v>16</v>
      </c>
      <c r="AB62" s="28">
        <f>VLOOKUP($A62,Results!$C$4:$D$65,2,0)</f>
        <v>1</v>
      </c>
    </row>
    <row r="63" spans="1:28" s="29" customFormat="1" ht="13.5" customHeight="1" x14ac:dyDescent="0.25">
      <c r="A63" s="30">
        <v>2161</v>
      </c>
      <c r="B63" s="31">
        <v>41991</v>
      </c>
      <c r="C63" s="30">
        <v>145</v>
      </c>
      <c r="D63" s="30" t="s">
        <v>296</v>
      </c>
      <c r="E63" s="32" t="s">
        <v>285</v>
      </c>
      <c r="F63" s="30">
        <v>1</v>
      </c>
      <c r="G63" s="30">
        <v>-10</v>
      </c>
      <c r="H63" s="30">
        <v>5</v>
      </c>
      <c r="I63" s="30">
        <v>0</v>
      </c>
      <c r="J63" s="30">
        <v>7</v>
      </c>
      <c r="K63" s="30">
        <v>-3</v>
      </c>
      <c r="L63" s="30">
        <v>9</v>
      </c>
      <c r="M63" s="30">
        <v>-4</v>
      </c>
      <c r="N63" s="30">
        <v>9</v>
      </c>
      <c r="O63" s="30">
        <v>-1</v>
      </c>
      <c r="P63" s="30">
        <v>31</v>
      </c>
      <c r="Q63" s="30">
        <v>-18</v>
      </c>
      <c r="R63" s="33">
        <f>COUNTIFS('IFS TouchPoints'!$A$6:$A$2203,$A63,'IFS TouchPoints'!$C$6:$C$2203,R$5,'IFS TouchPoints'!$E$6:$E$2203,"&lt;="&amp;$B63)</f>
        <v>0</v>
      </c>
      <c r="S63" s="33">
        <f>COUNTIFS('IFS TouchPoints'!$A$6:$A$2203,$A63,'IFS TouchPoints'!$C$6:$C$2203,S$5,'IFS TouchPoints'!$E$6:$E$2203,"&lt;="&amp;$B63)</f>
        <v>23</v>
      </c>
      <c r="T63" s="33">
        <f>COUNTIFS('IFS TouchPoints'!$A$6:$A$2203,$A63,'IFS TouchPoints'!$C$6:$C$2203,T$5,'IFS TouchPoints'!$E$6:$E$2203,"&lt;="&amp;$B63)</f>
        <v>0</v>
      </c>
      <c r="U63" s="33">
        <f>COUNTIFS('IFS TouchPoints'!$A$6:$A$2203,$A63,'IFS TouchPoints'!$C$6:$C$2203,U$5,'IFS TouchPoints'!$E$6:$E$2203,"&lt;="&amp;$B63)</f>
        <v>0</v>
      </c>
      <c r="V63" s="33">
        <f>COUNTIFS('IFS TouchPoints'!$A$6:$A$2203,$A63,'IFS TouchPoints'!$C$6:$C$2203,V$5,'IFS TouchPoints'!$E$6:$E$2203,"&lt;="&amp;$B63)</f>
        <v>3</v>
      </c>
      <c r="W63" s="33">
        <f>COUNTIFS('IFS TouchPoints'!$A$6:$A$2203,$A63,'IFS TouchPoints'!$C$6:$C$2203,W$5,'IFS TouchPoints'!$E$6:$E$2203,"&lt;="&amp;$B63)</f>
        <v>0</v>
      </c>
      <c r="X63" s="33">
        <f>COUNTIFS('IFS TouchPoints'!$A$6:$A$2203,$A63,'IFS TouchPoints'!$C$6:$C$2203,X$5,'IFS TouchPoints'!$E$6:$E$2203,"&lt;="&amp;$B63)</f>
        <v>0</v>
      </c>
      <c r="Y63" s="33">
        <f>COUNTIFS('IFS TouchPoints'!$A$6:$A$2203,$A63,'IFS TouchPoints'!$C$6:$C$2203,Y$5,'IFS TouchPoints'!$E$6:$E$2203,"&lt;="&amp;$B63)</f>
        <v>0</v>
      </c>
      <c r="Z63" s="33">
        <f>COUNTIFS('IFS TouchPoints'!$A$6:$A$2203,$A63,'IFS TouchPoints'!$C$6:$C$2203,Z$5,'IFS TouchPoints'!$E$6:$E$2203,"&lt;="&amp;$B63)</f>
        <v>0</v>
      </c>
      <c r="AA63" s="28">
        <f>SUM(R63:Z63)</f>
        <v>26</v>
      </c>
      <c r="AB63" s="28">
        <f>VLOOKUP($A63,Results!$C$4:$D$65,2,0)</f>
        <v>1</v>
      </c>
    </row>
    <row r="64" spans="1:28" s="29" customFormat="1" ht="13.5" customHeight="1" x14ac:dyDescent="0.25">
      <c r="A64" s="30">
        <v>3393</v>
      </c>
      <c r="B64" s="31">
        <v>41540</v>
      </c>
      <c r="C64" s="30">
        <v>16</v>
      </c>
      <c r="D64" s="30" t="s">
        <v>296</v>
      </c>
      <c r="E64" s="32" t="s">
        <v>267</v>
      </c>
      <c r="F64" s="30">
        <v>7</v>
      </c>
      <c r="G64" s="30">
        <v>-6</v>
      </c>
      <c r="H64" s="30">
        <v>2</v>
      </c>
      <c r="I64" s="30">
        <v>-4</v>
      </c>
      <c r="J64" s="30">
        <v>3</v>
      </c>
      <c r="K64" s="30">
        <v>-5</v>
      </c>
      <c r="L64" s="30">
        <v>3</v>
      </c>
      <c r="M64" s="30">
        <v>-7</v>
      </c>
      <c r="N64" s="30">
        <v>3</v>
      </c>
      <c r="O64" s="30">
        <v>-3</v>
      </c>
      <c r="P64" s="30">
        <v>18</v>
      </c>
      <c r="Q64" s="30">
        <v>-25</v>
      </c>
      <c r="R64" s="33">
        <f>COUNTIFS('IFS TouchPoints'!$A$6:$A$2203,$A64,'IFS TouchPoints'!$C$6:$C$2203,R$5,'IFS TouchPoints'!$E$6:$E$2203,"&lt;="&amp;$B64)</f>
        <v>0</v>
      </c>
      <c r="S64" s="33">
        <f>COUNTIFS('IFS TouchPoints'!$A$6:$A$2203,$A64,'IFS TouchPoints'!$C$6:$C$2203,S$5,'IFS TouchPoints'!$E$6:$E$2203,"&lt;="&amp;$B64)</f>
        <v>0</v>
      </c>
      <c r="T64" s="33">
        <f>COUNTIFS('IFS TouchPoints'!$A$6:$A$2203,$A64,'IFS TouchPoints'!$C$6:$C$2203,T$5,'IFS TouchPoints'!$E$6:$E$2203,"&lt;="&amp;$B64)</f>
        <v>0</v>
      </c>
      <c r="U64" s="33">
        <f>COUNTIFS('IFS TouchPoints'!$A$6:$A$2203,$A64,'IFS TouchPoints'!$C$6:$C$2203,U$5,'IFS TouchPoints'!$E$6:$E$2203,"&lt;="&amp;$B64)</f>
        <v>0</v>
      </c>
      <c r="V64" s="33">
        <f>COUNTIFS('IFS TouchPoints'!$A$6:$A$2203,$A64,'IFS TouchPoints'!$C$6:$C$2203,V$5,'IFS TouchPoints'!$E$6:$E$2203,"&lt;="&amp;$B64)</f>
        <v>0</v>
      </c>
      <c r="W64" s="33">
        <f>COUNTIFS('IFS TouchPoints'!$A$6:$A$2203,$A64,'IFS TouchPoints'!$C$6:$C$2203,W$5,'IFS TouchPoints'!$E$6:$E$2203,"&lt;="&amp;$B64)</f>
        <v>0</v>
      </c>
      <c r="X64" s="33">
        <f>COUNTIFS('IFS TouchPoints'!$A$6:$A$2203,$A64,'IFS TouchPoints'!$C$6:$C$2203,X$5,'IFS TouchPoints'!$E$6:$E$2203,"&lt;="&amp;$B64)</f>
        <v>0</v>
      </c>
      <c r="Y64" s="33">
        <f>COUNTIFS('IFS TouchPoints'!$A$6:$A$2203,$A64,'IFS TouchPoints'!$C$6:$C$2203,Y$5,'IFS TouchPoints'!$E$6:$E$2203,"&lt;="&amp;$B64)</f>
        <v>0</v>
      </c>
      <c r="Z64" s="33">
        <f>COUNTIFS('IFS TouchPoints'!$A$6:$A$2203,$A64,'IFS TouchPoints'!$C$6:$C$2203,Z$5,'IFS TouchPoints'!$E$6:$E$2203,"&lt;="&amp;$B64)</f>
        <v>0</v>
      </c>
      <c r="AA64" s="28">
        <f>SUM(R64:Z64)</f>
        <v>0</v>
      </c>
      <c r="AB64" s="28">
        <f>VLOOKUP($A64,Results!$C$4:$D$65,2,0)</f>
        <v>1</v>
      </c>
    </row>
    <row r="65" spans="1:28" s="29" customFormat="1" ht="13.5" customHeight="1" x14ac:dyDescent="0.25">
      <c r="A65" s="30">
        <v>3393</v>
      </c>
      <c r="B65" s="31">
        <v>41620</v>
      </c>
      <c r="C65" s="30">
        <v>17</v>
      </c>
      <c r="D65" s="30" t="s">
        <v>296</v>
      </c>
      <c r="E65" s="32" t="s">
        <v>284</v>
      </c>
      <c r="F65" s="30">
        <v>7</v>
      </c>
      <c r="G65" s="30">
        <v>-5</v>
      </c>
      <c r="H65" s="30">
        <v>3</v>
      </c>
      <c r="I65" s="30">
        <v>-5</v>
      </c>
      <c r="J65" s="30">
        <v>6</v>
      </c>
      <c r="K65" s="30">
        <v>-2</v>
      </c>
      <c r="L65" s="30">
        <v>5</v>
      </c>
      <c r="M65" s="30">
        <v>-6</v>
      </c>
      <c r="N65" s="30">
        <v>6</v>
      </c>
      <c r="O65" s="30">
        <v>-4</v>
      </c>
      <c r="P65" s="30">
        <v>27</v>
      </c>
      <c r="Q65" s="30">
        <v>-22</v>
      </c>
      <c r="R65" s="33">
        <f>COUNTIFS('IFS TouchPoints'!$A$6:$A$2203,$A65,'IFS TouchPoints'!$C$6:$C$2203,R$5,'IFS TouchPoints'!$E$6:$E$2203,"&lt;="&amp;$B65)</f>
        <v>0</v>
      </c>
      <c r="S65" s="33">
        <f>COUNTIFS('IFS TouchPoints'!$A$6:$A$2203,$A65,'IFS TouchPoints'!$C$6:$C$2203,S$5,'IFS TouchPoints'!$E$6:$E$2203,"&lt;="&amp;$B65)</f>
        <v>0</v>
      </c>
      <c r="T65" s="33">
        <f>COUNTIFS('IFS TouchPoints'!$A$6:$A$2203,$A65,'IFS TouchPoints'!$C$6:$C$2203,T$5,'IFS TouchPoints'!$E$6:$E$2203,"&lt;="&amp;$B65)</f>
        <v>0</v>
      </c>
      <c r="U65" s="33">
        <f>COUNTIFS('IFS TouchPoints'!$A$6:$A$2203,$A65,'IFS TouchPoints'!$C$6:$C$2203,U$5,'IFS TouchPoints'!$E$6:$E$2203,"&lt;="&amp;$B65)</f>
        <v>0</v>
      </c>
      <c r="V65" s="33">
        <f>COUNTIFS('IFS TouchPoints'!$A$6:$A$2203,$A65,'IFS TouchPoints'!$C$6:$C$2203,V$5,'IFS TouchPoints'!$E$6:$E$2203,"&lt;="&amp;$B65)</f>
        <v>0</v>
      </c>
      <c r="W65" s="33">
        <f>COUNTIFS('IFS TouchPoints'!$A$6:$A$2203,$A65,'IFS TouchPoints'!$C$6:$C$2203,W$5,'IFS TouchPoints'!$E$6:$E$2203,"&lt;="&amp;$B65)</f>
        <v>0</v>
      </c>
      <c r="X65" s="33">
        <f>COUNTIFS('IFS TouchPoints'!$A$6:$A$2203,$A65,'IFS TouchPoints'!$C$6:$C$2203,X$5,'IFS TouchPoints'!$E$6:$E$2203,"&lt;="&amp;$B65)</f>
        <v>0</v>
      </c>
      <c r="Y65" s="33">
        <f>COUNTIFS('IFS TouchPoints'!$A$6:$A$2203,$A65,'IFS TouchPoints'!$C$6:$C$2203,Y$5,'IFS TouchPoints'!$E$6:$E$2203,"&lt;="&amp;$B65)</f>
        <v>0</v>
      </c>
      <c r="Z65" s="33">
        <f>COUNTIFS('IFS TouchPoints'!$A$6:$A$2203,$A65,'IFS TouchPoints'!$C$6:$C$2203,Z$5,'IFS TouchPoints'!$E$6:$E$2203,"&lt;="&amp;$B65)</f>
        <v>0</v>
      </c>
      <c r="AA65" s="28">
        <f>SUM(R65:Z65)</f>
        <v>0</v>
      </c>
      <c r="AB65" s="28">
        <f>VLOOKUP($A65,Results!$C$4:$D$65,2,0)</f>
        <v>1</v>
      </c>
    </row>
    <row r="66" spans="1:28" s="29" customFormat="1" ht="13.5" customHeight="1" x14ac:dyDescent="0.25">
      <c r="A66" s="30">
        <v>3393</v>
      </c>
      <c r="B66" s="31">
        <v>41724</v>
      </c>
      <c r="C66" s="30">
        <v>43</v>
      </c>
      <c r="D66" s="30" t="s">
        <v>296</v>
      </c>
      <c r="E66" s="32" t="s">
        <v>285</v>
      </c>
      <c r="F66" s="30">
        <v>8</v>
      </c>
      <c r="G66" s="30">
        <v>-5</v>
      </c>
      <c r="H66" s="30">
        <v>2</v>
      </c>
      <c r="I66" s="30">
        <v>-3</v>
      </c>
      <c r="J66" s="30">
        <v>10</v>
      </c>
      <c r="K66" s="30">
        <v>-1</v>
      </c>
      <c r="L66" s="30">
        <v>8</v>
      </c>
      <c r="M66" s="30">
        <v>-5</v>
      </c>
      <c r="N66" s="30">
        <v>12</v>
      </c>
      <c r="O66" s="30">
        <v>-2</v>
      </c>
      <c r="P66" s="30">
        <v>40</v>
      </c>
      <c r="Q66" s="30">
        <v>-16</v>
      </c>
      <c r="R66" s="33">
        <f>COUNTIFS('IFS TouchPoints'!$A$6:$A$2203,$A66,'IFS TouchPoints'!$C$6:$C$2203,R$5,'IFS TouchPoints'!$E$6:$E$2203,"&lt;="&amp;$B66)</f>
        <v>0</v>
      </c>
      <c r="S66" s="33">
        <f>COUNTIFS('IFS TouchPoints'!$A$6:$A$2203,$A66,'IFS TouchPoints'!$C$6:$C$2203,S$5,'IFS TouchPoints'!$E$6:$E$2203,"&lt;="&amp;$B66)</f>
        <v>0</v>
      </c>
      <c r="T66" s="33">
        <f>COUNTIFS('IFS TouchPoints'!$A$6:$A$2203,$A66,'IFS TouchPoints'!$C$6:$C$2203,T$5,'IFS TouchPoints'!$E$6:$E$2203,"&lt;="&amp;$B66)</f>
        <v>0</v>
      </c>
      <c r="U66" s="33">
        <f>COUNTIFS('IFS TouchPoints'!$A$6:$A$2203,$A66,'IFS TouchPoints'!$C$6:$C$2203,U$5,'IFS TouchPoints'!$E$6:$E$2203,"&lt;="&amp;$B66)</f>
        <v>0</v>
      </c>
      <c r="V66" s="33">
        <f>COUNTIFS('IFS TouchPoints'!$A$6:$A$2203,$A66,'IFS TouchPoints'!$C$6:$C$2203,V$5,'IFS TouchPoints'!$E$6:$E$2203,"&lt;="&amp;$B66)</f>
        <v>0</v>
      </c>
      <c r="W66" s="33">
        <f>COUNTIFS('IFS TouchPoints'!$A$6:$A$2203,$A66,'IFS TouchPoints'!$C$6:$C$2203,W$5,'IFS TouchPoints'!$E$6:$E$2203,"&lt;="&amp;$B66)</f>
        <v>0</v>
      </c>
      <c r="X66" s="33">
        <f>COUNTIFS('IFS TouchPoints'!$A$6:$A$2203,$A66,'IFS TouchPoints'!$C$6:$C$2203,X$5,'IFS TouchPoints'!$E$6:$E$2203,"&lt;="&amp;$B66)</f>
        <v>1</v>
      </c>
      <c r="Y66" s="33">
        <f>COUNTIFS('IFS TouchPoints'!$A$6:$A$2203,$A66,'IFS TouchPoints'!$C$6:$C$2203,Y$5,'IFS TouchPoints'!$E$6:$E$2203,"&lt;="&amp;$B66)</f>
        <v>0</v>
      </c>
      <c r="Z66" s="33">
        <f>COUNTIFS('IFS TouchPoints'!$A$6:$A$2203,$A66,'IFS TouchPoints'!$C$6:$C$2203,Z$5,'IFS TouchPoints'!$E$6:$E$2203,"&lt;="&amp;$B66)</f>
        <v>0</v>
      </c>
      <c r="AA66" s="28">
        <f>SUM(R66:Z66)</f>
        <v>1</v>
      </c>
      <c r="AB66" s="28">
        <f>VLOOKUP($A66,Results!$C$4:$D$65,2,0)</f>
        <v>1</v>
      </c>
    </row>
    <row r="67" spans="1:28" s="29" customFormat="1" ht="13.5" customHeight="1" x14ac:dyDescent="0.25">
      <c r="A67" s="30">
        <v>3393</v>
      </c>
      <c r="B67" s="31">
        <v>41941</v>
      </c>
      <c r="C67" s="30">
        <v>108</v>
      </c>
      <c r="D67" s="30" t="s">
        <v>296</v>
      </c>
      <c r="E67" s="32" t="s">
        <v>287</v>
      </c>
      <c r="F67" s="30">
        <v>10</v>
      </c>
      <c r="G67" s="30">
        <v>-3</v>
      </c>
      <c r="H67" s="30">
        <v>3</v>
      </c>
      <c r="I67" s="30">
        <v>-2</v>
      </c>
      <c r="J67" s="30">
        <v>11</v>
      </c>
      <c r="K67" s="30">
        <v>-1</v>
      </c>
      <c r="L67" s="30">
        <v>10</v>
      </c>
      <c r="M67" s="30">
        <v>-4</v>
      </c>
      <c r="N67" s="30">
        <v>15</v>
      </c>
      <c r="O67" s="30">
        <v>0</v>
      </c>
      <c r="P67" s="30">
        <v>49</v>
      </c>
      <c r="Q67" s="30">
        <v>-10</v>
      </c>
      <c r="R67" s="33">
        <f>COUNTIFS('IFS TouchPoints'!$A$6:$A$2203,$A67,'IFS TouchPoints'!$C$6:$C$2203,R$5,'IFS TouchPoints'!$E$6:$E$2203,"&lt;="&amp;$B67)</f>
        <v>0</v>
      </c>
      <c r="S67" s="33">
        <f>COUNTIFS('IFS TouchPoints'!$A$6:$A$2203,$A67,'IFS TouchPoints'!$C$6:$C$2203,S$5,'IFS TouchPoints'!$E$6:$E$2203,"&lt;="&amp;$B67)</f>
        <v>0</v>
      </c>
      <c r="T67" s="33">
        <f>COUNTIFS('IFS TouchPoints'!$A$6:$A$2203,$A67,'IFS TouchPoints'!$C$6:$C$2203,T$5,'IFS TouchPoints'!$E$6:$E$2203,"&lt;="&amp;$B67)</f>
        <v>0</v>
      </c>
      <c r="U67" s="33">
        <f>COUNTIFS('IFS TouchPoints'!$A$6:$A$2203,$A67,'IFS TouchPoints'!$C$6:$C$2203,U$5,'IFS TouchPoints'!$E$6:$E$2203,"&lt;="&amp;$B67)</f>
        <v>0</v>
      </c>
      <c r="V67" s="33">
        <f>COUNTIFS('IFS TouchPoints'!$A$6:$A$2203,$A67,'IFS TouchPoints'!$C$6:$C$2203,V$5,'IFS TouchPoints'!$E$6:$E$2203,"&lt;="&amp;$B67)</f>
        <v>3</v>
      </c>
      <c r="W67" s="33">
        <f>COUNTIFS('IFS TouchPoints'!$A$6:$A$2203,$A67,'IFS TouchPoints'!$C$6:$C$2203,W$5,'IFS TouchPoints'!$E$6:$E$2203,"&lt;="&amp;$B67)</f>
        <v>0</v>
      </c>
      <c r="X67" s="33">
        <f>COUNTIFS('IFS TouchPoints'!$A$6:$A$2203,$A67,'IFS TouchPoints'!$C$6:$C$2203,X$5,'IFS TouchPoints'!$E$6:$E$2203,"&lt;="&amp;$B67)</f>
        <v>2</v>
      </c>
      <c r="Y67" s="33">
        <f>COUNTIFS('IFS TouchPoints'!$A$6:$A$2203,$A67,'IFS TouchPoints'!$C$6:$C$2203,Y$5,'IFS TouchPoints'!$E$6:$E$2203,"&lt;="&amp;$B67)</f>
        <v>0</v>
      </c>
      <c r="Z67" s="33">
        <f>COUNTIFS('IFS TouchPoints'!$A$6:$A$2203,$A67,'IFS TouchPoints'!$C$6:$C$2203,Z$5,'IFS TouchPoints'!$E$6:$E$2203,"&lt;="&amp;$B67)</f>
        <v>0</v>
      </c>
      <c r="AA67" s="28">
        <f>SUM(R67:Z67)</f>
        <v>5</v>
      </c>
      <c r="AB67" s="28">
        <f>VLOOKUP($A67,Results!$C$4:$D$65,2,0)</f>
        <v>1</v>
      </c>
    </row>
    <row r="68" spans="1:28" s="29" customFormat="1" ht="13.5" customHeight="1" x14ac:dyDescent="0.25">
      <c r="A68" s="30">
        <v>3875</v>
      </c>
      <c r="B68" s="31">
        <v>41829</v>
      </c>
      <c r="C68" s="30">
        <v>54</v>
      </c>
      <c r="D68" s="30" t="s">
        <v>296</v>
      </c>
      <c r="E68" s="32" t="s">
        <v>267</v>
      </c>
      <c r="F68" s="30">
        <v>2</v>
      </c>
      <c r="G68" s="30">
        <v>-13</v>
      </c>
      <c r="H68" s="30">
        <v>2</v>
      </c>
      <c r="I68" s="30">
        <v>-1</v>
      </c>
      <c r="J68" s="30">
        <v>8</v>
      </c>
      <c r="K68" s="30">
        <v>-4</v>
      </c>
      <c r="L68" s="30">
        <v>3</v>
      </c>
      <c r="M68" s="30">
        <v>-8</v>
      </c>
      <c r="N68" s="30">
        <v>3</v>
      </c>
      <c r="O68" s="30">
        <v>-2</v>
      </c>
      <c r="P68" s="30">
        <v>18</v>
      </c>
      <c r="Q68" s="30">
        <v>-28</v>
      </c>
      <c r="R68" s="33">
        <f>COUNTIFS('IFS TouchPoints'!$A$6:$A$2203,$A68,'IFS TouchPoints'!$C$6:$C$2203,R$5,'IFS TouchPoints'!$E$6:$E$2203,"&lt;="&amp;$B68)</f>
        <v>0</v>
      </c>
      <c r="S68" s="33">
        <f>COUNTIFS('IFS TouchPoints'!$A$6:$A$2203,$A68,'IFS TouchPoints'!$C$6:$C$2203,S$5,'IFS TouchPoints'!$E$6:$E$2203,"&lt;="&amp;$B68)</f>
        <v>0</v>
      </c>
      <c r="T68" s="33">
        <f>COUNTIFS('IFS TouchPoints'!$A$6:$A$2203,$A68,'IFS TouchPoints'!$C$6:$C$2203,T$5,'IFS TouchPoints'!$E$6:$E$2203,"&lt;="&amp;$B68)</f>
        <v>0</v>
      </c>
      <c r="U68" s="33">
        <f>COUNTIFS('IFS TouchPoints'!$A$6:$A$2203,$A68,'IFS TouchPoints'!$C$6:$C$2203,U$5,'IFS TouchPoints'!$E$6:$E$2203,"&lt;="&amp;$B68)</f>
        <v>0</v>
      </c>
      <c r="V68" s="33">
        <f>COUNTIFS('IFS TouchPoints'!$A$6:$A$2203,$A68,'IFS TouchPoints'!$C$6:$C$2203,V$5,'IFS TouchPoints'!$E$6:$E$2203,"&lt;="&amp;$B68)</f>
        <v>0</v>
      </c>
      <c r="W68" s="33">
        <f>COUNTIFS('IFS TouchPoints'!$A$6:$A$2203,$A68,'IFS TouchPoints'!$C$6:$C$2203,W$5,'IFS TouchPoints'!$E$6:$E$2203,"&lt;="&amp;$B68)</f>
        <v>0</v>
      </c>
      <c r="X68" s="33">
        <f>COUNTIFS('IFS TouchPoints'!$A$6:$A$2203,$A68,'IFS TouchPoints'!$C$6:$C$2203,X$5,'IFS TouchPoints'!$E$6:$E$2203,"&lt;="&amp;$B68)</f>
        <v>0</v>
      </c>
      <c r="Y68" s="33">
        <f>COUNTIFS('IFS TouchPoints'!$A$6:$A$2203,$A68,'IFS TouchPoints'!$C$6:$C$2203,Y$5,'IFS TouchPoints'!$E$6:$E$2203,"&lt;="&amp;$B68)</f>
        <v>0</v>
      </c>
      <c r="Z68" s="33">
        <f>COUNTIFS('IFS TouchPoints'!$A$6:$A$2203,$A68,'IFS TouchPoints'!$C$6:$C$2203,Z$5,'IFS TouchPoints'!$E$6:$E$2203,"&lt;="&amp;$B68)</f>
        <v>0</v>
      </c>
      <c r="AA68" s="28">
        <f>SUM(R68:Z68)</f>
        <v>0</v>
      </c>
      <c r="AB68" s="28">
        <f>VLOOKUP($A68,Results!$C$4:$D$65,2,0)</f>
        <v>1</v>
      </c>
    </row>
    <row r="69" spans="1:28" s="29" customFormat="1" ht="13.5" customHeight="1" x14ac:dyDescent="0.25">
      <c r="A69" s="30">
        <v>3875</v>
      </c>
      <c r="B69" s="31">
        <v>41984</v>
      </c>
      <c r="C69" s="30">
        <v>124</v>
      </c>
      <c r="D69" s="30" t="s">
        <v>296</v>
      </c>
      <c r="E69" s="32" t="s">
        <v>285</v>
      </c>
      <c r="F69" s="30">
        <v>2</v>
      </c>
      <c r="G69" s="30">
        <v>-12</v>
      </c>
      <c r="H69" s="30">
        <v>1</v>
      </c>
      <c r="I69" s="30">
        <v>-2</v>
      </c>
      <c r="J69" s="30">
        <v>9</v>
      </c>
      <c r="K69" s="30">
        <v>-3</v>
      </c>
      <c r="L69" s="30">
        <v>1</v>
      </c>
      <c r="M69" s="30">
        <v>-5</v>
      </c>
      <c r="N69" s="30">
        <v>6</v>
      </c>
      <c r="O69" s="30">
        <v>0</v>
      </c>
      <c r="P69" s="30">
        <v>19</v>
      </c>
      <c r="Q69" s="30">
        <v>-22</v>
      </c>
      <c r="R69" s="33">
        <f>COUNTIFS('IFS TouchPoints'!$A$6:$A$2203,$A69,'IFS TouchPoints'!$C$6:$C$2203,R$5,'IFS TouchPoints'!$E$6:$E$2203,"&lt;="&amp;$B69)</f>
        <v>0</v>
      </c>
      <c r="S69" s="33">
        <f>COUNTIFS('IFS TouchPoints'!$A$6:$A$2203,$A69,'IFS TouchPoints'!$C$6:$C$2203,S$5,'IFS TouchPoints'!$E$6:$E$2203,"&lt;="&amp;$B69)</f>
        <v>0</v>
      </c>
      <c r="T69" s="33">
        <f>COUNTIFS('IFS TouchPoints'!$A$6:$A$2203,$A69,'IFS TouchPoints'!$C$6:$C$2203,T$5,'IFS TouchPoints'!$E$6:$E$2203,"&lt;="&amp;$B69)</f>
        <v>0</v>
      </c>
      <c r="U69" s="33">
        <f>COUNTIFS('IFS TouchPoints'!$A$6:$A$2203,$A69,'IFS TouchPoints'!$C$6:$C$2203,U$5,'IFS TouchPoints'!$E$6:$E$2203,"&lt;="&amp;$B69)</f>
        <v>0</v>
      </c>
      <c r="V69" s="33">
        <f>COUNTIFS('IFS TouchPoints'!$A$6:$A$2203,$A69,'IFS TouchPoints'!$C$6:$C$2203,V$5,'IFS TouchPoints'!$E$6:$E$2203,"&lt;="&amp;$B69)</f>
        <v>0</v>
      </c>
      <c r="W69" s="33">
        <f>COUNTIFS('IFS TouchPoints'!$A$6:$A$2203,$A69,'IFS TouchPoints'!$C$6:$C$2203,W$5,'IFS TouchPoints'!$E$6:$E$2203,"&lt;="&amp;$B69)</f>
        <v>0</v>
      </c>
      <c r="X69" s="33">
        <f>COUNTIFS('IFS TouchPoints'!$A$6:$A$2203,$A69,'IFS TouchPoints'!$C$6:$C$2203,X$5,'IFS TouchPoints'!$E$6:$E$2203,"&lt;="&amp;$B69)</f>
        <v>23</v>
      </c>
      <c r="Y69" s="33">
        <f>COUNTIFS('IFS TouchPoints'!$A$6:$A$2203,$A69,'IFS TouchPoints'!$C$6:$C$2203,Y$5,'IFS TouchPoints'!$E$6:$E$2203,"&lt;="&amp;$B69)</f>
        <v>0</v>
      </c>
      <c r="Z69" s="33">
        <f>COUNTIFS('IFS TouchPoints'!$A$6:$A$2203,$A69,'IFS TouchPoints'!$C$6:$C$2203,Z$5,'IFS TouchPoints'!$E$6:$E$2203,"&lt;="&amp;$B69)</f>
        <v>0</v>
      </c>
      <c r="AA69" s="28">
        <f>SUM(R69:Z69)</f>
        <v>23</v>
      </c>
      <c r="AB69" s="28">
        <f>VLOOKUP($A69,Results!$C$4:$D$65,2,0)</f>
        <v>1</v>
      </c>
    </row>
    <row r="70" spans="1:28" s="29" customFormat="1" ht="13.5" customHeight="1" x14ac:dyDescent="0.25">
      <c r="A70" s="30">
        <v>4468</v>
      </c>
      <c r="B70" s="31">
        <v>41829</v>
      </c>
      <c r="C70" s="30">
        <v>53</v>
      </c>
      <c r="D70" s="30" t="s">
        <v>296</v>
      </c>
      <c r="E70" s="32" t="s">
        <v>267</v>
      </c>
      <c r="F70" s="30">
        <v>6</v>
      </c>
      <c r="G70" s="30">
        <v>-6</v>
      </c>
      <c r="H70" s="30">
        <v>6</v>
      </c>
      <c r="I70" s="30">
        <v>-1</v>
      </c>
      <c r="J70" s="30">
        <v>9</v>
      </c>
      <c r="K70" s="30">
        <v>-1</v>
      </c>
      <c r="L70" s="30">
        <v>13</v>
      </c>
      <c r="M70" s="30">
        <v>-1</v>
      </c>
      <c r="N70" s="30">
        <v>8</v>
      </c>
      <c r="O70" s="30">
        <v>-10</v>
      </c>
      <c r="P70" s="30">
        <v>42</v>
      </c>
      <c r="Q70" s="30">
        <v>-19</v>
      </c>
      <c r="R70" s="33">
        <f>COUNTIFS('IFS TouchPoints'!$A$6:$A$2203,$A70,'IFS TouchPoints'!$C$6:$C$2203,R$5,'IFS TouchPoints'!$E$6:$E$2203,"&lt;="&amp;$B70)</f>
        <v>0</v>
      </c>
      <c r="S70" s="33">
        <f>COUNTIFS('IFS TouchPoints'!$A$6:$A$2203,$A70,'IFS TouchPoints'!$C$6:$C$2203,S$5,'IFS TouchPoints'!$E$6:$E$2203,"&lt;="&amp;$B70)</f>
        <v>0</v>
      </c>
      <c r="T70" s="33">
        <f>COUNTIFS('IFS TouchPoints'!$A$6:$A$2203,$A70,'IFS TouchPoints'!$C$6:$C$2203,T$5,'IFS TouchPoints'!$E$6:$E$2203,"&lt;="&amp;$B70)</f>
        <v>0</v>
      </c>
      <c r="U70" s="33">
        <f>COUNTIFS('IFS TouchPoints'!$A$6:$A$2203,$A70,'IFS TouchPoints'!$C$6:$C$2203,U$5,'IFS TouchPoints'!$E$6:$E$2203,"&lt;="&amp;$B70)</f>
        <v>0</v>
      </c>
      <c r="V70" s="33">
        <f>COUNTIFS('IFS TouchPoints'!$A$6:$A$2203,$A70,'IFS TouchPoints'!$C$6:$C$2203,V$5,'IFS TouchPoints'!$E$6:$E$2203,"&lt;="&amp;$B70)</f>
        <v>0</v>
      </c>
      <c r="W70" s="33">
        <f>COUNTIFS('IFS TouchPoints'!$A$6:$A$2203,$A70,'IFS TouchPoints'!$C$6:$C$2203,W$5,'IFS TouchPoints'!$E$6:$E$2203,"&lt;="&amp;$B70)</f>
        <v>0</v>
      </c>
      <c r="X70" s="33">
        <f>COUNTIFS('IFS TouchPoints'!$A$6:$A$2203,$A70,'IFS TouchPoints'!$C$6:$C$2203,X$5,'IFS TouchPoints'!$E$6:$E$2203,"&lt;="&amp;$B70)</f>
        <v>0</v>
      </c>
      <c r="Y70" s="33">
        <f>COUNTIFS('IFS TouchPoints'!$A$6:$A$2203,$A70,'IFS TouchPoints'!$C$6:$C$2203,Y$5,'IFS TouchPoints'!$E$6:$E$2203,"&lt;="&amp;$B70)</f>
        <v>0</v>
      </c>
      <c r="Z70" s="33">
        <f>COUNTIFS('IFS TouchPoints'!$A$6:$A$2203,$A70,'IFS TouchPoints'!$C$6:$C$2203,Z$5,'IFS TouchPoints'!$E$6:$E$2203,"&lt;="&amp;$B70)</f>
        <v>0</v>
      </c>
      <c r="AA70" s="28">
        <f>SUM(R70:Z70)</f>
        <v>0</v>
      </c>
      <c r="AB70" s="28">
        <f>VLOOKUP($A70,Results!$C$4:$D$65,2,0)</f>
        <v>1</v>
      </c>
    </row>
    <row r="71" spans="1:28" s="29" customFormat="1" ht="13.5" customHeight="1" x14ac:dyDescent="0.25">
      <c r="A71" s="30">
        <v>4468</v>
      </c>
      <c r="B71" s="31">
        <v>41918</v>
      </c>
      <c r="C71" s="30">
        <v>98</v>
      </c>
      <c r="D71" s="30" t="s">
        <v>296</v>
      </c>
      <c r="E71" s="32" t="s">
        <v>284</v>
      </c>
      <c r="F71" s="30">
        <v>6</v>
      </c>
      <c r="G71" s="30">
        <v>-2</v>
      </c>
      <c r="H71" s="30">
        <v>3</v>
      </c>
      <c r="I71" s="30">
        <v>0</v>
      </c>
      <c r="J71" s="30">
        <v>8</v>
      </c>
      <c r="K71" s="30">
        <v>0</v>
      </c>
      <c r="L71" s="30">
        <v>10</v>
      </c>
      <c r="M71" s="30">
        <v>-2</v>
      </c>
      <c r="N71" s="30">
        <v>7</v>
      </c>
      <c r="O71" s="30">
        <v>-1</v>
      </c>
      <c r="P71" s="30">
        <v>34</v>
      </c>
      <c r="Q71" s="30">
        <v>-5</v>
      </c>
      <c r="R71" s="33">
        <f>COUNTIFS('IFS TouchPoints'!$A$6:$A$2203,$A71,'IFS TouchPoints'!$C$6:$C$2203,R$5,'IFS TouchPoints'!$E$6:$E$2203,"&lt;="&amp;$B71)</f>
        <v>0</v>
      </c>
      <c r="S71" s="33">
        <f>COUNTIFS('IFS TouchPoints'!$A$6:$A$2203,$A71,'IFS TouchPoints'!$C$6:$C$2203,S$5,'IFS TouchPoints'!$E$6:$E$2203,"&lt;="&amp;$B71)</f>
        <v>0</v>
      </c>
      <c r="T71" s="33">
        <f>COUNTIFS('IFS TouchPoints'!$A$6:$A$2203,$A71,'IFS TouchPoints'!$C$6:$C$2203,T$5,'IFS TouchPoints'!$E$6:$E$2203,"&lt;="&amp;$B71)</f>
        <v>0</v>
      </c>
      <c r="U71" s="33">
        <f>COUNTIFS('IFS TouchPoints'!$A$6:$A$2203,$A71,'IFS TouchPoints'!$C$6:$C$2203,U$5,'IFS TouchPoints'!$E$6:$E$2203,"&lt;="&amp;$B71)</f>
        <v>0</v>
      </c>
      <c r="V71" s="33">
        <f>COUNTIFS('IFS TouchPoints'!$A$6:$A$2203,$A71,'IFS TouchPoints'!$C$6:$C$2203,V$5,'IFS TouchPoints'!$E$6:$E$2203,"&lt;="&amp;$B71)</f>
        <v>4</v>
      </c>
      <c r="W71" s="33">
        <f>COUNTIFS('IFS TouchPoints'!$A$6:$A$2203,$A71,'IFS TouchPoints'!$C$6:$C$2203,W$5,'IFS TouchPoints'!$E$6:$E$2203,"&lt;="&amp;$B71)</f>
        <v>0</v>
      </c>
      <c r="X71" s="33">
        <f>COUNTIFS('IFS TouchPoints'!$A$6:$A$2203,$A71,'IFS TouchPoints'!$C$6:$C$2203,X$5,'IFS TouchPoints'!$E$6:$E$2203,"&lt;="&amp;$B71)</f>
        <v>0</v>
      </c>
      <c r="Y71" s="33">
        <f>COUNTIFS('IFS TouchPoints'!$A$6:$A$2203,$A71,'IFS TouchPoints'!$C$6:$C$2203,Y$5,'IFS TouchPoints'!$E$6:$E$2203,"&lt;="&amp;$B71)</f>
        <v>0</v>
      </c>
      <c r="Z71" s="33">
        <f>COUNTIFS('IFS TouchPoints'!$A$6:$A$2203,$A71,'IFS TouchPoints'!$C$6:$C$2203,Z$5,'IFS TouchPoints'!$E$6:$E$2203,"&lt;="&amp;$B71)</f>
        <v>0</v>
      </c>
      <c r="AA71" s="28">
        <f>SUM(R71:Z71)</f>
        <v>4</v>
      </c>
      <c r="AB71" s="28">
        <f>VLOOKUP($A71,Results!$C$4:$D$65,2,0)</f>
        <v>1</v>
      </c>
    </row>
    <row r="72" spans="1:28" s="29" customFormat="1" ht="13.5" customHeight="1" x14ac:dyDescent="0.25">
      <c r="A72" s="30">
        <v>4468</v>
      </c>
      <c r="B72" s="31">
        <v>41990</v>
      </c>
      <c r="C72" s="30">
        <v>137</v>
      </c>
      <c r="D72" s="30" t="s">
        <v>296</v>
      </c>
      <c r="E72" s="32" t="s">
        <v>285</v>
      </c>
      <c r="F72" s="30">
        <v>5</v>
      </c>
      <c r="G72" s="30">
        <v>-7</v>
      </c>
      <c r="H72" s="30">
        <v>3</v>
      </c>
      <c r="I72" s="30">
        <v>0</v>
      </c>
      <c r="J72" s="30">
        <v>4</v>
      </c>
      <c r="K72" s="30">
        <v>-3</v>
      </c>
      <c r="L72" s="30">
        <v>6</v>
      </c>
      <c r="M72" s="30">
        <v>-2</v>
      </c>
      <c r="N72" s="30">
        <v>7</v>
      </c>
      <c r="O72" s="30">
        <v>-3</v>
      </c>
      <c r="P72" s="30">
        <v>25</v>
      </c>
      <c r="Q72" s="30">
        <v>-15</v>
      </c>
      <c r="R72" s="33">
        <f>COUNTIFS('IFS TouchPoints'!$A$6:$A$2203,$A72,'IFS TouchPoints'!$C$6:$C$2203,R$5,'IFS TouchPoints'!$E$6:$E$2203,"&lt;="&amp;$B72)</f>
        <v>0</v>
      </c>
      <c r="S72" s="33">
        <f>COUNTIFS('IFS TouchPoints'!$A$6:$A$2203,$A72,'IFS TouchPoints'!$C$6:$C$2203,S$5,'IFS TouchPoints'!$E$6:$E$2203,"&lt;="&amp;$B72)</f>
        <v>0</v>
      </c>
      <c r="T72" s="33">
        <f>COUNTIFS('IFS TouchPoints'!$A$6:$A$2203,$A72,'IFS TouchPoints'!$C$6:$C$2203,T$5,'IFS TouchPoints'!$E$6:$E$2203,"&lt;="&amp;$B72)</f>
        <v>0</v>
      </c>
      <c r="U72" s="33">
        <f>COUNTIFS('IFS TouchPoints'!$A$6:$A$2203,$A72,'IFS TouchPoints'!$C$6:$C$2203,U$5,'IFS TouchPoints'!$E$6:$E$2203,"&lt;="&amp;$B72)</f>
        <v>0</v>
      </c>
      <c r="V72" s="33">
        <f>COUNTIFS('IFS TouchPoints'!$A$6:$A$2203,$A72,'IFS TouchPoints'!$C$6:$C$2203,V$5,'IFS TouchPoints'!$E$6:$E$2203,"&lt;="&amp;$B72)</f>
        <v>15</v>
      </c>
      <c r="W72" s="33">
        <f>COUNTIFS('IFS TouchPoints'!$A$6:$A$2203,$A72,'IFS TouchPoints'!$C$6:$C$2203,W$5,'IFS TouchPoints'!$E$6:$E$2203,"&lt;="&amp;$B72)</f>
        <v>0</v>
      </c>
      <c r="X72" s="33">
        <f>COUNTIFS('IFS TouchPoints'!$A$6:$A$2203,$A72,'IFS TouchPoints'!$C$6:$C$2203,X$5,'IFS TouchPoints'!$E$6:$E$2203,"&lt;="&amp;$B72)</f>
        <v>0</v>
      </c>
      <c r="Y72" s="33">
        <f>COUNTIFS('IFS TouchPoints'!$A$6:$A$2203,$A72,'IFS TouchPoints'!$C$6:$C$2203,Y$5,'IFS TouchPoints'!$E$6:$E$2203,"&lt;="&amp;$B72)</f>
        <v>0</v>
      </c>
      <c r="Z72" s="33">
        <f>COUNTIFS('IFS TouchPoints'!$A$6:$A$2203,$A72,'IFS TouchPoints'!$C$6:$C$2203,Z$5,'IFS TouchPoints'!$E$6:$E$2203,"&lt;="&amp;$B72)</f>
        <v>0</v>
      </c>
      <c r="AA72" s="28">
        <f>SUM(R72:Z72)</f>
        <v>15</v>
      </c>
      <c r="AB72" s="28">
        <f>VLOOKUP($A72,Results!$C$4:$D$65,2,0)</f>
        <v>1</v>
      </c>
    </row>
    <row r="73" spans="1:28" s="29" customFormat="1" ht="13.5" customHeight="1" x14ac:dyDescent="0.25">
      <c r="A73" s="30">
        <v>4751</v>
      </c>
      <c r="B73" s="31">
        <v>41500</v>
      </c>
      <c r="C73" s="30">
        <v>18</v>
      </c>
      <c r="D73" s="30" t="s">
        <v>296</v>
      </c>
      <c r="E73" s="32" t="s">
        <v>267</v>
      </c>
      <c r="F73" s="30">
        <v>3</v>
      </c>
      <c r="G73" s="30">
        <v>-11</v>
      </c>
      <c r="H73" s="30">
        <v>1</v>
      </c>
      <c r="I73" s="30">
        <v>-5</v>
      </c>
      <c r="J73" s="30">
        <v>7</v>
      </c>
      <c r="K73" s="30">
        <v>-5</v>
      </c>
      <c r="L73" s="30">
        <v>11</v>
      </c>
      <c r="M73" s="30">
        <v>0</v>
      </c>
      <c r="N73" s="30">
        <v>1</v>
      </c>
      <c r="O73" s="30">
        <v>-4</v>
      </c>
      <c r="P73" s="30">
        <v>23</v>
      </c>
      <c r="Q73" s="30">
        <v>-25</v>
      </c>
      <c r="R73" s="33">
        <f>COUNTIFS('IFS TouchPoints'!$A$6:$A$2203,$A73,'IFS TouchPoints'!$C$6:$C$2203,R$5,'IFS TouchPoints'!$E$6:$E$2203,"&lt;="&amp;$B73)</f>
        <v>0</v>
      </c>
      <c r="S73" s="33">
        <f>COUNTIFS('IFS TouchPoints'!$A$6:$A$2203,$A73,'IFS TouchPoints'!$C$6:$C$2203,S$5,'IFS TouchPoints'!$E$6:$E$2203,"&lt;="&amp;$B73)</f>
        <v>0</v>
      </c>
      <c r="T73" s="33">
        <f>COUNTIFS('IFS TouchPoints'!$A$6:$A$2203,$A73,'IFS TouchPoints'!$C$6:$C$2203,T$5,'IFS TouchPoints'!$E$6:$E$2203,"&lt;="&amp;$B73)</f>
        <v>0</v>
      </c>
      <c r="U73" s="33">
        <f>COUNTIFS('IFS TouchPoints'!$A$6:$A$2203,$A73,'IFS TouchPoints'!$C$6:$C$2203,U$5,'IFS TouchPoints'!$E$6:$E$2203,"&lt;="&amp;$B73)</f>
        <v>0</v>
      </c>
      <c r="V73" s="33">
        <f>COUNTIFS('IFS TouchPoints'!$A$6:$A$2203,$A73,'IFS TouchPoints'!$C$6:$C$2203,V$5,'IFS TouchPoints'!$E$6:$E$2203,"&lt;="&amp;$B73)</f>
        <v>0</v>
      </c>
      <c r="W73" s="33">
        <f>COUNTIFS('IFS TouchPoints'!$A$6:$A$2203,$A73,'IFS TouchPoints'!$C$6:$C$2203,W$5,'IFS TouchPoints'!$E$6:$E$2203,"&lt;="&amp;$B73)</f>
        <v>0</v>
      </c>
      <c r="X73" s="33">
        <f>COUNTIFS('IFS TouchPoints'!$A$6:$A$2203,$A73,'IFS TouchPoints'!$C$6:$C$2203,X$5,'IFS TouchPoints'!$E$6:$E$2203,"&lt;="&amp;$B73)</f>
        <v>0</v>
      </c>
      <c r="Y73" s="33">
        <f>COUNTIFS('IFS TouchPoints'!$A$6:$A$2203,$A73,'IFS TouchPoints'!$C$6:$C$2203,Y$5,'IFS TouchPoints'!$E$6:$E$2203,"&lt;="&amp;$B73)</f>
        <v>0</v>
      </c>
      <c r="Z73" s="33">
        <f>COUNTIFS('IFS TouchPoints'!$A$6:$A$2203,$A73,'IFS TouchPoints'!$C$6:$C$2203,Z$5,'IFS TouchPoints'!$E$6:$E$2203,"&lt;="&amp;$B73)</f>
        <v>0</v>
      </c>
      <c r="AA73" s="28">
        <f>SUM(R73:Z73)</f>
        <v>0</v>
      </c>
      <c r="AB73" s="28">
        <f>VLOOKUP($A73,Results!$C$4:$D$65,2,0)</f>
        <v>1</v>
      </c>
    </row>
    <row r="74" spans="1:28" s="29" customFormat="1" ht="13.5" customHeight="1" x14ac:dyDescent="0.25">
      <c r="A74" s="30">
        <v>4751</v>
      </c>
      <c r="B74" s="31">
        <v>41620</v>
      </c>
      <c r="C74" s="30">
        <v>19</v>
      </c>
      <c r="D74" s="30" t="s">
        <v>296</v>
      </c>
      <c r="E74" s="32" t="s">
        <v>284</v>
      </c>
      <c r="F74" s="30">
        <v>4</v>
      </c>
      <c r="G74" s="30">
        <v>-11</v>
      </c>
      <c r="H74" s="30">
        <v>1</v>
      </c>
      <c r="I74" s="30">
        <v>-4</v>
      </c>
      <c r="J74" s="30">
        <v>9</v>
      </c>
      <c r="K74" s="30">
        <v>-5</v>
      </c>
      <c r="L74" s="30">
        <v>14</v>
      </c>
      <c r="M74" s="30">
        <v>0</v>
      </c>
      <c r="N74" s="30">
        <v>2</v>
      </c>
      <c r="O74" s="30">
        <v>-4</v>
      </c>
      <c r="P74" s="30">
        <v>30</v>
      </c>
      <c r="Q74" s="30">
        <v>-24</v>
      </c>
      <c r="R74" s="33">
        <f>COUNTIFS('IFS TouchPoints'!$A$6:$A$2203,$A74,'IFS TouchPoints'!$C$6:$C$2203,R$5,'IFS TouchPoints'!$E$6:$E$2203,"&lt;="&amp;$B74)</f>
        <v>0</v>
      </c>
      <c r="S74" s="33">
        <f>COUNTIFS('IFS TouchPoints'!$A$6:$A$2203,$A74,'IFS TouchPoints'!$C$6:$C$2203,S$5,'IFS TouchPoints'!$E$6:$E$2203,"&lt;="&amp;$B74)</f>
        <v>0</v>
      </c>
      <c r="T74" s="33">
        <f>COUNTIFS('IFS TouchPoints'!$A$6:$A$2203,$A74,'IFS TouchPoints'!$C$6:$C$2203,T$5,'IFS TouchPoints'!$E$6:$E$2203,"&lt;="&amp;$B74)</f>
        <v>0</v>
      </c>
      <c r="U74" s="33">
        <f>COUNTIFS('IFS TouchPoints'!$A$6:$A$2203,$A74,'IFS TouchPoints'!$C$6:$C$2203,U$5,'IFS TouchPoints'!$E$6:$E$2203,"&lt;="&amp;$B74)</f>
        <v>0</v>
      </c>
      <c r="V74" s="33">
        <f>COUNTIFS('IFS TouchPoints'!$A$6:$A$2203,$A74,'IFS TouchPoints'!$C$6:$C$2203,V$5,'IFS TouchPoints'!$E$6:$E$2203,"&lt;="&amp;$B74)</f>
        <v>0</v>
      </c>
      <c r="W74" s="33">
        <f>COUNTIFS('IFS TouchPoints'!$A$6:$A$2203,$A74,'IFS TouchPoints'!$C$6:$C$2203,W$5,'IFS TouchPoints'!$E$6:$E$2203,"&lt;="&amp;$B74)</f>
        <v>0</v>
      </c>
      <c r="X74" s="33">
        <f>COUNTIFS('IFS TouchPoints'!$A$6:$A$2203,$A74,'IFS TouchPoints'!$C$6:$C$2203,X$5,'IFS TouchPoints'!$E$6:$E$2203,"&lt;="&amp;$B74)</f>
        <v>0</v>
      </c>
      <c r="Y74" s="33">
        <f>COUNTIFS('IFS TouchPoints'!$A$6:$A$2203,$A74,'IFS TouchPoints'!$C$6:$C$2203,Y$5,'IFS TouchPoints'!$E$6:$E$2203,"&lt;="&amp;$B74)</f>
        <v>0</v>
      </c>
      <c r="Z74" s="33">
        <f>COUNTIFS('IFS TouchPoints'!$A$6:$A$2203,$A74,'IFS TouchPoints'!$C$6:$C$2203,Z$5,'IFS TouchPoints'!$E$6:$E$2203,"&lt;="&amp;$B74)</f>
        <v>0</v>
      </c>
      <c r="AA74" s="28">
        <f>SUM(R74:Z74)</f>
        <v>0</v>
      </c>
      <c r="AB74" s="28">
        <f>VLOOKUP($A74,Results!$C$4:$D$65,2,0)</f>
        <v>1</v>
      </c>
    </row>
    <row r="75" spans="1:28" s="29" customFormat="1" ht="13.5" customHeight="1" x14ac:dyDescent="0.25">
      <c r="A75" s="30">
        <v>4751</v>
      </c>
      <c r="B75" s="31">
        <v>41702</v>
      </c>
      <c r="C75" s="30">
        <v>31</v>
      </c>
      <c r="D75" s="30" t="s">
        <v>296</v>
      </c>
      <c r="E75" s="32" t="s">
        <v>285</v>
      </c>
      <c r="F75" s="30">
        <v>4</v>
      </c>
      <c r="G75" s="30">
        <v>-9</v>
      </c>
      <c r="H75" s="30">
        <v>3</v>
      </c>
      <c r="I75" s="30">
        <v>0</v>
      </c>
      <c r="J75" s="30">
        <v>15</v>
      </c>
      <c r="K75" s="30">
        <v>-2</v>
      </c>
      <c r="L75" s="30">
        <v>14</v>
      </c>
      <c r="M75" s="30">
        <v>0</v>
      </c>
      <c r="N75" s="30">
        <v>6</v>
      </c>
      <c r="O75" s="30">
        <v>-3</v>
      </c>
      <c r="P75" s="30">
        <v>42</v>
      </c>
      <c r="Q75" s="30">
        <v>-14</v>
      </c>
      <c r="R75" s="33">
        <f>COUNTIFS('IFS TouchPoints'!$A$6:$A$2203,$A75,'IFS TouchPoints'!$C$6:$C$2203,R$5,'IFS TouchPoints'!$E$6:$E$2203,"&lt;="&amp;$B75)</f>
        <v>0</v>
      </c>
      <c r="S75" s="33">
        <f>COUNTIFS('IFS TouchPoints'!$A$6:$A$2203,$A75,'IFS TouchPoints'!$C$6:$C$2203,S$5,'IFS TouchPoints'!$E$6:$E$2203,"&lt;="&amp;$B75)</f>
        <v>0</v>
      </c>
      <c r="T75" s="33">
        <f>COUNTIFS('IFS TouchPoints'!$A$6:$A$2203,$A75,'IFS TouchPoints'!$C$6:$C$2203,T$5,'IFS TouchPoints'!$E$6:$E$2203,"&lt;="&amp;$B75)</f>
        <v>0</v>
      </c>
      <c r="U75" s="33">
        <f>COUNTIFS('IFS TouchPoints'!$A$6:$A$2203,$A75,'IFS TouchPoints'!$C$6:$C$2203,U$5,'IFS TouchPoints'!$E$6:$E$2203,"&lt;="&amp;$B75)</f>
        <v>0</v>
      </c>
      <c r="V75" s="33">
        <f>COUNTIFS('IFS TouchPoints'!$A$6:$A$2203,$A75,'IFS TouchPoints'!$C$6:$C$2203,V$5,'IFS TouchPoints'!$E$6:$E$2203,"&lt;="&amp;$B75)</f>
        <v>0</v>
      </c>
      <c r="W75" s="33">
        <f>COUNTIFS('IFS TouchPoints'!$A$6:$A$2203,$A75,'IFS TouchPoints'!$C$6:$C$2203,W$5,'IFS TouchPoints'!$E$6:$E$2203,"&lt;="&amp;$B75)</f>
        <v>0</v>
      </c>
      <c r="X75" s="33">
        <f>COUNTIFS('IFS TouchPoints'!$A$6:$A$2203,$A75,'IFS TouchPoints'!$C$6:$C$2203,X$5,'IFS TouchPoints'!$E$6:$E$2203,"&lt;="&amp;$B75)</f>
        <v>0</v>
      </c>
      <c r="Y75" s="33">
        <f>COUNTIFS('IFS TouchPoints'!$A$6:$A$2203,$A75,'IFS TouchPoints'!$C$6:$C$2203,Y$5,'IFS TouchPoints'!$E$6:$E$2203,"&lt;="&amp;$B75)</f>
        <v>0</v>
      </c>
      <c r="Z75" s="33">
        <f>COUNTIFS('IFS TouchPoints'!$A$6:$A$2203,$A75,'IFS TouchPoints'!$C$6:$C$2203,Z$5,'IFS TouchPoints'!$E$6:$E$2203,"&lt;="&amp;$B75)</f>
        <v>0</v>
      </c>
      <c r="AA75" s="28">
        <f>SUM(R75:Z75)</f>
        <v>0</v>
      </c>
      <c r="AB75" s="28">
        <f>VLOOKUP($A75,Results!$C$4:$D$65,2,0)</f>
        <v>1</v>
      </c>
    </row>
    <row r="76" spans="1:28" s="29" customFormat="1" ht="13.5" customHeight="1" x14ac:dyDescent="0.25">
      <c r="A76" s="30">
        <v>4751</v>
      </c>
      <c r="B76" s="31">
        <v>41834</v>
      </c>
      <c r="C76" s="30">
        <v>71</v>
      </c>
      <c r="D76" s="30" t="s">
        <v>296</v>
      </c>
      <c r="E76" s="32" t="s">
        <v>286</v>
      </c>
      <c r="F76" s="30">
        <v>4</v>
      </c>
      <c r="G76" s="30">
        <v>-9</v>
      </c>
      <c r="H76" s="30">
        <v>4</v>
      </c>
      <c r="I76" s="30">
        <v>0</v>
      </c>
      <c r="J76" s="30">
        <v>16</v>
      </c>
      <c r="K76" s="30">
        <v>-2</v>
      </c>
      <c r="L76" s="30">
        <v>14</v>
      </c>
      <c r="M76" s="30">
        <v>0</v>
      </c>
      <c r="N76" s="30">
        <v>6</v>
      </c>
      <c r="O76" s="30">
        <v>-5</v>
      </c>
      <c r="P76" s="30">
        <v>44</v>
      </c>
      <c r="Q76" s="30">
        <v>-16</v>
      </c>
      <c r="R76" s="33">
        <f>COUNTIFS('IFS TouchPoints'!$A$6:$A$2203,$A76,'IFS TouchPoints'!$C$6:$C$2203,R$5,'IFS TouchPoints'!$E$6:$E$2203,"&lt;="&amp;$B76)</f>
        <v>0</v>
      </c>
      <c r="S76" s="33">
        <f>COUNTIFS('IFS TouchPoints'!$A$6:$A$2203,$A76,'IFS TouchPoints'!$C$6:$C$2203,S$5,'IFS TouchPoints'!$E$6:$E$2203,"&lt;="&amp;$B76)</f>
        <v>0</v>
      </c>
      <c r="T76" s="33">
        <f>COUNTIFS('IFS TouchPoints'!$A$6:$A$2203,$A76,'IFS TouchPoints'!$C$6:$C$2203,T$5,'IFS TouchPoints'!$E$6:$E$2203,"&lt;="&amp;$B76)</f>
        <v>0</v>
      </c>
      <c r="U76" s="33">
        <f>COUNTIFS('IFS TouchPoints'!$A$6:$A$2203,$A76,'IFS TouchPoints'!$C$6:$C$2203,U$5,'IFS TouchPoints'!$E$6:$E$2203,"&lt;="&amp;$B76)</f>
        <v>1</v>
      </c>
      <c r="V76" s="33">
        <f>COUNTIFS('IFS TouchPoints'!$A$6:$A$2203,$A76,'IFS TouchPoints'!$C$6:$C$2203,V$5,'IFS TouchPoints'!$E$6:$E$2203,"&lt;="&amp;$B76)</f>
        <v>4</v>
      </c>
      <c r="W76" s="33">
        <f>COUNTIFS('IFS TouchPoints'!$A$6:$A$2203,$A76,'IFS TouchPoints'!$C$6:$C$2203,W$5,'IFS TouchPoints'!$E$6:$E$2203,"&lt;="&amp;$B76)</f>
        <v>0</v>
      </c>
      <c r="X76" s="33">
        <f>COUNTIFS('IFS TouchPoints'!$A$6:$A$2203,$A76,'IFS TouchPoints'!$C$6:$C$2203,X$5,'IFS TouchPoints'!$E$6:$E$2203,"&lt;="&amp;$B76)</f>
        <v>20</v>
      </c>
      <c r="Y76" s="33">
        <f>COUNTIFS('IFS TouchPoints'!$A$6:$A$2203,$A76,'IFS TouchPoints'!$C$6:$C$2203,Y$5,'IFS TouchPoints'!$E$6:$E$2203,"&lt;="&amp;$B76)</f>
        <v>0</v>
      </c>
      <c r="Z76" s="33">
        <f>COUNTIFS('IFS TouchPoints'!$A$6:$A$2203,$A76,'IFS TouchPoints'!$C$6:$C$2203,Z$5,'IFS TouchPoints'!$E$6:$E$2203,"&lt;="&amp;$B76)</f>
        <v>0</v>
      </c>
      <c r="AA76" s="28">
        <f>SUM(R76:Z76)</f>
        <v>25</v>
      </c>
      <c r="AB76" s="28">
        <f>VLOOKUP($A76,Results!$C$4:$D$65,2,0)</f>
        <v>1</v>
      </c>
    </row>
    <row r="77" spans="1:28" s="29" customFormat="1" ht="13.5" customHeight="1" x14ac:dyDescent="0.25">
      <c r="A77" s="30">
        <v>4751</v>
      </c>
      <c r="B77" s="31">
        <v>41936</v>
      </c>
      <c r="C77" s="30">
        <v>128</v>
      </c>
      <c r="D77" s="30" t="s">
        <v>296</v>
      </c>
      <c r="E77" s="32" t="s">
        <v>287</v>
      </c>
      <c r="F77" s="30">
        <v>5</v>
      </c>
      <c r="G77" s="30">
        <v>-11</v>
      </c>
      <c r="H77" s="30">
        <v>5</v>
      </c>
      <c r="I77" s="30">
        <v>0</v>
      </c>
      <c r="J77" s="30">
        <v>16</v>
      </c>
      <c r="K77" s="30">
        <v>-2</v>
      </c>
      <c r="L77" s="30">
        <v>16</v>
      </c>
      <c r="M77" s="30">
        <v>0</v>
      </c>
      <c r="N77" s="30">
        <v>5</v>
      </c>
      <c r="O77" s="30">
        <v>-6</v>
      </c>
      <c r="P77" s="30">
        <v>47</v>
      </c>
      <c r="Q77" s="30">
        <v>-19</v>
      </c>
      <c r="R77" s="33">
        <f>COUNTIFS('IFS TouchPoints'!$A$6:$A$2203,$A77,'IFS TouchPoints'!$C$6:$C$2203,R$5,'IFS TouchPoints'!$E$6:$E$2203,"&lt;="&amp;$B77)</f>
        <v>0</v>
      </c>
      <c r="S77" s="33">
        <f>COUNTIFS('IFS TouchPoints'!$A$6:$A$2203,$A77,'IFS TouchPoints'!$C$6:$C$2203,S$5,'IFS TouchPoints'!$E$6:$E$2203,"&lt;="&amp;$B77)</f>
        <v>0</v>
      </c>
      <c r="T77" s="33">
        <f>COUNTIFS('IFS TouchPoints'!$A$6:$A$2203,$A77,'IFS TouchPoints'!$C$6:$C$2203,T$5,'IFS TouchPoints'!$E$6:$E$2203,"&lt;="&amp;$B77)</f>
        <v>0</v>
      </c>
      <c r="U77" s="33">
        <f>COUNTIFS('IFS TouchPoints'!$A$6:$A$2203,$A77,'IFS TouchPoints'!$C$6:$C$2203,U$5,'IFS TouchPoints'!$E$6:$E$2203,"&lt;="&amp;$B77)</f>
        <v>1</v>
      </c>
      <c r="V77" s="33">
        <f>COUNTIFS('IFS TouchPoints'!$A$6:$A$2203,$A77,'IFS TouchPoints'!$C$6:$C$2203,V$5,'IFS TouchPoints'!$E$6:$E$2203,"&lt;="&amp;$B77)</f>
        <v>6</v>
      </c>
      <c r="W77" s="33">
        <f>COUNTIFS('IFS TouchPoints'!$A$6:$A$2203,$A77,'IFS TouchPoints'!$C$6:$C$2203,W$5,'IFS TouchPoints'!$E$6:$E$2203,"&lt;="&amp;$B77)</f>
        <v>0</v>
      </c>
      <c r="X77" s="33">
        <f>COUNTIFS('IFS TouchPoints'!$A$6:$A$2203,$A77,'IFS TouchPoints'!$C$6:$C$2203,X$5,'IFS TouchPoints'!$E$6:$E$2203,"&lt;="&amp;$B77)</f>
        <v>37</v>
      </c>
      <c r="Y77" s="33">
        <f>COUNTIFS('IFS TouchPoints'!$A$6:$A$2203,$A77,'IFS TouchPoints'!$C$6:$C$2203,Y$5,'IFS TouchPoints'!$E$6:$E$2203,"&lt;="&amp;$B77)</f>
        <v>0</v>
      </c>
      <c r="Z77" s="33">
        <f>COUNTIFS('IFS TouchPoints'!$A$6:$A$2203,$A77,'IFS TouchPoints'!$C$6:$C$2203,Z$5,'IFS TouchPoints'!$E$6:$E$2203,"&lt;="&amp;$B77)</f>
        <v>0</v>
      </c>
      <c r="AA77" s="28">
        <f>SUM(R77:Z77)</f>
        <v>44</v>
      </c>
      <c r="AB77" s="28">
        <f>VLOOKUP($A77,Results!$C$4:$D$65,2,0)</f>
        <v>1</v>
      </c>
    </row>
    <row r="78" spans="1:28" s="29" customFormat="1" ht="13.5" customHeight="1" x14ac:dyDescent="0.25">
      <c r="A78" s="30">
        <v>5097</v>
      </c>
      <c r="B78" s="31">
        <v>41842</v>
      </c>
      <c r="C78" s="30">
        <v>66</v>
      </c>
      <c r="D78" s="30" t="s">
        <v>296</v>
      </c>
      <c r="E78" s="32" t="s">
        <v>267</v>
      </c>
      <c r="F78" s="30">
        <v>1</v>
      </c>
      <c r="G78" s="30">
        <v>-6</v>
      </c>
      <c r="H78" s="30">
        <v>0</v>
      </c>
      <c r="I78" s="30">
        <v>-2</v>
      </c>
      <c r="J78" s="30">
        <v>3</v>
      </c>
      <c r="K78" s="30">
        <v>-4</v>
      </c>
      <c r="L78" s="30">
        <v>8</v>
      </c>
      <c r="M78" s="30">
        <v>0</v>
      </c>
      <c r="N78" s="30">
        <v>0</v>
      </c>
      <c r="O78" s="30">
        <v>-8</v>
      </c>
      <c r="P78" s="30">
        <v>12</v>
      </c>
      <c r="Q78" s="30">
        <v>-20</v>
      </c>
      <c r="R78" s="33">
        <f>COUNTIFS('IFS TouchPoints'!$A$6:$A$2203,$A78,'IFS TouchPoints'!$C$6:$C$2203,R$5,'IFS TouchPoints'!$E$6:$E$2203,"&lt;="&amp;$B78)</f>
        <v>0</v>
      </c>
      <c r="S78" s="33">
        <f>COUNTIFS('IFS TouchPoints'!$A$6:$A$2203,$A78,'IFS TouchPoints'!$C$6:$C$2203,S$5,'IFS TouchPoints'!$E$6:$E$2203,"&lt;="&amp;$B78)</f>
        <v>0</v>
      </c>
      <c r="T78" s="33">
        <f>COUNTIFS('IFS TouchPoints'!$A$6:$A$2203,$A78,'IFS TouchPoints'!$C$6:$C$2203,T$5,'IFS TouchPoints'!$E$6:$E$2203,"&lt;="&amp;$B78)</f>
        <v>0</v>
      </c>
      <c r="U78" s="33">
        <f>COUNTIFS('IFS TouchPoints'!$A$6:$A$2203,$A78,'IFS TouchPoints'!$C$6:$C$2203,U$5,'IFS TouchPoints'!$E$6:$E$2203,"&lt;="&amp;$B78)</f>
        <v>0</v>
      </c>
      <c r="V78" s="33">
        <f>COUNTIFS('IFS TouchPoints'!$A$6:$A$2203,$A78,'IFS TouchPoints'!$C$6:$C$2203,V$5,'IFS TouchPoints'!$E$6:$E$2203,"&lt;="&amp;$B78)</f>
        <v>0</v>
      </c>
      <c r="W78" s="33">
        <f>COUNTIFS('IFS TouchPoints'!$A$6:$A$2203,$A78,'IFS TouchPoints'!$C$6:$C$2203,W$5,'IFS TouchPoints'!$E$6:$E$2203,"&lt;="&amp;$B78)</f>
        <v>0</v>
      </c>
      <c r="X78" s="33">
        <f>COUNTIFS('IFS TouchPoints'!$A$6:$A$2203,$A78,'IFS TouchPoints'!$C$6:$C$2203,X$5,'IFS TouchPoints'!$E$6:$E$2203,"&lt;="&amp;$B78)</f>
        <v>0</v>
      </c>
      <c r="Y78" s="33">
        <f>COUNTIFS('IFS TouchPoints'!$A$6:$A$2203,$A78,'IFS TouchPoints'!$C$6:$C$2203,Y$5,'IFS TouchPoints'!$E$6:$E$2203,"&lt;="&amp;$B78)</f>
        <v>0</v>
      </c>
      <c r="Z78" s="33">
        <f>COUNTIFS('IFS TouchPoints'!$A$6:$A$2203,$A78,'IFS TouchPoints'!$C$6:$C$2203,Z$5,'IFS TouchPoints'!$E$6:$E$2203,"&lt;="&amp;$B78)</f>
        <v>0</v>
      </c>
      <c r="AA78" s="28">
        <f>SUM(R78:Z78)</f>
        <v>0</v>
      </c>
      <c r="AB78" s="28">
        <f>VLOOKUP($A78,Results!$C$4:$D$65,2,0)</f>
        <v>1</v>
      </c>
    </row>
    <row r="79" spans="1:28" s="29" customFormat="1" ht="13.5" customHeight="1" x14ac:dyDescent="0.25">
      <c r="A79" s="30">
        <v>5097</v>
      </c>
      <c r="B79" s="31">
        <v>41940</v>
      </c>
      <c r="C79" s="30">
        <v>154</v>
      </c>
      <c r="D79" s="30" t="s">
        <v>296</v>
      </c>
      <c r="E79" s="32" t="s">
        <v>284</v>
      </c>
      <c r="F79" s="30">
        <v>1</v>
      </c>
      <c r="G79" s="30">
        <v>-6</v>
      </c>
      <c r="H79" s="30">
        <v>0</v>
      </c>
      <c r="I79" s="30">
        <v>-2</v>
      </c>
      <c r="J79" s="30">
        <v>3</v>
      </c>
      <c r="K79" s="30">
        <v>-4</v>
      </c>
      <c r="L79" s="30">
        <v>8</v>
      </c>
      <c r="M79" s="30">
        <v>0</v>
      </c>
      <c r="N79" s="30">
        <v>2</v>
      </c>
      <c r="O79" s="30">
        <v>-8</v>
      </c>
      <c r="P79" s="30">
        <v>14</v>
      </c>
      <c r="Q79" s="30">
        <v>-20</v>
      </c>
      <c r="R79" s="33">
        <f>COUNTIFS('IFS TouchPoints'!$A$6:$A$2203,$A79,'IFS TouchPoints'!$C$6:$C$2203,R$5,'IFS TouchPoints'!$E$6:$E$2203,"&lt;="&amp;$B79)</f>
        <v>0</v>
      </c>
      <c r="S79" s="33">
        <f>COUNTIFS('IFS TouchPoints'!$A$6:$A$2203,$A79,'IFS TouchPoints'!$C$6:$C$2203,S$5,'IFS TouchPoints'!$E$6:$E$2203,"&lt;="&amp;$B79)</f>
        <v>0</v>
      </c>
      <c r="T79" s="33">
        <f>COUNTIFS('IFS TouchPoints'!$A$6:$A$2203,$A79,'IFS TouchPoints'!$C$6:$C$2203,T$5,'IFS TouchPoints'!$E$6:$E$2203,"&lt;="&amp;$B79)</f>
        <v>0</v>
      </c>
      <c r="U79" s="33">
        <f>COUNTIFS('IFS TouchPoints'!$A$6:$A$2203,$A79,'IFS TouchPoints'!$C$6:$C$2203,U$5,'IFS TouchPoints'!$E$6:$E$2203,"&lt;="&amp;$B79)</f>
        <v>0</v>
      </c>
      <c r="V79" s="33">
        <f>COUNTIFS('IFS TouchPoints'!$A$6:$A$2203,$A79,'IFS TouchPoints'!$C$6:$C$2203,V$5,'IFS TouchPoints'!$E$6:$E$2203,"&lt;="&amp;$B79)</f>
        <v>0</v>
      </c>
      <c r="W79" s="33">
        <f>COUNTIFS('IFS TouchPoints'!$A$6:$A$2203,$A79,'IFS TouchPoints'!$C$6:$C$2203,W$5,'IFS TouchPoints'!$E$6:$E$2203,"&lt;="&amp;$B79)</f>
        <v>0</v>
      </c>
      <c r="X79" s="33">
        <f>COUNTIFS('IFS TouchPoints'!$A$6:$A$2203,$A79,'IFS TouchPoints'!$C$6:$C$2203,X$5,'IFS TouchPoints'!$E$6:$E$2203,"&lt;="&amp;$B79)</f>
        <v>0</v>
      </c>
      <c r="Y79" s="33">
        <f>COUNTIFS('IFS TouchPoints'!$A$6:$A$2203,$A79,'IFS TouchPoints'!$C$6:$C$2203,Y$5,'IFS TouchPoints'!$E$6:$E$2203,"&lt;="&amp;$B79)</f>
        <v>0</v>
      </c>
      <c r="Z79" s="33">
        <f>COUNTIFS('IFS TouchPoints'!$A$6:$A$2203,$A79,'IFS TouchPoints'!$C$6:$C$2203,Z$5,'IFS TouchPoints'!$E$6:$E$2203,"&lt;="&amp;$B79)</f>
        <v>0</v>
      </c>
      <c r="AA79" s="28">
        <f>SUM(R79:Z79)</f>
        <v>0</v>
      </c>
      <c r="AB79" s="28">
        <f>VLOOKUP($A79,Results!$C$4:$D$65,2,0)</f>
        <v>1</v>
      </c>
    </row>
    <row r="80" spans="1:28" s="29" customFormat="1" ht="13.5" customHeight="1" x14ac:dyDescent="0.25">
      <c r="A80" s="30">
        <v>5097</v>
      </c>
      <c r="B80" s="31">
        <v>41995</v>
      </c>
      <c r="C80" s="30">
        <v>153</v>
      </c>
      <c r="D80" s="30" t="s">
        <v>296</v>
      </c>
      <c r="E80" s="32" t="s">
        <v>285</v>
      </c>
      <c r="F80" s="30">
        <v>3</v>
      </c>
      <c r="G80" s="30">
        <v>-4</v>
      </c>
      <c r="H80" s="30">
        <v>2</v>
      </c>
      <c r="I80" s="30">
        <v>0</v>
      </c>
      <c r="J80" s="30">
        <v>7</v>
      </c>
      <c r="K80" s="30">
        <v>-2</v>
      </c>
      <c r="L80" s="30">
        <v>17</v>
      </c>
      <c r="M80" s="30">
        <v>0</v>
      </c>
      <c r="N80" s="30">
        <v>2</v>
      </c>
      <c r="O80" s="30">
        <v>-7</v>
      </c>
      <c r="P80" s="30">
        <v>31</v>
      </c>
      <c r="Q80" s="30">
        <v>-13</v>
      </c>
      <c r="R80" s="33">
        <f>COUNTIFS('IFS TouchPoints'!$A$6:$A$2203,$A80,'IFS TouchPoints'!$C$6:$C$2203,R$5,'IFS TouchPoints'!$E$6:$E$2203,"&lt;="&amp;$B80)</f>
        <v>0</v>
      </c>
      <c r="S80" s="33">
        <f>COUNTIFS('IFS TouchPoints'!$A$6:$A$2203,$A80,'IFS TouchPoints'!$C$6:$C$2203,S$5,'IFS TouchPoints'!$E$6:$E$2203,"&lt;="&amp;$B80)</f>
        <v>0</v>
      </c>
      <c r="T80" s="33">
        <f>COUNTIFS('IFS TouchPoints'!$A$6:$A$2203,$A80,'IFS TouchPoints'!$C$6:$C$2203,T$5,'IFS TouchPoints'!$E$6:$E$2203,"&lt;="&amp;$B80)</f>
        <v>0</v>
      </c>
      <c r="U80" s="33">
        <f>COUNTIFS('IFS TouchPoints'!$A$6:$A$2203,$A80,'IFS TouchPoints'!$C$6:$C$2203,U$5,'IFS TouchPoints'!$E$6:$E$2203,"&lt;="&amp;$B80)</f>
        <v>0</v>
      </c>
      <c r="V80" s="33">
        <f>COUNTIFS('IFS TouchPoints'!$A$6:$A$2203,$A80,'IFS TouchPoints'!$C$6:$C$2203,V$5,'IFS TouchPoints'!$E$6:$E$2203,"&lt;="&amp;$B80)</f>
        <v>2</v>
      </c>
      <c r="W80" s="33">
        <f>COUNTIFS('IFS TouchPoints'!$A$6:$A$2203,$A80,'IFS TouchPoints'!$C$6:$C$2203,W$5,'IFS TouchPoints'!$E$6:$E$2203,"&lt;="&amp;$B80)</f>
        <v>0</v>
      </c>
      <c r="X80" s="33">
        <f>COUNTIFS('IFS TouchPoints'!$A$6:$A$2203,$A80,'IFS TouchPoints'!$C$6:$C$2203,X$5,'IFS TouchPoints'!$E$6:$E$2203,"&lt;="&amp;$B80)</f>
        <v>0</v>
      </c>
      <c r="Y80" s="33">
        <f>COUNTIFS('IFS TouchPoints'!$A$6:$A$2203,$A80,'IFS TouchPoints'!$C$6:$C$2203,Y$5,'IFS TouchPoints'!$E$6:$E$2203,"&lt;="&amp;$B80)</f>
        <v>0</v>
      </c>
      <c r="Z80" s="33">
        <f>COUNTIFS('IFS TouchPoints'!$A$6:$A$2203,$A80,'IFS TouchPoints'!$C$6:$C$2203,Z$5,'IFS TouchPoints'!$E$6:$E$2203,"&lt;="&amp;$B80)</f>
        <v>0</v>
      </c>
      <c r="AA80" s="28">
        <f>SUM(R80:Z80)</f>
        <v>2</v>
      </c>
      <c r="AB80" s="28">
        <f>VLOOKUP($A80,Results!$C$4:$D$65,2,0)</f>
        <v>1</v>
      </c>
    </row>
    <row r="81" spans="1:28" s="29" customFormat="1" ht="13.5" customHeight="1" x14ac:dyDescent="0.25">
      <c r="A81" s="30">
        <v>5114</v>
      </c>
      <c r="B81" s="31">
        <v>41753</v>
      </c>
      <c r="C81" s="30">
        <v>47</v>
      </c>
      <c r="D81" s="30" t="s">
        <v>296</v>
      </c>
      <c r="E81" s="32" t="s">
        <v>267</v>
      </c>
      <c r="F81" s="30">
        <v>3</v>
      </c>
      <c r="G81" s="30">
        <v>-14</v>
      </c>
      <c r="H81" s="30">
        <v>4</v>
      </c>
      <c r="I81" s="30">
        <v>0</v>
      </c>
      <c r="J81" s="30">
        <v>14</v>
      </c>
      <c r="K81" s="30">
        <v>-2</v>
      </c>
      <c r="L81" s="30">
        <v>13</v>
      </c>
      <c r="M81" s="30">
        <v>-1</v>
      </c>
      <c r="N81" s="30">
        <v>13</v>
      </c>
      <c r="O81" s="30">
        <v>0</v>
      </c>
      <c r="P81" s="30">
        <v>47</v>
      </c>
      <c r="Q81" s="30">
        <v>-17</v>
      </c>
      <c r="R81" s="33">
        <f>COUNTIFS('IFS TouchPoints'!$A$6:$A$2203,$A81,'IFS TouchPoints'!$C$6:$C$2203,R$5,'IFS TouchPoints'!$E$6:$E$2203,"&lt;="&amp;$B81)</f>
        <v>0</v>
      </c>
      <c r="S81" s="33">
        <f>COUNTIFS('IFS TouchPoints'!$A$6:$A$2203,$A81,'IFS TouchPoints'!$C$6:$C$2203,S$5,'IFS TouchPoints'!$E$6:$E$2203,"&lt;="&amp;$B81)</f>
        <v>0</v>
      </c>
      <c r="T81" s="33">
        <f>COUNTIFS('IFS TouchPoints'!$A$6:$A$2203,$A81,'IFS TouchPoints'!$C$6:$C$2203,T$5,'IFS TouchPoints'!$E$6:$E$2203,"&lt;="&amp;$B81)</f>
        <v>0</v>
      </c>
      <c r="U81" s="33">
        <f>COUNTIFS('IFS TouchPoints'!$A$6:$A$2203,$A81,'IFS TouchPoints'!$C$6:$C$2203,U$5,'IFS TouchPoints'!$E$6:$E$2203,"&lt;="&amp;$B81)</f>
        <v>0</v>
      </c>
      <c r="V81" s="33">
        <f>COUNTIFS('IFS TouchPoints'!$A$6:$A$2203,$A81,'IFS TouchPoints'!$C$6:$C$2203,V$5,'IFS TouchPoints'!$E$6:$E$2203,"&lt;="&amp;$B81)</f>
        <v>0</v>
      </c>
      <c r="W81" s="33">
        <f>COUNTIFS('IFS TouchPoints'!$A$6:$A$2203,$A81,'IFS TouchPoints'!$C$6:$C$2203,W$5,'IFS TouchPoints'!$E$6:$E$2203,"&lt;="&amp;$B81)</f>
        <v>0</v>
      </c>
      <c r="X81" s="33">
        <f>COUNTIFS('IFS TouchPoints'!$A$6:$A$2203,$A81,'IFS TouchPoints'!$C$6:$C$2203,X$5,'IFS TouchPoints'!$E$6:$E$2203,"&lt;="&amp;$B81)</f>
        <v>0</v>
      </c>
      <c r="Y81" s="33">
        <f>COUNTIFS('IFS TouchPoints'!$A$6:$A$2203,$A81,'IFS TouchPoints'!$C$6:$C$2203,Y$5,'IFS TouchPoints'!$E$6:$E$2203,"&lt;="&amp;$B81)</f>
        <v>0</v>
      </c>
      <c r="Z81" s="33">
        <f>COUNTIFS('IFS TouchPoints'!$A$6:$A$2203,$A81,'IFS TouchPoints'!$C$6:$C$2203,Z$5,'IFS TouchPoints'!$E$6:$E$2203,"&lt;="&amp;$B81)</f>
        <v>0</v>
      </c>
      <c r="AA81" s="28">
        <f>SUM(R81:Z81)</f>
        <v>0</v>
      </c>
      <c r="AB81" s="28">
        <f>VLOOKUP($A81,Results!$C$4:$D$65,2,0)</f>
        <v>1</v>
      </c>
    </row>
    <row r="82" spans="1:28" s="29" customFormat="1" ht="13.5" customHeight="1" x14ac:dyDescent="0.25">
      <c r="A82" s="30">
        <v>5696</v>
      </c>
      <c r="B82" s="31">
        <v>41827</v>
      </c>
      <c r="C82" s="30">
        <v>64</v>
      </c>
      <c r="D82" s="30" t="s">
        <v>296</v>
      </c>
      <c r="E82" s="32" t="s">
        <v>267</v>
      </c>
      <c r="F82" s="30">
        <v>0</v>
      </c>
      <c r="G82" s="30">
        <v>-14</v>
      </c>
      <c r="H82" s="30">
        <v>0</v>
      </c>
      <c r="I82" s="30">
        <v>-3</v>
      </c>
      <c r="J82" s="30">
        <v>0</v>
      </c>
      <c r="K82" s="30">
        <v>-3</v>
      </c>
      <c r="L82" s="30">
        <v>1</v>
      </c>
      <c r="M82" s="30">
        <v>-5</v>
      </c>
      <c r="N82" s="30">
        <v>0</v>
      </c>
      <c r="O82" s="30">
        <v>-1</v>
      </c>
      <c r="P82" s="30">
        <v>1</v>
      </c>
      <c r="Q82" s="30">
        <v>-26</v>
      </c>
      <c r="R82" s="33">
        <f>COUNTIFS('IFS TouchPoints'!$A$6:$A$2203,$A82,'IFS TouchPoints'!$C$6:$C$2203,R$5,'IFS TouchPoints'!$E$6:$E$2203,"&lt;="&amp;$B82)</f>
        <v>0</v>
      </c>
      <c r="S82" s="33">
        <f>COUNTIFS('IFS TouchPoints'!$A$6:$A$2203,$A82,'IFS TouchPoints'!$C$6:$C$2203,S$5,'IFS TouchPoints'!$E$6:$E$2203,"&lt;="&amp;$B82)</f>
        <v>0</v>
      </c>
      <c r="T82" s="33">
        <f>COUNTIFS('IFS TouchPoints'!$A$6:$A$2203,$A82,'IFS TouchPoints'!$C$6:$C$2203,T$5,'IFS TouchPoints'!$E$6:$E$2203,"&lt;="&amp;$B82)</f>
        <v>0</v>
      </c>
      <c r="U82" s="33">
        <f>COUNTIFS('IFS TouchPoints'!$A$6:$A$2203,$A82,'IFS TouchPoints'!$C$6:$C$2203,U$5,'IFS TouchPoints'!$E$6:$E$2203,"&lt;="&amp;$B82)</f>
        <v>0</v>
      </c>
      <c r="V82" s="33">
        <f>COUNTIFS('IFS TouchPoints'!$A$6:$A$2203,$A82,'IFS TouchPoints'!$C$6:$C$2203,V$5,'IFS TouchPoints'!$E$6:$E$2203,"&lt;="&amp;$B82)</f>
        <v>3</v>
      </c>
      <c r="W82" s="33">
        <f>COUNTIFS('IFS TouchPoints'!$A$6:$A$2203,$A82,'IFS TouchPoints'!$C$6:$C$2203,W$5,'IFS TouchPoints'!$E$6:$E$2203,"&lt;="&amp;$B82)</f>
        <v>0</v>
      </c>
      <c r="X82" s="33">
        <f>COUNTIFS('IFS TouchPoints'!$A$6:$A$2203,$A82,'IFS TouchPoints'!$C$6:$C$2203,X$5,'IFS TouchPoints'!$E$6:$E$2203,"&lt;="&amp;$B82)</f>
        <v>0</v>
      </c>
      <c r="Y82" s="33">
        <f>COUNTIFS('IFS TouchPoints'!$A$6:$A$2203,$A82,'IFS TouchPoints'!$C$6:$C$2203,Y$5,'IFS TouchPoints'!$E$6:$E$2203,"&lt;="&amp;$B82)</f>
        <v>0</v>
      </c>
      <c r="Z82" s="33">
        <f>COUNTIFS('IFS TouchPoints'!$A$6:$A$2203,$A82,'IFS TouchPoints'!$C$6:$C$2203,Z$5,'IFS TouchPoints'!$E$6:$E$2203,"&lt;="&amp;$B82)</f>
        <v>0</v>
      </c>
      <c r="AA82" s="28">
        <f>SUM(R82:Z82)</f>
        <v>3</v>
      </c>
      <c r="AB82" s="28">
        <f>VLOOKUP($A82,Results!$C$4:$D$65,2,0)</f>
        <v>1</v>
      </c>
    </row>
    <row r="83" spans="1:28" s="29" customFormat="1" ht="13.5" customHeight="1" x14ac:dyDescent="0.25">
      <c r="A83" s="30">
        <v>5696</v>
      </c>
      <c r="B83" s="31">
        <v>41926</v>
      </c>
      <c r="C83" s="30">
        <v>157</v>
      </c>
      <c r="D83" s="30" t="s">
        <v>296</v>
      </c>
      <c r="E83" s="32" t="s">
        <v>284</v>
      </c>
      <c r="F83" s="30">
        <v>0</v>
      </c>
      <c r="G83" s="30">
        <v>-14</v>
      </c>
      <c r="H83" s="30">
        <v>0</v>
      </c>
      <c r="I83" s="30">
        <v>-4</v>
      </c>
      <c r="J83" s="30">
        <v>0</v>
      </c>
      <c r="K83" s="30">
        <v>-7</v>
      </c>
      <c r="L83" s="30">
        <v>2</v>
      </c>
      <c r="M83" s="30">
        <v>-5</v>
      </c>
      <c r="N83" s="30">
        <v>0</v>
      </c>
      <c r="O83" s="30">
        <v>-1</v>
      </c>
      <c r="P83" s="30">
        <v>2</v>
      </c>
      <c r="Q83" s="30">
        <v>-31</v>
      </c>
      <c r="R83" s="33">
        <f>COUNTIFS('IFS TouchPoints'!$A$6:$A$2203,$A83,'IFS TouchPoints'!$C$6:$C$2203,R$5,'IFS TouchPoints'!$E$6:$E$2203,"&lt;="&amp;$B83)</f>
        <v>0</v>
      </c>
      <c r="S83" s="33">
        <f>COUNTIFS('IFS TouchPoints'!$A$6:$A$2203,$A83,'IFS TouchPoints'!$C$6:$C$2203,S$5,'IFS TouchPoints'!$E$6:$E$2203,"&lt;="&amp;$B83)</f>
        <v>0</v>
      </c>
      <c r="T83" s="33">
        <f>COUNTIFS('IFS TouchPoints'!$A$6:$A$2203,$A83,'IFS TouchPoints'!$C$6:$C$2203,T$5,'IFS TouchPoints'!$E$6:$E$2203,"&lt;="&amp;$B83)</f>
        <v>1</v>
      </c>
      <c r="U83" s="33">
        <f>COUNTIFS('IFS TouchPoints'!$A$6:$A$2203,$A83,'IFS TouchPoints'!$C$6:$C$2203,U$5,'IFS TouchPoints'!$E$6:$E$2203,"&lt;="&amp;$B83)</f>
        <v>0</v>
      </c>
      <c r="V83" s="33">
        <f>COUNTIFS('IFS TouchPoints'!$A$6:$A$2203,$A83,'IFS TouchPoints'!$C$6:$C$2203,V$5,'IFS TouchPoints'!$E$6:$E$2203,"&lt;="&amp;$B83)</f>
        <v>16</v>
      </c>
      <c r="W83" s="33">
        <f>COUNTIFS('IFS TouchPoints'!$A$6:$A$2203,$A83,'IFS TouchPoints'!$C$6:$C$2203,W$5,'IFS TouchPoints'!$E$6:$E$2203,"&lt;="&amp;$B83)</f>
        <v>0</v>
      </c>
      <c r="X83" s="33">
        <f>COUNTIFS('IFS TouchPoints'!$A$6:$A$2203,$A83,'IFS TouchPoints'!$C$6:$C$2203,X$5,'IFS TouchPoints'!$E$6:$E$2203,"&lt;="&amp;$B83)</f>
        <v>0</v>
      </c>
      <c r="Y83" s="33">
        <f>COUNTIFS('IFS TouchPoints'!$A$6:$A$2203,$A83,'IFS TouchPoints'!$C$6:$C$2203,Y$5,'IFS TouchPoints'!$E$6:$E$2203,"&lt;="&amp;$B83)</f>
        <v>0</v>
      </c>
      <c r="Z83" s="33">
        <f>COUNTIFS('IFS TouchPoints'!$A$6:$A$2203,$A83,'IFS TouchPoints'!$C$6:$C$2203,Z$5,'IFS TouchPoints'!$E$6:$E$2203,"&lt;="&amp;$B83)</f>
        <v>0</v>
      </c>
      <c r="AA83" s="28">
        <f>SUM(R83:Z83)</f>
        <v>17</v>
      </c>
      <c r="AB83" s="28">
        <f>VLOOKUP($A83,Results!$C$4:$D$65,2,0)</f>
        <v>1</v>
      </c>
    </row>
    <row r="84" spans="1:28" s="29" customFormat="1" ht="13.5" customHeight="1" x14ac:dyDescent="0.25">
      <c r="A84" s="30">
        <v>5696</v>
      </c>
      <c r="B84" s="31">
        <v>41985</v>
      </c>
      <c r="C84" s="30">
        <v>134</v>
      </c>
      <c r="D84" s="30" t="s">
        <v>296</v>
      </c>
      <c r="E84" s="32" t="s">
        <v>285</v>
      </c>
      <c r="F84" s="30">
        <v>0</v>
      </c>
      <c r="G84" s="30">
        <v>-15</v>
      </c>
      <c r="H84" s="30">
        <v>1</v>
      </c>
      <c r="I84" s="30">
        <v>-5</v>
      </c>
      <c r="J84" s="30">
        <v>0</v>
      </c>
      <c r="K84" s="30">
        <v>-12</v>
      </c>
      <c r="L84" s="30">
        <v>2</v>
      </c>
      <c r="M84" s="30">
        <v>-4</v>
      </c>
      <c r="N84" s="30">
        <v>1</v>
      </c>
      <c r="O84" s="30">
        <v>-3</v>
      </c>
      <c r="P84" s="30">
        <v>4</v>
      </c>
      <c r="Q84" s="30">
        <v>-39</v>
      </c>
      <c r="R84" s="33">
        <f>COUNTIFS('IFS TouchPoints'!$A$6:$A$2203,$A84,'IFS TouchPoints'!$C$6:$C$2203,R$5,'IFS TouchPoints'!$E$6:$E$2203,"&lt;="&amp;$B84)</f>
        <v>0</v>
      </c>
      <c r="S84" s="33">
        <f>COUNTIFS('IFS TouchPoints'!$A$6:$A$2203,$A84,'IFS TouchPoints'!$C$6:$C$2203,S$5,'IFS TouchPoints'!$E$6:$E$2203,"&lt;="&amp;$B84)</f>
        <v>0</v>
      </c>
      <c r="T84" s="33">
        <f>COUNTIFS('IFS TouchPoints'!$A$6:$A$2203,$A84,'IFS TouchPoints'!$C$6:$C$2203,T$5,'IFS TouchPoints'!$E$6:$E$2203,"&lt;="&amp;$B84)</f>
        <v>2</v>
      </c>
      <c r="U84" s="33">
        <f>COUNTIFS('IFS TouchPoints'!$A$6:$A$2203,$A84,'IFS TouchPoints'!$C$6:$C$2203,U$5,'IFS TouchPoints'!$E$6:$E$2203,"&lt;="&amp;$B84)</f>
        <v>0</v>
      </c>
      <c r="V84" s="33">
        <f>COUNTIFS('IFS TouchPoints'!$A$6:$A$2203,$A84,'IFS TouchPoints'!$C$6:$C$2203,V$5,'IFS TouchPoints'!$E$6:$E$2203,"&lt;="&amp;$B84)</f>
        <v>19</v>
      </c>
      <c r="W84" s="33">
        <f>COUNTIFS('IFS TouchPoints'!$A$6:$A$2203,$A84,'IFS TouchPoints'!$C$6:$C$2203,W$5,'IFS TouchPoints'!$E$6:$E$2203,"&lt;="&amp;$B84)</f>
        <v>0</v>
      </c>
      <c r="X84" s="33">
        <f>COUNTIFS('IFS TouchPoints'!$A$6:$A$2203,$A84,'IFS TouchPoints'!$C$6:$C$2203,X$5,'IFS TouchPoints'!$E$6:$E$2203,"&lt;="&amp;$B84)</f>
        <v>0</v>
      </c>
      <c r="Y84" s="33">
        <f>COUNTIFS('IFS TouchPoints'!$A$6:$A$2203,$A84,'IFS TouchPoints'!$C$6:$C$2203,Y$5,'IFS TouchPoints'!$E$6:$E$2203,"&lt;="&amp;$B84)</f>
        <v>0</v>
      </c>
      <c r="Z84" s="33">
        <f>COUNTIFS('IFS TouchPoints'!$A$6:$A$2203,$A84,'IFS TouchPoints'!$C$6:$C$2203,Z$5,'IFS TouchPoints'!$E$6:$E$2203,"&lt;="&amp;$B84)</f>
        <v>0</v>
      </c>
      <c r="AA84" s="28">
        <f>SUM(R84:Z84)</f>
        <v>21</v>
      </c>
      <c r="AB84" s="28">
        <f>VLOOKUP($A84,Results!$C$4:$D$65,2,0)</f>
        <v>1</v>
      </c>
    </row>
    <row r="85" spans="1:28" s="29" customFormat="1" ht="13.5" customHeight="1" x14ac:dyDescent="0.25">
      <c r="A85" s="30">
        <v>6341</v>
      </c>
      <c r="B85" s="31">
        <v>41849</v>
      </c>
      <c r="C85" s="30">
        <v>81</v>
      </c>
      <c r="D85" s="30" t="s">
        <v>296</v>
      </c>
      <c r="E85" s="32" t="s">
        <v>267</v>
      </c>
      <c r="F85" s="30">
        <v>7</v>
      </c>
      <c r="G85" s="30">
        <v>-3</v>
      </c>
      <c r="H85" s="30">
        <v>0</v>
      </c>
      <c r="I85" s="30">
        <v>-1</v>
      </c>
      <c r="J85" s="30">
        <v>9</v>
      </c>
      <c r="K85" s="30">
        <v>-2</v>
      </c>
      <c r="L85" s="30">
        <v>1</v>
      </c>
      <c r="M85" s="30">
        <v>-10</v>
      </c>
      <c r="N85" s="30">
        <v>20</v>
      </c>
      <c r="O85" s="30">
        <v>0</v>
      </c>
      <c r="P85" s="30">
        <v>37</v>
      </c>
      <c r="Q85" s="30">
        <v>-16</v>
      </c>
      <c r="R85" s="33">
        <f>COUNTIFS('IFS TouchPoints'!$A$6:$A$2203,$A85,'IFS TouchPoints'!$C$6:$C$2203,R$5,'IFS TouchPoints'!$E$6:$E$2203,"&lt;="&amp;$B85)</f>
        <v>0</v>
      </c>
      <c r="S85" s="33">
        <f>COUNTIFS('IFS TouchPoints'!$A$6:$A$2203,$A85,'IFS TouchPoints'!$C$6:$C$2203,S$5,'IFS TouchPoints'!$E$6:$E$2203,"&lt;="&amp;$B85)</f>
        <v>0</v>
      </c>
      <c r="T85" s="33">
        <f>COUNTIFS('IFS TouchPoints'!$A$6:$A$2203,$A85,'IFS TouchPoints'!$C$6:$C$2203,T$5,'IFS TouchPoints'!$E$6:$E$2203,"&lt;="&amp;$B85)</f>
        <v>0</v>
      </c>
      <c r="U85" s="33">
        <f>COUNTIFS('IFS TouchPoints'!$A$6:$A$2203,$A85,'IFS TouchPoints'!$C$6:$C$2203,U$5,'IFS TouchPoints'!$E$6:$E$2203,"&lt;="&amp;$B85)</f>
        <v>0</v>
      </c>
      <c r="V85" s="33">
        <f>COUNTIFS('IFS TouchPoints'!$A$6:$A$2203,$A85,'IFS TouchPoints'!$C$6:$C$2203,V$5,'IFS TouchPoints'!$E$6:$E$2203,"&lt;="&amp;$B85)</f>
        <v>3</v>
      </c>
      <c r="W85" s="33">
        <f>COUNTIFS('IFS TouchPoints'!$A$6:$A$2203,$A85,'IFS TouchPoints'!$C$6:$C$2203,W$5,'IFS TouchPoints'!$E$6:$E$2203,"&lt;="&amp;$B85)</f>
        <v>0</v>
      </c>
      <c r="X85" s="33">
        <f>COUNTIFS('IFS TouchPoints'!$A$6:$A$2203,$A85,'IFS TouchPoints'!$C$6:$C$2203,X$5,'IFS TouchPoints'!$E$6:$E$2203,"&lt;="&amp;$B85)</f>
        <v>0</v>
      </c>
      <c r="Y85" s="33">
        <f>COUNTIFS('IFS TouchPoints'!$A$6:$A$2203,$A85,'IFS TouchPoints'!$C$6:$C$2203,Y$5,'IFS TouchPoints'!$E$6:$E$2203,"&lt;="&amp;$B85)</f>
        <v>0</v>
      </c>
      <c r="Z85" s="33">
        <f>COUNTIFS('IFS TouchPoints'!$A$6:$A$2203,$A85,'IFS TouchPoints'!$C$6:$C$2203,Z$5,'IFS TouchPoints'!$E$6:$E$2203,"&lt;="&amp;$B85)</f>
        <v>0</v>
      </c>
      <c r="AA85" s="28">
        <f>SUM(R85:Z85)</f>
        <v>3</v>
      </c>
      <c r="AB85" s="28">
        <f>VLOOKUP($A85,Results!$C$4:$D$65,2,0)</f>
        <v>1</v>
      </c>
    </row>
    <row r="86" spans="1:28" s="29" customFormat="1" ht="13.5" customHeight="1" x14ac:dyDescent="0.25">
      <c r="A86" s="30">
        <v>6341</v>
      </c>
      <c r="B86" s="31">
        <v>41941</v>
      </c>
      <c r="C86" s="30">
        <v>107</v>
      </c>
      <c r="D86" s="30" t="s">
        <v>296</v>
      </c>
      <c r="E86" s="32" t="s">
        <v>284</v>
      </c>
      <c r="F86" s="30">
        <v>7</v>
      </c>
      <c r="G86" s="30">
        <v>-2</v>
      </c>
      <c r="H86" s="30">
        <v>1</v>
      </c>
      <c r="I86" s="30">
        <v>-2</v>
      </c>
      <c r="J86" s="30">
        <v>10</v>
      </c>
      <c r="K86" s="30">
        <v>-2</v>
      </c>
      <c r="L86" s="30">
        <v>1</v>
      </c>
      <c r="M86" s="30">
        <v>-11</v>
      </c>
      <c r="N86" s="30">
        <v>20</v>
      </c>
      <c r="O86" s="30">
        <v>0</v>
      </c>
      <c r="P86" s="30">
        <v>39</v>
      </c>
      <c r="Q86" s="30">
        <v>-17</v>
      </c>
      <c r="R86" s="33">
        <f>COUNTIFS('IFS TouchPoints'!$A$6:$A$2203,$A86,'IFS TouchPoints'!$C$6:$C$2203,R$5,'IFS TouchPoints'!$E$6:$E$2203,"&lt;="&amp;$B86)</f>
        <v>0</v>
      </c>
      <c r="S86" s="33">
        <f>COUNTIFS('IFS TouchPoints'!$A$6:$A$2203,$A86,'IFS TouchPoints'!$C$6:$C$2203,S$5,'IFS TouchPoints'!$E$6:$E$2203,"&lt;="&amp;$B86)</f>
        <v>0</v>
      </c>
      <c r="T86" s="33">
        <f>COUNTIFS('IFS TouchPoints'!$A$6:$A$2203,$A86,'IFS TouchPoints'!$C$6:$C$2203,T$5,'IFS TouchPoints'!$E$6:$E$2203,"&lt;="&amp;$B86)</f>
        <v>0</v>
      </c>
      <c r="U86" s="33">
        <f>COUNTIFS('IFS TouchPoints'!$A$6:$A$2203,$A86,'IFS TouchPoints'!$C$6:$C$2203,U$5,'IFS TouchPoints'!$E$6:$E$2203,"&lt;="&amp;$B86)</f>
        <v>0</v>
      </c>
      <c r="V86" s="33">
        <f>COUNTIFS('IFS TouchPoints'!$A$6:$A$2203,$A86,'IFS TouchPoints'!$C$6:$C$2203,V$5,'IFS TouchPoints'!$E$6:$E$2203,"&lt;="&amp;$B86)</f>
        <v>13</v>
      </c>
      <c r="W86" s="33">
        <f>COUNTIFS('IFS TouchPoints'!$A$6:$A$2203,$A86,'IFS TouchPoints'!$C$6:$C$2203,W$5,'IFS TouchPoints'!$E$6:$E$2203,"&lt;="&amp;$B86)</f>
        <v>0</v>
      </c>
      <c r="X86" s="33">
        <f>COUNTIFS('IFS TouchPoints'!$A$6:$A$2203,$A86,'IFS TouchPoints'!$C$6:$C$2203,X$5,'IFS TouchPoints'!$E$6:$E$2203,"&lt;="&amp;$B86)</f>
        <v>0</v>
      </c>
      <c r="Y86" s="33">
        <f>COUNTIFS('IFS TouchPoints'!$A$6:$A$2203,$A86,'IFS TouchPoints'!$C$6:$C$2203,Y$5,'IFS TouchPoints'!$E$6:$E$2203,"&lt;="&amp;$B86)</f>
        <v>0</v>
      </c>
      <c r="Z86" s="33">
        <f>COUNTIFS('IFS TouchPoints'!$A$6:$A$2203,$A86,'IFS TouchPoints'!$C$6:$C$2203,Z$5,'IFS TouchPoints'!$E$6:$E$2203,"&lt;="&amp;$B86)</f>
        <v>0</v>
      </c>
      <c r="AA86" s="28">
        <f>SUM(R86:Z86)</f>
        <v>13</v>
      </c>
      <c r="AB86" s="28">
        <f>VLOOKUP($A86,Results!$C$4:$D$65,2,0)</f>
        <v>1</v>
      </c>
    </row>
    <row r="87" spans="1:28" s="29" customFormat="1" ht="13.5" customHeight="1" x14ac:dyDescent="0.25">
      <c r="A87" s="30">
        <v>6341</v>
      </c>
      <c r="B87" s="31">
        <v>41991</v>
      </c>
      <c r="C87" s="30">
        <v>143</v>
      </c>
      <c r="D87" s="30" t="s">
        <v>296</v>
      </c>
      <c r="E87" s="32" t="s">
        <v>285</v>
      </c>
      <c r="F87" s="30">
        <v>5</v>
      </c>
      <c r="G87" s="30">
        <v>-2</v>
      </c>
      <c r="H87" s="30">
        <v>0</v>
      </c>
      <c r="I87" s="30">
        <v>-1</v>
      </c>
      <c r="J87" s="30">
        <v>11</v>
      </c>
      <c r="K87" s="30">
        <v>-2</v>
      </c>
      <c r="L87" s="30">
        <v>1</v>
      </c>
      <c r="M87" s="30">
        <v>-11</v>
      </c>
      <c r="N87" s="30">
        <v>19</v>
      </c>
      <c r="O87" s="30">
        <v>0</v>
      </c>
      <c r="P87" s="30">
        <v>36</v>
      </c>
      <c r="Q87" s="30">
        <v>-16</v>
      </c>
      <c r="R87" s="33">
        <f>COUNTIFS('IFS TouchPoints'!$A$6:$A$2203,$A87,'IFS TouchPoints'!$C$6:$C$2203,R$5,'IFS TouchPoints'!$E$6:$E$2203,"&lt;="&amp;$B87)</f>
        <v>0</v>
      </c>
      <c r="S87" s="33">
        <f>COUNTIFS('IFS TouchPoints'!$A$6:$A$2203,$A87,'IFS TouchPoints'!$C$6:$C$2203,S$5,'IFS TouchPoints'!$E$6:$E$2203,"&lt;="&amp;$B87)</f>
        <v>0</v>
      </c>
      <c r="T87" s="33">
        <f>COUNTIFS('IFS TouchPoints'!$A$6:$A$2203,$A87,'IFS TouchPoints'!$C$6:$C$2203,T$5,'IFS TouchPoints'!$E$6:$E$2203,"&lt;="&amp;$B87)</f>
        <v>0</v>
      </c>
      <c r="U87" s="33">
        <f>COUNTIFS('IFS TouchPoints'!$A$6:$A$2203,$A87,'IFS TouchPoints'!$C$6:$C$2203,U$5,'IFS TouchPoints'!$E$6:$E$2203,"&lt;="&amp;$B87)</f>
        <v>0</v>
      </c>
      <c r="V87" s="33">
        <f>COUNTIFS('IFS TouchPoints'!$A$6:$A$2203,$A87,'IFS TouchPoints'!$C$6:$C$2203,V$5,'IFS TouchPoints'!$E$6:$E$2203,"&lt;="&amp;$B87)</f>
        <v>21</v>
      </c>
      <c r="W87" s="33">
        <f>COUNTIFS('IFS TouchPoints'!$A$6:$A$2203,$A87,'IFS TouchPoints'!$C$6:$C$2203,W$5,'IFS TouchPoints'!$E$6:$E$2203,"&lt;="&amp;$B87)</f>
        <v>0</v>
      </c>
      <c r="X87" s="33">
        <f>COUNTIFS('IFS TouchPoints'!$A$6:$A$2203,$A87,'IFS TouchPoints'!$C$6:$C$2203,X$5,'IFS TouchPoints'!$E$6:$E$2203,"&lt;="&amp;$B87)</f>
        <v>0</v>
      </c>
      <c r="Y87" s="33">
        <f>COUNTIFS('IFS TouchPoints'!$A$6:$A$2203,$A87,'IFS TouchPoints'!$C$6:$C$2203,Y$5,'IFS TouchPoints'!$E$6:$E$2203,"&lt;="&amp;$B87)</f>
        <v>0</v>
      </c>
      <c r="Z87" s="33">
        <f>COUNTIFS('IFS TouchPoints'!$A$6:$A$2203,$A87,'IFS TouchPoints'!$C$6:$C$2203,Z$5,'IFS TouchPoints'!$E$6:$E$2203,"&lt;="&amp;$B87)</f>
        <v>0</v>
      </c>
      <c r="AA87" s="28">
        <f>SUM(R87:Z87)</f>
        <v>21</v>
      </c>
      <c r="AB87" s="28">
        <f>VLOOKUP($A87,Results!$C$4:$D$65,2,0)</f>
        <v>1</v>
      </c>
    </row>
    <row r="88" spans="1:28" s="29" customFormat="1" ht="13.5" customHeight="1" x14ac:dyDescent="0.25">
      <c r="A88" s="30">
        <v>7372</v>
      </c>
      <c r="B88" s="31">
        <v>41834</v>
      </c>
      <c r="C88" s="30">
        <v>57</v>
      </c>
      <c r="D88" s="30" t="s">
        <v>296</v>
      </c>
      <c r="E88" s="32" t="s">
        <v>267</v>
      </c>
      <c r="F88" s="30">
        <v>1</v>
      </c>
      <c r="G88" s="30">
        <v>-11</v>
      </c>
      <c r="H88" s="30">
        <v>0</v>
      </c>
      <c r="I88" s="30">
        <v>-9</v>
      </c>
      <c r="J88" s="30">
        <v>4</v>
      </c>
      <c r="K88" s="30">
        <v>-3</v>
      </c>
      <c r="L88" s="30">
        <v>7</v>
      </c>
      <c r="M88" s="30">
        <v>-1</v>
      </c>
      <c r="N88" s="30">
        <v>3</v>
      </c>
      <c r="O88" s="30">
        <v>0</v>
      </c>
      <c r="P88" s="30">
        <v>15</v>
      </c>
      <c r="Q88" s="30">
        <v>-24</v>
      </c>
      <c r="R88" s="33">
        <f>COUNTIFS('IFS TouchPoints'!$A$6:$A$2203,$A88,'IFS TouchPoints'!$C$6:$C$2203,R$5,'IFS TouchPoints'!$E$6:$E$2203,"&lt;="&amp;$B88)</f>
        <v>0</v>
      </c>
      <c r="S88" s="33">
        <f>COUNTIFS('IFS TouchPoints'!$A$6:$A$2203,$A88,'IFS TouchPoints'!$C$6:$C$2203,S$5,'IFS TouchPoints'!$E$6:$E$2203,"&lt;="&amp;$B88)</f>
        <v>0</v>
      </c>
      <c r="T88" s="33">
        <f>COUNTIFS('IFS TouchPoints'!$A$6:$A$2203,$A88,'IFS TouchPoints'!$C$6:$C$2203,T$5,'IFS TouchPoints'!$E$6:$E$2203,"&lt;="&amp;$B88)</f>
        <v>2</v>
      </c>
      <c r="U88" s="33">
        <f>COUNTIFS('IFS TouchPoints'!$A$6:$A$2203,$A88,'IFS TouchPoints'!$C$6:$C$2203,U$5,'IFS TouchPoints'!$E$6:$E$2203,"&lt;="&amp;$B88)</f>
        <v>0</v>
      </c>
      <c r="V88" s="33">
        <f>COUNTIFS('IFS TouchPoints'!$A$6:$A$2203,$A88,'IFS TouchPoints'!$C$6:$C$2203,V$5,'IFS TouchPoints'!$E$6:$E$2203,"&lt;="&amp;$B88)</f>
        <v>1</v>
      </c>
      <c r="W88" s="33">
        <f>COUNTIFS('IFS TouchPoints'!$A$6:$A$2203,$A88,'IFS TouchPoints'!$C$6:$C$2203,W$5,'IFS TouchPoints'!$E$6:$E$2203,"&lt;="&amp;$B88)</f>
        <v>0</v>
      </c>
      <c r="X88" s="33">
        <f>COUNTIFS('IFS TouchPoints'!$A$6:$A$2203,$A88,'IFS TouchPoints'!$C$6:$C$2203,X$5,'IFS TouchPoints'!$E$6:$E$2203,"&lt;="&amp;$B88)</f>
        <v>0</v>
      </c>
      <c r="Y88" s="33">
        <f>COUNTIFS('IFS TouchPoints'!$A$6:$A$2203,$A88,'IFS TouchPoints'!$C$6:$C$2203,Y$5,'IFS TouchPoints'!$E$6:$E$2203,"&lt;="&amp;$B88)</f>
        <v>0</v>
      </c>
      <c r="Z88" s="33">
        <f>COUNTIFS('IFS TouchPoints'!$A$6:$A$2203,$A88,'IFS TouchPoints'!$C$6:$C$2203,Z$5,'IFS TouchPoints'!$E$6:$E$2203,"&lt;="&amp;$B88)</f>
        <v>0</v>
      </c>
      <c r="AA88" s="28">
        <f>SUM(R88:Z88)</f>
        <v>3</v>
      </c>
      <c r="AB88" s="28">
        <f>VLOOKUP($A88,Results!$C$4:$D$65,2,0)</f>
        <v>1</v>
      </c>
    </row>
    <row r="89" spans="1:28" s="29" customFormat="1" ht="13.5" customHeight="1" x14ac:dyDescent="0.25">
      <c r="A89" s="30">
        <v>7372</v>
      </c>
      <c r="B89" s="31">
        <v>41981</v>
      </c>
      <c r="C89" s="30">
        <v>131</v>
      </c>
      <c r="D89" s="30" t="s">
        <v>296</v>
      </c>
      <c r="E89" s="32" t="s">
        <v>285</v>
      </c>
      <c r="F89" s="30">
        <v>1</v>
      </c>
      <c r="G89" s="30">
        <v>-15</v>
      </c>
      <c r="H89" s="30">
        <v>2</v>
      </c>
      <c r="I89" s="30">
        <v>-5</v>
      </c>
      <c r="J89" s="30">
        <v>7</v>
      </c>
      <c r="K89" s="30">
        <v>-4</v>
      </c>
      <c r="L89" s="30">
        <v>4</v>
      </c>
      <c r="M89" s="30">
        <v>0</v>
      </c>
      <c r="N89" s="30">
        <v>1</v>
      </c>
      <c r="O89" s="30">
        <v>-5</v>
      </c>
      <c r="P89" s="30">
        <v>15</v>
      </c>
      <c r="Q89" s="30">
        <v>-29</v>
      </c>
      <c r="R89" s="33">
        <f>COUNTIFS('IFS TouchPoints'!$A$6:$A$2203,$A89,'IFS TouchPoints'!$C$6:$C$2203,R$5,'IFS TouchPoints'!$E$6:$E$2203,"&lt;="&amp;$B89)</f>
        <v>0</v>
      </c>
      <c r="S89" s="33">
        <f>COUNTIFS('IFS TouchPoints'!$A$6:$A$2203,$A89,'IFS TouchPoints'!$C$6:$C$2203,S$5,'IFS TouchPoints'!$E$6:$E$2203,"&lt;="&amp;$B89)</f>
        <v>17</v>
      </c>
      <c r="T89" s="33">
        <f>COUNTIFS('IFS TouchPoints'!$A$6:$A$2203,$A89,'IFS TouchPoints'!$C$6:$C$2203,T$5,'IFS TouchPoints'!$E$6:$E$2203,"&lt;="&amp;$B89)</f>
        <v>4</v>
      </c>
      <c r="U89" s="33">
        <f>COUNTIFS('IFS TouchPoints'!$A$6:$A$2203,$A89,'IFS TouchPoints'!$C$6:$C$2203,U$5,'IFS TouchPoints'!$E$6:$E$2203,"&lt;="&amp;$B89)</f>
        <v>0</v>
      </c>
      <c r="V89" s="33">
        <f>COUNTIFS('IFS TouchPoints'!$A$6:$A$2203,$A89,'IFS TouchPoints'!$C$6:$C$2203,V$5,'IFS TouchPoints'!$E$6:$E$2203,"&lt;="&amp;$B89)</f>
        <v>9</v>
      </c>
      <c r="W89" s="33">
        <f>COUNTIFS('IFS TouchPoints'!$A$6:$A$2203,$A89,'IFS TouchPoints'!$C$6:$C$2203,W$5,'IFS TouchPoints'!$E$6:$E$2203,"&lt;="&amp;$B89)</f>
        <v>0</v>
      </c>
      <c r="X89" s="33">
        <f>COUNTIFS('IFS TouchPoints'!$A$6:$A$2203,$A89,'IFS TouchPoints'!$C$6:$C$2203,X$5,'IFS TouchPoints'!$E$6:$E$2203,"&lt;="&amp;$B89)</f>
        <v>22</v>
      </c>
      <c r="Y89" s="33">
        <f>COUNTIFS('IFS TouchPoints'!$A$6:$A$2203,$A89,'IFS TouchPoints'!$C$6:$C$2203,Y$5,'IFS TouchPoints'!$E$6:$E$2203,"&lt;="&amp;$B89)</f>
        <v>0</v>
      </c>
      <c r="Z89" s="33">
        <f>COUNTIFS('IFS TouchPoints'!$A$6:$A$2203,$A89,'IFS TouchPoints'!$C$6:$C$2203,Z$5,'IFS TouchPoints'!$E$6:$E$2203,"&lt;="&amp;$B89)</f>
        <v>0</v>
      </c>
      <c r="AA89" s="28">
        <f>SUM(R89:Z89)</f>
        <v>52</v>
      </c>
      <c r="AB89" s="28">
        <f>VLOOKUP($A89,Results!$C$4:$D$65,2,0)</f>
        <v>1</v>
      </c>
    </row>
    <row r="90" spans="1:28" s="29" customFormat="1" ht="13.5" customHeight="1" x14ac:dyDescent="0.25">
      <c r="A90" s="30">
        <v>9405</v>
      </c>
      <c r="B90" s="31">
        <v>41876</v>
      </c>
      <c r="C90" s="30">
        <v>89</v>
      </c>
      <c r="D90" s="30" t="s">
        <v>296</v>
      </c>
      <c r="E90" s="32" t="s">
        <v>267</v>
      </c>
      <c r="F90" s="30">
        <v>0</v>
      </c>
      <c r="G90" s="30">
        <v>-10</v>
      </c>
      <c r="H90" s="30">
        <v>3</v>
      </c>
      <c r="I90" s="30">
        <v>-1</v>
      </c>
      <c r="J90" s="30">
        <v>8</v>
      </c>
      <c r="K90" s="30">
        <v>-3</v>
      </c>
      <c r="L90" s="30">
        <v>8</v>
      </c>
      <c r="M90" s="30">
        <v>-10</v>
      </c>
      <c r="N90" s="30">
        <v>6</v>
      </c>
      <c r="O90" s="30">
        <v>-1</v>
      </c>
      <c r="P90" s="30">
        <v>25</v>
      </c>
      <c r="Q90" s="30">
        <v>-25</v>
      </c>
      <c r="R90" s="33">
        <f>COUNTIFS('IFS TouchPoints'!$A$6:$A$2203,$A90,'IFS TouchPoints'!$C$6:$C$2203,R$5,'IFS TouchPoints'!$E$6:$E$2203,"&lt;="&amp;$B90)</f>
        <v>0</v>
      </c>
      <c r="S90" s="33">
        <f>COUNTIFS('IFS TouchPoints'!$A$6:$A$2203,$A90,'IFS TouchPoints'!$C$6:$C$2203,S$5,'IFS TouchPoints'!$E$6:$E$2203,"&lt;="&amp;$B90)</f>
        <v>0</v>
      </c>
      <c r="T90" s="33">
        <f>COUNTIFS('IFS TouchPoints'!$A$6:$A$2203,$A90,'IFS TouchPoints'!$C$6:$C$2203,T$5,'IFS TouchPoints'!$E$6:$E$2203,"&lt;="&amp;$B90)</f>
        <v>0</v>
      </c>
      <c r="U90" s="33">
        <f>COUNTIFS('IFS TouchPoints'!$A$6:$A$2203,$A90,'IFS TouchPoints'!$C$6:$C$2203,U$5,'IFS TouchPoints'!$E$6:$E$2203,"&lt;="&amp;$B90)</f>
        <v>0</v>
      </c>
      <c r="V90" s="33">
        <f>COUNTIFS('IFS TouchPoints'!$A$6:$A$2203,$A90,'IFS TouchPoints'!$C$6:$C$2203,V$5,'IFS TouchPoints'!$E$6:$E$2203,"&lt;="&amp;$B90)</f>
        <v>2</v>
      </c>
      <c r="W90" s="33">
        <f>COUNTIFS('IFS TouchPoints'!$A$6:$A$2203,$A90,'IFS TouchPoints'!$C$6:$C$2203,W$5,'IFS TouchPoints'!$E$6:$E$2203,"&lt;="&amp;$B90)</f>
        <v>0</v>
      </c>
      <c r="X90" s="33">
        <f>COUNTIFS('IFS TouchPoints'!$A$6:$A$2203,$A90,'IFS TouchPoints'!$C$6:$C$2203,X$5,'IFS TouchPoints'!$E$6:$E$2203,"&lt;="&amp;$B90)</f>
        <v>0</v>
      </c>
      <c r="Y90" s="33">
        <f>COUNTIFS('IFS TouchPoints'!$A$6:$A$2203,$A90,'IFS TouchPoints'!$C$6:$C$2203,Y$5,'IFS TouchPoints'!$E$6:$E$2203,"&lt;="&amp;$B90)</f>
        <v>0</v>
      </c>
      <c r="Z90" s="33">
        <f>COUNTIFS('IFS TouchPoints'!$A$6:$A$2203,$A90,'IFS TouchPoints'!$C$6:$C$2203,Z$5,'IFS TouchPoints'!$E$6:$E$2203,"&lt;="&amp;$B90)</f>
        <v>0</v>
      </c>
      <c r="AA90" s="28">
        <f>SUM(R90:Z90)</f>
        <v>2</v>
      </c>
      <c r="AB90" s="28">
        <f>VLOOKUP($A90,Results!$C$4:$D$65,2,0)</f>
        <v>1</v>
      </c>
    </row>
    <row r="91" spans="1:28" s="29" customFormat="1" ht="13.5" customHeight="1" x14ac:dyDescent="0.25">
      <c r="A91" s="30">
        <v>9405</v>
      </c>
      <c r="B91" s="31">
        <v>41982</v>
      </c>
      <c r="C91" s="30">
        <v>121</v>
      </c>
      <c r="D91" s="30" t="s">
        <v>296</v>
      </c>
      <c r="E91" s="32" t="s">
        <v>284</v>
      </c>
      <c r="F91" s="30">
        <v>0</v>
      </c>
      <c r="G91" s="30">
        <v>-9</v>
      </c>
      <c r="H91" s="30">
        <v>3</v>
      </c>
      <c r="I91" s="30">
        <v>-2</v>
      </c>
      <c r="J91" s="30">
        <v>7</v>
      </c>
      <c r="K91" s="30">
        <v>-4</v>
      </c>
      <c r="L91" s="30">
        <v>9</v>
      </c>
      <c r="M91" s="30">
        <v>-8</v>
      </c>
      <c r="N91" s="30">
        <v>6</v>
      </c>
      <c r="O91" s="30">
        <v>-1</v>
      </c>
      <c r="P91" s="30">
        <v>25</v>
      </c>
      <c r="Q91" s="30">
        <v>-24</v>
      </c>
      <c r="R91" s="33">
        <f>COUNTIFS('IFS TouchPoints'!$A$6:$A$2203,$A91,'IFS TouchPoints'!$C$6:$C$2203,R$5,'IFS TouchPoints'!$E$6:$E$2203,"&lt;="&amp;$B91)</f>
        <v>0</v>
      </c>
      <c r="S91" s="33">
        <f>COUNTIFS('IFS TouchPoints'!$A$6:$A$2203,$A91,'IFS TouchPoints'!$C$6:$C$2203,S$5,'IFS TouchPoints'!$E$6:$E$2203,"&lt;="&amp;$B91)</f>
        <v>0</v>
      </c>
      <c r="T91" s="33">
        <f>COUNTIFS('IFS TouchPoints'!$A$6:$A$2203,$A91,'IFS TouchPoints'!$C$6:$C$2203,T$5,'IFS TouchPoints'!$E$6:$E$2203,"&lt;="&amp;$B91)</f>
        <v>0</v>
      </c>
      <c r="U91" s="33">
        <f>COUNTIFS('IFS TouchPoints'!$A$6:$A$2203,$A91,'IFS TouchPoints'!$C$6:$C$2203,U$5,'IFS TouchPoints'!$E$6:$E$2203,"&lt;="&amp;$B91)</f>
        <v>0</v>
      </c>
      <c r="V91" s="33">
        <f>COUNTIFS('IFS TouchPoints'!$A$6:$A$2203,$A91,'IFS TouchPoints'!$C$6:$C$2203,V$5,'IFS TouchPoints'!$E$6:$E$2203,"&lt;="&amp;$B91)</f>
        <v>19</v>
      </c>
      <c r="W91" s="33">
        <f>COUNTIFS('IFS TouchPoints'!$A$6:$A$2203,$A91,'IFS TouchPoints'!$C$6:$C$2203,W$5,'IFS TouchPoints'!$E$6:$E$2203,"&lt;="&amp;$B91)</f>
        <v>0</v>
      </c>
      <c r="X91" s="33">
        <f>COUNTIFS('IFS TouchPoints'!$A$6:$A$2203,$A91,'IFS TouchPoints'!$C$6:$C$2203,X$5,'IFS TouchPoints'!$E$6:$E$2203,"&lt;="&amp;$B91)</f>
        <v>10</v>
      </c>
      <c r="Y91" s="33">
        <f>COUNTIFS('IFS TouchPoints'!$A$6:$A$2203,$A91,'IFS TouchPoints'!$C$6:$C$2203,Y$5,'IFS TouchPoints'!$E$6:$E$2203,"&lt;="&amp;$B91)</f>
        <v>0</v>
      </c>
      <c r="Z91" s="33">
        <f>COUNTIFS('IFS TouchPoints'!$A$6:$A$2203,$A91,'IFS TouchPoints'!$C$6:$C$2203,Z$5,'IFS TouchPoints'!$E$6:$E$2203,"&lt;="&amp;$B91)</f>
        <v>0</v>
      </c>
      <c r="AA91" s="28">
        <f>SUM(R91:Z91)</f>
        <v>29</v>
      </c>
      <c r="AB91" s="28">
        <f>VLOOKUP($A91,Results!$C$4:$D$65,2,0)</f>
        <v>1</v>
      </c>
    </row>
    <row r="92" spans="1:28" s="29" customFormat="1" ht="13.5" customHeight="1" x14ac:dyDescent="0.25">
      <c r="A92" s="30">
        <v>9553</v>
      </c>
      <c r="B92" s="31">
        <v>41702</v>
      </c>
      <c r="C92" s="30">
        <v>35</v>
      </c>
      <c r="D92" s="30" t="s">
        <v>296</v>
      </c>
      <c r="E92" s="32" t="s">
        <v>267</v>
      </c>
      <c r="F92" s="30">
        <v>7</v>
      </c>
      <c r="G92" s="30">
        <v>-6</v>
      </c>
      <c r="H92" s="30">
        <v>3</v>
      </c>
      <c r="I92" s="30">
        <v>0</v>
      </c>
      <c r="J92" s="30">
        <v>13</v>
      </c>
      <c r="K92" s="30">
        <v>-5</v>
      </c>
      <c r="L92" s="30">
        <v>16</v>
      </c>
      <c r="M92" s="30">
        <v>-4</v>
      </c>
      <c r="N92" s="30">
        <v>8</v>
      </c>
      <c r="O92" s="30">
        <v>-9</v>
      </c>
      <c r="P92" s="30">
        <v>47</v>
      </c>
      <c r="Q92" s="30">
        <v>-24</v>
      </c>
      <c r="R92" s="33">
        <f>COUNTIFS('IFS TouchPoints'!$A$6:$A$2203,$A92,'IFS TouchPoints'!$C$6:$C$2203,R$5,'IFS TouchPoints'!$E$6:$E$2203,"&lt;="&amp;$B92)</f>
        <v>0</v>
      </c>
      <c r="S92" s="33">
        <f>COUNTIFS('IFS TouchPoints'!$A$6:$A$2203,$A92,'IFS TouchPoints'!$C$6:$C$2203,S$5,'IFS TouchPoints'!$E$6:$E$2203,"&lt;="&amp;$B92)</f>
        <v>0</v>
      </c>
      <c r="T92" s="33">
        <f>COUNTIFS('IFS TouchPoints'!$A$6:$A$2203,$A92,'IFS TouchPoints'!$C$6:$C$2203,T$5,'IFS TouchPoints'!$E$6:$E$2203,"&lt;="&amp;$B92)</f>
        <v>0</v>
      </c>
      <c r="U92" s="33">
        <f>COUNTIFS('IFS TouchPoints'!$A$6:$A$2203,$A92,'IFS TouchPoints'!$C$6:$C$2203,U$5,'IFS TouchPoints'!$E$6:$E$2203,"&lt;="&amp;$B92)</f>
        <v>0</v>
      </c>
      <c r="V92" s="33">
        <f>COUNTIFS('IFS TouchPoints'!$A$6:$A$2203,$A92,'IFS TouchPoints'!$C$6:$C$2203,V$5,'IFS TouchPoints'!$E$6:$E$2203,"&lt;="&amp;$B92)</f>
        <v>0</v>
      </c>
      <c r="W92" s="33">
        <f>COUNTIFS('IFS TouchPoints'!$A$6:$A$2203,$A92,'IFS TouchPoints'!$C$6:$C$2203,W$5,'IFS TouchPoints'!$E$6:$E$2203,"&lt;="&amp;$B92)</f>
        <v>0</v>
      </c>
      <c r="X92" s="33">
        <f>COUNTIFS('IFS TouchPoints'!$A$6:$A$2203,$A92,'IFS TouchPoints'!$C$6:$C$2203,X$5,'IFS TouchPoints'!$E$6:$E$2203,"&lt;="&amp;$B92)</f>
        <v>0</v>
      </c>
      <c r="Y92" s="33">
        <f>COUNTIFS('IFS TouchPoints'!$A$6:$A$2203,$A92,'IFS TouchPoints'!$C$6:$C$2203,Y$5,'IFS TouchPoints'!$E$6:$E$2203,"&lt;="&amp;$B92)</f>
        <v>0</v>
      </c>
      <c r="Z92" s="33">
        <f>COUNTIFS('IFS TouchPoints'!$A$6:$A$2203,$A92,'IFS TouchPoints'!$C$6:$C$2203,Z$5,'IFS TouchPoints'!$E$6:$E$2203,"&lt;="&amp;$B92)</f>
        <v>0</v>
      </c>
      <c r="AA92" s="28">
        <f>SUM(R92:Z92)</f>
        <v>0</v>
      </c>
      <c r="AB92" s="28">
        <f>VLOOKUP($A92,Results!$C$4:$D$65,2,0)</f>
        <v>1</v>
      </c>
    </row>
    <row r="93" spans="1:28" s="29" customFormat="1" ht="13.5" customHeight="1" x14ac:dyDescent="0.25">
      <c r="A93" s="30">
        <v>9553</v>
      </c>
      <c r="B93" s="31">
        <v>41834</v>
      </c>
      <c r="C93" s="30">
        <v>73</v>
      </c>
      <c r="D93" s="30" t="s">
        <v>296</v>
      </c>
      <c r="E93" s="32" t="s">
        <v>284</v>
      </c>
      <c r="F93" s="30">
        <v>7</v>
      </c>
      <c r="G93" s="30">
        <v>-2</v>
      </c>
      <c r="H93" s="30">
        <v>3</v>
      </c>
      <c r="I93" s="30">
        <v>0</v>
      </c>
      <c r="J93" s="30">
        <v>16</v>
      </c>
      <c r="K93" s="30">
        <v>-1</v>
      </c>
      <c r="L93" s="30">
        <v>16</v>
      </c>
      <c r="M93" s="30">
        <v>-3</v>
      </c>
      <c r="N93" s="30">
        <v>9</v>
      </c>
      <c r="O93" s="30">
        <v>-6</v>
      </c>
      <c r="P93" s="30">
        <v>51</v>
      </c>
      <c r="Q93" s="30">
        <v>-12</v>
      </c>
      <c r="R93" s="33">
        <f>COUNTIFS('IFS TouchPoints'!$A$6:$A$2203,$A93,'IFS TouchPoints'!$C$6:$C$2203,R$5,'IFS TouchPoints'!$E$6:$E$2203,"&lt;="&amp;$B93)</f>
        <v>1</v>
      </c>
      <c r="S93" s="33">
        <f>COUNTIFS('IFS TouchPoints'!$A$6:$A$2203,$A93,'IFS TouchPoints'!$C$6:$C$2203,S$5,'IFS TouchPoints'!$E$6:$E$2203,"&lt;="&amp;$B93)</f>
        <v>0</v>
      </c>
      <c r="T93" s="33">
        <f>COUNTIFS('IFS TouchPoints'!$A$6:$A$2203,$A93,'IFS TouchPoints'!$C$6:$C$2203,T$5,'IFS TouchPoints'!$E$6:$E$2203,"&lt;="&amp;$B93)</f>
        <v>0</v>
      </c>
      <c r="U93" s="33">
        <f>COUNTIFS('IFS TouchPoints'!$A$6:$A$2203,$A93,'IFS TouchPoints'!$C$6:$C$2203,U$5,'IFS TouchPoints'!$E$6:$E$2203,"&lt;="&amp;$B93)</f>
        <v>0</v>
      </c>
      <c r="V93" s="33">
        <f>COUNTIFS('IFS TouchPoints'!$A$6:$A$2203,$A93,'IFS TouchPoints'!$C$6:$C$2203,V$5,'IFS TouchPoints'!$E$6:$E$2203,"&lt;="&amp;$B93)</f>
        <v>3</v>
      </c>
      <c r="W93" s="33">
        <f>COUNTIFS('IFS TouchPoints'!$A$6:$A$2203,$A93,'IFS TouchPoints'!$C$6:$C$2203,W$5,'IFS TouchPoints'!$E$6:$E$2203,"&lt;="&amp;$B93)</f>
        <v>0</v>
      </c>
      <c r="X93" s="33">
        <f>COUNTIFS('IFS TouchPoints'!$A$6:$A$2203,$A93,'IFS TouchPoints'!$C$6:$C$2203,X$5,'IFS TouchPoints'!$E$6:$E$2203,"&lt;="&amp;$B93)</f>
        <v>14</v>
      </c>
      <c r="Y93" s="33">
        <f>COUNTIFS('IFS TouchPoints'!$A$6:$A$2203,$A93,'IFS TouchPoints'!$C$6:$C$2203,Y$5,'IFS TouchPoints'!$E$6:$E$2203,"&lt;="&amp;$B93)</f>
        <v>0</v>
      </c>
      <c r="Z93" s="33">
        <f>COUNTIFS('IFS TouchPoints'!$A$6:$A$2203,$A93,'IFS TouchPoints'!$C$6:$C$2203,Z$5,'IFS TouchPoints'!$E$6:$E$2203,"&lt;="&amp;$B93)</f>
        <v>0</v>
      </c>
      <c r="AA93" s="28">
        <f>SUM(R93:Z93)</f>
        <v>18</v>
      </c>
      <c r="AB93" s="28">
        <f>VLOOKUP($A93,Results!$C$4:$D$65,2,0)</f>
        <v>1</v>
      </c>
    </row>
    <row r="94" spans="1:28" s="29" customFormat="1" ht="13.5" customHeight="1" x14ac:dyDescent="0.25">
      <c r="A94" s="30">
        <v>9553</v>
      </c>
      <c r="B94" s="31">
        <v>41936</v>
      </c>
      <c r="C94" s="30">
        <v>133</v>
      </c>
      <c r="D94" s="30" t="s">
        <v>296</v>
      </c>
      <c r="E94" s="32" t="s">
        <v>285</v>
      </c>
      <c r="F94" s="30">
        <v>7</v>
      </c>
      <c r="G94" s="30">
        <v>-2</v>
      </c>
      <c r="H94" s="30">
        <v>1</v>
      </c>
      <c r="I94" s="30">
        <v>0</v>
      </c>
      <c r="J94" s="30">
        <v>15</v>
      </c>
      <c r="K94" s="30">
        <v>-3</v>
      </c>
      <c r="L94" s="30">
        <v>13</v>
      </c>
      <c r="M94" s="30">
        <v>-3</v>
      </c>
      <c r="N94" s="30">
        <v>9</v>
      </c>
      <c r="O94" s="30">
        <v>-7</v>
      </c>
      <c r="P94" s="30">
        <v>45</v>
      </c>
      <c r="Q94" s="30">
        <v>-15</v>
      </c>
      <c r="R94" s="33">
        <f>COUNTIFS('IFS TouchPoints'!$A$6:$A$2203,$A94,'IFS TouchPoints'!$C$6:$C$2203,R$5,'IFS TouchPoints'!$E$6:$E$2203,"&lt;="&amp;$B94)</f>
        <v>1</v>
      </c>
      <c r="S94" s="33">
        <f>COUNTIFS('IFS TouchPoints'!$A$6:$A$2203,$A94,'IFS TouchPoints'!$C$6:$C$2203,S$5,'IFS TouchPoints'!$E$6:$E$2203,"&lt;="&amp;$B94)</f>
        <v>0</v>
      </c>
      <c r="T94" s="33">
        <f>COUNTIFS('IFS TouchPoints'!$A$6:$A$2203,$A94,'IFS TouchPoints'!$C$6:$C$2203,T$5,'IFS TouchPoints'!$E$6:$E$2203,"&lt;="&amp;$B94)</f>
        <v>0</v>
      </c>
      <c r="U94" s="33">
        <f>COUNTIFS('IFS TouchPoints'!$A$6:$A$2203,$A94,'IFS TouchPoints'!$C$6:$C$2203,U$5,'IFS TouchPoints'!$E$6:$E$2203,"&lt;="&amp;$B94)</f>
        <v>0</v>
      </c>
      <c r="V94" s="33">
        <f>COUNTIFS('IFS TouchPoints'!$A$6:$A$2203,$A94,'IFS TouchPoints'!$C$6:$C$2203,V$5,'IFS TouchPoints'!$E$6:$E$2203,"&lt;="&amp;$B94)</f>
        <v>3</v>
      </c>
      <c r="W94" s="33">
        <f>COUNTIFS('IFS TouchPoints'!$A$6:$A$2203,$A94,'IFS TouchPoints'!$C$6:$C$2203,W$5,'IFS TouchPoints'!$E$6:$E$2203,"&lt;="&amp;$B94)</f>
        <v>0</v>
      </c>
      <c r="X94" s="33">
        <f>COUNTIFS('IFS TouchPoints'!$A$6:$A$2203,$A94,'IFS TouchPoints'!$C$6:$C$2203,X$5,'IFS TouchPoints'!$E$6:$E$2203,"&lt;="&amp;$B94)</f>
        <v>29</v>
      </c>
      <c r="Y94" s="33">
        <f>COUNTIFS('IFS TouchPoints'!$A$6:$A$2203,$A94,'IFS TouchPoints'!$C$6:$C$2203,Y$5,'IFS TouchPoints'!$E$6:$E$2203,"&lt;="&amp;$B94)</f>
        <v>0</v>
      </c>
      <c r="Z94" s="33">
        <f>COUNTIFS('IFS TouchPoints'!$A$6:$A$2203,$A94,'IFS TouchPoints'!$C$6:$C$2203,Z$5,'IFS TouchPoints'!$E$6:$E$2203,"&lt;="&amp;$B94)</f>
        <v>0</v>
      </c>
      <c r="AA94" s="28">
        <f>SUM(R94:Z94)</f>
        <v>33</v>
      </c>
      <c r="AB94" s="28">
        <f>VLOOKUP($A94,Results!$C$4:$D$65,2,0)</f>
        <v>1</v>
      </c>
    </row>
    <row r="95" spans="1:28" s="29" customFormat="1" ht="13.5" customHeight="1" x14ac:dyDescent="0.25">
      <c r="A95" s="30">
        <v>9553</v>
      </c>
      <c r="B95" s="31">
        <v>41992</v>
      </c>
      <c r="C95" s="30">
        <v>149</v>
      </c>
      <c r="D95" s="30" t="s">
        <v>296</v>
      </c>
      <c r="E95" s="32" t="s">
        <v>286</v>
      </c>
      <c r="F95" s="30">
        <v>7</v>
      </c>
      <c r="G95" s="30">
        <v>0</v>
      </c>
      <c r="H95" s="30">
        <v>1</v>
      </c>
      <c r="I95" s="30">
        <v>-1</v>
      </c>
      <c r="J95" s="30">
        <v>15</v>
      </c>
      <c r="K95" s="30">
        <v>-2</v>
      </c>
      <c r="L95" s="30">
        <v>12</v>
      </c>
      <c r="M95" s="30">
        <v>-2</v>
      </c>
      <c r="N95" s="30">
        <v>10</v>
      </c>
      <c r="O95" s="30">
        <v>-6</v>
      </c>
      <c r="P95" s="30">
        <v>45</v>
      </c>
      <c r="Q95" s="30">
        <v>-11</v>
      </c>
      <c r="R95" s="33">
        <f>COUNTIFS('IFS TouchPoints'!$A$6:$A$2203,$A95,'IFS TouchPoints'!$C$6:$C$2203,R$5,'IFS TouchPoints'!$E$6:$E$2203,"&lt;="&amp;$B95)</f>
        <v>1</v>
      </c>
      <c r="S95" s="33">
        <f>COUNTIFS('IFS TouchPoints'!$A$6:$A$2203,$A95,'IFS TouchPoints'!$C$6:$C$2203,S$5,'IFS TouchPoints'!$E$6:$E$2203,"&lt;="&amp;$B95)</f>
        <v>0</v>
      </c>
      <c r="T95" s="33">
        <f>COUNTIFS('IFS TouchPoints'!$A$6:$A$2203,$A95,'IFS TouchPoints'!$C$6:$C$2203,T$5,'IFS TouchPoints'!$E$6:$E$2203,"&lt;="&amp;$B95)</f>
        <v>0</v>
      </c>
      <c r="U95" s="33">
        <f>COUNTIFS('IFS TouchPoints'!$A$6:$A$2203,$A95,'IFS TouchPoints'!$C$6:$C$2203,U$5,'IFS TouchPoints'!$E$6:$E$2203,"&lt;="&amp;$B95)</f>
        <v>0</v>
      </c>
      <c r="V95" s="33">
        <f>COUNTIFS('IFS TouchPoints'!$A$6:$A$2203,$A95,'IFS TouchPoints'!$C$6:$C$2203,V$5,'IFS TouchPoints'!$E$6:$E$2203,"&lt;="&amp;$B95)</f>
        <v>3</v>
      </c>
      <c r="W95" s="33">
        <f>COUNTIFS('IFS TouchPoints'!$A$6:$A$2203,$A95,'IFS TouchPoints'!$C$6:$C$2203,W$5,'IFS TouchPoints'!$E$6:$E$2203,"&lt;="&amp;$B95)</f>
        <v>0</v>
      </c>
      <c r="X95" s="33">
        <f>COUNTIFS('IFS TouchPoints'!$A$6:$A$2203,$A95,'IFS TouchPoints'!$C$6:$C$2203,X$5,'IFS TouchPoints'!$E$6:$E$2203,"&lt;="&amp;$B95)</f>
        <v>34</v>
      </c>
      <c r="Y95" s="33">
        <f>COUNTIFS('IFS TouchPoints'!$A$6:$A$2203,$A95,'IFS TouchPoints'!$C$6:$C$2203,Y$5,'IFS TouchPoints'!$E$6:$E$2203,"&lt;="&amp;$B95)</f>
        <v>0</v>
      </c>
      <c r="Z95" s="33">
        <f>COUNTIFS('IFS TouchPoints'!$A$6:$A$2203,$A95,'IFS TouchPoints'!$C$6:$C$2203,Z$5,'IFS TouchPoints'!$E$6:$E$2203,"&lt;="&amp;$B95)</f>
        <v>0</v>
      </c>
      <c r="AA95" s="28">
        <f>SUM(R95:Z95)</f>
        <v>38</v>
      </c>
      <c r="AB95" s="28">
        <f>VLOOKUP($A95,Results!$C$4:$D$65,2,0)</f>
        <v>1</v>
      </c>
    </row>
    <row r="96" spans="1:28" s="29" customFormat="1" ht="13.5" customHeight="1" x14ac:dyDescent="0.25">
      <c r="A96" s="30">
        <v>9739</v>
      </c>
      <c r="B96" s="31">
        <v>41543</v>
      </c>
      <c r="C96" s="30">
        <v>27</v>
      </c>
      <c r="D96" s="30" t="s">
        <v>296</v>
      </c>
      <c r="E96" s="32" t="s">
        <v>267</v>
      </c>
      <c r="F96" s="30">
        <v>5</v>
      </c>
      <c r="G96" s="30">
        <v>0</v>
      </c>
      <c r="H96" s="30">
        <v>1</v>
      </c>
      <c r="I96" s="30">
        <v>0</v>
      </c>
      <c r="J96" s="30">
        <v>2</v>
      </c>
      <c r="K96" s="30">
        <v>-6</v>
      </c>
      <c r="L96" s="30">
        <v>7</v>
      </c>
      <c r="M96" s="30">
        <v>-2</v>
      </c>
      <c r="N96" s="30">
        <v>3</v>
      </c>
      <c r="O96" s="30">
        <v>-6</v>
      </c>
      <c r="P96" s="30">
        <v>18</v>
      </c>
      <c r="Q96" s="30">
        <v>-14</v>
      </c>
      <c r="R96" s="33">
        <f>COUNTIFS('IFS TouchPoints'!$A$6:$A$2203,$A96,'IFS TouchPoints'!$C$6:$C$2203,R$5,'IFS TouchPoints'!$E$6:$E$2203,"&lt;="&amp;$B96)</f>
        <v>0</v>
      </c>
      <c r="S96" s="33">
        <f>COUNTIFS('IFS TouchPoints'!$A$6:$A$2203,$A96,'IFS TouchPoints'!$C$6:$C$2203,S$5,'IFS TouchPoints'!$E$6:$E$2203,"&lt;="&amp;$B96)</f>
        <v>0</v>
      </c>
      <c r="T96" s="33">
        <f>COUNTIFS('IFS TouchPoints'!$A$6:$A$2203,$A96,'IFS TouchPoints'!$C$6:$C$2203,T$5,'IFS TouchPoints'!$E$6:$E$2203,"&lt;="&amp;$B96)</f>
        <v>0</v>
      </c>
      <c r="U96" s="33">
        <f>COUNTIFS('IFS TouchPoints'!$A$6:$A$2203,$A96,'IFS TouchPoints'!$C$6:$C$2203,U$5,'IFS TouchPoints'!$E$6:$E$2203,"&lt;="&amp;$B96)</f>
        <v>0</v>
      </c>
      <c r="V96" s="33">
        <f>COUNTIFS('IFS TouchPoints'!$A$6:$A$2203,$A96,'IFS TouchPoints'!$C$6:$C$2203,V$5,'IFS TouchPoints'!$E$6:$E$2203,"&lt;="&amp;$B96)</f>
        <v>0</v>
      </c>
      <c r="W96" s="33">
        <f>COUNTIFS('IFS TouchPoints'!$A$6:$A$2203,$A96,'IFS TouchPoints'!$C$6:$C$2203,W$5,'IFS TouchPoints'!$E$6:$E$2203,"&lt;="&amp;$B96)</f>
        <v>0</v>
      </c>
      <c r="X96" s="33">
        <f>COUNTIFS('IFS TouchPoints'!$A$6:$A$2203,$A96,'IFS TouchPoints'!$C$6:$C$2203,X$5,'IFS TouchPoints'!$E$6:$E$2203,"&lt;="&amp;$B96)</f>
        <v>0</v>
      </c>
      <c r="Y96" s="33">
        <f>COUNTIFS('IFS TouchPoints'!$A$6:$A$2203,$A96,'IFS TouchPoints'!$C$6:$C$2203,Y$5,'IFS TouchPoints'!$E$6:$E$2203,"&lt;="&amp;$B96)</f>
        <v>0</v>
      </c>
      <c r="Z96" s="33">
        <f>COUNTIFS('IFS TouchPoints'!$A$6:$A$2203,$A96,'IFS TouchPoints'!$C$6:$C$2203,Z$5,'IFS TouchPoints'!$E$6:$E$2203,"&lt;="&amp;$B96)</f>
        <v>0</v>
      </c>
      <c r="AA96" s="28">
        <f>SUM(R96:Z96)</f>
        <v>0</v>
      </c>
      <c r="AB96" s="28">
        <f>VLOOKUP($A96,Results!$C$4:$D$65,2,0)</f>
        <v>1</v>
      </c>
    </row>
    <row r="97" spans="1:28" s="29" customFormat="1" ht="13.5" customHeight="1" x14ac:dyDescent="0.25">
      <c r="A97" s="30">
        <v>9739</v>
      </c>
      <c r="B97" s="31">
        <v>41621</v>
      </c>
      <c r="C97" s="30">
        <v>28</v>
      </c>
      <c r="D97" s="30" t="s">
        <v>296</v>
      </c>
      <c r="E97" s="32" t="s">
        <v>284</v>
      </c>
      <c r="F97" s="30">
        <v>3</v>
      </c>
      <c r="G97" s="30">
        <v>-5</v>
      </c>
      <c r="H97" s="30">
        <v>0</v>
      </c>
      <c r="I97" s="30">
        <v>0</v>
      </c>
      <c r="J97" s="30">
        <v>2</v>
      </c>
      <c r="K97" s="30">
        <v>-5</v>
      </c>
      <c r="L97" s="30">
        <v>7</v>
      </c>
      <c r="M97" s="30">
        <v>-5</v>
      </c>
      <c r="N97" s="30">
        <v>5</v>
      </c>
      <c r="O97" s="30">
        <v>-9</v>
      </c>
      <c r="P97" s="30">
        <v>17</v>
      </c>
      <c r="Q97" s="30">
        <v>-24</v>
      </c>
      <c r="R97" s="33">
        <f>COUNTIFS('IFS TouchPoints'!$A$6:$A$2203,$A97,'IFS TouchPoints'!$C$6:$C$2203,R$5,'IFS TouchPoints'!$E$6:$E$2203,"&lt;="&amp;$B97)</f>
        <v>0</v>
      </c>
      <c r="S97" s="33">
        <f>COUNTIFS('IFS TouchPoints'!$A$6:$A$2203,$A97,'IFS TouchPoints'!$C$6:$C$2203,S$5,'IFS TouchPoints'!$E$6:$E$2203,"&lt;="&amp;$B97)</f>
        <v>0</v>
      </c>
      <c r="T97" s="33">
        <f>COUNTIFS('IFS TouchPoints'!$A$6:$A$2203,$A97,'IFS TouchPoints'!$C$6:$C$2203,T$5,'IFS TouchPoints'!$E$6:$E$2203,"&lt;="&amp;$B97)</f>
        <v>0</v>
      </c>
      <c r="U97" s="33">
        <f>COUNTIFS('IFS TouchPoints'!$A$6:$A$2203,$A97,'IFS TouchPoints'!$C$6:$C$2203,U$5,'IFS TouchPoints'!$E$6:$E$2203,"&lt;="&amp;$B97)</f>
        <v>0</v>
      </c>
      <c r="V97" s="33">
        <f>COUNTIFS('IFS TouchPoints'!$A$6:$A$2203,$A97,'IFS TouchPoints'!$C$6:$C$2203,V$5,'IFS TouchPoints'!$E$6:$E$2203,"&lt;="&amp;$B97)</f>
        <v>0</v>
      </c>
      <c r="W97" s="33">
        <f>COUNTIFS('IFS TouchPoints'!$A$6:$A$2203,$A97,'IFS TouchPoints'!$C$6:$C$2203,W$5,'IFS TouchPoints'!$E$6:$E$2203,"&lt;="&amp;$B97)</f>
        <v>0</v>
      </c>
      <c r="X97" s="33">
        <f>COUNTIFS('IFS TouchPoints'!$A$6:$A$2203,$A97,'IFS TouchPoints'!$C$6:$C$2203,X$5,'IFS TouchPoints'!$E$6:$E$2203,"&lt;="&amp;$B97)</f>
        <v>0</v>
      </c>
      <c r="Y97" s="33">
        <f>COUNTIFS('IFS TouchPoints'!$A$6:$A$2203,$A97,'IFS TouchPoints'!$C$6:$C$2203,Y$5,'IFS TouchPoints'!$E$6:$E$2203,"&lt;="&amp;$B97)</f>
        <v>0</v>
      </c>
      <c r="Z97" s="33">
        <f>COUNTIFS('IFS TouchPoints'!$A$6:$A$2203,$A97,'IFS TouchPoints'!$C$6:$C$2203,Z$5,'IFS TouchPoints'!$E$6:$E$2203,"&lt;="&amp;$B97)</f>
        <v>0</v>
      </c>
      <c r="AA97" s="28">
        <f>SUM(R97:Z97)</f>
        <v>0</v>
      </c>
      <c r="AB97" s="28">
        <f>VLOOKUP($A97,Results!$C$4:$D$65,2,0)</f>
        <v>1</v>
      </c>
    </row>
    <row r="98" spans="1:28" s="29" customFormat="1" ht="13.5" customHeight="1" x14ac:dyDescent="0.25">
      <c r="A98" s="30">
        <v>9739</v>
      </c>
      <c r="B98" s="31">
        <v>41711</v>
      </c>
      <c r="C98" s="30">
        <v>40</v>
      </c>
      <c r="D98" s="30" t="s">
        <v>296</v>
      </c>
      <c r="E98" s="32" t="s">
        <v>285</v>
      </c>
      <c r="F98" s="30">
        <v>4</v>
      </c>
      <c r="G98" s="30">
        <v>-4</v>
      </c>
      <c r="H98" s="30">
        <v>3</v>
      </c>
      <c r="I98" s="30">
        <v>0</v>
      </c>
      <c r="J98" s="30">
        <v>3</v>
      </c>
      <c r="K98" s="30">
        <v>-6</v>
      </c>
      <c r="L98" s="30">
        <v>7</v>
      </c>
      <c r="M98" s="30">
        <v>-4</v>
      </c>
      <c r="N98" s="30">
        <v>6</v>
      </c>
      <c r="O98" s="30">
        <v>-12</v>
      </c>
      <c r="P98" s="30">
        <v>23</v>
      </c>
      <c r="Q98" s="30">
        <v>-26</v>
      </c>
      <c r="R98" s="33">
        <f>COUNTIFS('IFS TouchPoints'!$A$6:$A$2203,$A98,'IFS TouchPoints'!$C$6:$C$2203,R$5,'IFS TouchPoints'!$E$6:$E$2203,"&lt;="&amp;$B98)</f>
        <v>0</v>
      </c>
      <c r="S98" s="33">
        <f>COUNTIFS('IFS TouchPoints'!$A$6:$A$2203,$A98,'IFS TouchPoints'!$C$6:$C$2203,S$5,'IFS TouchPoints'!$E$6:$E$2203,"&lt;="&amp;$B98)</f>
        <v>0</v>
      </c>
      <c r="T98" s="33">
        <f>COUNTIFS('IFS TouchPoints'!$A$6:$A$2203,$A98,'IFS TouchPoints'!$C$6:$C$2203,T$5,'IFS TouchPoints'!$E$6:$E$2203,"&lt;="&amp;$B98)</f>
        <v>0</v>
      </c>
      <c r="U98" s="33">
        <f>COUNTIFS('IFS TouchPoints'!$A$6:$A$2203,$A98,'IFS TouchPoints'!$C$6:$C$2203,U$5,'IFS TouchPoints'!$E$6:$E$2203,"&lt;="&amp;$B98)</f>
        <v>0</v>
      </c>
      <c r="V98" s="33">
        <f>COUNTIFS('IFS TouchPoints'!$A$6:$A$2203,$A98,'IFS TouchPoints'!$C$6:$C$2203,V$5,'IFS TouchPoints'!$E$6:$E$2203,"&lt;="&amp;$B98)</f>
        <v>0</v>
      </c>
      <c r="W98" s="33">
        <f>COUNTIFS('IFS TouchPoints'!$A$6:$A$2203,$A98,'IFS TouchPoints'!$C$6:$C$2203,W$5,'IFS TouchPoints'!$E$6:$E$2203,"&lt;="&amp;$B98)</f>
        <v>0</v>
      </c>
      <c r="X98" s="33">
        <f>COUNTIFS('IFS TouchPoints'!$A$6:$A$2203,$A98,'IFS TouchPoints'!$C$6:$C$2203,X$5,'IFS TouchPoints'!$E$6:$E$2203,"&lt;="&amp;$B98)</f>
        <v>0</v>
      </c>
      <c r="Y98" s="33">
        <f>COUNTIFS('IFS TouchPoints'!$A$6:$A$2203,$A98,'IFS TouchPoints'!$C$6:$C$2203,Y$5,'IFS TouchPoints'!$E$6:$E$2203,"&lt;="&amp;$B98)</f>
        <v>0</v>
      </c>
      <c r="Z98" s="33">
        <f>COUNTIFS('IFS TouchPoints'!$A$6:$A$2203,$A98,'IFS TouchPoints'!$C$6:$C$2203,Z$5,'IFS TouchPoints'!$E$6:$E$2203,"&lt;="&amp;$B98)</f>
        <v>0</v>
      </c>
      <c r="AA98" s="28">
        <f>SUM(R98:Z98)</f>
        <v>0</v>
      </c>
      <c r="AB98" s="28">
        <f>VLOOKUP($A98,Results!$C$4:$D$65,2,0)</f>
        <v>1</v>
      </c>
    </row>
    <row r="99" spans="1:28" s="29" customFormat="1" ht="13.5" customHeight="1" x14ac:dyDescent="0.25">
      <c r="A99" s="30">
        <v>9908</v>
      </c>
      <c r="B99" s="31">
        <v>41907</v>
      </c>
      <c r="C99" s="30">
        <v>95</v>
      </c>
      <c r="D99" s="30" t="s">
        <v>296</v>
      </c>
      <c r="E99" s="32" t="s">
        <v>267</v>
      </c>
      <c r="F99" s="30">
        <v>3</v>
      </c>
      <c r="G99" s="30">
        <v>-7</v>
      </c>
      <c r="H99" s="30">
        <v>6</v>
      </c>
      <c r="I99" s="30">
        <v>0</v>
      </c>
      <c r="J99" s="30">
        <v>6</v>
      </c>
      <c r="K99" s="30">
        <v>-3</v>
      </c>
      <c r="L99" s="30">
        <v>12</v>
      </c>
      <c r="M99" s="30">
        <v>-5</v>
      </c>
      <c r="N99" s="30">
        <v>6</v>
      </c>
      <c r="O99" s="30">
        <v>-4</v>
      </c>
      <c r="P99" s="30">
        <v>33</v>
      </c>
      <c r="Q99" s="30">
        <v>-19</v>
      </c>
      <c r="R99" s="33">
        <f>COUNTIFS('IFS TouchPoints'!$A$6:$A$2203,$A99,'IFS TouchPoints'!$C$6:$C$2203,R$5,'IFS TouchPoints'!$E$6:$E$2203,"&lt;="&amp;$B99)</f>
        <v>0</v>
      </c>
      <c r="S99" s="33">
        <f>COUNTIFS('IFS TouchPoints'!$A$6:$A$2203,$A99,'IFS TouchPoints'!$C$6:$C$2203,S$5,'IFS TouchPoints'!$E$6:$E$2203,"&lt;="&amp;$B99)</f>
        <v>0</v>
      </c>
      <c r="T99" s="33">
        <f>COUNTIFS('IFS TouchPoints'!$A$6:$A$2203,$A99,'IFS TouchPoints'!$C$6:$C$2203,T$5,'IFS TouchPoints'!$E$6:$E$2203,"&lt;="&amp;$B99)</f>
        <v>0</v>
      </c>
      <c r="U99" s="33">
        <f>COUNTIFS('IFS TouchPoints'!$A$6:$A$2203,$A99,'IFS TouchPoints'!$C$6:$C$2203,U$5,'IFS TouchPoints'!$E$6:$E$2203,"&lt;="&amp;$B99)</f>
        <v>0</v>
      </c>
      <c r="V99" s="33">
        <f>COUNTIFS('IFS TouchPoints'!$A$6:$A$2203,$A99,'IFS TouchPoints'!$C$6:$C$2203,V$5,'IFS TouchPoints'!$E$6:$E$2203,"&lt;="&amp;$B99)</f>
        <v>2</v>
      </c>
      <c r="W99" s="33">
        <f>COUNTIFS('IFS TouchPoints'!$A$6:$A$2203,$A99,'IFS TouchPoints'!$C$6:$C$2203,W$5,'IFS TouchPoints'!$E$6:$E$2203,"&lt;="&amp;$B99)</f>
        <v>0</v>
      </c>
      <c r="X99" s="33">
        <f>COUNTIFS('IFS TouchPoints'!$A$6:$A$2203,$A99,'IFS TouchPoints'!$C$6:$C$2203,X$5,'IFS TouchPoints'!$E$6:$E$2203,"&lt;="&amp;$B99)</f>
        <v>0</v>
      </c>
      <c r="Y99" s="33">
        <f>COUNTIFS('IFS TouchPoints'!$A$6:$A$2203,$A99,'IFS TouchPoints'!$C$6:$C$2203,Y$5,'IFS TouchPoints'!$E$6:$E$2203,"&lt;="&amp;$B99)</f>
        <v>0</v>
      </c>
      <c r="Z99" s="33">
        <f>COUNTIFS('IFS TouchPoints'!$A$6:$A$2203,$A99,'IFS TouchPoints'!$C$6:$C$2203,Z$5,'IFS TouchPoints'!$E$6:$E$2203,"&lt;="&amp;$B99)</f>
        <v>0</v>
      </c>
      <c r="AA99" s="28">
        <f>SUM(R99:Z99)</f>
        <v>2</v>
      </c>
      <c r="AB99" s="28">
        <f>VLOOKUP($A99,Results!$C$4:$D$65,2,0)</f>
        <v>1</v>
      </c>
    </row>
    <row r="100" spans="1:28" s="29" customFormat="1" ht="13.5" customHeight="1" x14ac:dyDescent="0.25">
      <c r="A100" s="30">
        <v>9943</v>
      </c>
      <c r="B100" s="31">
        <v>41942</v>
      </c>
      <c r="C100" s="30">
        <v>164</v>
      </c>
      <c r="D100" s="30" t="s">
        <v>296</v>
      </c>
      <c r="E100" s="32" t="s">
        <v>267</v>
      </c>
      <c r="F100" s="30">
        <v>0</v>
      </c>
      <c r="G100" s="30">
        <v>-9</v>
      </c>
      <c r="H100" s="30">
        <v>0</v>
      </c>
      <c r="I100" s="30">
        <v>-5</v>
      </c>
      <c r="J100" s="30">
        <v>0</v>
      </c>
      <c r="K100" s="30">
        <v>-13</v>
      </c>
      <c r="L100" s="30">
        <v>1</v>
      </c>
      <c r="M100" s="30">
        <v>-5</v>
      </c>
      <c r="N100" s="30">
        <v>0</v>
      </c>
      <c r="O100" s="30">
        <v>-10</v>
      </c>
      <c r="P100" s="30">
        <v>1</v>
      </c>
      <c r="Q100" s="30">
        <v>-42</v>
      </c>
      <c r="R100" s="33">
        <f>COUNTIFS('IFS TouchPoints'!$A$6:$A$2203,$A100,'IFS TouchPoints'!$C$6:$C$2203,R$5,'IFS TouchPoints'!$E$6:$E$2203,"&lt;="&amp;$B100)</f>
        <v>0</v>
      </c>
      <c r="S100" s="33">
        <f>COUNTIFS('IFS TouchPoints'!$A$6:$A$2203,$A100,'IFS TouchPoints'!$C$6:$C$2203,S$5,'IFS TouchPoints'!$E$6:$E$2203,"&lt;="&amp;$B100)</f>
        <v>0</v>
      </c>
      <c r="T100" s="33">
        <f>COUNTIFS('IFS TouchPoints'!$A$6:$A$2203,$A100,'IFS TouchPoints'!$C$6:$C$2203,T$5,'IFS TouchPoints'!$E$6:$E$2203,"&lt;="&amp;$B100)</f>
        <v>0</v>
      </c>
      <c r="U100" s="33">
        <f>COUNTIFS('IFS TouchPoints'!$A$6:$A$2203,$A100,'IFS TouchPoints'!$C$6:$C$2203,U$5,'IFS TouchPoints'!$E$6:$E$2203,"&lt;="&amp;$B100)</f>
        <v>0</v>
      </c>
      <c r="V100" s="33">
        <f>COUNTIFS('IFS TouchPoints'!$A$6:$A$2203,$A100,'IFS TouchPoints'!$C$6:$C$2203,V$5,'IFS TouchPoints'!$E$6:$E$2203,"&lt;="&amp;$B100)</f>
        <v>0</v>
      </c>
      <c r="W100" s="33">
        <f>COUNTIFS('IFS TouchPoints'!$A$6:$A$2203,$A100,'IFS TouchPoints'!$C$6:$C$2203,W$5,'IFS TouchPoints'!$E$6:$E$2203,"&lt;="&amp;$B100)</f>
        <v>0</v>
      </c>
      <c r="X100" s="33">
        <f>COUNTIFS('IFS TouchPoints'!$A$6:$A$2203,$A100,'IFS TouchPoints'!$C$6:$C$2203,X$5,'IFS TouchPoints'!$E$6:$E$2203,"&lt;="&amp;$B100)</f>
        <v>0</v>
      </c>
      <c r="Y100" s="33">
        <f>COUNTIFS('IFS TouchPoints'!$A$6:$A$2203,$A100,'IFS TouchPoints'!$C$6:$C$2203,Y$5,'IFS TouchPoints'!$E$6:$E$2203,"&lt;="&amp;$B100)</f>
        <v>0</v>
      </c>
      <c r="Z100" s="33">
        <f>COUNTIFS('IFS TouchPoints'!$A$6:$A$2203,$A100,'IFS TouchPoints'!$C$6:$C$2203,Z$5,'IFS TouchPoints'!$E$6:$E$2203,"&lt;="&amp;$B100)</f>
        <v>0</v>
      </c>
      <c r="AA100" s="28">
        <f>SUM(R100:Z100)</f>
        <v>0</v>
      </c>
      <c r="AB100" s="28">
        <f>VLOOKUP($A100,Results!$C$4:$D$65,2,0)</f>
        <v>1</v>
      </c>
    </row>
    <row r="101" spans="1:28" s="29" customFormat="1" ht="13.5" customHeight="1" x14ac:dyDescent="0.25">
      <c r="A101" s="30">
        <v>10137</v>
      </c>
      <c r="B101" s="31">
        <v>41836</v>
      </c>
      <c r="C101" s="30">
        <v>69</v>
      </c>
      <c r="D101" s="30" t="s">
        <v>296</v>
      </c>
      <c r="E101" s="32" t="s">
        <v>267</v>
      </c>
      <c r="F101" s="30">
        <v>9</v>
      </c>
      <c r="G101" s="30">
        <v>-2</v>
      </c>
      <c r="H101" s="30">
        <v>2</v>
      </c>
      <c r="I101" s="30">
        <v>-1</v>
      </c>
      <c r="J101" s="30">
        <v>13</v>
      </c>
      <c r="K101" s="30">
        <v>0</v>
      </c>
      <c r="L101" s="30">
        <v>16</v>
      </c>
      <c r="M101" s="30">
        <v>-2</v>
      </c>
      <c r="N101" s="30">
        <v>9</v>
      </c>
      <c r="O101" s="30">
        <v>-12</v>
      </c>
      <c r="P101" s="30">
        <v>49</v>
      </c>
      <c r="Q101" s="30">
        <v>-17</v>
      </c>
      <c r="R101" s="33">
        <f>COUNTIFS('IFS TouchPoints'!$A$6:$A$2203,$A101,'IFS TouchPoints'!$C$6:$C$2203,R$5,'IFS TouchPoints'!$E$6:$E$2203,"&lt;="&amp;$B101)</f>
        <v>0</v>
      </c>
      <c r="S101" s="33">
        <f>COUNTIFS('IFS TouchPoints'!$A$6:$A$2203,$A101,'IFS TouchPoints'!$C$6:$C$2203,S$5,'IFS TouchPoints'!$E$6:$E$2203,"&lt;="&amp;$B101)</f>
        <v>0</v>
      </c>
      <c r="T101" s="33">
        <f>COUNTIFS('IFS TouchPoints'!$A$6:$A$2203,$A101,'IFS TouchPoints'!$C$6:$C$2203,T$5,'IFS TouchPoints'!$E$6:$E$2203,"&lt;="&amp;$B101)</f>
        <v>0</v>
      </c>
      <c r="U101" s="33">
        <f>COUNTIFS('IFS TouchPoints'!$A$6:$A$2203,$A101,'IFS TouchPoints'!$C$6:$C$2203,U$5,'IFS TouchPoints'!$E$6:$E$2203,"&lt;="&amp;$B101)</f>
        <v>0</v>
      </c>
      <c r="V101" s="33">
        <f>COUNTIFS('IFS TouchPoints'!$A$6:$A$2203,$A101,'IFS TouchPoints'!$C$6:$C$2203,V$5,'IFS TouchPoints'!$E$6:$E$2203,"&lt;="&amp;$B101)</f>
        <v>0</v>
      </c>
      <c r="W101" s="33">
        <f>COUNTIFS('IFS TouchPoints'!$A$6:$A$2203,$A101,'IFS TouchPoints'!$C$6:$C$2203,W$5,'IFS TouchPoints'!$E$6:$E$2203,"&lt;="&amp;$B101)</f>
        <v>0</v>
      </c>
      <c r="X101" s="33">
        <f>COUNTIFS('IFS TouchPoints'!$A$6:$A$2203,$A101,'IFS TouchPoints'!$C$6:$C$2203,X$5,'IFS TouchPoints'!$E$6:$E$2203,"&lt;="&amp;$B101)</f>
        <v>0</v>
      </c>
      <c r="Y101" s="33">
        <f>COUNTIFS('IFS TouchPoints'!$A$6:$A$2203,$A101,'IFS TouchPoints'!$C$6:$C$2203,Y$5,'IFS TouchPoints'!$E$6:$E$2203,"&lt;="&amp;$B101)</f>
        <v>0</v>
      </c>
      <c r="Z101" s="33">
        <f>COUNTIFS('IFS TouchPoints'!$A$6:$A$2203,$A101,'IFS TouchPoints'!$C$6:$C$2203,Z$5,'IFS TouchPoints'!$E$6:$E$2203,"&lt;="&amp;$B101)</f>
        <v>0</v>
      </c>
      <c r="AA101" s="28">
        <f>SUM(R101:Z101)</f>
        <v>0</v>
      </c>
      <c r="AB101" s="28">
        <f>VLOOKUP($A101,Results!$C$4:$D$65,2,0)</f>
        <v>1</v>
      </c>
    </row>
    <row r="102" spans="1:28" s="29" customFormat="1" ht="13.5" customHeight="1" x14ac:dyDescent="0.25">
      <c r="A102" s="30">
        <v>10593</v>
      </c>
      <c r="B102" s="31">
        <v>41815</v>
      </c>
      <c r="C102" s="30">
        <v>74</v>
      </c>
      <c r="D102" s="30" t="s">
        <v>296</v>
      </c>
      <c r="E102" s="32" t="s">
        <v>267</v>
      </c>
      <c r="F102" s="30">
        <v>2</v>
      </c>
      <c r="G102" s="30">
        <v>-8</v>
      </c>
      <c r="H102" s="30">
        <v>1</v>
      </c>
      <c r="I102" s="30">
        <v>-5</v>
      </c>
      <c r="J102" s="30">
        <v>4</v>
      </c>
      <c r="K102" s="30">
        <v>-2</v>
      </c>
      <c r="L102" s="30">
        <v>6</v>
      </c>
      <c r="M102" s="30">
        <v>-6</v>
      </c>
      <c r="N102" s="30">
        <v>2</v>
      </c>
      <c r="O102" s="30">
        <v>-1</v>
      </c>
      <c r="P102" s="30">
        <v>15</v>
      </c>
      <c r="Q102" s="30">
        <v>-22</v>
      </c>
      <c r="R102" s="33">
        <f>COUNTIFS('IFS TouchPoints'!$A$6:$A$2203,$A102,'IFS TouchPoints'!$C$6:$C$2203,R$5,'IFS TouchPoints'!$E$6:$E$2203,"&lt;="&amp;$B102)</f>
        <v>0</v>
      </c>
      <c r="S102" s="33">
        <f>COUNTIFS('IFS TouchPoints'!$A$6:$A$2203,$A102,'IFS TouchPoints'!$C$6:$C$2203,S$5,'IFS TouchPoints'!$E$6:$E$2203,"&lt;="&amp;$B102)</f>
        <v>0</v>
      </c>
      <c r="T102" s="33">
        <f>COUNTIFS('IFS TouchPoints'!$A$6:$A$2203,$A102,'IFS TouchPoints'!$C$6:$C$2203,T$5,'IFS TouchPoints'!$E$6:$E$2203,"&lt;="&amp;$B102)</f>
        <v>0</v>
      </c>
      <c r="U102" s="33">
        <f>COUNTIFS('IFS TouchPoints'!$A$6:$A$2203,$A102,'IFS TouchPoints'!$C$6:$C$2203,U$5,'IFS TouchPoints'!$E$6:$E$2203,"&lt;="&amp;$B102)</f>
        <v>0</v>
      </c>
      <c r="V102" s="33">
        <f>COUNTIFS('IFS TouchPoints'!$A$6:$A$2203,$A102,'IFS TouchPoints'!$C$6:$C$2203,V$5,'IFS TouchPoints'!$E$6:$E$2203,"&lt;="&amp;$B102)</f>
        <v>0</v>
      </c>
      <c r="W102" s="33">
        <f>COUNTIFS('IFS TouchPoints'!$A$6:$A$2203,$A102,'IFS TouchPoints'!$C$6:$C$2203,W$5,'IFS TouchPoints'!$E$6:$E$2203,"&lt;="&amp;$B102)</f>
        <v>0</v>
      </c>
      <c r="X102" s="33">
        <f>COUNTIFS('IFS TouchPoints'!$A$6:$A$2203,$A102,'IFS TouchPoints'!$C$6:$C$2203,X$5,'IFS TouchPoints'!$E$6:$E$2203,"&lt;="&amp;$B102)</f>
        <v>0</v>
      </c>
      <c r="Y102" s="33">
        <f>COUNTIFS('IFS TouchPoints'!$A$6:$A$2203,$A102,'IFS TouchPoints'!$C$6:$C$2203,Y$5,'IFS TouchPoints'!$E$6:$E$2203,"&lt;="&amp;$B102)</f>
        <v>0</v>
      </c>
      <c r="Z102" s="33">
        <f>COUNTIFS('IFS TouchPoints'!$A$6:$A$2203,$A102,'IFS TouchPoints'!$C$6:$C$2203,Z$5,'IFS TouchPoints'!$E$6:$E$2203,"&lt;="&amp;$B102)</f>
        <v>0</v>
      </c>
      <c r="AA102" s="28">
        <f>SUM(R102:Z102)</f>
        <v>0</v>
      </c>
      <c r="AB102" s="28">
        <f>VLOOKUP($A102,Results!$C$4:$D$65,2,0)</f>
        <v>1</v>
      </c>
    </row>
    <row r="103" spans="1:28" s="29" customFormat="1" ht="13.5" customHeight="1" x14ac:dyDescent="0.25">
      <c r="A103" s="30">
        <v>10593</v>
      </c>
      <c r="B103" s="31">
        <v>41908</v>
      </c>
      <c r="C103" s="30">
        <v>132</v>
      </c>
      <c r="D103" s="30" t="s">
        <v>296</v>
      </c>
      <c r="E103" s="32" t="s">
        <v>284</v>
      </c>
      <c r="F103" s="30">
        <v>3</v>
      </c>
      <c r="G103" s="30">
        <v>-6</v>
      </c>
      <c r="H103" s="30">
        <v>1</v>
      </c>
      <c r="I103" s="30">
        <v>-3</v>
      </c>
      <c r="J103" s="30">
        <v>6</v>
      </c>
      <c r="K103" s="30">
        <v>-1</v>
      </c>
      <c r="L103" s="30">
        <v>7</v>
      </c>
      <c r="M103" s="30">
        <v>-2</v>
      </c>
      <c r="N103" s="30">
        <v>11</v>
      </c>
      <c r="O103" s="30">
        <v>0</v>
      </c>
      <c r="P103" s="30">
        <v>28</v>
      </c>
      <c r="Q103" s="30">
        <v>-12</v>
      </c>
      <c r="R103" s="33">
        <f>COUNTIFS('IFS TouchPoints'!$A$6:$A$2203,$A103,'IFS TouchPoints'!$C$6:$C$2203,R$5,'IFS TouchPoints'!$E$6:$E$2203,"&lt;="&amp;$B103)</f>
        <v>0</v>
      </c>
      <c r="S103" s="33">
        <f>COUNTIFS('IFS TouchPoints'!$A$6:$A$2203,$A103,'IFS TouchPoints'!$C$6:$C$2203,S$5,'IFS TouchPoints'!$E$6:$E$2203,"&lt;="&amp;$B103)</f>
        <v>0</v>
      </c>
      <c r="T103" s="33">
        <f>COUNTIFS('IFS TouchPoints'!$A$6:$A$2203,$A103,'IFS TouchPoints'!$C$6:$C$2203,T$5,'IFS TouchPoints'!$E$6:$E$2203,"&lt;="&amp;$B103)</f>
        <v>2</v>
      </c>
      <c r="U103" s="33">
        <f>COUNTIFS('IFS TouchPoints'!$A$6:$A$2203,$A103,'IFS TouchPoints'!$C$6:$C$2203,U$5,'IFS TouchPoints'!$E$6:$E$2203,"&lt;="&amp;$B103)</f>
        <v>0</v>
      </c>
      <c r="V103" s="33">
        <f>COUNTIFS('IFS TouchPoints'!$A$6:$A$2203,$A103,'IFS TouchPoints'!$C$6:$C$2203,V$5,'IFS TouchPoints'!$E$6:$E$2203,"&lt;="&amp;$B103)</f>
        <v>1</v>
      </c>
      <c r="W103" s="33">
        <f>COUNTIFS('IFS TouchPoints'!$A$6:$A$2203,$A103,'IFS TouchPoints'!$C$6:$C$2203,W$5,'IFS TouchPoints'!$E$6:$E$2203,"&lt;="&amp;$B103)</f>
        <v>0</v>
      </c>
      <c r="X103" s="33">
        <f>COUNTIFS('IFS TouchPoints'!$A$6:$A$2203,$A103,'IFS TouchPoints'!$C$6:$C$2203,X$5,'IFS TouchPoints'!$E$6:$E$2203,"&lt;="&amp;$B103)</f>
        <v>15</v>
      </c>
      <c r="Y103" s="33">
        <f>COUNTIFS('IFS TouchPoints'!$A$6:$A$2203,$A103,'IFS TouchPoints'!$C$6:$C$2203,Y$5,'IFS TouchPoints'!$E$6:$E$2203,"&lt;="&amp;$B103)</f>
        <v>0</v>
      </c>
      <c r="Z103" s="33">
        <f>COUNTIFS('IFS TouchPoints'!$A$6:$A$2203,$A103,'IFS TouchPoints'!$C$6:$C$2203,Z$5,'IFS TouchPoints'!$E$6:$E$2203,"&lt;="&amp;$B103)</f>
        <v>0</v>
      </c>
      <c r="AA103" s="28">
        <f>SUM(R103:Z103)</f>
        <v>18</v>
      </c>
      <c r="AB103" s="28">
        <f>VLOOKUP($A103,Results!$C$4:$D$65,2,0)</f>
        <v>1</v>
      </c>
    </row>
    <row r="104" spans="1:28" s="29" customFormat="1" ht="13.5" customHeight="1" x14ac:dyDescent="0.25">
      <c r="A104" s="30">
        <v>10593</v>
      </c>
      <c r="B104" s="31">
        <v>41992</v>
      </c>
      <c r="C104" s="30">
        <v>150</v>
      </c>
      <c r="D104" s="30" t="s">
        <v>296</v>
      </c>
      <c r="E104" s="32" t="s">
        <v>285</v>
      </c>
      <c r="F104" s="30">
        <v>3</v>
      </c>
      <c r="G104" s="30">
        <v>-6</v>
      </c>
      <c r="H104" s="30">
        <v>1</v>
      </c>
      <c r="I104" s="30">
        <v>-3</v>
      </c>
      <c r="J104" s="30">
        <v>6</v>
      </c>
      <c r="K104" s="30">
        <v>-1</v>
      </c>
      <c r="L104" s="30">
        <v>7</v>
      </c>
      <c r="M104" s="30">
        <v>-2</v>
      </c>
      <c r="N104" s="30">
        <v>11</v>
      </c>
      <c r="O104" s="30">
        <v>0</v>
      </c>
      <c r="P104" s="30">
        <v>28</v>
      </c>
      <c r="Q104" s="30">
        <v>-12</v>
      </c>
      <c r="R104" s="33">
        <f>COUNTIFS('IFS TouchPoints'!$A$6:$A$2203,$A104,'IFS TouchPoints'!$C$6:$C$2203,R$5,'IFS TouchPoints'!$E$6:$E$2203,"&lt;="&amp;$B104)</f>
        <v>0</v>
      </c>
      <c r="S104" s="33">
        <f>COUNTIFS('IFS TouchPoints'!$A$6:$A$2203,$A104,'IFS TouchPoints'!$C$6:$C$2203,S$5,'IFS TouchPoints'!$E$6:$E$2203,"&lt;="&amp;$B104)</f>
        <v>0</v>
      </c>
      <c r="T104" s="33">
        <f>COUNTIFS('IFS TouchPoints'!$A$6:$A$2203,$A104,'IFS TouchPoints'!$C$6:$C$2203,T$5,'IFS TouchPoints'!$E$6:$E$2203,"&lt;="&amp;$B104)</f>
        <v>2</v>
      </c>
      <c r="U104" s="33">
        <f>COUNTIFS('IFS TouchPoints'!$A$6:$A$2203,$A104,'IFS TouchPoints'!$C$6:$C$2203,U$5,'IFS TouchPoints'!$E$6:$E$2203,"&lt;="&amp;$B104)</f>
        <v>0</v>
      </c>
      <c r="V104" s="33">
        <f>COUNTIFS('IFS TouchPoints'!$A$6:$A$2203,$A104,'IFS TouchPoints'!$C$6:$C$2203,V$5,'IFS TouchPoints'!$E$6:$E$2203,"&lt;="&amp;$B104)</f>
        <v>1</v>
      </c>
      <c r="W104" s="33">
        <f>COUNTIFS('IFS TouchPoints'!$A$6:$A$2203,$A104,'IFS TouchPoints'!$C$6:$C$2203,W$5,'IFS TouchPoints'!$E$6:$E$2203,"&lt;="&amp;$B104)</f>
        <v>0</v>
      </c>
      <c r="X104" s="33">
        <f>COUNTIFS('IFS TouchPoints'!$A$6:$A$2203,$A104,'IFS TouchPoints'!$C$6:$C$2203,X$5,'IFS TouchPoints'!$E$6:$E$2203,"&lt;="&amp;$B104)</f>
        <v>26</v>
      </c>
      <c r="Y104" s="33">
        <f>COUNTIFS('IFS TouchPoints'!$A$6:$A$2203,$A104,'IFS TouchPoints'!$C$6:$C$2203,Y$5,'IFS TouchPoints'!$E$6:$E$2203,"&lt;="&amp;$B104)</f>
        <v>0</v>
      </c>
      <c r="Z104" s="33">
        <f>COUNTIFS('IFS TouchPoints'!$A$6:$A$2203,$A104,'IFS TouchPoints'!$C$6:$C$2203,Z$5,'IFS TouchPoints'!$E$6:$E$2203,"&lt;="&amp;$B104)</f>
        <v>0</v>
      </c>
      <c r="AA104" s="28">
        <f>SUM(R104:Z104)</f>
        <v>29</v>
      </c>
      <c r="AB104" s="28">
        <f>VLOOKUP($A104,Results!$C$4:$D$65,2,0)</f>
        <v>1</v>
      </c>
    </row>
    <row r="105" spans="1:28" s="29" customFormat="1" ht="13.5" customHeight="1" x14ac:dyDescent="0.25">
      <c r="A105" s="30">
        <v>10674</v>
      </c>
      <c r="B105" s="31">
        <v>41870</v>
      </c>
      <c r="C105" s="30">
        <v>88</v>
      </c>
      <c r="D105" s="30" t="s">
        <v>296</v>
      </c>
      <c r="E105" s="32" t="s">
        <v>267</v>
      </c>
      <c r="F105" s="30">
        <v>2</v>
      </c>
      <c r="G105" s="30">
        <v>-12</v>
      </c>
      <c r="H105" s="30">
        <v>1</v>
      </c>
      <c r="I105" s="30">
        <v>-7</v>
      </c>
      <c r="J105" s="30">
        <v>5</v>
      </c>
      <c r="K105" s="30">
        <v>-10</v>
      </c>
      <c r="L105" s="30">
        <v>13</v>
      </c>
      <c r="M105" s="30">
        <v>-4</v>
      </c>
      <c r="N105" s="30">
        <v>4</v>
      </c>
      <c r="O105" s="30">
        <v>-7</v>
      </c>
      <c r="P105" s="30">
        <v>25</v>
      </c>
      <c r="Q105" s="30">
        <v>-40</v>
      </c>
      <c r="R105" s="33">
        <f>COUNTIFS('IFS TouchPoints'!$A$6:$A$2203,$A105,'IFS TouchPoints'!$C$6:$C$2203,R$5,'IFS TouchPoints'!$E$6:$E$2203,"&lt;="&amp;$B105)</f>
        <v>0</v>
      </c>
      <c r="S105" s="33">
        <f>COUNTIFS('IFS TouchPoints'!$A$6:$A$2203,$A105,'IFS TouchPoints'!$C$6:$C$2203,S$5,'IFS TouchPoints'!$E$6:$E$2203,"&lt;="&amp;$B105)</f>
        <v>0</v>
      </c>
      <c r="T105" s="33">
        <f>COUNTIFS('IFS TouchPoints'!$A$6:$A$2203,$A105,'IFS TouchPoints'!$C$6:$C$2203,T$5,'IFS TouchPoints'!$E$6:$E$2203,"&lt;="&amp;$B105)</f>
        <v>0</v>
      </c>
      <c r="U105" s="33">
        <f>COUNTIFS('IFS TouchPoints'!$A$6:$A$2203,$A105,'IFS TouchPoints'!$C$6:$C$2203,U$5,'IFS TouchPoints'!$E$6:$E$2203,"&lt;="&amp;$B105)</f>
        <v>0</v>
      </c>
      <c r="V105" s="33">
        <f>COUNTIFS('IFS TouchPoints'!$A$6:$A$2203,$A105,'IFS TouchPoints'!$C$6:$C$2203,V$5,'IFS TouchPoints'!$E$6:$E$2203,"&lt;="&amp;$B105)</f>
        <v>2</v>
      </c>
      <c r="W105" s="33">
        <f>COUNTIFS('IFS TouchPoints'!$A$6:$A$2203,$A105,'IFS TouchPoints'!$C$6:$C$2203,W$5,'IFS TouchPoints'!$E$6:$E$2203,"&lt;="&amp;$B105)</f>
        <v>0</v>
      </c>
      <c r="X105" s="33">
        <f>COUNTIFS('IFS TouchPoints'!$A$6:$A$2203,$A105,'IFS TouchPoints'!$C$6:$C$2203,X$5,'IFS TouchPoints'!$E$6:$E$2203,"&lt;="&amp;$B105)</f>
        <v>5</v>
      </c>
      <c r="Y105" s="33">
        <f>COUNTIFS('IFS TouchPoints'!$A$6:$A$2203,$A105,'IFS TouchPoints'!$C$6:$C$2203,Y$5,'IFS TouchPoints'!$E$6:$E$2203,"&lt;="&amp;$B105)</f>
        <v>0</v>
      </c>
      <c r="Z105" s="33">
        <f>COUNTIFS('IFS TouchPoints'!$A$6:$A$2203,$A105,'IFS TouchPoints'!$C$6:$C$2203,Z$5,'IFS TouchPoints'!$E$6:$E$2203,"&lt;="&amp;$B105)</f>
        <v>0</v>
      </c>
      <c r="AA105" s="28">
        <f>SUM(R105:Z105)</f>
        <v>7</v>
      </c>
      <c r="AB105" s="28">
        <f>VLOOKUP($A105,Results!$C$4:$D$65,2,0)</f>
        <v>1</v>
      </c>
    </row>
    <row r="106" spans="1:28" s="29" customFormat="1" ht="13.5" customHeight="1" x14ac:dyDescent="0.25">
      <c r="A106" s="30">
        <v>10942</v>
      </c>
      <c r="B106" s="31">
        <v>41920</v>
      </c>
      <c r="C106" s="30">
        <v>102</v>
      </c>
      <c r="D106" s="30" t="s">
        <v>296</v>
      </c>
      <c r="E106" s="32" t="s">
        <v>267</v>
      </c>
      <c r="F106" s="30">
        <v>1</v>
      </c>
      <c r="G106" s="30">
        <v>-15</v>
      </c>
      <c r="H106" s="30">
        <v>1</v>
      </c>
      <c r="I106" s="30">
        <v>0</v>
      </c>
      <c r="J106" s="30">
        <v>4</v>
      </c>
      <c r="K106" s="30">
        <v>-7</v>
      </c>
      <c r="L106" s="30">
        <v>5</v>
      </c>
      <c r="M106" s="30">
        <v>-7</v>
      </c>
      <c r="N106" s="30">
        <v>3</v>
      </c>
      <c r="O106" s="30">
        <v>-13</v>
      </c>
      <c r="P106" s="30">
        <v>14</v>
      </c>
      <c r="Q106" s="30">
        <v>-42</v>
      </c>
      <c r="R106" s="33">
        <f>COUNTIFS('IFS TouchPoints'!$A$6:$A$2203,$A106,'IFS TouchPoints'!$C$6:$C$2203,R$5,'IFS TouchPoints'!$E$6:$E$2203,"&lt;="&amp;$B106)</f>
        <v>0</v>
      </c>
      <c r="S106" s="33">
        <f>COUNTIFS('IFS TouchPoints'!$A$6:$A$2203,$A106,'IFS TouchPoints'!$C$6:$C$2203,S$5,'IFS TouchPoints'!$E$6:$E$2203,"&lt;="&amp;$B106)</f>
        <v>0</v>
      </c>
      <c r="T106" s="33">
        <f>COUNTIFS('IFS TouchPoints'!$A$6:$A$2203,$A106,'IFS TouchPoints'!$C$6:$C$2203,T$5,'IFS TouchPoints'!$E$6:$E$2203,"&lt;="&amp;$B106)</f>
        <v>0</v>
      </c>
      <c r="U106" s="33">
        <f>COUNTIFS('IFS TouchPoints'!$A$6:$A$2203,$A106,'IFS TouchPoints'!$C$6:$C$2203,U$5,'IFS TouchPoints'!$E$6:$E$2203,"&lt;="&amp;$B106)</f>
        <v>0</v>
      </c>
      <c r="V106" s="33">
        <f>COUNTIFS('IFS TouchPoints'!$A$6:$A$2203,$A106,'IFS TouchPoints'!$C$6:$C$2203,V$5,'IFS TouchPoints'!$E$6:$E$2203,"&lt;="&amp;$B106)</f>
        <v>0</v>
      </c>
      <c r="W106" s="33">
        <f>COUNTIFS('IFS TouchPoints'!$A$6:$A$2203,$A106,'IFS TouchPoints'!$C$6:$C$2203,W$5,'IFS TouchPoints'!$E$6:$E$2203,"&lt;="&amp;$B106)</f>
        <v>0</v>
      </c>
      <c r="X106" s="33">
        <f>COUNTIFS('IFS TouchPoints'!$A$6:$A$2203,$A106,'IFS TouchPoints'!$C$6:$C$2203,X$5,'IFS TouchPoints'!$E$6:$E$2203,"&lt;="&amp;$B106)</f>
        <v>0</v>
      </c>
      <c r="Y106" s="33">
        <f>COUNTIFS('IFS TouchPoints'!$A$6:$A$2203,$A106,'IFS TouchPoints'!$C$6:$C$2203,Y$5,'IFS TouchPoints'!$E$6:$E$2203,"&lt;="&amp;$B106)</f>
        <v>0</v>
      </c>
      <c r="Z106" s="33">
        <f>COUNTIFS('IFS TouchPoints'!$A$6:$A$2203,$A106,'IFS TouchPoints'!$C$6:$C$2203,Z$5,'IFS TouchPoints'!$E$6:$E$2203,"&lt;="&amp;$B106)</f>
        <v>0</v>
      </c>
      <c r="AA106" s="28">
        <f>SUM(R106:Z106)</f>
        <v>0</v>
      </c>
      <c r="AB106" s="28">
        <f>VLOOKUP($A106,Results!$C$4:$D$65,2,0)</f>
        <v>1</v>
      </c>
    </row>
    <row r="107" spans="1:28" s="29" customFormat="1" ht="13.5" customHeight="1" x14ac:dyDescent="0.25">
      <c r="A107" s="30">
        <v>11401</v>
      </c>
      <c r="B107" s="31">
        <v>41892</v>
      </c>
      <c r="C107" s="30">
        <v>94</v>
      </c>
      <c r="D107" s="30" t="s">
        <v>296</v>
      </c>
      <c r="E107" s="32" t="s">
        <v>267</v>
      </c>
      <c r="F107" s="30">
        <v>5</v>
      </c>
      <c r="G107" s="30">
        <v>-11</v>
      </c>
      <c r="H107" s="30">
        <v>3</v>
      </c>
      <c r="I107" s="30">
        <v>-1</v>
      </c>
      <c r="J107" s="30">
        <v>10</v>
      </c>
      <c r="K107" s="30">
        <v>-2</v>
      </c>
      <c r="L107" s="30">
        <v>2</v>
      </c>
      <c r="M107" s="30">
        <v>-4</v>
      </c>
      <c r="N107" s="30">
        <v>8</v>
      </c>
      <c r="O107" s="30">
        <v>-5</v>
      </c>
      <c r="P107" s="30">
        <v>28</v>
      </c>
      <c r="Q107" s="30">
        <v>-23</v>
      </c>
      <c r="R107" s="33">
        <f>COUNTIFS('IFS TouchPoints'!$A$6:$A$2203,$A107,'IFS TouchPoints'!$C$6:$C$2203,R$5,'IFS TouchPoints'!$E$6:$E$2203,"&lt;="&amp;$B107)</f>
        <v>0</v>
      </c>
      <c r="S107" s="33">
        <f>COUNTIFS('IFS TouchPoints'!$A$6:$A$2203,$A107,'IFS TouchPoints'!$C$6:$C$2203,S$5,'IFS TouchPoints'!$E$6:$E$2203,"&lt;="&amp;$B107)</f>
        <v>0</v>
      </c>
      <c r="T107" s="33">
        <f>COUNTIFS('IFS TouchPoints'!$A$6:$A$2203,$A107,'IFS TouchPoints'!$C$6:$C$2203,T$5,'IFS TouchPoints'!$E$6:$E$2203,"&lt;="&amp;$B107)</f>
        <v>0</v>
      </c>
      <c r="U107" s="33">
        <f>COUNTIFS('IFS TouchPoints'!$A$6:$A$2203,$A107,'IFS TouchPoints'!$C$6:$C$2203,U$5,'IFS TouchPoints'!$E$6:$E$2203,"&lt;="&amp;$B107)</f>
        <v>0</v>
      </c>
      <c r="V107" s="33">
        <f>COUNTIFS('IFS TouchPoints'!$A$6:$A$2203,$A107,'IFS TouchPoints'!$C$6:$C$2203,V$5,'IFS TouchPoints'!$E$6:$E$2203,"&lt;="&amp;$B107)</f>
        <v>0</v>
      </c>
      <c r="W107" s="33">
        <f>COUNTIFS('IFS TouchPoints'!$A$6:$A$2203,$A107,'IFS TouchPoints'!$C$6:$C$2203,W$5,'IFS TouchPoints'!$E$6:$E$2203,"&lt;="&amp;$B107)</f>
        <v>0</v>
      </c>
      <c r="X107" s="33">
        <f>COUNTIFS('IFS TouchPoints'!$A$6:$A$2203,$A107,'IFS TouchPoints'!$C$6:$C$2203,X$5,'IFS TouchPoints'!$E$6:$E$2203,"&lt;="&amp;$B107)</f>
        <v>0</v>
      </c>
      <c r="Y107" s="33">
        <f>COUNTIFS('IFS TouchPoints'!$A$6:$A$2203,$A107,'IFS TouchPoints'!$C$6:$C$2203,Y$5,'IFS TouchPoints'!$E$6:$E$2203,"&lt;="&amp;$B107)</f>
        <v>0</v>
      </c>
      <c r="Z107" s="33">
        <f>COUNTIFS('IFS TouchPoints'!$A$6:$A$2203,$A107,'IFS TouchPoints'!$C$6:$C$2203,Z$5,'IFS TouchPoints'!$E$6:$E$2203,"&lt;="&amp;$B107)</f>
        <v>0</v>
      </c>
      <c r="AA107" s="28">
        <f>SUM(R107:Z107)</f>
        <v>0</v>
      </c>
      <c r="AB107" s="28">
        <f>VLOOKUP($A107,Results!$C$4:$D$65,2,0)</f>
        <v>1</v>
      </c>
    </row>
    <row r="108" spans="1:28" s="29" customFormat="1" ht="13.5" customHeight="1" x14ac:dyDescent="0.25">
      <c r="A108" s="30">
        <v>11401</v>
      </c>
      <c r="B108" s="31">
        <v>41975</v>
      </c>
      <c r="C108" s="30">
        <v>118</v>
      </c>
      <c r="D108" s="30" t="s">
        <v>296</v>
      </c>
      <c r="E108" s="32" t="s">
        <v>284</v>
      </c>
      <c r="F108" s="30">
        <v>6</v>
      </c>
      <c r="G108" s="30">
        <v>-10</v>
      </c>
      <c r="H108" s="30">
        <v>5</v>
      </c>
      <c r="I108" s="30">
        <v>0</v>
      </c>
      <c r="J108" s="30">
        <v>7</v>
      </c>
      <c r="K108" s="30">
        <v>-3</v>
      </c>
      <c r="L108" s="30">
        <v>2</v>
      </c>
      <c r="M108" s="30">
        <v>-4</v>
      </c>
      <c r="N108" s="30">
        <v>6</v>
      </c>
      <c r="O108" s="30">
        <v>-6</v>
      </c>
      <c r="P108" s="30">
        <v>26</v>
      </c>
      <c r="Q108" s="30">
        <v>-23</v>
      </c>
      <c r="R108" s="33">
        <f>COUNTIFS('IFS TouchPoints'!$A$6:$A$2203,$A108,'IFS TouchPoints'!$C$6:$C$2203,R$5,'IFS TouchPoints'!$E$6:$E$2203,"&lt;="&amp;$B108)</f>
        <v>0</v>
      </c>
      <c r="S108" s="33">
        <f>COUNTIFS('IFS TouchPoints'!$A$6:$A$2203,$A108,'IFS TouchPoints'!$C$6:$C$2203,S$5,'IFS TouchPoints'!$E$6:$E$2203,"&lt;="&amp;$B108)</f>
        <v>0</v>
      </c>
      <c r="T108" s="33">
        <f>COUNTIFS('IFS TouchPoints'!$A$6:$A$2203,$A108,'IFS TouchPoints'!$C$6:$C$2203,T$5,'IFS TouchPoints'!$E$6:$E$2203,"&lt;="&amp;$B108)</f>
        <v>0</v>
      </c>
      <c r="U108" s="33">
        <f>COUNTIFS('IFS TouchPoints'!$A$6:$A$2203,$A108,'IFS TouchPoints'!$C$6:$C$2203,U$5,'IFS TouchPoints'!$E$6:$E$2203,"&lt;="&amp;$B108)</f>
        <v>0</v>
      </c>
      <c r="V108" s="33">
        <f>COUNTIFS('IFS TouchPoints'!$A$6:$A$2203,$A108,'IFS TouchPoints'!$C$6:$C$2203,V$5,'IFS TouchPoints'!$E$6:$E$2203,"&lt;="&amp;$B108)</f>
        <v>8</v>
      </c>
      <c r="W108" s="33">
        <f>COUNTIFS('IFS TouchPoints'!$A$6:$A$2203,$A108,'IFS TouchPoints'!$C$6:$C$2203,W$5,'IFS TouchPoints'!$E$6:$E$2203,"&lt;="&amp;$B108)</f>
        <v>0</v>
      </c>
      <c r="X108" s="33">
        <f>COUNTIFS('IFS TouchPoints'!$A$6:$A$2203,$A108,'IFS TouchPoints'!$C$6:$C$2203,X$5,'IFS TouchPoints'!$E$6:$E$2203,"&lt;="&amp;$B108)</f>
        <v>11</v>
      </c>
      <c r="Y108" s="33">
        <f>COUNTIFS('IFS TouchPoints'!$A$6:$A$2203,$A108,'IFS TouchPoints'!$C$6:$C$2203,Y$5,'IFS TouchPoints'!$E$6:$E$2203,"&lt;="&amp;$B108)</f>
        <v>0</v>
      </c>
      <c r="Z108" s="33">
        <f>COUNTIFS('IFS TouchPoints'!$A$6:$A$2203,$A108,'IFS TouchPoints'!$C$6:$C$2203,Z$5,'IFS TouchPoints'!$E$6:$E$2203,"&lt;="&amp;$B108)</f>
        <v>0</v>
      </c>
      <c r="AA108" s="28">
        <f>SUM(R108:Z108)</f>
        <v>19</v>
      </c>
      <c r="AB108" s="28">
        <f>VLOOKUP($A108,Results!$C$4:$D$65,2,0)</f>
        <v>1</v>
      </c>
    </row>
    <row r="109" spans="1:28" s="29" customFormat="1" ht="13.5" customHeight="1" x14ac:dyDescent="0.25">
      <c r="A109" s="30">
        <v>11401</v>
      </c>
      <c r="B109" s="31">
        <v>42072</v>
      </c>
      <c r="C109" s="30">
        <v>166</v>
      </c>
      <c r="D109" s="30" t="s">
        <v>296</v>
      </c>
      <c r="E109" s="32" t="s">
        <v>285</v>
      </c>
      <c r="F109" s="30">
        <v>6</v>
      </c>
      <c r="G109" s="30">
        <v>-10</v>
      </c>
      <c r="H109" s="30">
        <v>3</v>
      </c>
      <c r="I109" s="30">
        <v>-1</v>
      </c>
      <c r="J109" s="30">
        <v>7</v>
      </c>
      <c r="K109" s="30">
        <v>-4</v>
      </c>
      <c r="L109" s="30">
        <v>2</v>
      </c>
      <c r="M109" s="30">
        <v>-5</v>
      </c>
      <c r="N109" s="30">
        <v>4</v>
      </c>
      <c r="O109" s="30">
        <v>-7</v>
      </c>
      <c r="P109" s="30">
        <v>22</v>
      </c>
      <c r="Q109" s="30">
        <v>-27</v>
      </c>
      <c r="R109" s="33">
        <f>COUNTIFS('IFS TouchPoints'!$A$6:$A$2203,$A109,'IFS TouchPoints'!$C$6:$C$2203,R$5,'IFS TouchPoints'!$E$6:$E$2203,"&lt;="&amp;$B109)</f>
        <v>0</v>
      </c>
      <c r="S109" s="33">
        <f>COUNTIFS('IFS TouchPoints'!$A$6:$A$2203,$A109,'IFS TouchPoints'!$C$6:$C$2203,S$5,'IFS TouchPoints'!$E$6:$E$2203,"&lt;="&amp;$B109)</f>
        <v>0</v>
      </c>
      <c r="T109" s="33">
        <f>COUNTIFS('IFS TouchPoints'!$A$6:$A$2203,$A109,'IFS TouchPoints'!$C$6:$C$2203,T$5,'IFS TouchPoints'!$E$6:$E$2203,"&lt;="&amp;$B109)</f>
        <v>2</v>
      </c>
      <c r="U109" s="33">
        <f>COUNTIFS('IFS TouchPoints'!$A$6:$A$2203,$A109,'IFS TouchPoints'!$C$6:$C$2203,U$5,'IFS TouchPoints'!$E$6:$E$2203,"&lt;="&amp;$B109)</f>
        <v>0</v>
      </c>
      <c r="V109" s="33">
        <f>COUNTIFS('IFS TouchPoints'!$A$6:$A$2203,$A109,'IFS TouchPoints'!$C$6:$C$2203,V$5,'IFS TouchPoints'!$E$6:$E$2203,"&lt;="&amp;$B109)</f>
        <v>10</v>
      </c>
      <c r="W109" s="33">
        <f>COUNTIFS('IFS TouchPoints'!$A$6:$A$2203,$A109,'IFS TouchPoints'!$C$6:$C$2203,W$5,'IFS TouchPoints'!$E$6:$E$2203,"&lt;="&amp;$B109)</f>
        <v>0</v>
      </c>
      <c r="X109" s="33">
        <f>COUNTIFS('IFS TouchPoints'!$A$6:$A$2203,$A109,'IFS TouchPoints'!$C$6:$C$2203,X$5,'IFS TouchPoints'!$E$6:$E$2203,"&lt;="&amp;$B109)</f>
        <v>22</v>
      </c>
      <c r="Y109" s="33">
        <f>COUNTIFS('IFS TouchPoints'!$A$6:$A$2203,$A109,'IFS TouchPoints'!$C$6:$C$2203,Y$5,'IFS TouchPoints'!$E$6:$E$2203,"&lt;="&amp;$B109)</f>
        <v>0</v>
      </c>
      <c r="Z109" s="33">
        <f>COUNTIFS('IFS TouchPoints'!$A$6:$A$2203,$A109,'IFS TouchPoints'!$C$6:$C$2203,Z$5,'IFS TouchPoints'!$E$6:$E$2203,"&lt;="&amp;$B109)</f>
        <v>0</v>
      </c>
      <c r="AA109" s="28">
        <f>SUM(R109:Z109)</f>
        <v>34</v>
      </c>
      <c r="AB109" s="28">
        <f>VLOOKUP($A109,Results!$C$4:$D$65,2,0)</f>
        <v>1</v>
      </c>
    </row>
    <row r="110" spans="1:28" s="29" customFormat="1" ht="13.5" customHeight="1" x14ac:dyDescent="0.25">
      <c r="A110" s="30">
        <v>800</v>
      </c>
      <c r="B110" s="31">
        <v>41501</v>
      </c>
      <c r="C110" s="30">
        <v>8</v>
      </c>
      <c r="D110" s="30" t="s">
        <v>296</v>
      </c>
      <c r="E110" s="32" t="s">
        <v>267</v>
      </c>
      <c r="F110" s="30">
        <v>3</v>
      </c>
      <c r="G110" s="30">
        <v>-8</v>
      </c>
      <c r="H110" s="30">
        <v>0</v>
      </c>
      <c r="I110" s="30">
        <v>-3</v>
      </c>
      <c r="J110" s="30">
        <v>0</v>
      </c>
      <c r="K110" s="30">
        <v>-17</v>
      </c>
      <c r="L110" s="30">
        <v>0</v>
      </c>
      <c r="M110" s="30">
        <v>-10</v>
      </c>
      <c r="N110" s="30">
        <v>0</v>
      </c>
      <c r="O110" s="30">
        <v>-16</v>
      </c>
      <c r="P110" s="30">
        <v>3</v>
      </c>
      <c r="Q110" s="30">
        <v>-54</v>
      </c>
      <c r="R110" s="33">
        <f>COUNTIFS('IFS TouchPoints'!$A$6:$A$2203,$A110,'IFS TouchPoints'!$C$6:$C$2203,R$5,'IFS TouchPoints'!$E$6:$E$2203,"&lt;="&amp;$B110)</f>
        <v>0</v>
      </c>
      <c r="S110" s="33">
        <f>COUNTIFS('IFS TouchPoints'!$A$6:$A$2203,$A110,'IFS TouchPoints'!$C$6:$C$2203,S$5,'IFS TouchPoints'!$E$6:$E$2203,"&lt;="&amp;$B110)</f>
        <v>0</v>
      </c>
      <c r="T110" s="33">
        <f>COUNTIFS('IFS TouchPoints'!$A$6:$A$2203,$A110,'IFS TouchPoints'!$C$6:$C$2203,T$5,'IFS TouchPoints'!$E$6:$E$2203,"&lt;="&amp;$B110)</f>
        <v>0</v>
      </c>
      <c r="U110" s="33">
        <f>COUNTIFS('IFS TouchPoints'!$A$6:$A$2203,$A110,'IFS TouchPoints'!$C$6:$C$2203,U$5,'IFS TouchPoints'!$E$6:$E$2203,"&lt;="&amp;$B110)</f>
        <v>0</v>
      </c>
      <c r="V110" s="33">
        <f>COUNTIFS('IFS TouchPoints'!$A$6:$A$2203,$A110,'IFS TouchPoints'!$C$6:$C$2203,V$5,'IFS TouchPoints'!$E$6:$E$2203,"&lt;="&amp;$B110)</f>
        <v>0</v>
      </c>
      <c r="W110" s="33">
        <f>COUNTIFS('IFS TouchPoints'!$A$6:$A$2203,$A110,'IFS TouchPoints'!$C$6:$C$2203,W$5,'IFS TouchPoints'!$E$6:$E$2203,"&lt;="&amp;$B110)</f>
        <v>0</v>
      </c>
      <c r="X110" s="33">
        <f>COUNTIFS('IFS TouchPoints'!$A$6:$A$2203,$A110,'IFS TouchPoints'!$C$6:$C$2203,X$5,'IFS TouchPoints'!$E$6:$E$2203,"&lt;="&amp;$B110)</f>
        <v>0</v>
      </c>
      <c r="Y110" s="33">
        <f>COUNTIFS('IFS TouchPoints'!$A$6:$A$2203,$A110,'IFS TouchPoints'!$C$6:$C$2203,Y$5,'IFS TouchPoints'!$E$6:$E$2203,"&lt;="&amp;$B110)</f>
        <v>0</v>
      </c>
      <c r="Z110" s="33">
        <f>COUNTIFS('IFS TouchPoints'!$A$6:$A$2203,$A110,'IFS TouchPoints'!$C$6:$C$2203,Z$5,'IFS TouchPoints'!$E$6:$E$2203,"&lt;="&amp;$B110)</f>
        <v>0</v>
      </c>
      <c r="AA110" s="28">
        <f>SUM(R110:Z110)</f>
        <v>0</v>
      </c>
      <c r="AB110" s="28">
        <f>VLOOKUP($A110,Results!$C$4:$D$65,2,0)</f>
        <v>2</v>
      </c>
    </row>
    <row r="111" spans="1:28" s="29" customFormat="1" ht="13.5" customHeight="1" x14ac:dyDescent="0.25">
      <c r="A111" s="30">
        <v>800</v>
      </c>
      <c r="B111" s="31">
        <v>41620</v>
      </c>
      <c r="C111" s="30">
        <v>9</v>
      </c>
      <c r="D111" s="30" t="s">
        <v>296</v>
      </c>
      <c r="E111" s="32" t="s">
        <v>284</v>
      </c>
      <c r="F111" s="30">
        <v>6</v>
      </c>
      <c r="G111" s="30">
        <v>-3</v>
      </c>
      <c r="H111" s="30">
        <v>0</v>
      </c>
      <c r="I111" s="30">
        <v>0</v>
      </c>
      <c r="J111" s="30">
        <v>0</v>
      </c>
      <c r="K111" s="30">
        <v>-14</v>
      </c>
      <c r="L111" s="30">
        <v>2</v>
      </c>
      <c r="M111" s="30">
        <v>-5</v>
      </c>
      <c r="N111" s="30">
        <v>1</v>
      </c>
      <c r="O111" s="30">
        <v>-8</v>
      </c>
      <c r="P111" s="30">
        <v>9</v>
      </c>
      <c r="Q111" s="30">
        <v>-30</v>
      </c>
      <c r="R111" s="33">
        <f>COUNTIFS('IFS TouchPoints'!$A$6:$A$2203,$A111,'IFS TouchPoints'!$C$6:$C$2203,R$5,'IFS TouchPoints'!$E$6:$E$2203,"&lt;="&amp;$B111)</f>
        <v>0</v>
      </c>
      <c r="S111" s="33">
        <f>COUNTIFS('IFS TouchPoints'!$A$6:$A$2203,$A111,'IFS TouchPoints'!$C$6:$C$2203,S$5,'IFS TouchPoints'!$E$6:$E$2203,"&lt;="&amp;$B111)</f>
        <v>0</v>
      </c>
      <c r="T111" s="33">
        <f>COUNTIFS('IFS TouchPoints'!$A$6:$A$2203,$A111,'IFS TouchPoints'!$C$6:$C$2203,T$5,'IFS TouchPoints'!$E$6:$E$2203,"&lt;="&amp;$B111)</f>
        <v>0</v>
      </c>
      <c r="U111" s="33">
        <f>COUNTIFS('IFS TouchPoints'!$A$6:$A$2203,$A111,'IFS TouchPoints'!$C$6:$C$2203,U$5,'IFS TouchPoints'!$E$6:$E$2203,"&lt;="&amp;$B111)</f>
        <v>0</v>
      </c>
      <c r="V111" s="33">
        <f>COUNTIFS('IFS TouchPoints'!$A$6:$A$2203,$A111,'IFS TouchPoints'!$C$6:$C$2203,V$5,'IFS TouchPoints'!$E$6:$E$2203,"&lt;="&amp;$B111)</f>
        <v>0</v>
      </c>
      <c r="W111" s="33">
        <f>COUNTIFS('IFS TouchPoints'!$A$6:$A$2203,$A111,'IFS TouchPoints'!$C$6:$C$2203,W$5,'IFS TouchPoints'!$E$6:$E$2203,"&lt;="&amp;$B111)</f>
        <v>0</v>
      </c>
      <c r="X111" s="33">
        <f>COUNTIFS('IFS TouchPoints'!$A$6:$A$2203,$A111,'IFS TouchPoints'!$C$6:$C$2203,X$5,'IFS TouchPoints'!$E$6:$E$2203,"&lt;="&amp;$B111)</f>
        <v>0</v>
      </c>
      <c r="Y111" s="33">
        <f>COUNTIFS('IFS TouchPoints'!$A$6:$A$2203,$A111,'IFS TouchPoints'!$C$6:$C$2203,Y$5,'IFS TouchPoints'!$E$6:$E$2203,"&lt;="&amp;$B111)</f>
        <v>0</v>
      </c>
      <c r="Z111" s="33">
        <f>COUNTIFS('IFS TouchPoints'!$A$6:$A$2203,$A111,'IFS TouchPoints'!$C$6:$C$2203,Z$5,'IFS TouchPoints'!$E$6:$E$2203,"&lt;="&amp;$B111)</f>
        <v>0</v>
      </c>
      <c r="AA111" s="28">
        <f>SUM(R111:Z111)</f>
        <v>0</v>
      </c>
      <c r="AB111" s="28">
        <f>VLOOKUP($A111,Results!$C$4:$D$65,2,0)</f>
        <v>2</v>
      </c>
    </row>
    <row r="112" spans="1:28" s="29" customFormat="1" ht="13.5" customHeight="1" x14ac:dyDescent="0.25">
      <c r="A112" s="30">
        <v>800</v>
      </c>
      <c r="B112" s="31">
        <v>41715</v>
      </c>
      <c r="C112" s="30">
        <v>37</v>
      </c>
      <c r="D112" s="30" t="s">
        <v>296</v>
      </c>
      <c r="E112" s="32" t="s">
        <v>285</v>
      </c>
      <c r="F112" s="30">
        <v>3</v>
      </c>
      <c r="G112" s="30">
        <v>-5</v>
      </c>
      <c r="H112" s="30">
        <v>2</v>
      </c>
      <c r="I112" s="30">
        <v>0</v>
      </c>
      <c r="J112" s="30">
        <v>0</v>
      </c>
      <c r="K112" s="30">
        <v>-13</v>
      </c>
      <c r="L112" s="30">
        <v>5</v>
      </c>
      <c r="M112" s="30">
        <v>0</v>
      </c>
      <c r="N112" s="30">
        <v>0</v>
      </c>
      <c r="O112" s="30">
        <v>-11</v>
      </c>
      <c r="P112" s="30">
        <v>10</v>
      </c>
      <c r="Q112" s="30">
        <v>-29</v>
      </c>
      <c r="R112" s="33">
        <f>COUNTIFS('IFS TouchPoints'!$A$6:$A$2203,$A112,'IFS TouchPoints'!$C$6:$C$2203,R$5,'IFS TouchPoints'!$E$6:$E$2203,"&lt;="&amp;$B112)</f>
        <v>0</v>
      </c>
      <c r="S112" s="33">
        <f>COUNTIFS('IFS TouchPoints'!$A$6:$A$2203,$A112,'IFS TouchPoints'!$C$6:$C$2203,S$5,'IFS TouchPoints'!$E$6:$E$2203,"&lt;="&amp;$B112)</f>
        <v>0</v>
      </c>
      <c r="T112" s="33">
        <f>COUNTIFS('IFS TouchPoints'!$A$6:$A$2203,$A112,'IFS TouchPoints'!$C$6:$C$2203,T$5,'IFS TouchPoints'!$E$6:$E$2203,"&lt;="&amp;$B112)</f>
        <v>0</v>
      </c>
      <c r="U112" s="33">
        <f>COUNTIFS('IFS TouchPoints'!$A$6:$A$2203,$A112,'IFS TouchPoints'!$C$6:$C$2203,U$5,'IFS TouchPoints'!$E$6:$E$2203,"&lt;="&amp;$B112)</f>
        <v>0</v>
      </c>
      <c r="V112" s="33">
        <f>COUNTIFS('IFS TouchPoints'!$A$6:$A$2203,$A112,'IFS TouchPoints'!$C$6:$C$2203,V$5,'IFS TouchPoints'!$E$6:$E$2203,"&lt;="&amp;$B112)</f>
        <v>0</v>
      </c>
      <c r="W112" s="33">
        <f>COUNTIFS('IFS TouchPoints'!$A$6:$A$2203,$A112,'IFS TouchPoints'!$C$6:$C$2203,W$5,'IFS TouchPoints'!$E$6:$E$2203,"&lt;="&amp;$B112)</f>
        <v>0</v>
      </c>
      <c r="X112" s="33">
        <f>COUNTIFS('IFS TouchPoints'!$A$6:$A$2203,$A112,'IFS TouchPoints'!$C$6:$C$2203,X$5,'IFS TouchPoints'!$E$6:$E$2203,"&lt;="&amp;$B112)</f>
        <v>0</v>
      </c>
      <c r="Y112" s="33">
        <f>COUNTIFS('IFS TouchPoints'!$A$6:$A$2203,$A112,'IFS TouchPoints'!$C$6:$C$2203,Y$5,'IFS TouchPoints'!$E$6:$E$2203,"&lt;="&amp;$B112)</f>
        <v>0</v>
      </c>
      <c r="Z112" s="33">
        <f>COUNTIFS('IFS TouchPoints'!$A$6:$A$2203,$A112,'IFS TouchPoints'!$C$6:$C$2203,Z$5,'IFS TouchPoints'!$E$6:$E$2203,"&lt;="&amp;$B112)</f>
        <v>0</v>
      </c>
      <c r="AA112" s="28">
        <f>SUM(R112:Z112)</f>
        <v>0</v>
      </c>
      <c r="AB112" s="28">
        <f>VLOOKUP($A112,Results!$C$4:$D$65,2,0)</f>
        <v>2</v>
      </c>
    </row>
    <row r="113" spans="1:28" s="29" customFormat="1" ht="13.5" customHeight="1" x14ac:dyDescent="0.25">
      <c r="A113" s="30">
        <v>2648</v>
      </c>
      <c r="B113" s="31">
        <v>41528</v>
      </c>
      <c r="C113" s="30">
        <v>10</v>
      </c>
      <c r="D113" s="30" t="s">
        <v>296</v>
      </c>
      <c r="E113" s="32" t="s">
        <v>267</v>
      </c>
      <c r="F113" s="30">
        <v>1</v>
      </c>
      <c r="G113" s="30">
        <v>-11</v>
      </c>
      <c r="H113" s="30">
        <v>1</v>
      </c>
      <c r="I113" s="30">
        <v>-5</v>
      </c>
      <c r="J113" s="30">
        <v>1</v>
      </c>
      <c r="K113" s="30">
        <v>-8</v>
      </c>
      <c r="L113" s="30">
        <v>3</v>
      </c>
      <c r="M113" s="30">
        <v>-2</v>
      </c>
      <c r="N113" s="30">
        <v>1</v>
      </c>
      <c r="O113" s="30">
        <v>-15</v>
      </c>
      <c r="P113" s="30">
        <v>7</v>
      </c>
      <c r="Q113" s="30">
        <v>-41</v>
      </c>
      <c r="R113" s="33">
        <f>COUNTIFS('IFS TouchPoints'!$A$6:$A$2203,$A113,'IFS TouchPoints'!$C$6:$C$2203,R$5,'IFS TouchPoints'!$E$6:$E$2203,"&lt;="&amp;$B113)</f>
        <v>0</v>
      </c>
      <c r="S113" s="33">
        <f>COUNTIFS('IFS TouchPoints'!$A$6:$A$2203,$A113,'IFS TouchPoints'!$C$6:$C$2203,S$5,'IFS TouchPoints'!$E$6:$E$2203,"&lt;="&amp;$B113)</f>
        <v>0</v>
      </c>
      <c r="T113" s="33">
        <f>COUNTIFS('IFS TouchPoints'!$A$6:$A$2203,$A113,'IFS TouchPoints'!$C$6:$C$2203,T$5,'IFS TouchPoints'!$E$6:$E$2203,"&lt;="&amp;$B113)</f>
        <v>0</v>
      </c>
      <c r="U113" s="33">
        <f>COUNTIFS('IFS TouchPoints'!$A$6:$A$2203,$A113,'IFS TouchPoints'!$C$6:$C$2203,U$5,'IFS TouchPoints'!$E$6:$E$2203,"&lt;="&amp;$B113)</f>
        <v>0</v>
      </c>
      <c r="V113" s="33">
        <f>COUNTIFS('IFS TouchPoints'!$A$6:$A$2203,$A113,'IFS TouchPoints'!$C$6:$C$2203,V$5,'IFS TouchPoints'!$E$6:$E$2203,"&lt;="&amp;$B113)</f>
        <v>0</v>
      </c>
      <c r="W113" s="33">
        <f>COUNTIFS('IFS TouchPoints'!$A$6:$A$2203,$A113,'IFS TouchPoints'!$C$6:$C$2203,W$5,'IFS TouchPoints'!$E$6:$E$2203,"&lt;="&amp;$B113)</f>
        <v>0</v>
      </c>
      <c r="X113" s="33">
        <f>COUNTIFS('IFS TouchPoints'!$A$6:$A$2203,$A113,'IFS TouchPoints'!$C$6:$C$2203,X$5,'IFS TouchPoints'!$E$6:$E$2203,"&lt;="&amp;$B113)</f>
        <v>0</v>
      </c>
      <c r="Y113" s="33">
        <f>COUNTIFS('IFS TouchPoints'!$A$6:$A$2203,$A113,'IFS TouchPoints'!$C$6:$C$2203,Y$5,'IFS TouchPoints'!$E$6:$E$2203,"&lt;="&amp;$B113)</f>
        <v>0</v>
      </c>
      <c r="Z113" s="33">
        <f>COUNTIFS('IFS TouchPoints'!$A$6:$A$2203,$A113,'IFS TouchPoints'!$C$6:$C$2203,Z$5,'IFS TouchPoints'!$E$6:$E$2203,"&lt;="&amp;$B113)</f>
        <v>0</v>
      </c>
      <c r="AA113" s="28">
        <f>SUM(R113:Z113)</f>
        <v>0</v>
      </c>
      <c r="AB113" s="28">
        <f>VLOOKUP($A113,Results!$C$4:$D$65,2,0)</f>
        <v>2</v>
      </c>
    </row>
    <row r="114" spans="1:28" s="29" customFormat="1" ht="13.5" customHeight="1" x14ac:dyDescent="0.25">
      <c r="A114" s="30">
        <v>2648</v>
      </c>
      <c r="B114" s="31">
        <v>41620</v>
      </c>
      <c r="C114" s="30">
        <v>11</v>
      </c>
      <c r="D114" s="30" t="s">
        <v>296</v>
      </c>
      <c r="E114" s="32" t="s">
        <v>284</v>
      </c>
      <c r="F114" s="30">
        <v>2</v>
      </c>
      <c r="G114" s="30">
        <v>-10</v>
      </c>
      <c r="H114" s="30">
        <v>1</v>
      </c>
      <c r="I114" s="30">
        <v>-3</v>
      </c>
      <c r="J114" s="30">
        <v>1</v>
      </c>
      <c r="K114" s="30">
        <v>-7</v>
      </c>
      <c r="L114" s="30">
        <v>6</v>
      </c>
      <c r="M114" s="30">
        <v>-2</v>
      </c>
      <c r="N114" s="30">
        <v>1</v>
      </c>
      <c r="O114" s="30">
        <v>-14</v>
      </c>
      <c r="P114" s="30">
        <v>11</v>
      </c>
      <c r="Q114" s="30">
        <v>-36</v>
      </c>
      <c r="R114" s="33">
        <f>COUNTIFS('IFS TouchPoints'!$A$6:$A$2203,$A114,'IFS TouchPoints'!$C$6:$C$2203,R$5,'IFS TouchPoints'!$E$6:$E$2203,"&lt;="&amp;$B114)</f>
        <v>0</v>
      </c>
      <c r="S114" s="33">
        <f>COUNTIFS('IFS TouchPoints'!$A$6:$A$2203,$A114,'IFS TouchPoints'!$C$6:$C$2203,S$5,'IFS TouchPoints'!$E$6:$E$2203,"&lt;="&amp;$B114)</f>
        <v>0</v>
      </c>
      <c r="T114" s="33">
        <f>COUNTIFS('IFS TouchPoints'!$A$6:$A$2203,$A114,'IFS TouchPoints'!$C$6:$C$2203,T$5,'IFS TouchPoints'!$E$6:$E$2203,"&lt;="&amp;$B114)</f>
        <v>0</v>
      </c>
      <c r="U114" s="33">
        <f>COUNTIFS('IFS TouchPoints'!$A$6:$A$2203,$A114,'IFS TouchPoints'!$C$6:$C$2203,U$5,'IFS TouchPoints'!$E$6:$E$2203,"&lt;="&amp;$B114)</f>
        <v>0</v>
      </c>
      <c r="V114" s="33">
        <f>COUNTIFS('IFS TouchPoints'!$A$6:$A$2203,$A114,'IFS TouchPoints'!$C$6:$C$2203,V$5,'IFS TouchPoints'!$E$6:$E$2203,"&lt;="&amp;$B114)</f>
        <v>0</v>
      </c>
      <c r="W114" s="33">
        <f>COUNTIFS('IFS TouchPoints'!$A$6:$A$2203,$A114,'IFS TouchPoints'!$C$6:$C$2203,W$5,'IFS TouchPoints'!$E$6:$E$2203,"&lt;="&amp;$B114)</f>
        <v>0</v>
      </c>
      <c r="X114" s="33">
        <f>COUNTIFS('IFS TouchPoints'!$A$6:$A$2203,$A114,'IFS TouchPoints'!$C$6:$C$2203,X$5,'IFS TouchPoints'!$E$6:$E$2203,"&lt;="&amp;$B114)</f>
        <v>0</v>
      </c>
      <c r="Y114" s="33">
        <f>COUNTIFS('IFS TouchPoints'!$A$6:$A$2203,$A114,'IFS TouchPoints'!$C$6:$C$2203,Y$5,'IFS TouchPoints'!$E$6:$E$2203,"&lt;="&amp;$B114)</f>
        <v>0</v>
      </c>
      <c r="Z114" s="33">
        <f>COUNTIFS('IFS TouchPoints'!$A$6:$A$2203,$A114,'IFS TouchPoints'!$C$6:$C$2203,Z$5,'IFS TouchPoints'!$E$6:$E$2203,"&lt;="&amp;$B114)</f>
        <v>0</v>
      </c>
      <c r="AA114" s="28">
        <f>SUM(R114:Z114)</f>
        <v>0</v>
      </c>
      <c r="AB114" s="28">
        <f>VLOOKUP($A114,Results!$C$4:$D$65,2,0)</f>
        <v>2</v>
      </c>
    </row>
    <row r="115" spans="1:28" s="29" customFormat="1" ht="13.5" customHeight="1" x14ac:dyDescent="0.25">
      <c r="A115" s="30">
        <v>2648</v>
      </c>
      <c r="B115" s="31">
        <v>41703</v>
      </c>
      <c r="C115" s="30">
        <v>32</v>
      </c>
      <c r="D115" s="30" t="s">
        <v>296</v>
      </c>
      <c r="E115" s="32" t="s">
        <v>285</v>
      </c>
      <c r="F115" s="30">
        <v>4</v>
      </c>
      <c r="G115" s="30">
        <v>-6</v>
      </c>
      <c r="H115" s="30">
        <v>1</v>
      </c>
      <c r="I115" s="30">
        <v>-1</v>
      </c>
      <c r="J115" s="30">
        <v>1</v>
      </c>
      <c r="K115" s="30">
        <v>-6</v>
      </c>
      <c r="L115" s="30">
        <v>10</v>
      </c>
      <c r="M115" s="30">
        <v>-3</v>
      </c>
      <c r="N115" s="30">
        <v>3</v>
      </c>
      <c r="O115" s="30">
        <v>-13</v>
      </c>
      <c r="P115" s="30">
        <v>19</v>
      </c>
      <c r="Q115" s="30">
        <v>-29</v>
      </c>
      <c r="R115" s="33">
        <f>COUNTIFS('IFS TouchPoints'!$A$6:$A$2203,$A115,'IFS TouchPoints'!$C$6:$C$2203,R$5,'IFS TouchPoints'!$E$6:$E$2203,"&lt;="&amp;$B115)</f>
        <v>0</v>
      </c>
      <c r="S115" s="33">
        <f>COUNTIFS('IFS TouchPoints'!$A$6:$A$2203,$A115,'IFS TouchPoints'!$C$6:$C$2203,S$5,'IFS TouchPoints'!$E$6:$E$2203,"&lt;="&amp;$B115)</f>
        <v>0</v>
      </c>
      <c r="T115" s="33">
        <f>COUNTIFS('IFS TouchPoints'!$A$6:$A$2203,$A115,'IFS TouchPoints'!$C$6:$C$2203,T$5,'IFS TouchPoints'!$E$6:$E$2203,"&lt;="&amp;$B115)</f>
        <v>0</v>
      </c>
      <c r="U115" s="33">
        <f>COUNTIFS('IFS TouchPoints'!$A$6:$A$2203,$A115,'IFS TouchPoints'!$C$6:$C$2203,U$5,'IFS TouchPoints'!$E$6:$E$2203,"&lt;="&amp;$B115)</f>
        <v>0</v>
      </c>
      <c r="V115" s="33">
        <f>COUNTIFS('IFS TouchPoints'!$A$6:$A$2203,$A115,'IFS TouchPoints'!$C$6:$C$2203,V$5,'IFS TouchPoints'!$E$6:$E$2203,"&lt;="&amp;$B115)</f>
        <v>0</v>
      </c>
      <c r="W115" s="33">
        <f>COUNTIFS('IFS TouchPoints'!$A$6:$A$2203,$A115,'IFS TouchPoints'!$C$6:$C$2203,W$5,'IFS TouchPoints'!$E$6:$E$2203,"&lt;="&amp;$B115)</f>
        <v>0</v>
      </c>
      <c r="X115" s="33">
        <f>COUNTIFS('IFS TouchPoints'!$A$6:$A$2203,$A115,'IFS TouchPoints'!$C$6:$C$2203,X$5,'IFS TouchPoints'!$E$6:$E$2203,"&lt;="&amp;$B115)</f>
        <v>0</v>
      </c>
      <c r="Y115" s="33">
        <f>COUNTIFS('IFS TouchPoints'!$A$6:$A$2203,$A115,'IFS TouchPoints'!$C$6:$C$2203,Y$5,'IFS TouchPoints'!$E$6:$E$2203,"&lt;="&amp;$B115)</f>
        <v>0</v>
      </c>
      <c r="Z115" s="33">
        <f>COUNTIFS('IFS TouchPoints'!$A$6:$A$2203,$A115,'IFS TouchPoints'!$C$6:$C$2203,Z$5,'IFS TouchPoints'!$E$6:$E$2203,"&lt;="&amp;$B115)</f>
        <v>0</v>
      </c>
      <c r="AA115" s="28">
        <f>SUM(R115:Z115)</f>
        <v>0</v>
      </c>
      <c r="AB115" s="28">
        <f>VLOOKUP($A115,Results!$C$4:$D$65,2,0)</f>
        <v>2</v>
      </c>
    </row>
    <row r="116" spans="1:28" s="29" customFormat="1" ht="13.5" customHeight="1" x14ac:dyDescent="0.25">
      <c r="A116" s="30">
        <v>2648</v>
      </c>
      <c r="B116" s="31">
        <v>41808</v>
      </c>
      <c r="C116" s="30">
        <v>56</v>
      </c>
      <c r="D116" s="30" t="s">
        <v>296</v>
      </c>
      <c r="E116" s="32" t="s">
        <v>286</v>
      </c>
      <c r="F116" s="30">
        <v>4</v>
      </c>
      <c r="G116" s="30">
        <v>-6</v>
      </c>
      <c r="H116" s="30">
        <v>2</v>
      </c>
      <c r="I116" s="30">
        <v>-1</v>
      </c>
      <c r="J116" s="30">
        <v>1</v>
      </c>
      <c r="K116" s="30">
        <v>-5</v>
      </c>
      <c r="L116" s="30">
        <v>11</v>
      </c>
      <c r="M116" s="30">
        <v>-3</v>
      </c>
      <c r="N116" s="30">
        <v>3</v>
      </c>
      <c r="O116" s="30">
        <v>-14</v>
      </c>
      <c r="P116" s="30">
        <v>21</v>
      </c>
      <c r="Q116" s="30">
        <v>-29</v>
      </c>
      <c r="R116" s="33">
        <f>COUNTIFS('IFS TouchPoints'!$A$6:$A$2203,$A116,'IFS TouchPoints'!$C$6:$C$2203,R$5,'IFS TouchPoints'!$E$6:$E$2203,"&lt;="&amp;$B116)</f>
        <v>10</v>
      </c>
      <c r="S116" s="33">
        <f>COUNTIFS('IFS TouchPoints'!$A$6:$A$2203,$A116,'IFS TouchPoints'!$C$6:$C$2203,S$5,'IFS TouchPoints'!$E$6:$E$2203,"&lt;="&amp;$B116)</f>
        <v>4</v>
      </c>
      <c r="T116" s="33">
        <f>COUNTIFS('IFS TouchPoints'!$A$6:$A$2203,$A116,'IFS TouchPoints'!$C$6:$C$2203,T$5,'IFS TouchPoints'!$E$6:$E$2203,"&lt;="&amp;$B116)</f>
        <v>1</v>
      </c>
      <c r="U116" s="33">
        <f>COUNTIFS('IFS TouchPoints'!$A$6:$A$2203,$A116,'IFS TouchPoints'!$C$6:$C$2203,U$5,'IFS TouchPoints'!$E$6:$E$2203,"&lt;="&amp;$B116)</f>
        <v>0</v>
      </c>
      <c r="V116" s="33">
        <f>COUNTIFS('IFS TouchPoints'!$A$6:$A$2203,$A116,'IFS TouchPoints'!$C$6:$C$2203,V$5,'IFS TouchPoints'!$E$6:$E$2203,"&lt;="&amp;$B116)</f>
        <v>2</v>
      </c>
      <c r="W116" s="33">
        <f>COUNTIFS('IFS TouchPoints'!$A$6:$A$2203,$A116,'IFS TouchPoints'!$C$6:$C$2203,W$5,'IFS TouchPoints'!$E$6:$E$2203,"&lt;="&amp;$B116)</f>
        <v>0</v>
      </c>
      <c r="X116" s="33">
        <f>COUNTIFS('IFS TouchPoints'!$A$6:$A$2203,$A116,'IFS TouchPoints'!$C$6:$C$2203,X$5,'IFS TouchPoints'!$E$6:$E$2203,"&lt;="&amp;$B116)</f>
        <v>5</v>
      </c>
      <c r="Y116" s="33">
        <f>COUNTIFS('IFS TouchPoints'!$A$6:$A$2203,$A116,'IFS TouchPoints'!$C$6:$C$2203,Y$5,'IFS TouchPoints'!$E$6:$E$2203,"&lt;="&amp;$B116)</f>
        <v>0</v>
      </c>
      <c r="Z116" s="33">
        <f>COUNTIFS('IFS TouchPoints'!$A$6:$A$2203,$A116,'IFS TouchPoints'!$C$6:$C$2203,Z$5,'IFS TouchPoints'!$E$6:$E$2203,"&lt;="&amp;$B116)</f>
        <v>0</v>
      </c>
      <c r="AA116" s="28">
        <f>SUM(R116:Z116)</f>
        <v>22</v>
      </c>
      <c r="AB116" s="28">
        <f>VLOOKUP($A116,Results!$C$4:$D$65,2,0)</f>
        <v>2</v>
      </c>
    </row>
    <row r="117" spans="1:28" s="29" customFormat="1" ht="13.5" customHeight="1" x14ac:dyDescent="0.25">
      <c r="A117" s="30">
        <v>2648</v>
      </c>
      <c r="B117" s="31">
        <v>41908</v>
      </c>
      <c r="C117" s="30">
        <v>116</v>
      </c>
      <c r="D117" s="30" t="s">
        <v>296</v>
      </c>
      <c r="E117" s="32" t="s">
        <v>287</v>
      </c>
      <c r="F117" s="30">
        <v>4</v>
      </c>
      <c r="G117" s="30">
        <v>-5</v>
      </c>
      <c r="H117" s="30">
        <v>2</v>
      </c>
      <c r="I117" s="30">
        <v>-1</v>
      </c>
      <c r="J117" s="30">
        <v>0</v>
      </c>
      <c r="K117" s="30">
        <v>-12</v>
      </c>
      <c r="L117" s="30">
        <v>11</v>
      </c>
      <c r="M117" s="30">
        <v>-3</v>
      </c>
      <c r="N117" s="30">
        <v>4</v>
      </c>
      <c r="O117" s="30">
        <v>-11</v>
      </c>
      <c r="P117" s="30">
        <v>21</v>
      </c>
      <c r="Q117" s="30">
        <v>-32</v>
      </c>
      <c r="R117" s="33">
        <f>COUNTIFS('IFS TouchPoints'!$A$6:$A$2203,$A117,'IFS TouchPoints'!$C$6:$C$2203,R$5,'IFS TouchPoints'!$E$6:$E$2203,"&lt;="&amp;$B117)</f>
        <v>10</v>
      </c>
      <c r="S117" s="33">
        <f>COUNTIFS('IFS TouchPoints'!$A$6:$A$2203,$A117,'IFS TouchPoints'!$C$6:$C$2203,S$5,'IFS TouchPoints'!$E$6:$E$2203,"&lt;="&amp;$B117)</f>
        <v>17</v>
      </c>
      <c r="T117" s="33">
        <f>COUNTIFS('IFS TouchPoints'!$A$6:$A$2203,$A117,'IFS TouchPoints'!$C$6:$C$2203,T$5,'IFS TouchPoints'!$E$6:$E$2203,"&lt;="&amp;$B117)</f>
        <v>2</v>
      </c>
      <c r="U117" s="33">
        <f>COUNTIFS('IFS TouchPoints'!$A$6:$A$2203,$A117,'IFS TouchPoints'!$C$6:$C$2203,U$5,'IFS TouchPoints'!$E$6:$E$2203,"&lt;="&amp;$B117)</f>
        <v>0</v>
      </c>
      <c r="V117" s="33">
        <f>COUNTIFS('IFS TouchPoints'!$A$6:$A$2203,$A117,'IFS TouchPoints'!$C$6:$C$2203,V$5,'IFS TouchPoints'!$E$6:$E$2203,"&lt;="&amp;$B117)</f>
        <v>3</v>
      </c>
      <c r="W117" s="33">
        <f>COUNTIFS('IFS TouchPoints'!$A$6:$A$2203,$A117,'IFS TouchPoints'!$C$6:$C$2203,W$5,'IFS TouchPoints'!$E$6:$E$2203,"&lt;="&amp;$B117)</f>
        <v>0</v>
      </c>
      <c r="X117" s="33">
        <f>COUNTIFS('IFS TouchPoints'!$A$6:$A$2203,$A117,'IFS TouchPoints'!$C$6:$C$2203,X$5,'IFS TouchPoints'!$E$6:$E$2203,"&lt;="&amp;$B117)</f>
        <v>18</v>
      </c>
      <c r="Y117" s="33">
        <f>COUNTIFS('IFS TouchPoints'!$A$6:$A$2203,$A117,'IFS TouchPoints'!$C$6:$C$2203,Y$5,'IFS TouchPoints'!$E$6:$E$2203,"&lt;="&amp;$B117)</f>
        <v>0</v>
      </c>
      <c r="Z117" s="33">
        <f>COUNTIFS('IFS TouchPoints'!$A$6:$A$2203,$A117,'IFS TouchPoints'!$C$6:$C$2203,Z$5,'IFS TouchPoints'!$E$6:$E$2203,"&lt;="&amp;$B117)</f>
        <v>0</v>
      </c>
      <c r="AA117" s="28">
        <f>SUM(R117:Z117)</f>
        <v>50</v>
      </c>
      <c r="AB117" s="28">
        <f>VLOOKUP($A117,Results!$C$4:$D$65,2,0)</f>
        <v>2</v>
      </c>
    </row>
    <row r="118" spans="1:28" s="29" customFormat="1" ht="13.5" customHeight="1" x14ac:dyDescent="0.25">
      <c r="A118" s="30">
        <v>2726</v>
      </c>
      <c r="B118" s="31">
        <v>41537</v>
      </c>
      <c r="C118" s="30">
        <v>12</v>
      </c>
      <c r="D118" s="30" t="s">
        <v>296</v>
      </c>
      <c r="E118" s="32" t="s">
        <v>267</v>
      </c>
      <c r="F118" s="30">
        <v>1</v>
      </c>
      <c r="G118" s="30">
        <v>-10</v>
      </c>
      <c r="H118" s="30">
        <v>2</v>
      </c>
      <c r="I118" s="30">
        <v>-7</v>
      </c>
      <c r="J118" s="30">
        <v>5</v>
      </c>
      <c r="K118" s="30">
        <v>-2</v>
      </c>
      <c r="L118" s="30">
        <v>1</v>
      </c>
      <c r="M118" s="30">
        <v>-18</v>
      </c>
      <c r="N118" s="30">
        <v>3</v>
      </c>
      <c r="O118" s="30">
        <v>-8</v>
      </c>
      <c r="P118" s="30">
        <v>12</v>
      </c>
      <c r="Q118" s="30">
        <v>-45</v>
      </c>
      <c r="R118" s="33">
        <f>COUNTIFS('IFS TouchPoints'!$A$6:$A$2203,$A118,'IFS TouchPoints'!$C$6:$C$2203,R$5,'IFS TouchPoints'!$E$6:$E$2203,"&lt;="&amp;$B118)</f>
        <v>0</v>
      </c>
      <c r="S118" s="33">
        <f>COUNTIFS('IFS TouchPoints'!$A$6:$A$2203,$A118,'IFS TouchPoints'!$C$6:$C$2203,S$5,'IFS TouchPoints'!$E$6:$E$2203,"&lt;="&amp;$B118)</f>
        <v>0</v>
      </c>
      <c r="T118" s="33">
        <f>COUNTIFS('IFS TouchPoints'!$A$6:$A$2203,$A118,'IFS TouchPoints'!$C$6:$C$2203,T$5,'IFS TouchPoints'!$E$6:$E$2203,"&lt;="&amp;$B118)</f>
        <v>0</v>
      </c>
      <c r="U118" s="33">
        <f>COUNTIFS('IFS TouchPoints'!$A$6:$A$2203,$A118,'IFS TouchPoints'!$C$6:$C$2203,U$5,'IFS TouchPoints'!$E$6:$E$2203,"&lt;="&amp;$B118)</f>
        <v>0</v>
      </c>
      <c r="V118" s="33">
        <f>COUNTIFS('IFS TouchPoints'!$A$6:$A$2203,$A118,'IFS TouchPoints'!$C$6:$C$2203,V$5,'IFS TouchPoints'!$E$6:$E$2203,"&lt;="&amp;$B118)</f>
        <v>0</v>
      </c>
      <c r="W118" s="33">
        <f>COUNTIFS('IFS TouchPoints'!$A$6:$A$2203,$A118,'IFS TouchPoints'!$C$6:$C$2203,W$5,'IFS TouchPoints'!$E$6:$E$2203,"&lt;="&amp;$B118)</f>
        <v>0</v>
      </c>
      <c r="X118" s="33">
        <f>COUNTIFS('IFS TouchPoints'!$A$6:$A$2203,$A118,'IFS TouchPoints'!$C$6:$C$2203,X$5,'IFS TouchPoints'!$E$6:$E$2203,"&lt;="&amp;$B118)</f>
        <v>0</v>
      </c>
      <c r="Y118" s="33">
        <f>COUNTIFS('IFS TouchPoints'!$A$6:$A$2203,$A118,'IFS TouchPoints'!$C$6:$C$2203,Y$5,'IFS TouchPoints'!$E$6:$E$2203,"&lt;="&amp;$B118)</f>
        <v>0</v>
      </c>
      <c r="Z118" s="33">
        <f>COUNTIFS('IFS TouchPoints'!$A$6:$A$2203,$A118,'IFS TouchPoints'!$C$6:$C$2203,Z$5,'IFS TouchPoints'!$E$6:$E$2203,"&lt;="&amp;$B118)</f>
        <v>0</v>
      </c>
      <c r="AA118" s="28">
        <f>SUM(R118:Z118)</f>
        <v>0</v>
      </c>
      <c r="AB118" s="28">
        <f>VLOOKUP($A118,Results!$C$4:$D$65,2,0)</f>
        <v>2</v>
      </c>
    </row>
    <row r="119" spans="1:28" s="29" customFormat="1" ht="13.5" customHeight="1" x14ac:dyDescent="0.25">
      <c r="A119" s="30">
        <v>2726</v>
      </c>
      <c r="B119" s="31">
        <v>41620</v>
      </c>
      <c r="C119" s="30">
        <v>13</v>
      </c>
      <c r="D119" s="30" t="s">
        <v>296</v>
      </c>
      <c r="E119" s="32" t="s">
        <v>284</v>
      </c>
      <c r="F119" s="30">
        <v>1</v>
      </c>
      <c r="G119" s="30">
        <v>-9</v>
      </c>
      <c r="H119" s="30">
        <v>2</v>
      </c>
      <c r="I119" s="30">
        <v>-5</v>
      </c>
      <c r="J119" s="30">
        <v>6</v>
      </c>
      <c r="K119" s="30">
        <v>-2</v>
      </c>
      <c r="L119" s="30">
        <v>3</v>
      </c>
      <c r="M119" s="30">
        <v>-14</v>
      </c>
      <c r="N119" s="30">
        <v>3</v>
      </c>
      <c r="O119" s="30">
        <v>-6</v>
      </c>
      <c r="P119" s="30">
        <v>15</v>
      </c>
      <c r="Q119" s="30">
        <v>-36</v>
      </c>
      <c r="R119" s="33">
        <f>COUNTIFS('IFS TouchPoints'!$A$6:$A$2203,$A119,'IFS TouchPoints'!$C$6:$C$2203,R$5,'IFS TouchPoints'!$E$6:$E$2203,"&lt;="&amp;$B119)</f>
        <v>0</v>
      </c>
      <c r="S119" s="33">
        <f>COUNTIFS('IFS TouchPoints'!$A$6:$A$2203,$A119,'IFS TouchPoints'!$C$6:$C$2203,S$5,'IFS TouchPoints'!$E$6:$E$2203,"&lt;="&amp;$B119)</f>
        <v>0</v>
      </c>
      <c r="T119" s="33">
        <f>COUNTIFS('IFS TouchPoints'!$A$6:$A$2203,$A119,'IFS TouchPoints'!$C$6:$C$2203,T$5,'IFS TouchPoints'!$E$6:$E$2203,"&lt;="&amp;$B119)</f>
        <v>0</v>
      </c>
      <c r="U119" s="33">
        <f>COUNTIFS('IFS TouchPoints'!$A$6:$A$2203,$A119,'IFS TouchPoints'!$C$6:$C$2203,U$5,'IFS TouchPoints'!$E$6:$E$2203,"&lt;="&amp;$B119)</f>
        <v>0</v>
      </c>
      <c r="V119" s="33">
        <f>COUNTIFS('IFS TouchPoints'!$A$6:$A$2203,$A119,'IFS TouchPoints'!$C$6:$C$2203,V$5,'IFS TouchPoints'!$E$6:$E$2203,"&lt;="&amp;$B119)</f>
        <v>0</v>
      </c>
      <c r="W119" s="33">
        <f>COUNTIFS('IFS TouchPoints'!$A$6:$A$2203,$A119,'IFS TouchPoints'!$C$6:$C$2203,W$5,'IFS TouchPoints'!$E$6:$E$2203,"&lt;="&amp;$B119)</f>
        <v>0</v>
      </c>
      <c r="X119" s="33">
        <f>COUNTIFS('IFS TouchPoints'!$A$6:$A$2203,$A119,'IFS TouchPoints'!$C$6:$C$2203,X$5,'IFS TouchPoints'!$E$6:$E$2203,"&lt;="&amp;$B119)</f>
        <v>0</v>
      </c>
      <c r="Y119" s="33">
        <f>COUNTIFS('IFS TouchPoints'!$A$6:$A$2203,$A119,'IFS TouchPoints'!$C$6:$C$2203,Y$5,'IFS TouchPoints'!$E$6:$E$2203,"&lt;="&amp;$B119)</f>
        <v>0</v>
      </c>
      <c r="Z119" s="33">
        <f>COUNTIFS('IFS TouchPoints'!$A$6:$A$2203,$A119,'IFS TouchPoints'!$C$6:$C$2203,Z$5,'IFS TouchPoints'!$E$6:$E$2203,"&lt;="&amp;$B119)</f>
        <v>0</v>
      </c>
      <c r="AA119" s="28">
        <f>SUM(R119:Z119)</f>
        <v>0</v>
      </c>
      <c r="AB119" s="28">
        <f>VLOOKUP($A119,Results!$C$4:$D$65,2,0)</f>
        <v>2</v>
      </c>
    </row>
    <row r="120" spans="1:28" s="29" customFormat="1" ht="13.5" customHeight="1" x14ac:dyDescent="0.25">
      <c r="A120" s="30">
        <v>2726</v>
      </c>
      <c r="B120" s="31">
        <v>41711</v>
      </c>
      <c r="C120" s="30">
        <v>38</v>
      </c>
      <c r="D120" s="30" t="s">
        <v>296</v>
      </c>
      <c r="E120" s="32" t="s">
        <v>285</v>
      </c>
      <c r="F120" s="30">
        <v>1</v>
      </c>
      <c r="G120" s="30">
        <v>-10</v>
      </c>
      <c r="H120" s="30">
        <v>2</v>
      </c>
      <c r="I120" s="30">
        <v>-4</v>
      </c>
      <c r="J120" s="30">
        <v>6</v>
      </c>
      <c r="K120" s="30">
        <v>-1</v>
      </c>
      <c r="L120" s="30">
        <v>3</v>
      </c>
      <c r="M120" s="30">
        <v>-13</v>
      </c>
      <c r="N120" s="30">
        <v>3</v>
      </c>
      <c r="O120" s="30">
        <v>-6</v>
      </c>
      <c r="P120" s="30">
        <v>15</v>
      </c>
      <c r="Q120" s="30">
        <v>-34</v>
      </c>
      <c r="R120" s="33">
        <f>COUNTIFS('IFS TouchPoints'!$A$6:$A$2203,$A120,'IFS TouchPoints'!$C$6:$C$2203,R$5,'IFS TouchPoints'!$E$6:$E$2203,"&lt;="&amp;$B120)</f>
        <v>0</v>
      </c>
      <c r="S120" s="33">
        <f>COUNTIFS('IFS TouchPoints'!$A$6:$A$2203,$A120,'IFS TouchPoints'!$C$6:$C$2203,S$5,'IFS TouchPoints'!$E$6:$E$2203,"&lt;="&amp;$B120)</f>
        <v>0</v>
      </c>
      <c r="T120" s="33">
        <f>COUNTIFS('IFS TouchPoints'!$A$6:$A$2203,$A120,'IFS TouchPoints'!$C$6:$C$2203,T$5,'IFS TouchPoints'!$E$6:$E$2203,"&lt;="&amp;$B120)</f>
        <v>0</v>
      </c>
      <c r="U120" s="33">
        <f>COUNTIFS('IFS TouchPoints'!$A$6:$A$2203,$A120,'IFS TouchPoints'!$C$6:$C$2203,U$5,'IFS TouchPoints'!$E$6:$E$2203,"&lt;="&amp;$B120)</f>
        <v>0</v>
      </c>
      <c r="V120" s="33">
        <f>COUNTIFS('IFS TouchPoints'!$A$6:$A$2203,$A120,'IFS TouchPoints'!$C$6:$C$2203,V$5,'IFS TouchPoints'!$E$6:$E$2203,"&lt;="&amp;$B120)</f>
        <v>2</v>
      </c>
      <c r="W120" s="33">
        <f>COUNTIFS('IFS TouchPoints'!$A$6:$A$2203,$A120,'IFS TouchPoints'!$C$6:$C$2203,W$5,'IFS TouchPoints'!$E$6:$E$2203,"&lt;="&amp;$B120)</f>
        <v>0</v>
      </c>
      <c r="X120" s="33">
        <f>COUNTIFS('IFS TouchPoints'!$A$6:$A$2203,$A120,'IFS TouchPoints'!$C$6:$C$2203,X$5,'IFS TouchPoints'!$E$6:$E$2203,"&lt;="&amp;$B120)</f>
        <v>0</v>
      </c>
      <c r="Y120" s="33">
        <f>COUNTIFS('IFS TouchPoints'!$A$6:$A$2203,$A120,'IFS TouchPoints'!$C$6:$C$2203,Y$5,'IFS TouchPoints'!$E$6:$E$2203,"&lt;="&amp;$B120)</f>
        <v>0</v>
      </c>
      <c r="Z120" s="33">
        <f>COUNTIFS('IFS TouchPoints'!$A$6:$A$2203,$A120,'IFS TouchPoints'!$C$6:$C$2203,Z$5,'IFS TouchPoints'!$E$6:$E$2203,"&lt;="&amp;$B120)</f>
        <v>0</v>
      </c>
      <c r="AA120" s="28">
        <f>SUM(R120:Z120)</f>
        <v>2</v>
      </c>
      <c r="AB120" s="28">
        <f>VLOOKUP($A120,Results!$C$4:$D$65,2,0)</f>
        <v>2</v>
      </c>
    </row>
    <row r="121" spans="1:28" s="29" customFormat="1" ht="13.5" customHeight="1" x14ac:dyDescent="0.25">
      <c r="A121" s="30">
        <v>3360</v>
      </c>
      <c r="B121" s="31">
        <v>41508</v>
      </c>
      <c r="C121" s="30">
        <v>14</v>
      </c>
      <c r="D121" s="30" t="s">
        <v>296</v>
      </c>
      <c r="E121" s="32" t="s">
        <v>267</v>
      </c>
      <c r="F121" s="30">
        <v>5</v>
      </c>
      <c r="G121" s="30">
        <v>-10</v>
      </c>
      <c r="H121" s="30">
        <v>2</v>
      </c>
      <c r="I121" s="30">
        <v>-13</v>
      </c>
      <c r="J121" s="30">
        <v>2</v>
      </c>
      <c r="K121" s="30">
        <v>-6</v>
      </c>
      <c r="L121" s="30">
        <v>3</v>
      </c>
      <c r="M121" s="30">
        <v>-11</v>
      </c>
      <c r="N121" s="30">
        <v>7</v>
      </c>
      <c r="O121" s="30">
        <v>-1</v>
      </c>
      <c r="P121" s="30">
        <v>19</v>
      </c>
      <c r="Q121" s="30">
        <v>-41</v>
      </c>
      <c r="R121" s="33">
        <f>COUNTIFS('IFS TouchPoints'!$A$6:$A$2203,$A121,'IFS TouchPoints'!$C$6:$C$2203,R$5,'IFS TouchPoints'!$E$6:$E$2203,"&lt;="&amp;$B121)</f>
        <v>0</v>
      </c>
      <c r="S121" s="33">
        <f>COUNTIFS('IFS TouchPoints'!$A$6:$A$2203,$A121,'IFS TouchPoints'!$C$6:$C$2203,S$5,'IFS TouchPoints'!$E$6:$E$2203,"&lt;="&amp;$B121)</f>
        <v>0</v>
      </c>
      <c r="T121" s="33">
        <f>COUNTIFS('IFS TouchPoints'!$A$6:$A$2203,$A121,'IFS TouchPoints'!$C$6:$C$2203,T$5,'IFS TouchPoints'!$E$6:$E$2203,"&lt;="&amp;$B121)</f>
        <v>0</v>
      </c>
      <c r="U121" s="33">
        <f>COUNTIFS('IFS TouchPoints'!$A$6:$A$2203,$A121,'IFS TouchPoints'!$C$6:$C$2203,U$5,'IFS TouchPoints'!$E$6:$E$2203,"&lt;="&amp;$B121)</f>
        <v>0</v>
      </c>
      <c r="V121" s="33">
        <f>COUNTIFS('IFS TouchPoints'!$A$6:$A$2203,$A121,'IFS TouchPoints'!$C$6:$C$2203,V$5,'IFS TouchPoints'!$E$6:$E$2203,"&lt;="&amp;$B121)</f>
        <v>0</v>
      </c>
      <c r="W121" s="33">
        <f>COUNTIFS('IFS TouchPoints'!$A$6:$A$2203,$A121,'IFS TouchPoints'!$C$6:$C$2203,W$5,'IFS TouchPoints'!$E$6:$E$2203,"&lt;="&amp;$B121)</f>
        <v>0</v>
      </c>
      <c r="X121" s="33">
        <f>COUNTIFS('IFS TouchPoints'!$A$6:$A$2203,$A121,'IFS TouchPoints'!$C$6:$C$2203,X$5,'IFS TouchPoints'!$E$6:$E$2203,"&lt;="&amp;$B121)</f>
        <v>0</v>
      </c>
      <c r="Y121" s="33">
        <f>COUNTIFS('IFS TouchPoints'!$A$6:$A$2203,$A121,'IFS TouchPoints'!$C$6:$C$2203,Y$5,'IFS TouchPoints'!$E$6:$E$2203,"&lt;="&amp;$B121)</f>
        <v>0</v>
      </c>
      <c r="Z121" s="33">
        <f>COUNTIFS('IFS TouchPoints'!$A$6:$A$2203,$A121,'IFS TouchPoints'!$C$6:$C$2203,Z$5,'IFS TouchPoints'!$E$6:$E$2203,"&lt;="&amp;$B121)</f>
        <v>0</v>
      </c>
      <c r="AA121" s="28">
        <f>SUM(R121:Z121)</f>
        <v>0</v>
      </c>
      <c r="AB121" s="28">
        <f>VLOOKUP($A121,Results!$C$4:$D$65,2,0)</f>
        <v>2</v>
      </c>
    </row>
    <row r="122" spans="1:28" s="29" customFormat="1" ht="13.5" customHeight="1" x14ac:dyDescent="0.25">
      <c r="A122" s="30">
        <v>3360</v>
      </c>
      <c r="B122" s="31">
        <v>41620</v>
      </c>
      <c r="C122" s="30">
        <v>15</v>
      </c>
      <c r="D122" s="30" t="s">
        <v>296</v>
      </c>
      <c r="E122" s="32" t="s">
        <v>284</v>
      </c>
      <c r="F122" s="30">
        <v>3</v>
      </c>
      <c r="G122" s="30">
        <v>-9</v>
      </c>
      <c r="H122" s="30">
        <v>2</v>
      </c>
      <c r="I122" s="30">
        <v>-8</v>
      </c>
      <c r="J122" s="30">
        <v>3</v>
      </c>
      <c r="K122" s="30">
        <v>-5</v>
      </c>
      <c r="L122" s="30">
        <v>10</v>
      </c>
      <c r="M122" s="30">
        <v>-2</v>
      </c>
      <c r="N122" s="30">
        <v>8</v>
      </c>
      <c r="O122" s="30">
        <v>0</v>
      </c>
      <c r="P122" s="30">
        <v>26</v>
      </c>
      <c r="Q122" s="30">
        <v>-24</v>
      </c>
      <c r="R122" s="33">
        <f>COUNTIFS('IFS TouchPoints'!$A$6:$A$2203,$A122,'IFS TouchPoints'!$C$6:$C$2203,R$5,'IFS TouchPoints'!$E$6:$E$2203,"&lt;="&amp;$B122)</f>
        <v>0</v>
      </c>
      <c r="S122" s="33">
        <f>COUNTIFS('IFS TouchPoints'!$A$6:$A$2203,$A122,'IFS TouchPoints'!$C$6:$C$2203,S$5,'IFS TouchPoints'!$E$6:$E$2203,"&lt;="&amp;$B122)</f>
        <v>0</v>
      </c>
      <c r="T122" s="33">
        <f>COUNTIFS('IFS TouchPoints'!$A$6:$A$2203,$A122,'IFS TouchPoints'!$C$6:$C$2203,T$5,'IFS TouchPoints'!$E$6:$E$2203,"&lt;="&amp;$B122)</f>
        <v>0</v>
      </c>
      <c r="U122" s="33">
        <f>COUNTIFS('IFS TouchPoints'!$A$6:$A$2203,$A122,'IFS TouchPoints'!$C$6:$C$2203,U$5,'IFS TouchPoints'!$E$6:$E$2203,"&lt;="&amp;$B122)</f>
        <v>0</v>
      </c>
      <c r="V122" s="33">
        <f>COUNTIFS('IFS TouchPoints'!$A$6:$A$2203,$A122,'IFS TouchPoints'!$C$6:$C$2203,V$5,'IFS TouchPoints'!$E$6:$E$2203,"&lt;="&amp;$B122)</f>
        <v>0</v>
      </c>
      <c r="W122" s="33">
        <f>COUNTIFS('IFS TouchPoints'!$A$6:$A$2203,$A122,'IFS TouchPoints'!$C$6:$C$2203,W$5,'IFS TouchPoints'!$E$6:$E$2203,"&lt;="&amp;$B122)</f>
        <v>0</v>
      </c>
      <c r="X122" s="33">
        <f>COUNTIFS('IFS TouchPoints'!$A$6:$A$2203,$A122,'IFS TouchPoints'!$C$6:$C$2203,X$5,'IFS TouchPoints'!$E$6:$E$2203,"&lt;="&amp;$B122)</f>
        <v>0</v>
      </c>
      <c r="Y122" s="33">
        <f>COUNTIFS('IFS TouchPoints'!$A$6:$A$2203,$A122,'IFS TouchPoints'!$C$6:$C$2203,Y$5,'IFS TouchPoints'!$E$6:$E$2203,"&lt;="&amp;$B122)</f>
        <v>0</v>
      </c>
      <c r="Z122" s="33">
        <f>COUNTIFS('IFS TouchPoints'!$A$6:$A$2203,$A122,'IFS TouchPoints'!$C$6:$C$2203,Z$5,'IFS TouchPoints'!$E$6:$E$2203,"&lt;="&amp;$B122)</f>
        <v>0</v>
      </c>
      <c r="AA122" s="28">
        <f>SUM(R122:Z122)</f>
        <v>0</v>
      </c>
      <c r="AB122" s="28">
        <f>VLOOKUP($A122,Results!$C$4:$D$65,2,0)</f>
        <v>2</v>
      </c>
    </row>
    <row r="123" spans="1:28" s="29" customFormat="1" ht="13.5" customHeight="1" x14ac:dyDescent="0.25">
      <c r="A123" s="30">
        <v>3360</v>
      </c>
      <c r="B123" s="31">
        <v>41715</v>
      </c>
      <c r="C123" s="30">
        <v>36</v>
      </c>
      <c r="D123" s="30" t="s">
        <v>296</v>
      </c>
      <c r="E123" s="32" t="s">
        <v>285</v>
      </c>
      <c r="F123" s="30">
        <v>5</v>
      </c>
      <c r="G123" s="30">
        <v>-7</v>
      </c>
      <c r="H123" s="30">
        <v>2</v>
      </c>
      <c r="I123" s="30">
        <v>-6</v>
      </c>
      <c r="J123" s="30">
        <v>1</v>
      </c>
      <c r="K123" s="30">
        <v>-7</v>
      </c>
      <c r="L123" s="30">
        <v>4</v>
      </c>
      <c r="M123" s="30">
        <v>-4</v>
      </c>
      <c r="N123" s="30">
        <v>7</v>
      </c>
      <c r="O123" s="30">
        <v>-1</v>
      </c>
      <c r="P123" s="30">
        <v>19</v>
      </c>
      <c r="Q123" s="30">
        <v>-25</v>
      </c>
      <c r="R123" s="33">
        <f>COUNTIFS('IFS TouchPoints'!$A$6:$A$2203,$A123,'IFS TouchPoints'!$C$6:$C$2203,R$5,'IFS TouchPoints'!$E$6:$E$2203,"&lt;="&amp;$B123)</f>
        <v>0</v>
      </c>
      <c r="S123" s="33">
        <f>COUNTIFS('IFS TouchPoints'!$A$6:$A$2203,$A123,'IFS TouchPoints'!$C$6:$C$2203,S$5,'IFS TouchPoints'!$E$6:$E$2203,"&lt;="&amp;$B123)</f>
        <v>0</v>
      </c>
      <c r="T123" s="33">
        <f>COUNTIFS('IFS TouchPoints'!$A$6:$A$2203,$A123,'IFS TouchPoints'!$C$6:$C$2203,T$5,'IFS TouchPoints'!$E$6:$E$2203,"&lt;="&amp;$B123)</f>
        <v>0</v>
      </c>
      <c r="U123" s="33">
        <f>COUNTIFS('IFS TouchPoints'!$A$6:$A$2203,$A123,'IFS TouchPoints'!$C$6:$C$2203,U$5,'IFS TouchPoints'!$E$6:$E$2203,"&lt;="&amp;$B123)</f>
        <v>0</v>
      </c>
      <c r="V123" s="33">
        <f>COUNTIFS('IFS TouchPoints'!$A$6:$A$2203,$A123,'IFS TouchPoints'!$C$6:$C$2203,V$5,'IFS TouchPoints'!$E$6:$E$2203,"&lt;="&amp;$B123)</f>
        <v>0</v>
      </c>
      <c r="W123" s="33">
        <f>COUNTIFS('IFS TouchPoints'!$A$6:$A$2203,$A123,'IFS TouchPoints'!$C$6:$C$2203,W$5,'IFS TouchPoints'!$E$6:$E$2203,"&lt;="&amp;$B123)</f>
        <v>0</v>
      </c>
      <c r="X123" s="33">
        <f>COUNTIFS('IFS TouchPoints'!$A$6:$A$2203,$A123,'IFS TouchPoints'!$C$6:$C$2203,X$5,'IFS TouchPoints'!$E$6:$E$2203,"&lt;="&amp;$B123)</f>
        <v>0</v>
      </c>
      <c r="Y123" s="33">
        <f>COUNTIFS('IFS TouchPoints'!$A$6:$A$2203,$A123,'IFS TouchPoints'!$C$6:$C$2203,Y$5,'IFS TouchPoints'!$E$6:$E$2203,"&lt;="&amp;$B123)</f>
        <v>0</v>
      </c>
      <c r="Z123" s="33">
        <f>COUNTIFS('IFS TouchPoints'!$A$6:$A$2203,$A123,'IFS TouchPoints'!$C$6:$C$2203,Z$5,'IFS TouchPoints'!$E$6:$E$2203,"&lt;="&amp;$B123)</f>
        <v>0</v>
      </c>
      <c r="AA123" s="28">
        <f>SUM(R123:Z123)</f>
        <v>0</v>
      </c>
      <c r="AB123" s="28">
        <f>VLOOKUP($A123,Results!$C$4:$D$65,2,0)</f>
        <v>2</v>
      </c>
    </row>
    <row r="124" spans="1:28" s="29" customFormat="1" ht="13.5" customHeight="1" x14ac:dyDescent="0.25">
      <c r="A124" s="30">
        <v>4645</v>
      </c>
      <c r="B124" s="31">
        <v>41753</v>
      </c>
      <c r="C124" s="30">
        <v>45</v>
      </c>
      <c r="D124" s="30" t="s">
        <v>296</v>
      </c>
      <c r="E124" s="32" t="s">
        <v>267</v>
      </c>
      <c r="F124" s="30">
        <v>1</v>
      </c>
      <c r="G124" s="30">
        <v>-8</v>
      </c>
      <c r="H124" s="30">
        <v>4</v>
      </c>
      <c r="I124" s="30">
        <v>0</v>
      </c>
      <c r="J124" s="30">
        <v>5</v>
      </c>
      <c r="K124" s="30">
        <v>-16</v>
      </c>
      <c r="L124" s="30">
        <v>8</v>
      </c>
      <c r="M124" s="30">
        <v>-1</v>
      </c>
      <c r="N124" s="30">
        <v>2</v>
      </c>
      <c r="O124" s="30">
        <v>-10</v>
      </c>
      <c r="P124" s="30">
        <v>20</v>
      </c>
      <c r="Q124" s="30">
        <v>-35</v>
      </c>
      <c r="R124" s="33">
        <f>COUNTIFS('IFS TouchPoints'!$A$6:$A$2203,$A124,'IFS TouchPoints'!$C$6:$C$2203,R$5,'IFS TouchPoints'!$E$6:$E$2203,"&lt;="&amp;$B124)</f>
        <v>0</v>
      </c>
      <c r="S124" s="33">
        <f>COUNTIFS('IFS TouchPoints'!$A$6:$A$2203,$A124,'IFS TouchPoints'!$C$6:$C$2203,S$5,'IFS TouchPoints'!$E$6:$E$2203,"&lt;="&amp;$B124)</f>
        <v>0</v>
      </c>
      <c r="T124" s="33">
        <f>COUNTIFS('IFS TouchPoints'!$A$6:$A$2203,$A124,'IFS TouchPoints'!$C$6:$C$2203,T$5,'IFS TouchPoints'!$E$6:$E$2203,"&lt;="&amp;$B124)</f>
        <v>0</v>
      </c>
      <c r="U124" s="33">
        <f>COUNTIFS('IFS TouchPoints'!$A$6:$A$2203,$A124,'IFS TouchPoints'!$C$6:$C$2203,U$5,'IFS TouchPoints'!$E$6:$E$2203,"&lt;="&amp;$B124)</f>
        <v>0</v>
      </c>
      <c r="V124" s="33">
        <f>COUNTIFS('IFS TouchPoints'!$A$6:$A$2203,$A124,'IFS TouchPoints'!$C$6:$C$2203,V$5,'IFS TouchPoints'!$E$6:$E$2203,"&lt;="&amp;$B124)</f>
        <v>2</v>
      </c>
      <c r="W124" s="33">
        <f>COUNTIFS('IFS TouchPoints'!$A$6:$A$2203,$A124,'IFS TouchPoints'!$C$6:$C$2203,W$5,'IFS TouchPoints'!$E$6:$E$2203,"&lt;="&amp;$B124)</f>
        <v>0</v>
      </c>
      <c r="X124" s="33">
        <f>COUNTIFS('IFS TouchPoints'!$A$6:$A$2203,$A124,'IFS TouchPoints'!$C$6:$C$2203,X$5,'IFS TouchPoints'!$E$6:$E$2203,"&lt;="&amp;$B124)</f>
        <v>6</v>
      </c>
      <c r="Y124" s="33">
        <f>COUNTIFS('IFS TouchPoints'!$A$6:$A$2203,$A124,'IFS TouchPoints'!$C$6:$C$2203,Y$5,'IFS TouchPoints'!$E$6:$E$2203,"&lt;="&amp;$B124)</f>
        <v>0</v>
      </c>
      <c r="Z124" s="33">
        <f>COUNTIFS('IFS TouchPoints'!$A$6:$A$2203,$A124,'IFS TouchPoints'!$C$6:$C$2203,Z$5,'IFS TouchPoints'!$E$6:$E$2203,"&lt;="&amp;$B124)</f>
        <v>0</v>
      </c>
      <c r="AA124" s="28">
        <f>SUM(R124:Z124)</f>
        <v>8</v>
      </c>
      <c r="AB124" s="28">
        <f>VLOOKUP($A124,Results!$C$4:$D$65,2,0)</f>
        <v>2</v>
      </c>
    </row>
    <row r="125" spans="1:28" s="29" customFormat="1" ht="13.5" customHeight="1" x14ac:dyDescent="0.25">
      <c r="A125" s="30">
        <v>4645</v>
      </c>
      <c r="B125" s="31">
        <v>41845</v>
      </c>
      <c r="C125" s="30">
        <v>76</v>
      </c>
      <c r="D125" s="30" t="s">
        <v>296</v>
      </c>
      <c r="E125" s="32" t="s">
        <v>284</v>
      </c>
      <c r="F125" s="30">
        <v>1</v>
      </c>
      <c r="G125" s="30">
        <v>-6</v>
      </c>
      <c r="H125" s="30">
        <v>4</v>
      </c>
      <c r="I125" s="30">
        <v>0</v>
      </c>
      <c r="J125" s="30">
        <v>5</v>
      </c>
      <c r="K125" s="30">
        <v>-14</v>
      </c>
      <c r="L125" s="30">
        <v>7</v>
      </c>
      <c r="M125" s="30">
        <v>-2</v>
      </c>
      <c r="N125" s="30">
        <v>1</v>
      </c>
      <c r="O125" s="30">
        <v>-9</v>
      </c>
      <c r="P125" s="30">
        <v>18</v>
      </c>
      <c r="Q125" s="30">
        <v>-31</v>
      </c>
      <c r="R125" s="33">
        <f>COUNTIFS('IFS TouchPoints'!$A$6:$A$2203,$A125,'IFS TouchPoints'!$C$6:$C$2203,R$5,'IFS TouchPoints'!$E$6:$E$2203,"&lt;="&amp;$B125)</f>
        <v>0</v>
      </c>
      <c r="S125" s="33">
        <f>COUNTIFS('IFS TouchPoints'!$A$6:$A$2203,$A125,'IFS TouchPoints'!$C$6:$C$2203,S$5,'IFS TouchPoints'!$E$6:$E$2203,"&lt;="&amp;$B125)</f>
        <v>0</v>
      </c>
      <c r="T125" s="33">
        <f>COUNTIFS('IFS TouchPoints'!$A$6:$A$2203,$A125,'IFS TouchPoints'!$C$6:$C$2203,T$5,'IFS TouchPoints'!$E$6:$E$2203,"&lt;="&amp;$B125)</f>
        <v>0</v>
      </c>
      <c r="U125" s="33">
        <f>COUNTIFS('IFS TouchPoints'!$A$6:$A$2203,$A125,'IFS TouchPoints'!$C$6:$C$2203,U$5,'IFS TouchPoints'!$E$6:$E$2203,"&lt;="&amp;$B125)</f>
        <v>0</v>
      </c>
      <c r="V125" s="33">
        <f>COUNTIFS('IFS TouchPoints'!$A$6:$A$2203,$A125,'IFS TouchPoints'!$C$6:$C$2203,V$5,'IFS TouchPoints'!$E$6:$E$2203,"&lt;="&amp;$B125)</f>
        <v>5</v>
      </c>
      <c r="W125" s="33">
        <f>COUNTIFS('IFS TouchPoints'!$A$6:$A$2203,$A125,'IFS TouchPoints'!$C$6:$C$2203,W$5,'IFS TouchPoints'!$E$6:$E$2203,"&lt;="&amp;$B125)</f>
        <v>0</v>
      </c>
      <c r="X125" s="33">
        <f>COUNTIFS('IFS TouchPoints'!$A$6:$A$2203,$A125,'IFS TouchPoints'!$C$6:$C$2203,X$5,'IFS TouchPoints'!$E$6:$E$2203,"&lt;="&amp;$B125)</f>
        <v>18</v>
      </c>
      <c r="Y125" s="33">
        <f>COUNTIFS('IFS TouchPoints'!$A$6:$A$2203,$A125,'IFS TouchPoints'!$C$6:$C$2203,Y$5,'IFS TouchPoints'!$E$6:$E$2203,"&lt;="&amp;$B125)</f>
        <v>0</v>
      </c>
      <c r="Z125" s="33">
        <f>COUNTIFS('IFS TouchPoints'!$A$6:$A$2203,$A125,'IFS TouchPoints'!$C$6:$C$2203,Z$5,'IFS TouchPoints'!$E$6:$E$2203,"&lt;="&amp;$B125)</f>
        <v>0</v>
      </c>
      <c r="AA125" s="28">
        <f>SUM(R125:Z125)</f>
        <v>23</v>
      </c>
      <c r="AB125" s="28">
        <f>VLOOKUP($A125,Results!$C$4:$D$65,2,0)</f>
        <v>2</v>
      </c>
    </row>
    <row r="126" spans="1:28" s="29" customFormat="1" ht="13.5" customHeight="1" x14ac:dyDescent="0.25">
      <c r="A126" s="30">
        <v>4645</v>
      </c>
      <c r="B126" s="31">
        <v>41939</v>
      </c>
      <c r="C126" s="30">
        <v>105</v>
      </c>
      <c r="D126" s="30" t="s">
        <v>296</v>
      </c>
      <c r="E126" s="32" t="s">
        <v>285</v>
      </c>
      <c r="F126" s="30">
        <v>1</v>
      </c>
      <c r="G126" s="30">
        <v>-5</v>
      </c>
      <c r="H126" s="30">
        <v>4</v>
      </c>
      <c r="I126" s="30">
        <v>0</v>
      </c>
      <c r="J126" s="30">
        <v>5</v>
      </c>
      <c r="K126" s="30">
        <v>-11</v>
      </c>
      <c r="L126" s="30">
        <v>9</v>
      </c>
      <c r="M126" s="30">
        <v>-1</v>
      </c>
      <c r="N126" s="30">
        <v>2</v>
      </c>
      <c r="O126" s="30">
        <v>-6</v>
      </c>
      <c r="P126" s="30">
        <v>21</v>
      </c>
      <c r="Q126" s="30">
        <v>-23</v>
      </c>
      <c r="R126" s="33">
        <f>COUNTIFS('IFS TouchPoints'!$A$6:$A$2203,$A126,'IFS TouchPoints'!$C$6:$C$2203,R$5,'IFS TouchPoints'!$E$6:$E$2203,"&lt;="&amp;$B126)</f>
        <v>0</v>
      </c>
      <c r="S126" s="33">
        <f>COUNTIFS('IFS TouchPoints'!$A$6:$A$2203,$A126,'IFS TouchPoints'!$C$6:$C$2203,S$5,'IFS TouchPoints'!$E$6:$E$2203,"&lt;="&amp;$B126)</f>
        <v>0</v>
      </c>
      <c r="T126" s="33">
        <f>COUNTIFS('IFS TouchPoints'!$A$6:$A$2203,$A126,'IFS TouchPoints'!$C$6:$C$2203,T$5,'IFS TouchPoints'!$E$6:$E$2203,"&lt;="&amp;$B126)</f>
        <v>0</v>
      </c>
      <c r="U126" s="33">
        <f>COUNTIFS('IFS TouchPoints'!$A$6:$A$2203,$A126,'IFS TouchPoints'!$C$6:$C$2203,U$5,'IFS TouchPoints'!$E$6:$E$2203,"&lt;="&amp;$B126)</f>
        <v>0</v>
      </c>
      <c r="V126" s="33">
        <f>COUNTIFS('IFS TouchPoints'!$A$6:$A$2203,$A126,'IFS TouchPoints'!$C$6:$C$2203,V$5,'IFS TouchPoints'!$E$6:$E$2203,"&lt;="&amp;$B126)</f>
        <v>17</v>
      </c>
      <c r="W126" s="33">
        <f>COUNTIFS('IFS TouchPoints'!$A$6:$A$2203,$A126,'IFS TouchPoints'!$C$6:$C$2203,W$5,'IFS TouchPoints'!$E$6:$E$2203,"&lt;="&amp;$B126)</f>
        <v>0</v>
      </c>
      <c r="X126" s="33">
        <f>COUNTIFS('IFS TouchPoints'!$A$6:$A$2203,$A126,'IFS TouchPoints'!$C$6:$C$2203,X$5,'IFS TouchPoints'!$E$6:$E$2203,"&lt;="&amp;$B126)</f>
        <v>29</v>
      </c>
      <c r="Y126" s="33">
        <f>COUNTIFS('IFS TouchPoints'!$A$6:$A$2203,$A126,'IFS TouchPoints'!$C$6:$C$2203,Y$5,'IFS TouchPoints'!$E$6:$E$2203,"&lt;="&amp;$B126)</f>
        <v>0</v>
      </c>
      <c r="Z126" s="33">
        <f>COUNTIFS('IFS TouchPoints'!$A$6:$A$2203,$A126,'IFS TouchPoints'!$C$6:$C$2203,Z$5,'IFS TouchPoints'!$E$6:$E$2203,"&lt;="&amp;$B126)</f>
        <v>0</v>
      </c>
      <c r="AA126" s="28">
        <f>SUM(R126:Z126)</f>
        <v>46</v>
      </c>
      <c r="AB126" s="28">
        <f>VLOOKUP($A126,Results!$C$4:$D$65,2,0)</f>
        <v>2</v>
      </c>
    </row>
    <row r="127" spans="1:28" s="29" customFormat="1" ht="13.5" customHeight="1" x14ac:dyDescent="0.25">
      <c r="A127" s="30">
        <v>4645</v>
      </c>
      <c r="B127" s="31">
        <v>41996</v>
      </c>
      <c r="C127" s="30">
        <v>156</v>
      </c>
      <c r="D127" s="30" t="s">
        <v>296</v>
      </c>
      <c r="E127" s="32" t="s">
        <v>285</v>
      </c>
      <c r="F127" s="30">
        <v>1</v>
      </c>
      <c r="G127" s="30">
        <v>-4</v>
      </c>
      <c r="H127" s="30">
        <v>6</v>
      </c>
      <c r="I127" s="30">
        <v>0</v>
      </c>
      <c r="J127" s="30">
        <v>8</v>
      </c>
      <c r="K127" s="30">
        <v>-10</v>
      </c>
      <c r="L127" s="30">
        <v>10</v>
      </c>
      <c r="M127" s="30">
        <v>0</v>
      </c>
      <c r="N127" s="30">
        <v>2</v>
      </c>
      <c r="O127" s="30">
        <v>-5</v>
      </c>
      <c r="P127" s="30">
        <v>27</v>
      </c>
      <c r="Q127" s="30">
        <v>-19</v>
      </c>
      <c r="R127" s="33">
        <f>COUNTIFS('IFS TouchPoints'!$A$6:$A$2203,$A127,'IFS TouchPoints'!$C$6:$C$2203,R$5,'IFS TouchPoints'!$E$6:$E$2203,"&lt;="&amp;$B127)</f>
        <v>0</v>
      </c>
      <c r="S127" s="33">
        <f>COUNTIFS('IFS TouchPoints'!$A$6:$A$2203,$A127,'IFS TouchPoints'!$C$6:$C$2203,S$5,'IFS TouchPoints'!$E$6:$E$2203,"&lt;="&amp;$B127)</f>
        <v>0</v>
      </c>
      <c r="T127" s="33">
        <f>COUNTIFS('IFS TouchPoints'!$A$6:$A$2203,$A127,'IFS TouchPoints'!$C$6:$C$2203,T$5,'IFS TouchPoints'!$E$6:$E$2203,"&lt;="&amp;$B127)</f>
        <v>0</v>
      </c>
      <c r="U127" s="33">
        <f>COUNTIFS('IFS TouchPoints'!$A$6:$A$2203,$A127,'IFS TouchPoints'!$C$6:$C$2203,U$5,'IFS TouchPoints'!$E$6:$E$2203,"&lt;="&amp;$B127)</f>
        <v>0</v>
      </c>
      <c r="V127" s="33">
        <f>COUNTIFS('IFS TouchPoints'!$A$6:$A$2203,$A127,'IFS TouchPoints'!$C$6:$C$2203,V$5,'IFS TouchPoints'!$E$6:$E$2203,"&lt;="&amp;$B127)</f>
        <v>23</v>
      </c>
      <c r="W127" s="33">
        <f>COUNTIFS('IFS TouchPoints'!$A$6:$A$2203,$A127,'IFS TouchPoints'!$C$6:$C$2203,W$5,'IFS TouchPoints'!$E$6:$E$2203,"&lt;="&amp;$B127)</f>
        <v>0</v>
      </c>
      <c r="X127" s="33">
        <f>COUNTIFS('IFS TouchPoints'!$A$6:$A$2203,$A127,'IFS TouchPoints'!$C$6:$C$2203,X$5,'IFS TouchPoints'!$E$6:$E$2203,"&lt;="&amp;$B127)</f>
        <v>35</v>
      </c>
      <c r="Y127" s="33">
        <f>COUNTIFS('IFS TouchPoints'!$A$6:$A$2203,$A127,'IFS TouchPoints'!$C$6:$C$2203,Y$5,'IFS TouchPoints'!$E$6:$E$2203,"&lt;="&amp;$B127)</f>
        <v>0</v>
      </c>
      <c r="Z127" s="33">
        <f>COUNTIFS('IFS TouchPoints'!$A$6:$A$2203,$A127,'IFS TouchPoints'!$C$6:$C$2203,Z$5,'IFS TouchPoints'!$E$6:$E$2203,"&lt;="&amp;$B127)</f>
        <v>0</v>
      </c>
      <c r="AA127" s="28">
        <f>SUM(R127:Z127)</f>
        <v>58</v>
      </c>
      <c r="AB127" s="28">
        <f>VLOOKUP($A127,Results!$C$4:$D$65,2,0)</f>
        <v>2</v>
      </c>
    </row>
    <row r="128" spans="1:28" s="29" customFormat="1" ht="13.5" customHeight="1" x14ac:dyDescent="0.25">
      <c r="A128" s="30">
        <v>5938</v>
      </c>
      <c r="B128" s="31">
        <v>41431</v>
      </c>
      <c r="C128" s="30">
        <v>20</v>
      </c>
      <c r="D128" s="30" t="s">
        <v>296</v>
      </c>
      <c r="E128" s="32" t="s">
        <v>267</v>
      </c>
      <c r="F128" s="30">
        <v>1</v>
      </c>
      <c r="G128" s="30">
        <v>-15</v>
      </c>
      <c r="H128" s="30">
        <v>1</v>
      </c>
      <c r="I128" s="30">
        <v>-5</v>
      </c>
      <c r="J128" s="30">
        <v>8</v>
      </c>
      <c r="K128" s="30">
        <v>-3</v>
      </c>
      <c r="L128" s="30">
        <v>3</v>
      </c>
      <c r="M128" s="30">
        <v>-14</v>
      </c>
      <c r="N128" s="30">
        <v>1</v>
      </c>
      <c r="O128" s="30">
        <v>-3</v>
      </c>
      <c r="P128" s="30">
        <v>14</v>
      </c>
      <c r="Q128" s="30">
        <v>-40</v>
      </c>
      <c r="R128" s="33">
        <f>COUNTIFS('IFS TouchPoints'!$A$6:$A$2203,$A128,'IFS TouchPoints'!$C$6:$C$2203,R$5,'IFS TouchPoints'!$E$6:$E$2203,"&lt;="&amp;$B128)</f>
        <v>0</v>
      </c>
      <c r="S128" s="33">
        <f>COUNTIFS('IFS TouchPoints'!$A$6:$A$2203,$A128,'IFS TouchPoints'!$C$6:$C$2203,S$5,'IFS TouchPoints'!$E$6:$E$2203,"&lt;="&amp;$B128)</f>
        <v>0</v>
      </c>
      <c r="T128" s="33">
        <f>COUNTIFS('IFS TouchPoints'!$A$6:$A$2203,$A128,'IFS TouchPoints'!$C$6:$C$2203,T$5,'IFS TouchPoints'!$E$6:$E$2203,"&lt;="&amp;$B128)</f>
        <v>0</v>
      </c>
      <c r="U128" s="33">
        <f>COUNTIFS('IFS TouchPoints'!$A$6:$A$2203,$A128,'IFS TouchPoints'!$C$6:$C$2203,U$5,'IFS TouchPoints'!$E$6:$E$2203,"&lt;="&amp;$B128)</f>
        <v>0</v>
      </c>
      <c r="V128" s="33">
        <f>COUNTIFS('IFS TouchPoints'!$A$6:$A$2203,$A128,'IFS TouchPoints'!$C$6:$C$2203,V$5,'IFS TouchPoints'!$E$6:$E$2203,"&lt;="&amp;$B128)</f>
        <v>0</v>
      </c>
      <c r="W128" s="33">
        <f>COUNTIFS('IFS TouchPoints'!$A$6:$A$2203,$A128,'IFS TouchPoints'!$C$6:$C$2203,W$5,'IFS TouchPoints'!$E$6:$E$2203,"&lt;="&amp;$B128)</f>
        <v>0</v>
      </c>
      <c r="X128" s="33">
        <f>COUNTIFS('IFS TouchPoints'!$A$6:$A$2203,$A128,'IFS TouchPoints'!$C$6:$C$2203,X$5,'IFS TouchPoints'!$E$6:$E$2203,"&lt;="&amp;$B128)</f>
        <v>0</v>
      </c>
      <c r="Y128" s="33">
        <f>COUNTIFS('IFS TouchPoints'!$A$6:$A$2203,$A128,'IFS TouchPoints'!$C$6:$C$2203,Y$5,'IFS TouchPoints'!$E$6:$E$2203,"&lt;="&amp;$B128)</f>
        <v>0</v>
      </c>
      <c r="Z128" s="33">
        <f>COUNTIFS('IFS TouchPoints'!$A$6:$A$2203,$A128,'IFS TouchPoints'!$C$6:$C$2203,Z$5,'IFS TouchPoints'!$E$6:$E$2203,"&lt;="&amp;$B128)</f>
        <v>0</v>
      </c>
      <c r="AA128" s="28">
        <f>SUM(R128:Z128)</f>
        <v>0</v>
      </c>
      <c r="AB128" s="28">
        <f>VLOOKUP($A128,Results!$C$4:$D$65,2,0)</f>
        <v>2</v>
      </c>
    </row>
    <row r="129" spans="1:28" s="29" customFormat="1" ht="13.5" customHeight="1" x14ac:dyDescent="0.25">
      <c r="A129" s="30">
        <v>5938</v>
      </c>
      <c r="B129" s="31">
        <v>41514</v>
      </c>
      <c r="C129" s="30">
        <v>24</v>
      </c>
      <c r="D129" s="30" t="s">
        <v>296</v>
      </c>
      <c r="E129" s="32" t="s">
        <v>284</v>
      </c>
      <c r="F129" s="30">
        <v>0</v>
      </c>
      <c r="G129" s="30">
        <v>-14</v>
      </c>
      <c r="H129" s="30">
        <v>2</v>
      </c>
      <c r="I129" s="30">
        <v>-1</v>
      </c>
      <c r="J129" s="30">
        <v>2</v>
      </c>
      <c r="K129" s="30">
        <v>-6</v>
      </c>
      <c r="L129" s="30">
        <v>4</v>
      </c>
      <c r="M129" s="30">
        <v>-16</v>
      </c>
      <c r="N129" s="30">
        <v>3</v>
      </c>
      <c r="O129" s="30">
        <v>-1</v>
      </c>
      <c r="P129" s="30">
        <v>11</v>
      </c>
      <c r="Q129" s="30">
        <v>-38</v>
      </c>
      <c r="R129" s="33">
        <f>COUNTIFS('IFS TouchPoints'!$A$6:$A$2203,$A129,'IFS TouchPoints'!$C$6:$C$2203,R$5,'IFS TouchPoints'!$E$6:$E$2203,"&lt;="&amp;$B129)</f>
        <v>0</v>
      </c>
      <c r="S129" s="33">
        <f>COUNTIFS('IFS TouchPoints'!$A$6:$A$2203,$A129,'IFS TouchPoints'!$C$6:$C$2203,S$5,'IFS TouchPoints'!$E$6:$E$2203,"&lt;="&amp;$B129)</f>
        <v>0</v>
      </c>
      <c r="T129" s="33">
        <f>COUNTIFS('IFS TouchPoints'!$A$6:$A$2203,$A129,'IFS TouchPoints'!$C$6:$C$2203,T$5,'IFS TouchPoints'!$E$6:$E$2203,"&lt;="&amp;$B129)</f>
        <v>0</v>
      </c>
      <c r="U129" s="33">
        <f>COUNTIFS('IFS TouchPoints'!$A$6:$A$2203,$A129,'IFS TouchPoints'!$C$6:$C$2203,U$5,'IFS TouchPoints'!$E$6:$E$2203,"&lt;="&amp;$B129)</f>
        <v>0</v>
      </c>
      <c r="V129" s="33">
        <f>COUNTIFS('IFS TouchPoints'!$A$6:$A$2203,$A129,'IFS TouchPoints'!$C$6:$C$2203,V$5,'IFS TouchPoints'!$E$6:$E$2203,"&lt;="&amp;$B129)</f>
        <v>0</v>
      </c>
      <c r="W129" s="33">
        <f>COUNTIFS('IFS TouchPoints'!$A$6:$A$2203,$A129,'IFS TouchPoints'!$C$6:$C$2203,W$5,'IFS TouchPoints'!$E$6:$E$2203,"&lt;="&amp;$B129)</f>
        <v>0</v>
      </c>
      <c r="X129" s="33">
        <f>COUNTIFS('IFS TouchPoints'!$A$6:$A$2203,$A129,'IFS TouchPoints'!$C$6:$C$2203,X$5,'IFS TouchPoints'!$E$6:$E$2203,"&lt;="&amp;$B129)</f>
        <v>0</v>
      </c>
      <c r="Y129" s="33">
        <f>COUNTIFS('IFS TouchPoints'!$A$6:$A$2203,$A129,'IFS TouchPoints'!$C$6:$C$2203,Y$5,'IFS TouchPoints'!$E$6:$E$2203,"&lt;="&amp;$B129)</f>
        <v>0</v>
      </c>
      <c r="Z129" s="33">
        <f>COUNTIFS('IFS TouchPoints'!$A$6:$A$2203,$A129,'IFS TouchPoints'!$C$6:$C$2203,Z$5,'IFS TouchPoints'!$E$6:$E$2203,"&lt;="&amp;$B129)</f>
        <v>0</v>
      </c>
      <c r="AA129" s="28">
        <f>SUM(R129:Z129)</f>
        <v>0</v>
      </c>
      <c r="AB129" s="28">
        <f>VLOOKUP($A129,Results!$C$4:$D$65,2,0)</f>
        <v>2</v>
      </c>
    </row>
    <row r="130" spans="1:28" s="29" customFormat="1" ht="13.5" customHeight="1" x14ac:dyDescent="0.25">
      <c r="A130" s="30">
        <v>5938</v>
      </c>
      <c r="B130" s="31">
        <v>41620</v>
      </c>
      <c r="C130" s="30">
        <v>21</v>
      </c>
      <c r="D130" s="30" t="s">
        <v>296</v>
      </c>
      <c r="E130" s="32" t="s">
        <v>285</v>
      </c>
      <c r="F130" s="30">
        <v>0</v>
      </c>
      <c r="G130" s="30">
        <v>-14</v>
      </c>
      <c r="H130" s="30">
        <v>4</v>
      </c>
      <c r="I130" s="30">
        <v>-1</v>
      </c>
      <c r="J130" s="30">
        <v>6</v>
      </c>
      <c r="K130" s="30">
        <v>-2</v>
      </c>
      <c r="L130" s="30">
        <v>2</v>
      </c>
      <c r="M130" s="30">
        <v>-16</v>
      </c>
      <c r="N130" s="30">
        <v>4</v>
      </c>
      <c r="O130" s="30">
        <v>-3</v>
      </c>
      <c r="P130" s="30">
        <v>16</v>
      </c>
      <c r="Q130" s="30">
        <v>-36</v>
      </c>
      <c r="R130" s="33">
        <f>COUNTIFS('IFS TouchPoints'!$A$6:$A$2203,$A130,'IFS TouchPoints'!$C$6:$C$2203,R$5,'IFS TouchPoints'!$E$6:$E$2203,"&lt;="&amp;$B130)</f>
        <v>0</v>
      </c>
      <c r="S130" s="33">
        <f>COUNTIFS('IFS TouchPoints'!$A$6:$A$2203,$A130,'IFS TouchPoints'!$C$6:$C$2203,S$5,'IFS TouchPoints'!$E$6:$E$2203,"&lt;="&amp;$B130)</f>
        <v>0</v>
      </c>
      <c r="T130" s="33">
        <f>COUNTIFS('IFS TouchPoints'!$A$6:$A$2203,$A130,'IFS TouchPoints'!$C$6:$C$2203,T$5,'IFS TouchPoints'!$E$6:$E$2203,"&lt;="&amp;$B130)</f>
        <v>0</v>
      </c>
      <c r="U130" s="33">
        <f>COUNTIFS('IFS TouchPoints'!$A$6:$A$2203,$A130,'IFS TouchPoints'!$C$6:$C$2203,U$5,'IFS TouchPoints'!$E$6:$E$2203,"&lt;="&amp;$B130)</f>
        <v>0</v>
      </c>
      <c r="V130" s="33">
        <f>COUNTIFS('IFS TouchPoints'!$A$6:$A$2203,$A130,'IFS TouchPoints'!$C$6:$C$2203,V$5,'IFS TouchPoints'!$E$6:$E$2203,"&lt;="&amp;$B130)</f>
        <v>0</v>
      </c>
      <c r="W130" s="33">
        <f>COUNTIFS('IFS TouchPoints'!$A$6:$A$2203,$A130,'IFS TouchPoints'!$C$6:$C$2203,W$5,'IFS TouchPoints'!$E$6:$E$2203,"&lt;="&amp;$B130)</f>
        <v>0</v>
      </c>
      <c r="X130" s="33">
        <f>COUNTIFS('IFS TouchPoints'!$A$6:$A$2203,$A130,'IFS TouchPoints'!$C$6:$C$2203,X$5,'IFS TouchPoints'!$E$6:$E$2203,"&lt;="&amp;$B130)</f>
        <v>0</v>
      </c>
      <c r="Y130" s="33">
        <f>COUNTIFS('IFS TouchPoints'!$A$6:$A$2203,$A130,'IFS TouchPoints'!$C$6:$C$2203,Y$5,'IFS TouchPoints'!$E$6:$E$2203,"&lt;="&amp;$B130)</f>
        <v>0</v>
      </c>
      <c r="Z130" s="33">
        <f>COUNTIFS('IFS TouchPoints'!$A$6:$A$2203,$A130,'IFS TouchPoints'!$C$6:$C$2203,Z$5,'IFS TouchPoints'!$E$6:$E$2203,"&lt;="&amp;$B130)</f>
        <v>0</v>
      </c>
      <c r="AA130" s="28">
        <f>SUM(R130:Z130)</f>
        <v>0</v>
      </c>
      <c r="AB130" s="28">
        <f>VLOOKUP($A130,Results!$C$4:$D$65,2,0)</f>
        <v>2</v>
      </c>
    </row>
    <row r="131" spans="1:28" s="29" customFormat="1" ht="13.5" customHeight="1" x14ac:dyDescent="0.25">
      <c r="A131" s="30">
        <v>5938</v>
      </c>
      <c r="B131" s="31">
        <v>41705</v>
      </c>
      <c r="C131" s="30">
        <v>33</v>
      </c>
      <c r="D131" s="30" t="s">
        <v>296</v>
      </c>
      <c r="E131" s="32" t="s">
        <v>286</v>
      </c>
      <c r="F131" s="30">
        <v>1</v>
      </c>
      <c r="G131" s="30">
        <v>-11</v>
      </c>
      <c r="H131" s="30">
        <v>4</v>
      </c>
      <c r="I131" s="30">
        <v>-1</v>
      </c>
      <c r="J131" s="30">
        <v>11</v>
      </c>
      <c r="K131" s="30">
        <v>-1</v>
      </c>
      <c r="L131" s="30">
        <v>1</v>
      </c>
      <c r="M131" s="30">
        <v>-13</v>
      </c>
      <c r="N131" s="30">
        <v>8</v>
      </c>
      <c r="O131" s="30">
        <v>-1</v>
      </c>
      <c r="P131" s="30">
        <v>25</v>
      </c>
      <c r="Q131" s="30">
        <v>-27</v>
      </c>
      <c r="R131" s="33">
        <f>COUNTIFS('IFS TouchPoints'!$A$6:$A$2203,$A131,'IFS TouchPoints'!$C$6:$C$2203,R$5,'IFS TouchPoints'!$E$6:$E$2203,"&lt;="&amp;$B131)</f>
        <v>0</v>
      </c>
      <c r="S131" s="33">
        <f>COUNTIFS('IFS TouchPoints'!$A$6:$A$2203,$A131,'IFS TouchPoints'!$C$6:$C$2203,S$5,'IFS TouchPoints'!$E$6:$E$2203,"&lt;="&amp;$B131)</f>
        <v>0</v>
      </c>
      <c r="T131" s="33">
        <f>COUNTIFS('IFS TouchPoints'!$A$6:$A$2203,$A131,'IFS TouchPoints'!$C$6:$C$2203,T$5,'IFS TouchPoints'!$E$6:$E$2203,"&lt;="&amp;$B131)</f>
        <v>0</v>
      </c>
      <c r="U131" s="33">
        <f>COUNTIFS('IFS TouchPoints'!$A$6:$A$2203,$A131,'IFS TouchPoints'!$C$6:$C$2203,U$5,'IFS TouchPoints'!$E$6:$E$2203,"&lt;="&amp;$B131)</f>
        <v>0</v>
      </c>
      <c r="V131" s="33">
        <f>COUNTIFS('IFS TouchPoints'!$A$6:$A$2203,$A131,'IFS TouchPoints'!$C$6:$C$2203,V$5,'IFS TouchPoints'!$E$6:$E$2203,"&lt;="&amp;$B131)</f>
        <v>0</v>
      </c>
      <c r="W131" s="33">
        <f>COUNTIFS('IFS TouchPoints'!$A$6:$A$2203,$A131,'IFS TouchPoints'!$C$6:$C$2203,W$5,'IFS TouchPoints'!$E$6:$E$2203,"&lt;="&amp;$B131)</f>
        <v>0</v>
      </c>
      <c r="X131" s="33">
        <f>COUNTIFS('IFS TouchPoints'!$A$6:$A$2203,$A131,'IFS TouchPoints'!$C$6:$C$2203,X$5,'IFS TouchPoints'!$E$6:$E$2203,"&lt;="&amp;$B131)</f>
        <v>0</v>
      </c>
      <c r="Y131" s="33">
        <f>COUNTIFS('IFS TouchPoints'!$A$6:$A$2203,$A131,'IFS TouchPoints'!$C$6:$C$2203,Y$5,'IFS TouchPoints'!$E$6:$E$2203,"&lt;="&amp;$B131)</f>
        <v>0</v>
      </c>
      <c r="Z131" s="33">
        <f>COUNTIFS('IFS TouchPoints'!$A$6:$A$2203,$A131,'IFS TouchPoints'!$C$6:$C$2203,Z$5,'IFS TouchPoints'!$E$6:$E$2203,"&lt;="&amp;$B131)</f>
        <v>0</v>
      </c>
      <c r="AA131" s="28">
        <f>SUM(R131:Z131)</f>
        <v>0</v>
      </c>
      <c r="AB131" s="28">
        <f>VLOOKUP($A131,Results!$C$4:$D$65,2,0)</f>
        <v>2</v>
      </c>
    </row>
    <row r="132" spans="1:28" s="29" customFormat="1" ht="13.5" customHeight="1" x14ac:dyDescent="0.25">
      <c r="A132" s="30">
        <v>5938</v>
      </c>
      <c r="B132" s="31">
        <v>41834</v>
      </c>
      <c r="C132" s="30">
        <v>72</v>
      </c>
      <c r="D132" s="30" t="s">
        <v>296</v>
      </c>
      <c r="E132" s="32" t="s">
        <v>287</v>
      </c>
      <c r="F132" s="30">
        <v>1</v>
      </c>
      <c r="G132" s="30">
        <v>-11</v>
      </c>
      <c r="H132" s="30">
        <v>4</v>
      </c>
      <c r="I132" s="30">
        <v>-1</v>
      </c>
      <c r="J132" s="30">
        <v>10</v>
      </c>
      <c r="K132" s="30">
        <v>-1</v>
      </c>
      <c r="L132" s="30">
        <v>1</v>
      </c>
      <c r="M132" s="30">
        <v>-12</v>
      </c>
      <c r="N132" s="30">
        <v>6</v>
      </c>
      <c r="O132" s="30">
        <v>-2</v>
      </c>
      <c r="P132" s="30">
        <v>22</v>
      </c>
      <c r="Q132" s="30">
        <v>-27</v>
      </c>
      <c r="R132" s="33">
        <f>COUNTIFS('IFS TouchPoints'!$A$6:$A$2203,$A132,'IFS TouchPoints'!$C$6:$C$2203,R$5,'IFS TouchPoints'!$E$6:$E$2203,"&lt;="&amp;$B132)</f>
        <v>0</v>
      </c>
      <c r="S132" s="33">
        <f>COUNTIFS('IFS TouchPoints'!$A$6:$A$2203,$A132,'IFS TouchPoints'!$C$6:$C$2203,S$5,'IFS TouchPoints'!$E$6:$E$2203,"&lt;="&amp;$B132)</f>
        <v>0</v>
      </c>
      <c r="T132" s="33">
        <f>COUNTIFS('IFS TouchPoints'!$A$6:$A$2203,$A132,'IFS TouchPoints'!$C$6:$C$2203,T$5,'IFS TouchPoints'!$E$6:$E$2203,"&lt;="&amp;$B132)</f>
        <v>0</v>
      </c>
      <c r="U132" s="33">
        <f>COUNTIFS('IFS TouchPoints'!$A$6:$A$2203,$A132,'IFS TouchPoints'!$C$6:$C$2203,U$5,'IFS TouchPoints'!$E$6:$E$2203,"&lt;="&amp;$B132)</f>
        <v>0</v>
      </c>
      <c r="V132" s="33">
        <f>COUNTIFS('IFS TouchPoints'!$A$6:$A$2203,$A132,'IFS TouchPoints'!$C$6:$C$2203,V$5,'IFS TouchPoints'!$E$6:$E$2203,"&lt;="&amp;$B132)</f>
        <v>8</v>
      </c>
      <c r="W132" s="33">
        <f>COUNTIFS('IFS TouchPoints'!$A$6:$A$2203,$A132,'IFS TouchPoints'!$C$6:$C$2203,W$5,'IFS TouchPoints'!$E$6:$E$2203,"&lt;="&amp;$B132)</f>
        <v>0</v>
      </c>
      <c r="X132" s="33">
        <f>COUNTIFS('IFS TouchPoints'!$A$6:$A$2203,$A132,'IFS TouchPoints'!$C$6:$C$2203,X$5,'IFS TouchPoints'!$E$6:$E$2203,"&lt;="&amp;$B132)</f>
        <v>10</v>
      </c>
      <c r="Y132" s="33">
        <f>COUNTIFS('IFS TouchPoints'!$A$6:$A$2203,$A132,'IFS TouchPoints'!$C$6:$C$2203,Y$5,'IFS TouchPoints'!$E$6:$E$2203,"&lt;="&amp;$B132)</f>
        <v>0</v>
      </c>
      <c r="Z132" s="33">
        <f>COUNTIFS('IFS TouchPoints'!$A$6:$A$2203,$A132,'IFS TouchPoints'!$C$6:$C$2203,Z$5,'IFS TouchPoints'!$E$6:$E$2203,"&lt;="&amp;$B132)</f>
        <v>0</v>
      </c>
      <c r="AA132" s="28">
        <f>SUM(R132:Z132)</f>
        <v>18</v>
      </c>
      <c r="AB132" s="28">
        <f>VLOOKUP($A132,Results!$C$4:$D$65,2,0)</f>
        <v>2</v>
      </c>
    </row>
    <row r="133" spans="1:28" s="29" customFormat="1" ht="13.5" customHeight="1" x14ac:dyDescent="0.25">
      <c r="A133" s="30">
        <v>5938</v>
      </c>
      <c r="B133" s="31">
        <v>41898</v>
      </c>
      <c r="C133" s="30">
        <v>140</v>
      </c>
      <c r="D133" s="30" t="s">
        <v>296</v>
      </c>
      <c r="E133" s="32" t="s">
        <v>288</v>
      </c>
      <c r="F133" s="30">
        <v>0</v>
      </c>
      <c r="G133" s="30">
        <v>-11</v>
      </c>
      <c r="H133" s="30">
        <v>4</v>
      </c>
      <c r="I133" s="30">
        <v>-1</v>
      </c>
      <c r="J133" s="30">
        <v>9</v>
      </c>
      <c r="K133" s="30">
        <v>-1</v>
      </c>
      <c r="L133" s="30">
        <v>2</v>
      </c>
      <c r="M133" s="30">
        <v>-10</v>
      </c>
      <c r="N133" s="30">
        <v>7</v>
      </c>
      <c r="O133" s="30">
        <v>-1</v>
      </c>
      <c r="P133" s="30">
        <v>22</v>
      </c>
      <c r="Q133" s="30">
        <v>-24</v>
      </c>
      <c r="R133" s="33">
        <f>COUNTIFS('IFS TouchPoints'!$A$6:$A$2203,$A133,'IFS TouchPoints'!$C$6:$C$2203,R$5,'IFS TouchPoints'!$E$6:$E$2203,"&lt;="&amp;$B133)</f>
        <v>0</v>
      </c>
      <c r="S133" s="33">
        <f>COUNTIFS('IFS TouchPoints'!$A$6:$A$2203,$A133,'IFS TouchPoints'!$C$6:$C$2203,S$5,'IFS TouchPoints'!$E$6:$E$2203,"&lt;="&amp;$B133)</f>
        <v>0</v>
      </c>
      <c r="T133" s="33">
        <f>COUNTIFS('IFS TouchPoints'!$A$6:$A$2203,$A133,'IFS TouchPoints'!$C$6:$C$2203,T$5,'IFS TouchPoints'!$E$6:$E$2203,"&lt;="&amp;$B133)</f>
        <v>0</v>
      </c>
      <c r="U133" s="33">
        <f>COUNTIFS('IFS TouchPoints'!$A$6:$A$2203,$A133,'IFS TouchPoints'!$C$6:$C$2203,U$5,'IFS TouchPoints'!$E$6:$E$2203,"&lt;="&amp;$B133)</f>
        <v>0</v>
      </c>
      <c r="V133" s="33">
        <f>COUNTIFS('IFS TouchPoints'!$A$6:$A$2203,$A133,'IFS TouchPoints'!$C$6:$C$2203,V$5,'IFS TouchPoints'!$E$6:$E$2203,"&lt;="&amp;$B133)</f>
        <v>12</v>
      </c>
      <c r="W133" s="33">
        <f>COUNTIFS('IFS TouchPoints'!$A$6:$A$2203,$A133,'IFS TouchPoints'!$C$6:$C$2203,W$5,'IFS TouchPoints'!$E$6:$E$2203,"&lt;="&amp;$B133)</f>
        <v>0</v>
      </c>
      <c r="X133" s="33">
        <f>COUNTIFS('IFS TouchPoints'!$A$6:$A$2203,$A133,'IFS TouchPoints'!$C$6:$C$2203,X$5,'IFS TouchPoints'!$E$6:$E$2203,"&lt;="&amp;$B133)</f>
        <v>16</v>
      </c>
      <c r="Y133" s="33">
        <f>COUNTIFS('IFS TouchPoints'!$A$6:$A$2203,$A133,'IFS TouchPoints'!$C$6:$C$2203,Y$5,'IFS TouchPoints'!$E$6:$E$2203,"&lt;="&amp;$B133)</f>
        <v>0</v>
      </c>
      <c r="Z133" s="33">
        <f>COUNTIFS('IFS TouchPoints'!$A$6:$A$2203,$A133,'IFS TouchPoints'!$C$6:$C$2203,Z$5,'IFS TouchPoints'!$E$6:$E$2203,"&lt;="&amp;$B133)</f>
        <v>0</v>
      </c>
      <c r="AA133" s="28">
        <f>SUM(R133:Z133)</f>
        <v>28</v>
      </c>
      <c r="AB133" s="28">
        <f>VLOOKUP($A133,Results!$C$4:$D$65,2,0)</f>
        <v>2</v>
      </c>
    </row>
    <row r="134" spans="1:28" s="29" customFormat="1" ht="13.5" customHeight="1" x14ac:dyDescent="0.25">
      <c r="A134" s="30">
        <v>8888</v>
      </c>
      <c r="B134" s="31">
        <v>41507</v>
      </c>
      <c r="C134" s="30">
        <v>22</v>
      </c>
      <c r="D134" s="30" t="s">
        <v>296</v>
      </c>
      <c r="E134" s="32" t="s">
        <v>267</v>
      </c>
      <c r="F134" s="30">
        <v>4</v>
      </c>
      <c r="G134" s="30">
        <v>-13</v>
      </c>
      <c r="H134" s="30">
        <v>1</v>
      </c>
      <c r="I134" s="30">
        <v>-3</v>
      </c>
      <c r="J134" s="30">
        <v>0</v>
      </c>
      <c r="K134" s="30">
        <v>-17</v>
      </c>
      <c r="L134" s="30">
        <v>1</v>
      </c>
      <c r="M134" s="30">
        <v>-16</v>
      </c>
      <c r="N134" s="30">
        <v>7</v>
      </c>
      <c r="O134" s="30">
        <v>-6</v>
      </c>
      <c r="P134" s="30">
        <v>13</v>
      </c>
      <c r="Q134" s="30">
        <v>-55</v>
      </c>
      <c r="R134" s="33">
        <f>COUNTIFS('IFS TouchPoints'!$A$6:$A$2203,$A134,'IFS TouchPoints'!$C$6:$C$2203,R$5,'IFS TouchPoints'!$E$6:$E$2203,"&lt;="&amp;$B134)</f>
        <v>0</v>
      </c>
      <c r="S134" s="33">
        <f>COUNTIFS('IFS TouchPoints'!$A$6:$A$2203,$A134,'IFS TouchPoints'!$C$6:$C$2203,S$5,'IFS TouchPoints'!$E$6:$E$2203,"&lt;="&amp;$B134)</f>
        <v>0</v>
      </c>
      <c r="T134" s="33">
        <f>COUNTIFS('IFS TouchPoints'!$A$6:$A$2203,$A134,'IFS TouchPoints'!$C$6:$C$2203,T$5,'IFS TouchPoints'!$E$6:$E$2203,"&lt;="&amp;$B134)</f>
        <v>0</v>
      </c>
      <c r="U134" s="33">
        <f>COUNTIFS('IFS TouchPoints'!$A$6:$A$2203,$A134,'IFS TouchPoints'!$C$6:$C$2203,U$5,'IFS TouchPoints'!$E$6:$E$2203,"&lt;="&amp;$B134)</f>
        <v>0</v>
      </c>
      <c r="V134" s="33">
        <f>COUNTIFS('IFS TouchPoints'!$A$6:$A$2203,$A134,'IFS TouchPoints'!$C$6:$C$2203,V$5,'IFS TouchPoints'!$E$6:$E$2203,"&lt;="&amp;$B134)</f>
        <v>0</v>
      </c>
      <c r="W134" s="33">
        <f>COUNTIFS('IFS TouchPoints'!$A$6:$A$2203,$A134,'IFS TouchPoints'!$C$6:$C$2203,W$5,'IFS TouchPoints'!$E$6:$E$2203,"&lt;="&amp;$B134)</f>
        <v>0</v>
      </c>
      <c r="X134" s="33">
        <f>COUNTIFS('IFS TouchPoints'!$A$6:$A$2203,$A134,'IFS TouchPoints'!$C$6:$C$2203,X$5,'IFS TouchPoints'!$E$6:$E$2203,"&lt;="&amp;$B134)</f>
        <v>0</v>
      </c>
      <c r="Y134" s="33">
        <f>COUNTIFS('IFS TouchPoints'!$A$6:$A$2203,$A134,'IFS TouchPoints'!$C$6:$C$2203,Y$5,'IFS TouchPoints'!$E$6:$E$2203,"&lt;="&amp;$B134)</f>
        <v>0</v>
      </c>
      <c r="Z134" s="33">
        <f>COUNTIFS('IFS TouchPoints'!$A$6:$A$2203,$A134,'IFS TouchPoints'!$C$6:$C$2203,Z$5,'IFS TouchPoints'!$E$6:$E$2203,"&lt;="&amp;$B134)</f>
        <v>0</v>
      </c>
      <c r="AA134" s="28">
        <f>SUM(R134:Z134)</f>
        <v>0</v>
      </c>
      <c r="AB134" s="28">
        <f>VLOOKUP($A134,Results!$C$4:$D$65,2,0)</f>
        <v>2</v>
      </c>
    </row>
    <row r="135" spans="1:28" s="29" customFormat="1" ht="13.5" customHeight="1" x14ac:dyDescent="0.25">
      <c r="A135" s="30">
        <v>8888</v>
      </c>
      <c r="B135" s="31">
        <v>41621</v>
      </c>
      <c r="C135" s="30">
        <v>23</v>
      </c>
      <c r="D135" s="30" t="s">
        <v>296</v>
      </c>
      <c r="E135" s="32" t="s">
        <v>284</v>
      </c>
      <c r="F135" s="30">
        <v>0</v>
      </c>
      <c r="G135" s="30">
        <v>-5</v>
      </c>
      <c r="H135" s="30">
        <v>1</v>
      </c>
      <c r="I135" s="30">
        <v>-3</v>
      </c>
      <c r="J135" s="30">
        <v>0</v>
      </c>
      <c r="K135" s="30">
        <v>-7</v>
      </c>
      <c r="L135" s="30">
        <v>2</v>
      </c>
      <c r="M135" s="30">
        <v>-8</v>
      </c>
      <c r="N135" s="30">
        <v>5</v>
      </c>
      <c r="O135" s="30">
        <v>-2</v>
      </c>
      <c r="P135" s="30">
        <v>8</v>
      </c>
      <c r="Q135" s="30">
        <v>-25</v>
      </c>
      <c r="R135" s="33">
        <f>COUNTIFS('IFS TouchPoints'!$A$6:$A$2203,$A135,'IFS TouchPoints'!$C$6:$C$2203,R$5,'IFS TouchPoints'!$E$6:$E$2203,"&lt;="&amp;$B135)</f>
        <v>0</v>
      </c>
      <c r="S135" s="33">
        <f>COUNTIFS('IFS TouchPoints'!$A$6:$A$2203,$A135,'IFS TouchPoints'!$C$6:$C$2203,S$5,'IFS TouchPoints'!$E$6:$E$2203,"&lt;="&amp;$B135)</f>
        <v>0</v>
      </c>
      <c r="T135" s="33">
        <f>COUNTIFS('IFS TouchPoints'!$A$6:$A$2203,$A135,'IFS TouchPoints'!$C$6:$C$2203,T$5,'IFS TouchPoints'!$E$6:$E$2203,"&lt;="&amp;$B135)</f>
        <v>0</v>
      </c>
      <c r="U135" s="33">
        <f>COUNTIFS('IFS TouchPoints'!$A$6:$A$2203,$A135,'IFS TouchPoints'!$C$6:$C$2203,U$5,'IFS TouchPoints'!$E$6:$E$2203,"&lt;="&amp;$B135)</f>
        <v>0</v>
      </c>
      <c r="V135" s="33">
        <f>COUNTIFS('IFS TouchPoints'!$A$6:$A$2203,$A135,'IFS TouchPoints'!$C$6:$C$2203,V$5,'IFS TouchPoints'!$E$6:$E$2203,"&lt;="&amp;$B135)</f>
        <v>3</v>
      </c>
      <c r="W135" s="33">
        <f>COUNTIFS('IFS TouchPoints'!$A$6:$A$2203,$A135,'IFS TouchPoints'!$C$6:$C$2203,W$5,'IFS TouchPoints'!$E$6:$E$2203,"&lt;="&amp;$B135)</f>
        <v>0</v>
      </c>
      <c r="X135" s="33">
        <f>COUNTIFS('IFS TouchPoints'!$A$6:$A$2203,$A135,'IFS TouchPoints'!$C$6:$C$2203,X$5,'IFS TouchPoints'!$E$6:$E$2203,"&lt;="&amp;$B135)</f>
        <v>0</v>
      </c>
      <c r="Y135" s="33">
        <f>COUNTIFS('IFS TouchPoints'!$A$6:$A$2203,$A135,'IFS TouchPoints'!$C$6:$C$2203,Y$5,'IFS TouchPoints'!$E$6:$E$2203,"&lt;="&amp;$B135)</f>
        <v>0</v>
      </c>
      <c r="Z135" s="33">
        <f>COUNTIFS('IFS TouchPoints'!$A$6:$A$2203,$A135,'IFS TouchPoints'!$C$6:$C$2203,Z$5,'IFS TouchPoints'!$E$6:$E$2203,"&lt;="&amp;$B135)</f>
        <v>0</v>
      </c>
      <c r="AA135" s="28">
        <f>SUM(R135:Z135)</f>
        <v>3</v>
      </c>
      <c r="AB135" s="28">
        <f>VLOOKUP($A135,Results!$C$4:$D$65,2,0)</f>
        <v>2</v>
      </c>
    </row>
    <row r="136" spans="1:28" s="29" customFormat="1" ht="13.5" customHeight="1" x14ac:dyDescent="0.25">
      <c r="A136" s="30">
        <v>8888</v>
      </c>
      <c r="B136" s="31">
        <v>41718</v>
      </c>
      <c r="C136" s="30">
        <v>42</v>
      </c>
      <c r="D136" s="30" t="s">
        <v>296</v>
      </c>
      <c r="E136" s="32" t="s">
        <v>285</v>
      </c>
      <c r="F136" s="30">
        <v>4</v>
      </c>
      <c r="G136" s="30">
        <v>-12</v>
      </c>
      <c r="H136" s="30">
        <v>1</v>
      </c>
      <c r="I136" s="30">
        <v>-5</v>
      </c>
      <c r="J136" s="30">
        <v>0</v>
      </c>
      <c r="K136" s="30">
        <v>-24</v>
      </c>
      <c r="L136" s="30">
        <v>0</v>
      </c>
      <c r="M136" s="30">
        <v>-25</v>
      </c>
      <c r="N136" s="30">
        <v>5</v>
      </c>
      <c r="O136" s="30">
        <v>-3</v>
      </c>
      <c r="P136" s="30">
        <v>10</v>
      </c>
      <c r="Q136" s="30">
        <v>-69</v>
      </c>
      <c r="R136" s="33">
        <f>COUNTIFS('IFS TouchPoints'!$A$6:$A$2203,$A136,'IFS TouchPoints'!$C$6:$C$2203,R$5,'IFS TouchPoints'!$E$6:$E$2203,"&lt;="&amp;$B136)</f>
        <v>0</v>
      </c>
      <c r="S136" s="33">
        <f>COUNTIFS('IFS TouchPoints'!$A$6:$A$2203,$A136,'IFS TouchPoints'!$C$6:$C$2203,S$5,'IFS TouchPoints'!$E$6:$E$2203,"&lt;="&amp;$B136)</f>
        <v>0</v>
      </c>
      <c r="T136" s="33">
        <f>COUNTIFS('IFS TouchPoints'!$A$6:$A$2203,$A136,'IFS TouchPoints'!$C$6:$C$2203,T$5,'IFS TouchPoints'!$E$6:$E$2203,"&lt;="&amp;$B136)</f>
        <v>0</v>
      </c>
      <c r="U136" s="33">
        <f>COUNTIFS('IFS TouchPoints'!$A$6:$A$2203,$A136,'IFS TouchPoints'!$C$6:$C$2203,U$5,'IFS TouchPoints'!$E$6:$E$2203,"&lt;="&amp;$B136)</f>
        <v>0</v>
      </c>
      <c r="V136" s="33">
        <f>COUNTIFS('IFS TouchPoints'!$A$6:$A$2203,$A136,'IFS TouchPoints'!$C$6:$C$2203,V$5,'IFS TouchPoints'!$E$6:$E$2203,"&lt;="&amp;$B136)</f>
        <v>3</v>
      </c>
      <c r="W136" s="33">
        <f>COUNTIFS('IFS TouchPoints'!$A$6:$A$2203,$A136,'IFS TouchPoints'!$C$6:$C$2203,W$5,'IFS TouchPoints'!$E$6:$E$2203,"&lt;="&amp;$B136)</f>
        <v>0</v>
      </c>
      <c r="X136" s="33">
        <f>COUNTIFS('IFS TouchPoints'!$A$6:$A$2203,$A136,'IFS TouchPoints'!$C$6:$C$2203,X$5,'IFS TouchPoints'!$E$6:$E$2203,"&lt;="&amp;$B136)</f>
        <v>0</v>
      </c>
      <c r="Y136" s="33">
        <f>COUNTIFS('IFS TouchPoints'!$A$6:$A$2203,$A136,'IFS TouchPoints'!$C$6:$C$2203,Y$5,'IFS TouchPoints'!$E$6:$E$2203,"&lt;="&amp;$B136)</f>
        <v>0</v>
      </c>
      <c r="Z136" s="33">
        <f>COUNTIFS('IFS TouchPoints'!$A$6:$A$2203,$A136,'IFS TouchPoints'!$C$6:$C$2203,Z$5,'IFS TouchPoints'!$E$6:$E$2203,"&lt;="&amp;$B136)</f>
        <v>0</v>
      </c>
      <c r="AA136" s="28">
        <f>SUM(R136:Z136)</f>
        <v>3</v>
      </c>
      <c r="AB136" s="28">
        <f>VLOOKUP($A136,Results!$C$4:$D$65,2,0)</f>
        <v>2</v>
      </c>
    </row>
    <row r="137" spans="1:28" s="29" customFormat="1" ht="13.5" customHeight="1" x14ac:dyDescent="0.25">
      <c r="A137" s="30">
        <v>8888</v>
      </c>
      <c r="B137" s="31">
        <v>41845</v>
      </c>
      <c r="C137" s="30">
        <v>75</v>
      </c>
      <c r="D137" s="30" t="s">
        <v>296</v>
      </c>
      <c r="E137" s="32" t="s">
        <v>286</v>
      </c>
      <c r="F137" s="30">
        <v>4</v>
      </c>
      <c r="G137" s="30">
        <v>-12</v>
      </c>
      <c r="H137" s="30">
        <v>1</v>
      </c>
      <c r="I137" s="30">
        <v>-5</v>
      </c>
      <c r="J137" s="30">
        <v>0</v>
      </c>
      <c r="K137" s="30">
        <v>-22</v>
      </c>
      <c r="L137" s="30">
        <v>0</v>
      </c>
      <c r="M137" s="30">
        <v>-25</v>
      </c>
      <c r="N137" s="30">
        <v>6</v>
      </c>
      <c r="O137" s="30">
        <v>-3</v>
      </c>
      <c r="P137" s="30">
        <v>11</v>
      </c>
      <c r="Q137" s="30">
        <v>-67</v>
      </c>
      <c r="R137" s="33">
        <f>COUNTIFS('IFS TouchPoints'!$A$6:$A$2203,$A137,'IFS TouchPoints'!$C$6:$C$2203,R$5,'IFS TouchPoints'!$E$6:$E$2203,"&lt;="&amp;$B137)</f>
        <v>0</v>
      </c>
      <c r="S137" s="33">
        <f>COUNTIFS('IFS TouchPoints'!$A$6:$A$2203,$A137,'IFS TouchPoints'!$C$6:$C$2203,S$5,'IFS TouchPoints'!$E$6:$E$2203,"&lt;="&amp;$B137)</f>
        <v>0</v>
      </c>
      <c r="T137" s="33">
        <f>COUNTIFS('IFS TouchPoints'!$A$6:$A$2203,$A137,'IFS TouchPoints'!$C$6:$C$2203,T$5,'IFS TouchPoints'!$E$6:$E$2203,"&lt;="&amp;$B137)</f>
        <v>0</v>
      </c>
      <c r="U137" s="33">
        <f>COUNTIFS('IFS TouchPoints'!$A$6:$A$2203,$A137,'IFS TouchPoints'!$C$6:$C$2203,U$5,'IFS TouchPoints'!$E$6:$E$2203,"&lt;="&amp;$B137)</f>
        <v>0</v>
      </c>
      <c r="V137" s="33">
        <f>COUNTIFS('IFS TouchPoints'!$A$6:$A$2203,$A137,'IFS TouchPoints'!$C$6:$C$2203,V$5,'IFS TouchPoints'!$E$6:$E$2203,"&lt;="&amp;$B137)</f>
        <v>13</v>
      </c>
      <c r="W137" s="33">
        <f>COUNTIFS('IFS TouchPoints'!$A$6:$A$2203,$A137,'IFS TouchPoints'!$C$6:$C$2203,W$5,'IFS TouchPoints'!$E$6:$E$2203,"&lt;="&amp;$B137)</f>
        <v>0</v>
      </c>
      <c r="X137" s="33">
        <f>COUNTIFS('IFS TouchPoints'!$A$6:$A$2203,$A137,'IFS TouchPoints'!$C$6:$C$2203,X$5,'IFS TouchPoints'!$E$6:$E$2203,"&lt;="&amp;$B137)</f>
        <v>0</v>
      </c>
      <c r="Y137" s="33">
        <f>COUNTIFS('IFS TouchPoints'!$A$6:$A$2203,$A137,'IFS TouchPoints'!$C$6:$C$2203,Y$5,'IFS TouchPoints'!$E$6:$E$2203,"&lt;="&amp;$B137)</f>
        <v>0</v>
      </c>
      <c r="Z137" s="33">
        <f>COUNTIFS('IFS TouchPoints'!$A$6:$A$2203,$A137,'IFS TouchPoints'!$C$6:$C$2203,Z$5,'IFS TouchPoints'!$E$6:$E$2203,"&lt;="&amp;$B137)</f>
        <v>0</v>
      </c>
      <c r="AA137" s="28">
        <f>SUM(R137:Z137)</f>
        <v>13</v>
      </c>
      <c r="AB137" s="28">
        <f>VLOOKUP($A137,Results!$C$4:$D$65,2,0)</f>
        <v>2</v>
      </c>
    </row>
    <row r="138" spans="1:28" s="29" customFormat="1" ht="13.5" customHeight="1" x14ac:dyDescent="0.25">
      <c r="A138" s="30">
        <v>8888</v>
      </c>
      <c r="B138" s="31">
        <v>41935</v>
      </c>
      <c r="C138" s="30">
        <v>104</v>
      </c>
      <c r="D138" s="30" t="s">
        <v>296</v>
      </c>
      <c r="E138" s="32" t="s">
        <v>287</v>
      </c>
      <c r="F138" s="30">
        <v>4</v>
      </c>
      <c r="G138" s="30">
        <v>-11</v>
      </c>
      <c r="H138" s="30">
        <v>1</v>
      </c>
      <c r="I138" s="30">
        <v>-4</v>
      </c>
      <c r="J138" s="30">
        <v>0</v>
      </c>
      <c r="K138" s="30">
        <v>-8</v>
      </c>
      <c r="L138" s="30">
        <v>1</v>
      </c>
      <c r="M138" s="30">
        <v>-10</v>
      </c>
      <c r="N138" s="30">
        <v>9</v>
      </c>
      <c r="O138" s="30">
        <v>-1</v>
      </c>
      <c r="P138" s="30">
        <v>15</v>
      </c>
      <c r="Q138" s="30">
        <v>-34</v>
      </c>
      <c r="R138" s="33">
        <f>COUNTIFS('IFS TouchPoints'!$A$6:$A$2203,$A138,'IFS TouchPoints'!$C$6:$C$2203,R$5,'IFS TouchPoints'!$E$6:$E$2203,"&lt;="&amp;$B138)</f>
        <v>0</v>
      </c>
      <c r="S138" s="33">
        <f>COUNTIFS('IFS TouchPoints'!$A$6:$A$2203,$A138,'IFS TouchPoints'!$C$6:$C$2203,S$5,'IFS TouchPoints'!$E$6:$E$2203,"&lt;="&amp;$B138)</f>
        <v>0</v>
      </c>
      <c r="T138" s="33">
        <f>COUNTIFS('IFS TouchPoints'!$A$6:$A$2203,$A138,'IFS TouchPoints'!$C$6:$C$2203,T$5,'IFS TouchPoints'!$E$6:$E$2203,"&lt;="&amp;$B138)</f>
        <v>0</v>
      </c>
      <c r="U138" s="33">
        <f>COUNTIFS('IFS TouchPoints'!$A$6:$A$2203,$A138,'IFS TouchPoints'!$C$6:$C$2203,U$5,'IFS TouchPoints'!$E$6:$E$2203,"&lt;="&amp;$B138)</f>
        <v>4</v>
      </c>
      <c r="V138" s="33">
        <f>COUNTIFS('IFS TouchPoints'!$A$6:$A$2203,$A138,'IFS TouchPoints'!$C$6:$C$2203,V$5,'IFS TouchPoints'!$E$6:$E$2203,"&lt;="&amp;$B138)</f>
        <v>35</v>
      </c>
      <c r="W138" s="33">
        <f>COUNTIFS('IFS TouchPoints'!$A$6:$A$2203,$A138,'IFS TouchPoints'!$C$6:$C$2203,W$5,'IFS TouchPoints'!$E$6:$E$2203,"&lt;="&amp;$B138)</f>
        <v>0</v>
      </c>
      <c r="X138" s="33">
        <f>COUNTIFS('IFS TouchPoints'!$A$6:$A$2203,$A138,'IFS TouchPoints'!$C$6:$C$2203,X$5,'IFS TouchPoints'!$E$6:$E$2203,"&lt;="&amp;$B138)</f>
        <v>0</v>
      </c>
      <c r="Y138" s="33">
        <f>COUNTIFS('IFS TouchPoints'!$A$6:$A$2203,$A138,'IFS TouchPoints'!$C$6:$C$2203,Y$5,'IFS TouchPoints'!$E$6:$E$2203,"&lt;="&amp;$B138)</f>
        <v>0</v>
      </c>
      <c r="Z138" s="33">
        <f>COUNTIFS('IFS TouchPoints'!$A$6:$A$2203,$A138,'IFS TouchPoints'!$C$6:$C$2203,Z$5,'IFS TouchPoints'!$E$6:$E$2203,"&lt;="&amp;$B138)</f>
        <v>0</v>
      </c>
      <c r="AA138" s="28">
        <f>SUM(R138:Z138)</f>
        <v>39</v>
      </c>
      <c r="AB138" s="28">
        <f>VLOOKUP($A138,Results!$C$4:$D$65,2,0)</f>
        <v>2</v>
      </c>
    </row>
    <row r="139" spans="1:28" s="29" customFormat="1" ht="13.5" customHeight="1" x14ac:dyDescent="0.25">
      <c r="A139" s="30">
        <v>8888</v>
      </c>
      <c r="B139" s="31">
        <v>41990</v>
      </c>
      <c r="C139" s="30">
        <v>139</v>
      </c>
      <c r="D139" s="30" t="s">
        <v>296</v>
      </c>
      <c r="E139" s="32" t="s">
        <v>285</v>
      </c>
      <c r="F139" s="30">
        <v>4</v>
      </c>
      <c r="G139" s="30">
        <v>-9</v>
      </c>
      <c r="H139" s="30">
        <v>1</v>
      </c>
      <c r="I139" s="30">
        <v>-5</v>
      </c>
      <c r="J139" s="30">
        <v>2</v>
      </c>
      <c r="K139" s="30">
        <v>-6</v>
      </c>
      <c r="L139" s="30">
        <v>1</v>
      </c>
      <c r="M139" s="30">
        <v>-8</v>
      </c>
      <c r="N139" s="30">
        <v>12</v>
      </c>
      <c r="O139" s="30">
        <v>-1</v>
      </c>
      <c r="P139" s="30">
        <v>20</v>
      </c>
      <c r="Q139" s="30">
        <v>-29</v>
      </c>
      <c r="R139" s="33">
        <f>COUNTIFS('IFS TouchPoints'!$A$6:$A$2203,$A139,'IFS TouchPoints'!$C$6:$C$2203,R$5,'IFS TouchPoints'!$E$6:$E$2203,"&lt;="&amp;$B139)</f>
        <v>0</v>
      </c>
      <c r="S139" s="33">
        <f>COUNTIFS('IFS TouchPoints'!$A$6:$A$2203,$A139,'IFS TouchPoints'!$C$6:$C$2203,S$5,'IFS TouchPoints'!$E$6:$E$2203,"&lt;="&amp;$B139)</f>
        <v>0</v>
      </c>
      <c r="T139" s="33">
        <f>COUNTIFS('IFS TouchPoints'!$A$6:$A$2203,$A139,'IFS TouchPoints'!$C$6:$C$2203,T$5,'IFS TouchPoints'!$E$6:$E$2203,"&lt;="&amp;$B139)</f>
        <v>0</v>
      </c>
      <c r="U139" s="33">
        <f>COUNTIFS('IFS TouchPoints'!$A$6:$A$2203,$A139,'IFS TouchPoints'!$C$6:$C$2203,U$5,'IFS TouchPoints'!$E$6:$E$2203,"&lt;="&amp;$B139)</f>
        <v>9</v>
      </c>
      <c r="V139" s="33">
        <f>COUNTIFS('IFS TouchPoints'!$A$6:$A$2203,$A139,'IFS TouchPoints'!$C$6:$C$2203,V$5,'IFS TouchPoints'!$E$6:$E$2203,"&lt;="&amp;$B139)</f>
        <v>38</v>
      </c>
      <c r="W139" s="33">
        <f>COUNTIFS('IFS TouchPoints'!$A$6:$A$2203,$A139,'IFS TouchPoints'!$C$6:$C$2203,W$5,'IFS TouchPoints'!$E$6:$E$2203,"&lt;="&amp;$B139)</f>
        <v>0</v>
      </c>
      <c r="X139" s="33">
        <f>COUNTIFS('IFS TouchPoints'!$A$6:$A$2203,$A139,'IFS TouchPoints'!$C$6:$C$2203,X$5,'IFS TouchPoints'!$E$6:$E$2203,"&lt;="&amp;$B139)</f>
        <v>0</v>
      </c>
      <c r="Y139" s="33">
        <f>COUNTIFS('IFS TouchPoints'!$A$6:$A$2203,$A139,'IFS TouchPoints'!$C$6:$C$2203,Y$5,'IFS TouchPoints'!$E$6:$E$2203,"&lt;="&amp;$B139)</f>
        <v>0</v>
      </c>
      <c r="Z139" s="33">
        <f>COUNTIFS('IFS TouchPoints'!$A$6:$A$2203,$A139,'IFS TouchPoints'!$C$6:$C$2203,Z$5,'IFS TouchPoints'!$E$6:$E$2203,"&lt;="&amp;$B139)</f>
        <v>0</v>
      </c>
      <c r="AA139" s="28">
        <f>SUM(R139:Z139)</f>
        <v>47</v>
      </c>
      <c r="AB139" s="28">
        <f>VLOOKUP($A139,Results!$C$4:$D$65,2,0)</f>
        <v>2</v>
      </c>
    </row>
    <row r="140" spans="1:28" s="29" customFormat="1" ht="13.5" customHeight="1" x14ac:dyDescent="0.25">
      <c r="A140" s="30">
        <v>9395</v>
      </c>
      <c r="B140" s="31">
        <v>41836</v>
      </c>
      <c r="C140" s="30">
        <v>62</v>
      </c>
      <c r="D140" s="30" t="s">
        <v>296</v>
      </c>
      <c r="E140" s="32" t="s">
        <v>267</v>
      </c>
      <c r="F140" s="30">
        <v>7</v>
      </c>
      <c r="G140" s="30">
        <v>-11</v>
      </c>
      <c r="H140" s="30">
        <v>3</v>
      </c>
      <c r="I140" s="30">
        <v>-3</v>
      </c>
      <c r="J140" s="30">
        <v>10</v>
      </c>
      <c r="K140" s="30">
        <v>-6</v>
      </c>
      <c r="L140" s="30">
        <v>7</v>
      </c>
      <c r="M140" s="30">
        <v>-3</v>
      </c>
      <c r="N140" s="30">
        <v>9</v>
      </c>
      <c r="O140" s="30">
        <v>-7</v>
      </c>
      <c r="P140" s="30">
        <v>36</v>
      </c>
      <c r="Q140" s="30">
        <v>-30</v>
      </c>
      <c r="R140" s="33">
        <f>COUNTIFS('IFS TouchPoints'!$A$6:$A$2203,$A140,'IFS TouchPoints'!$C$6:$C$2203,R$5,'IFS TouchPoints'!$E$6:$E$2203,"&lt;="&amp;$B140)</f>
        <v>0</v>
      </c>
      <c r="S140" s="33">
        <f>COUNTIFS('IFS TouchPoints'!$A$6:$A$2203,$A140,'IFS TouchPoints'!$C$6:$C$2203,S$5,'IFS TouchPoints'!$E$6:$E$2203,"&lt;="&amp;$B140)</f>
        <v>0</v>
      </c>
      <c r="T140" s="33">
        <f>COUNTIFS('IFS TouchPoints'!$A$6:$A$2203,$A140,'IFS TouchPoints'!$C$6:$C$2203,T$5,'IFS TouchPoints'!$E$6:$E$2203,"&lt;="&amp;$B140)</f>
        <v>0</v>
      </c>
      <c r="U140" s="33">
        <f>COUNTIFS('IFS TouchPoints'!$A$6:$A$2203,$A140,'IFS TouchPoints'!$C$6:$C$2203,U$5,'IFS TouchPoints'!$E$6:$E$2203,"&lt;="&amp;$B140)</f>
        <v>0</v>
      </c>
      <c r="V140" s="33">
        <f>COUNTIFS('IFS TouchPoints'!$A$6:$A$2203,$A140,'IFS TouchPoints'!$C$6:$C$2203,V$5,'IFS TouchPoints'!$E$6:$E$2203,"&lt;="&amp;$B140)</f>
        <v>0</v>
      </c>
      <c r="W140" s="33">
        <f>COUNTIFS('IFS TouchPoints'!$A$6:$A$2203,$A140,'IFS TouchPoints'!$C$6:$C$2203,W$5,'IFS TouchPoints'!$E$6:$E$2203,"&lt;="&amp;$B140)</f>
        <v>0</v>
      </c>
      <c r="X140" s="33">
        <f>COUNTIFS('IFS TouchPoints'!$A$6:$A$2203,$A140,'IFS TouchPoints'!$C$6:$C$2203,X$5,'IFS TouchPoints'!$E$6:$E$2203,"&lt;="&amp;$B140)</f>
        <v>0</v>
      </c>
      <c r="Y140" s="33">
        <f>COUNTIFS('IFS TouchPoints'!$A$6:$A$2203,$A140,'IFS TouchPoints'!$C$6:$C$2203,Y$5,'IFS TouchPoints'!$E$6:$E$2203,"&lt;="&amp;$B140)</f>
        <v>0</v>
      </c>
      <c r="Z140" s="33">
        <f>COUNTIFS('IFS TouchPoints'!$A$6:$A$2203,$A140,'IFS TouchPoints'!$C$6:$C$2203,Z$5,'IFS TouchPoints'!$E$6:$E$2203,"&lt;="&amp;$B140)</f>
        <v>0</v>
      </c>
      <c r="AA140" s="28">
        <f>SUM(R140:Z140)</f>
        <v>0</v>
      </c>
      <c r="AB140" s="28">
        <f>VLOOKUP($A140,Results!$C$4:$D$65,2,0)</f>
        <v>2</v>
      </c>
    </row>
    <row r="141" spans="1:28" s="29" customFormat="1" ht="13.5" customHeight="1" x14ac:dyDescent="0.25">
      <c r="A141" s="30">
        <v>9588</v>
      </c>
      <c r="B141" s="31">
        <v>41541</v>
      </c>
      <c r="C141" s="30">
        <v>25</v>
      </c>
      <c r="D141" s="30" t="s">
        <v>296</v>
      </c>
      <c r="E141" s="32" t="s">
        <v>267</v>
      </c>
      <c r="F141" s="30">
        <v>0</v>
      </c>
      <c r="G141" s="30">
        <v>-14</v>
      </c>
      <c r="H141" s="30">
        <v>2</v>
      </c>
      <c r="I141" s="30">
        <v>-3</v>
      </c>
      <c r="J141" s="30">
        <v>12</v>
      </c>
      <c r="K141" s="30">
        <v>-4</v>
      </c>
      <c r="L141" s="30">
        <v>18</v>
      </c>
      <c r="M141" s="30">
        <v>-7</v>
      </c>
      <c r="N141" s="30">
        <v>5</v>
      </c>
      <c r="O141" s="30">
        <v>-13</v>
      </c>
      <c r="P141" s="30">
        <v>37</v>
      </c>
      <c r="Q141" s="30">
        <v>-41</v>
      </c>
      <c r="R141" s="33">
        <f>COUNTIFS('IFS TouchPoints'!$A$6:$A$2203,$A141,'IFS TouchPoints'!$C$6:$C$2203,R$5,'IFS TouchPoints'!$E$6:$E$2203,"&lt;="&amp;$B141)</f>
        <v>0</v>
      </c>
      <c r="S141" s="33">
        <f>COUNTIFS('IFS TouchPoints'!$A$6:$A$2203,$A141,'IFS TouchPoints'!$C$6:$C$2203,S$5,'IFS TouchPoints'!$E$6:$E$2203,"&lt;="&amp;$B141)</f>
        <v>0</v>
      </c>
      <c r="T141" s="33">
        <f>COUNTIFS('IFS TouchPoints'!$A$6:$A$2203,$A141,'IFS TouchPoints'!$C$6:$C$2203,T$5,'IFS TouchPoints'!$E$6:$E$2203,"&lt;="&amp;$B141)</f>
        <v>0</v>
      </c>
      <c r="U141" s="33">
        <f>COUNTIFS('IFS TouchPoints'!$A$6:$A$2203,$A141,'IFS TouchPoints'!$C$6:$C$2203,U$5,'IFS TouchPoints'!$E$6:$E$2203,"&lt;="&amp;$B141)</f>
        <v>0</v>
      </c>
      <c r="V141" s="33">
        <f>COUNTIFS('IFS TouchPoints'!$A$6:$A$2203,$A141,'IFS TouchPoints'!$C$6:$C$2203,V$5,'IFS TouchPoints'!$E$6:$E$2203,"&lt;="&amp;$B141)</f>
        <v>0</v>
      </c>
      <c r="W141" s="33">
        <f>COUNTIFS('IFS TouchPoints'!$A$6:$A$2203,$A141,'IFS TouchPoints'!$C$6:$C$2203,W$5,'IFS TouchPoints'!$E$6:$E$2203,"&lt;="&amp;$B141)</f>
        <v>0</v>
      </c>
      <c r="X141" s="33">
        <f>COUNTIFS('IFS TouchPoints'!$A$6:$A$2203,$A141,'IFS TouchPoints'!$C$6:$C$2203,X$5,'IFS TouchPoints'!$E$6:$E$2203,"&lt;="&amp;$B141)</f>
        <v>0</v>
      </c>
      <c r="Y141" s="33">
        <f>COUNTIFS('IFS TouchPoints'!$A$6:$A$2203,$A141,'IFS TouchPoints'!$C$6:$C$2203,Y$5,'IFS TouchPoints'!$E$6:$E$2203,"&lt;="&amp;$B141)</f>
        <v>0</v>
      </c>
      <c r="Z141" s="33">
        <f>COUNTIFS('IFS TouchPoints'!$A$6:$A$2203,$A141,'IFS TouchPoints'!$C$6:$C$2203,Z$5,'IFS TouchPoints'!$E$6:$E$2203,"&lt;="&amp;$B141)</f>
        <v>0</v>
      </c>
      <c r="AA141" s="28">
        <f>SUM(R141:Z141)</f>
        <v>0</v>
      </c>
      <c r="AB141" s="28">
        <f>VLOOKUP($A141,Results!$C$4:$D$65,2,0)</f>
        <v>2</v>
      </c>
    </row>
    <row r="142" spans="1:28" s="29" customFormat="1" ht="13.5" customHeight="1" x14ac:dyDescent="0.25">
      <c r="A142" s="30">
        <v>9588</v>
      </c>
      <c r="B142" s="31">
        <v>41620</v>
      </c>
      <c r="C142" s="30">
        <v>26</v>
      </c>
      <c r="D142" s="30" t="s">
        <v>296</v>
      </c>
      <c r="E142" s="32" t="s">
        <v>284</v>
      </c>
      <c r="F142" s="30">
        <v>0</v>
      </c>
      <c r="G142" s="30">
        <v>-5</v>
      </c>
      <c r="H142" s="30">
        <v>2</v>
      </c>
      <c r="I142" s="30">
        <v>-2</v>
      </c>
      <c r="J142" s="30">
        <v>4</v>
      </c>
      <c r="K142" s="30">
        <v>-3</v>
      </c>
      <c r="L142" s="30">
        <v>9</v>
      </c>
      <c r="M142" s="30">
        <v>-5</v>
      </c>
      <c r="N142" s="30">
        <v>6</v>
      </c>
      <c r="O142" s="30">
        <v>-7</v>
      </c>
      <c r="P142" s="30">
        <v>21</v>
      </c>
      <c r="Q142" s="30">
        <v>-22</v>
      </c>
      <c r="R142" s="33">
        <f>COUNTIFS('IFS TouchPoints'!$A$6:$A$2203,$A142,'IFS TouchPoints'!$C$6:$C$2203,R$5,'IFS TouchPoints'!$E$6:$E$2203,"&lt;="&amp;$B142)</f>
        <v>0</v>
      </c>
      <c r="S142" s="33">
        <f>COUNTIFS('IFS TouchPoints'!$A$6:$A$2203,$A142,'IFS TouchPoints'!$C$6:$C$2203,S$5,'IFS TouchPoints'!$E$6:$E$2203,"&lt;="&amp;$B142)</f>
        <v>0</v>
      </c>
      <c r="T142" s="33">
        <f>COUNTIFS('IFS TouchPoints'!$A$6:$A$2203,$A142,'IFS TouchPoints'!$C$6:$C$2203,T$5,'IFS TouchPoints'!$E$6:$E$2203,"&lt;="&amp;$B142)</f>
        <v>0</v>
      </c>
      <c r="U142" s="33">
        <f>COUNTIFS('IFS TouchPoints'!$A$6:$A$2203,$A142,'IFS TouchPoints'!$C$6:$C$2203,U$5,'IFS TouchPoints'!$E$6:$E$2203,"&lt;="&amp;$B142)</f>
        <v>0</v>
      </c>
      <c r="V142" s="33">
        <f>COUNTIFS('IFS TouchPoints'!$A$6:$A$2203,$A142,'IFS TouchPoints'!$C$6:$C$2203,V$5,'IFS TouchPoints'!$E$6:$E$2203,"&lt;="&amp;$B142)</f>
        <v>0</v>
      </c>
      <c r="W142" s="33">
        <f>COUNTIFS('IFS TouchPoints'!$A$6:$A$2203,$A142,'IFS TouchPoints'!$C$6:$C$2203,W$5,'IFS TouchPoints'!$E$6:$E$2203,"&lt;="&amp;$B142)</f>
        <v>0</v>
      </c>
      <c r="X142" s="33">
        <f>COUNTIFS('IFS TouchPoints'!$A$6:$A$2203,$A142,'IFS TouchPoints'!$C$6:$C$2203,X$5,'IFS TouchPoints'!$E$6:$E$2203,"&lt;="&amp;$B142)</f>
        <v>0</v>
      </c>
      <c r="Y142" s="33">
        <f>COUNTIFS('IFS TouchPoints'!$A$6:$A$2203,$A142,'IFS TouchPoints'!$C$6:$C$2203,Y$5,'IFS TouchPoints'!$E$6:$E$2203,"&lt;="&amp;$B142)</f>
        <v>0</v>
      </c>
      <c r="Z142" s="33">
        <f>COUNTIFS('IFS TouchPoints'!$A$6:$A$2203,$A142,'IFS TouchPoints'!$C$6:$C$2203,Z$5,'IFS TouchPoints'!$E$6:$E$2203,"&lt;="&amp;$B142)</f>
        <v>0</v>
      </c>
      <c r="AA142" s="28">
        <f>SUM(R142:Z142)</f>
        <v>0</v>
      </c>
      <c r="AB142" s="28">
        <f>VLOOKUP($A142,Results!$C$4:$D$65,2,0)</f>
        <v>2</v>
      </c>
    </row>
    <row r="143" spans="1:28" s="29" customFormat="1" ht="13.5" customHeight="1" x14ac:dyDescent="0.25">
      <c r="A143" s="30">
        <v>9588</v>
      </c>
      <c r="B143" s="31">
        <v>41704</v>
      </c>
      <c r="C143" s="30">
        <v>39</v>
      </c>
      <c r="D143" s="30" t="s">
        <v>296</v>
      </c>
      <c r="E143" s="32" t="s">
        <v>285</v>
      </c>
      <c r="F143" s="30">
        <v>0</v>
      </c>
      <c r="G143" s="30">
        <v>-5</v>
      </c>
      <c r="H143" s="30">
        <v>4</v>
      </c>
      <c r="I143" s="30">
        <v>0</v>
      </c>
      <c r="J143" s="30">
        <v>6</v>
      </c>
      <c r="K143" s="30">
        <v>-5</v>
      </c>
      <c r="L143" s="30">
        <v>12</v>
      </c>
      <c r="M143" s="30">
        <v>-2</v>
      </c>
      <c r="N143" s="30">
        <v>4</v>
      </c>
      <c r="O143" s="30">
        <v>-4</v>
      </c>
      <c r="P143" s="30">
        <v>26</v>
      </c>
      <c r="Q143" s="30">
        <v>-16</v>
      </c>
      <c r="R143" s="33">
        <f>COUNTIFS('IFS TouchPoints'!$A$6:$A$2203,$A143,'IFS TouchPoints'!$C$6:$C$2203,R$5,'IFS TouchPoints'!$E$6:$E$2203,"&lt;="&amp;$B143)</f>
        <v>0</v>
      </c>
      <c r="S143" s="33">
        <f>COUNTIFS('IFS TouchPoints'!$A$6:$A$2203,$A143,'IFS TouchPoints'!$C$6:$C$2203,S$5,'IFS TouchPoints'!$E$6:$E$2203,"&lt;="&amp;$B143)</f>
        <v>0</v>
      </c>
      <c r="T143" s="33">
        <f>COUNTIFS('IFS TouchPoints'!$A$6:$A$2203,$A143,'IFS TouchPoints'!$C$6:$C$2203,T$5,'IFS TouchPoints'!$E$6:$E$2203,"&lt;="&amp;$B143)</f>
        <v>0</v>
      </c>
      <c r="U143" s="33">
        <f>COUNTIFS('IFS TouchPoints'!$A$6:$A$2203,$A143,'IFS TouchPoints'!$C$6:$C$2203,U$5,'IFS TouchPoints'!$E$6:$E$2203,"&lt;="&amp;$B143)</f>
        <v>0</v>
      </c>
      <c r="V143" s="33">
        <f>COUNTIFS('IFS TouchPoints'!$A$6:$A$2203,$A143,'IFS TouchPoints'!$C$6:$C$2203,V$5,'IFS TouchPoints'!$E$6:$E$2203,"&lt;="&amp;$B143)</f>
        <v>0</v>
      </c>
      <c r="W143" s="33">
        <f>COUNTIFS('IFS TouchPoints'!$A$6:$A$2203,$A143,'IFS TouchPoints'!$C$6:$C$2203,W$5,'IFS TouchPoints'!$E$6:$E$2203,"&lt;="&amp;$B143)</f>
        <v>0</v>
      </c>
      <c r="X143" s="33">
        <f>COUNTIFS('IFS TouchPoints'!$A$6:$A$2203,$A143,'IFS TouchPoints'!$C$6:$C$2203,X$5,'IFS TouchPoints'!$E$6:$E$2203,"&lt;="&amp;$B143)</f>
        <v>0</v>
      </c>
      <c r="Y143" s="33">
        <f>COUNTIFS('IFS TouchPoints'!$A$6:$A$2203,$A143,'IFS TouchPoints'!$C$6:$C$2203,Y$5,'IFS TouchPoints'!$E$6:$E$2203,"&lt;="&amp;$B143)</f>
        <v>0</v>
      </c>
      <c r="Z143" s="33">
        <f>COUNTIFS('IFS TouchPoints'!$A$6:$A$2203,$A143,'IFS TouchPoints'!$C$6:$C$2203,Z$5,'IFS TouchPoints'!$E$6:$E$2203,"&lt;="&amp;$B143)</f>
        <v>0</v>
      </c>
      <c r="AA143" s="28">
        <f>SUM(R143:Z143)</f>
        <v>0</v>
      </c>
      <c r="AB143" s="28">
        <f>VLOOKUP($A143,Results!$C$4:$D$65,2,0)</f>
        <v>2</v>
      </c>
    </row>
    <row r="144" spans="1:28" s="29" customFormat="1" ht="13.5" customHeight="1" x14ac:dyDescent="0.25">
      <c r="A144" s="30">
        <v>9588</v>
      </c>
      <c r="B144" s="31">
        <v>41807</v>
      </c>
      <c r="C144" s="30">
        <v>48</v>
      </c>
      <c r="D144" s="30" t="s">
        <v>296</v>
      </c>
      <c r="E144" s="32" t="s">
        <v>286</v>
      </c>
      <c r="F144" s="30">
        <v>1</v>
      </c>
      <c r="G144" s="30">
        <v>-2</v>
      </c>
      <c r="H144" s="30">
        <v>4</v>
      </c>
      <c r="I144" s="30">
        <v>0</v>
      </c>
      <c r="J144" s="30">
        <v>17</v>
      </c>
      <c r="K144" s="30">
        <v>-2</v>
      </c>
      <c r="L144" s="30">
        <v>21</v>
      </c>
      <c r="M144" s="30">
        <v>0</v>
      </c>
      <c r="N144" s="30">
        <v>9</v>
      </c>
      <c r="O144" s="30">
        <v>-1</v>
      </c>
      <c r="P144" s="30">
        <v>52</v>
      </c>
      <c r="Q144" s="30">
        <v>-5</v>
      </c>
      <c r="R144" s="33">
        <f>COUNTIFS('IFS TouchPoints'!$A$6:$A$2203,$A144,'IFS TouchPoints'!$C$6:$C$2203,R$5,'IFS TouchPoints'!$E$6:$E$2203,"&lt;="&amp;$B144)</f>
        <v>0</v>
      </c>
      <c r="S144" s="33">
        <f>COUNTIFS('IFS TouchPoints'!$A$6:$A$2203,$A144,'IFS TouchPoints'!$C$6:$C$2203,S$5,'IFS TouchPoints'!$E$6:$E$2203,"&lt;="&amp;$B144)</f>
        <v>0</v>
      </c>
      <c r="T144" s="33">
        <f>COUNTIFS('IFS TouchPoints'!$A$6:$A$2203,$A144,'IFS TouchPoints'!$C$6:$C$2203,T$5,'IFS TouchPoints'!$E$6:$E$2203,"&lt;="&amp;$B144)</f>
        <v>0</v>
      </c>
      <c r="U144" s="33">
        <f>COUNTIFS('IFS TouchPoints'!$A$6:$A$2203,$A144,'IFS TouchPoints'!$C$6:$C$2203,U$5,'IFS TouchPoints'!$E$6:$E$2203,"&lt;="&amp;$B144)</f>
        <v>0</v>
      </c>
      <c r="V144" s="33">
        <f>COUNTIFS('IFS TouchPoints'!$A$6:$A$2203,$A144,'IFS TouchPoints'!$C$6:$C$2203,V$5,'IFS TouchPoints'!$E$6:$E$2203,"&lt;="&amp;$B144)</f>
        <v>3</v>
      </c>
      <c r="W144" s="33">
        <f>COUNTIFS('IFS TouchPoints'!$A$6:$A$2203,$A144,'IFS TouchPoints'!$C$6:$C$2203,W$5,'IFS TouchPoints'!$E$6:$E$2203,"&lt;="&amp;$B144)</f>
        <v>0</v>
      </c>
      <c r="X144" s="33">
        <f>COUNTIFS('IFS TouchPoints'!$A$6:$A$2203,$A144,'IFS TouchPoints'!$C$6:$C$2203,X$5,'IFS TouchPoints'!$E$6:$E$2203,"&lt;="&amp;$B144)</f>
        <v>6</v>
      </c>
      <c r="Y144" s="33">
        <f>COUNTIFS('IFS TouchPoints'!$A$6:$A$2203,$A144,'IFS TouchPoints'!$C$6:$C$2203,Y$5,'IFS TouchPoints'!$E$6:$E$2203,"&lt;="&amp;$B144)</f>
        <v>0</v>
      </c>
      <c r="Z144" s="33">
        <f>COUNTIFS('IFS TouchPoints'!$A$6:$A$2203,$A144,'IFS TouchPoints'!$C$6:$C$2203,Z$5,'IFS TouchPoints'!$E$6:$E$2203,"&lt;="&amp;$B144)</f>
        <v>0</v>
      </c>
      <c r="AA144" s="28">
        <f>SUM(R144:Z144)</f>
        <v>9</v>
      </c>
      <c r="AB144" s="28">
        <f>VLOOKUP($A144,Results!$C$4:$D$65,2,0)</f>
        <v>2</v>
      </c>
    </row>
    <row r="145" spans="1:28" s="29" customFormat="1" ht="13.5" customHeight="1" x14ac:dyDescent="0.25">
      <c r="A145" s="30">
        <v>9779</v>
      </c>
      <c r="B145" s="31">
        <v>41540</v>
      </c>
      <c r="C145" s="30">
        <v>29</v>
      </c>
      <c r="D145" s="30" t="s">
        <v>296</v>
      </c>
      <c r="E145" s="32" t="s">
        <v>267</v>
      </c>
      <c r="F145" s="30">
        <v>6</v>
      </c>
      <c r="G145" s="30">
        <v>-7</v>
      </c>
      <c r="H145" s="30">
        <v>2</v>
      </c>
      <c r="I145" s="30">
        <v>-1</v>
      </c>
      <c r="J145" s="30">
        <v>1</v>
      </c>
      <c r="K145" s="30">
        <v>-11</v>
      </c>
      <c r="L145" s="30">
        <v>7</v>
      </c>
      <c r="M145" s="30">
        <v>-2</v>
      </c>
      <c r="N145" s="30">
        <v>3</v>
      </c>
      <c r="O145" s="30">
        <v>-16</v>
      </c>
      <c r="P145" s="30">
        <v>19</v>
      </c>
      <c r="Q145" s="30">
        <v>-37</v>
      </c>
      <c r="R145" s="33">
        <f>COUNTIFS('IFS TouchPoints'!$A$6:$A$2203,$A145,'IFS TouchPoints'!$C$6:$C$2203,R$5,'IFS TouchPoints'!$E$6:$E$2203,"&lt;="&amp;$B145)</f>
        <v>0</v>
      </c>
      <c r="S145" s="33">
        <f>COUNTIFS('IFS TouchPoints'!$A$6:$A$2203,$A145,'IFS TouchPoints'!$C$6:$C$2203,S$5,'IFS TouchPoints'!$E$6:$E$2203,"&lt;="&amp;$B145)</f>
        <v>0</v>
      </c>
      <c r="T145" s="33">
        <f>COUNTIFS('IFS TouchPoints'!$A$6:$A$2203,$A145,'IFS TouchPoints'!$C$6:$C$2203,T$5,'IFS TouchPoints'!$E$6:$E$2203,"&lt;="&amp;$B145)</f>
        <v>0</v>
      </c>
      <c r="U145" s="33">
        <f>COUNTIFS('IFS TouchPoints'!$A$6:$A$2203,$A145,'IFS TouchPoints'!$C$6:$C$2203,U$5,'IFS TouchPoints'!$E$6:$E$2203,"&lt;="&amp;$B145)</f>
        <v>0</v>
      </c>
      <c r="V145" s="33">
        <f>COUNTIFS('IFS TouchPoints'!$A$6:$A$2203,$A145,'IFS TouchPoints'!$C$6:$C$2203,V$5,'IFS TouchPoints'!$E$6:$E$2203,"&lt;="&amp;$B145)</f>
        <v>0</v>
      </c>
      <c r="W145" s="33">
        <f>COUNTIFS('IFS TouchPoints'!$A$6:$A$2203,$A145,'IFS TouchPoints'!$C$6:$C$2203,W$5,'IFS TouchPoints'!$E$6:$E$2203,"&lt;="&amp;$B145)</f>
        <v>0</v>
      </c>
      <c r="X145" s="33">
        <f>COUNTIFS('IFS TouchPoints'!$A$6:$A$2203,$A145,'IFS TouchPoints'!$C$6:$C$2203,X$5,'IFS TouchPoints'!$E$6:$E$2203,"&lt;="&amp;$B145)</f>
        <v>0</v>
      </c>
      <c r="Y145" s="33">
        <f>COUNTIFS('IFS TouchPoints'!$A$6:$A$2203,$A145,'IFS TouchPoints'!$C$6:$C$2203,Y$5,'IFS TouchPoints'!$E$6:$E$2203,"&lt;="&amp;$B145)</f>
        <v>0</v>
      </c>
      <c r="Z145" s="33">
        <f>COUNTIFS('IFS TouchPoints'!$A$6:$A$2203,$A145,'IFS TouchPoints'!$C$6:$C$2203,Z$5,'IFS TouchPoints'!$E$6:$E$2203,"&lt;="&amp;$B145)</f>
        <v>0</v>
      </c>
      <c r="AA145" s="28">
        <f>SUM(R145:Z145)</f>
        <v>0</v>
      </c>
      <c r="AB145" s="28">
        <f>VLOOKUP($A145,Results!$C$4:$D$65,2,0)</f>
        <v>2</v>
      </c>
    </row>
    <row r="146" spans="1:28" s="29" customFormat="1" ht="13.5" customHeight="1" x14ac:dyDescent="0.25">
      <c r="A146" s="30">
        <v>9779</v>
      </c>
      <c r="B146" s="31">
        <v>41620</v>
      </c>
      <c r="C146" s="30">
        <v>30</v>
      </c>
      <c r="D146" s="30" t="s">
        <v>296</v>
      </c>
      <c r="E146" s="32" t="s">
        <v>284</v>
      </c>
      <c r="F146" s="30">
        <v>1</v>
      </c>
      <c r="G146" s="30">
        <v>-8</v>
      </c>
      <c r="H146" s="30">
        <v>3</v>
      </c>
      <c r="I146" s="30">
        <v>-1</v>
      </c>
      <c r="J146" s="30">
        <v>2</v>
      </c>
      <c r="K146" s="30">
        <v>-6</v>
      </c>
      <c r="L146" s="30">
        <v>2</v>
      </c>
      <c r="M146" s="30">
        <v>-8</v>
      </c>
      <c r="N146" s="30">
        <v>3</v>
      </c>
      <c r="O146" s="30">
        <v>-6</v>
      </c>
      <c r="P146" s="30">
        <v>11</v>
      </c>
      <c r="Q146" s="30">
        <v>-29</v>
      </c>
      <c r="R146" s="33">
        <f>COUNTIFS('IFS TouchPoints'!$A$6:$A$2203,$A146,'IFS TouchPoints'!$C$6:$C$2203,R$5,'IFS TouchPoints'!$E$6:$E$2203,"&lt;="&amp;$B146)</f>
        <v>0</v>
      </c>
      <c r="S146" s="33">
        <f>COUNTIFS('IFS TouchPoints'!$A$6:$A$2203,$A146,'IFS TouchPoints'!$C$6:$C$2203,S$5,'IFS TouchPoints'!$E$6:$E$2203,"&lt;="&amp;$B146)</f>
        <v>0</v>
      </c>
      <c r="T146" s="33">
        <f>COUNTIFS('IFS TouchPoints'!$A$6:$A$2203,$A146,'IFS TouchPoints'!$C$6:$C$2203,T$5,'IFS TouchPoints'!$E$6:$E$2203,"&lt;="&amp;$B146)</f>
        <v>0</v>
      </c>
      <c r="U146" s="33">
        <f>COUNTIFS('IFS TouchPoints'!$A$6:$A$2203,$A146,'IFS TouchPoints'!$C$6:$C$2203,U$5,'IFS TouchPoints'!$E$6:$E$2203,"&lt;="&amp;$B146)</f>
        <v>0</v>
      </c>
      <c r="V146" s="33">
        <f>COUNTIFS('IFS TouchPoints'!$A$6:$A$2203,$A146,'IFS TouchPoints'!$C$6:$C$2203,V$5,'IFS TouchPoints'!$E$6:$E$2203,"&lt;="&amp;$B146)</f>
        <v>0</v>
      </c>
      <c r="W146" s="33">
        <f>COUNTIFS('IFS TouchPoints'!$A$6:$A$2203,$A146,'IFS TouchPoints'!$C$6:$C$2203,W$5,'IFS TouchPoints'!$E$6:$E$2203,"&lt;="&amp;$B146)</f>
        <v>0</v>
      </c>
      <c r="X146" s="33">
        <f>COUNTIFS('IFS TouchPoints'!$A$6:$A$2203,$A146,'IFS TouchPoints'!$C$6:$C$2203,X$5,'IFS TouchPoints'!$E$6:$E$2203,"&lt;="&amp;$B146)</f>
        <v>0</v>
      </c>
      <c r="Y146" s="33">
        <f>COUNTIFS('IFS TouchPoints'!$A$6:$A$2203,$A146,'IFS TouchPoints'!$C$6:$C$2203,Y$5,'IFS TouchPoints'!$E$6:$E$2203,"&lt;="&amp;$B146)</f>
        <v>0</v>
      </c>
      <c r="Z146" s="33">
        <f>COUNTIFS('IFS TouchPoints'!$A$6:$A$2203,$A146,'IFS TouchPoints'!$C$6:$C$2203,Z$5,'IFS TouchPoints'!$E$6:$E$2203,"&lt;="&amp;$B146)</f>
        <v>0</v>
      </c>
      <c r="AA146" s="28">
        <f>SUM(R146:Z146)</f>
        <v>0</v>
      </c>
      <c r="AB146" s="28">
        <f>VLOOKUP($A146,Results!$C$4:$D$65,2,0)</f>
        <v>2</v>
      </c>
    </row>
    <row r="147" spans="1:28" s="29" customFormat="1" ht="13.5" customHeight="1" x14ac:dyDescent="0.25">
      <c r="A147" s="30">
        <v>9779</v>
      </c>
      <c r="B147" s="31">
        <v>41712</v>
      </c>
      <c r="C147" s="30">
        <v>41</v>
      </c>
      <c r="D147" s="30" t="s">
        <v>296</v>
      </c>
      <c r="E147" s="32" t="s">
        <v>285</v>
      </c>
      <c r="F147" s="30">
        <v>1</v>
      </c>
      <c r="G147" s="30">
        <v>-8</v>
      </c>
      <c r="H147" s="30">
        <v>3</v>
      </c>
      <c r="I147" s="30">
        <v>-2</v>
      </c>
      <c r="J147" s="30">
        <v>2</v>
      </c>
      <c r="K147" s="30">
        <v>-6</v>
      </c>
      <c r="L147" s="30">
        <v>2</v>
      </c>
      <c r="M147" s="30">
        <v>-8</v>
      </c>
      <c r="N147" s="30">
        <v>3</v>
      </c>
      <c r="O147" s="30">
        <v>-5</v>
      </c>
      <c r="P147" s="30">
        <v>11</v>
      </c>
      <c r="Q147" s="30">
        <v>-29</v>
      </c>
      <c r="R147" s="33">
        <f>COUNTIFS('IFS TouchPoints'!$A$6:$A$2203,$A147,'IFS TouchPoints'!$C$6:$C$2203,R$5,'IFS TouchPoints'!$E$6:$E$2203,"&lt;="&amp;$B147)</f>
        <v>0</v>
      </c>
      <c r="S147" s="33">
        <f>COUNTIFS('IFS TouchPoints'!$A$6:$A$2203,$A147,'IFS TouchPoints'!$C$6:$C$2203,S$5,'IFS TouchPoints'!$E$6:$E$2203,"&lt;="&amp;$B147)</f>
        <v>0</v>
      </c>
      <c r="T147" s="33">
        <f>COUNTIFS('IFS TouchPoints'!$A$6:$A$2203,$A147,'IFS TouchPoints'!$C$6:$C$2203,T$5,'IFS TouchPoints'!$E$6:$E$2203,"&lt;="&amp;$B147)</f>
        <v>0</v>
      </c>
      <c r="U147" s="33">
        <f>COUNTIFS('IFS TouchPoints'!$A$6:$A$2203,$A147,'IFS TouchPoints'!$C$6:$C$2203,U$5,'IFS TouchPoints'!$E$6:$E$2203,"&lt;="&amp;$B147)</f>
        <v>0</v>
      </c>
      <c r="V147" s="33">
        <f>COUNTIFS('IFS TouchPoints'!$A$6:$A$2203,$A147,'IFS TouchPoints'!$C$6:$C$2203,V$5,'IFS TouchPoints'!$E$6:$E$2203,"&lt;="&amp;$B147)</f>
        <v>0</v>
      </c>
      <c r="W147" s="33">
        <f>COUNTIFS('IFS TouchPoints'!$A$6:$A$2203,$A147,'IFS TouchPoints'!$C$6:$C$2203,W$5,'IFS TouchPoints'!$E$6:$E$2203,"&lt;="&amp;$B147)</f>
        <v>0</v>
      </c>
      <c r="X147" s="33">
        <f>COUNTIFS('IFS TouchPoints'!$A$6:$A$2203,$A147,'IFS TouchPoints'!$C$6:$C$2203,X$5,'IFS TouchPoints'!$E$6:$E$2203,"&lt;="&amp;$B147)</f>
        <v>0</v>
      </c>
      <c r="Y147" s="33">
        <f>COUNTIFS('IFS TouchPoints'!$A$6:$A$2203,$A147,'IFS TouchPoints'!$C$6:$C$2203,Y$5,'IFS TouchPoints'!$E$6:$E$2203,"&lt;="&amp;$B147)</f>
        <v>0</v>
      </c>
      <c r="Z147" s="33">
        <f>COUNTIFS('IFS TouchPoints'!$A$6:$A$2203,$A147,'IFS TouchPoints'!$C$6:$C$2203,Z$5,'IFS TouchPoints'!$E$6:$E$2203,"&lt;="&amp;$B147)</f>
        <v>0</v>
      </c>
      <c r="AA147" s="28">
        <f>SUM(R147:Z147)</f>
        <v>0</v>
      </c>
      <c r="AB147" s="28">
        <f>VLOOKUP($A147,Results!$C$4:$D$65,2,0)</f>
        <v>2</v>
      </c>
    </row>
    <row r="148" spans="1:28" s="29" customFormat="1" ht="13.5" customHeight="1" x14ac:dyDescent="0.25">
      <c r="A148" s="30">
        <v>9979</v>
      </c>
      <c r="B148" s="31">
        <v>41857</v>
      </c>
      <c r="C148" s="30">
        <v>87</v>
      </c>
      <c r="D148" s="30" t="s">
        <v>296</v>
      </c>
      <c r="E148" s="32" t="s">
        <v>267</v>
      </c>
      <c r="F148" s="30">
        <v>2</v>
      </c>
      <c r="G148" s="30">
        <v>-12</v>
      </c>
      <c r="H148" s="30">
        <v>1</v>
      </c>
      <c r="I148" s="30">
        <v>-7</v>
      </c>
      <c r="J148" s="30">
        <v>5</v>
      </c>
      <c r="K148" s="30">
        <v>-10</v>
      </c>
      <c r="L148" s="30">
        <v>13</v>
      </c>
      <c r="M148" s="30">
        <v>-4</v>
      </c>
      <c r="N148" s="30">
        <v>4</v>
      </c>
      <c r="O148" s="30">
        <v>-7</v>
      </c>
      <c r="P148" s="30">
        <v>25</v>
      </c>
      <c r="Q148" s="30">
        <v>-40</v>
      </c>
      <c r="R148" s="33">
        <f>COUNTIFS('IFS TouchPoints'!$A$6:$A$2203,$A148,'IFS TouchPoints'!$C$6:$C$2203,R$5,'IFS TouchPoints'!$E$6:$E$2203,"&lt;="&amp;$B148)</f>
        <v>0</v>
      </c>
      <c r="S148" s="33">
        <f>COUNTIFS('IFS TouchPoints'!$A$6:$A$2203,$A148,'IFS TouchPoints'!$C$6:$C$2203,S$5,'IFS TouchPoints'!$E$6:$E$2203,"&lt;="&amp;$B148)</f>
        <v>0</v>
      </c>
      <c r="T148" s="33">
        <f>COUNTIFS('IFS TouchPoints'!$A$6:$A$2203,$A148,'IFS TouchPoints'!$C$6:$C$2203,T$5,'IFS TouchPoints'!$E$6:$E$2203,"&lt;="&amp;$B148)</f>
        <v>0</v>
      </c>
      <c r="U148" s="33">
        <f>COUNTIFS('IFS TouchPoints'!$A$6:$A$2203,$A148,'IFS TouchPoints'!$C$6:$C$2203,U$5,'IFS TouchPoints'!$E$6:$E$2203,"&lt;="&amp;$B148)</f>
        <v>0</v>
      </c>
      <c r="V148" s="33">
        <f>COUNTIFS('IFS TouchPoints'!$A$6:$A$2203,$A148,'IFS TouchPoints'!$C$6:$C$2203,V$5,'IFS TouchPoints'!$E$6:$E$2203,"&lt;="&amp;$B148)</f>
        <v>1</v>
      </c>
      <c r="W148" s="33">
        <f>COUNTIFS('IFS TouchPoints'!$A$6:$A$2203,$A148,'IFS TouchPoints'!$C$6:$C$2203,W$5,'IFS TouchPoints'!$E$6:$E$2203,"&lt;="&amp;$B148)</f>
        <v>0</v>
      </c>
      <c r="X148" s="33">
        <f>COUNTIFS('IFS TouchPoints'!$A$6:$A$2203,$A148,'IFS TouchPoints'!$C$6:$C$2203,X$5,'IFS TouchPoints'!$E$6:$E$2203,"&lt;="&amp;$B148)</f>
        <v>0</v>
      </c>
      <c r="Y148" s="33">
        <f>COUNTIFS('IFS TouchPoints'!$A$6:$A$2203,$A148,'IFS TouchPoints'!$C$6:$C$2203,Y$5,'IFS TouchPoints'!$E$6:$E$2203,"&lt;="&amp;$B148)</f>
        <v>0</v>
      </c>
      <c r="Z148" s="33">
        <f>COUNTIFS('IFS TouchPoints'!$A$6:$A$2203,$A148,'IFS TouchPoints'!$C$6:$C$2203,Z$5,'IFS TouchPoints'!$E$6:$E$2203,"&lt;="&amp;$B148)</f>
        <v>0</v>
      </c>
      <c r="AA148" s="28">
        <f>SUM(R148:Z148)</f>
        <v>1</v>
      </c>
      <c r="AB148" s="28">
        <f>VLOOKUP($A148,Results!$C$4:$D$65,2,0)</f>
        <v>2</v>
      </c>
    </row>
    <row r="149" spans="1:28" s="29" customFormat="1" ht="13.5" customHeight="1" x14ac:dyDescent="0.25">
      <c r="A149" s="30">
        <v>9979</v>
      </c>
      <c r="B149" s="31">
        <v>41962</v>
      </c>
      <c r="C149" s="30">
        <v>115</v>
      </c>
      <c r="D149" s="30" t="s">
        <v>296</v>
      </c>
      <c r="E149" s="32" t="s">
        <v>284</v>
      </c>
      <c r="F149" s="30">
        <v>2</v>
      </c>
      <c r="G149" s="30">
        <v>-16</v>
      </c>
      <c r="H149" s="30">
        <v>0</v>
      </c>
      <c r="I149" s="30">
        <v>-3</v>
      </c>
      <c r="J149" s="30">
        <v>5</v>
      </c>
      <c r="K149" s="30">
        <v>-12</v>
      </c>
      <c r="L149" s="30">
        <v>13</v>
      </c>
      <c r="M149" s="30">
        <v>-4</v>
      </c>
      <c r="N149" s="30">
        <v>3</v>
      </c>
      <c r="O149" s="30">
        <v>-8</v>
      </c>
      <c r="P149" s="30">
        <v>23</v>
      </c>
      <c r="Q149" s="30">
        <v>-43</v>
      </c>
      <c r="R149" s="33">
        <f>COUNTIFS('IFS TouchPoints'!$A$6:$A$2203,$A149,'IFS TouchPoints'!$C$6:$C$2203,R$5,'IFS TouchPoints'!$E$6:$E$2203,"&lt;="&amp;$B149)</f>
        <v>0</v>
      </c>
      <c r="S149" s="33">
        <f>COUNTIFS('IFS TouchPoints'!$A$6:$A$2203,$A149,'IFS TouchPoints'!$C$6:$C$2203,S$5,'IFS TouchPoints'!$E$6:$E$2203,"&lt;="&amp;$B149)</f>
        <v>0</v>
      </c>
      <c r="T149" s="33">
        <f>COUNTIFS('IFS TouchPoints'!$A$6:$A$2203,$A149,'IFS TouchPoints'!$C$6:$C$2203,T$5,'IFS TouchPoints'!$E$6:$E$2203,"&lt;="&amp;$B149)</f>
        <v>0</v>
      </c>
      <c r="U149" s="33">
        <f>COUNTIFS('IFS TouchPoints'!$A$6:$A$2203,$A149,'IFS TouchPoints'!$C$6:$C$2203,U$5,'IFS TouchPoints'!$E$6:$E$2203,"&lt;="&amp;$B149)</f>
        <v>0</v>
      </c>
      <c r="V149" s="33">
        <f>COUNTIFS('IFS TouchPoints'!$A$6:$A$2203,$A149,'IFS TouchPoints'!$C$6:$C$2203,V$5,'IFS TouchPoints'!$E$6:$E$2203,"&lt;="&amp;$B149)</f>
        <v>6</v>
      </c>
      <c r="W149" s="33">
        <f>COUNTIFS('IFS TouchPoints'!$A$6:$A$2203,$A149,'IFS TouchPoints'!$C$6:$C$2203,W$5,'IFS TouchPoints'!$E$6:$E$2203,"&lt;="&amp;$B149)</f>
        <v>0</v>
      </c>
      <c r="X149" s="33">
        <f>COUNTIFS('IFS TouchPoints'!$A$6:$A$2203,$A149,'IFS TouchPoints'!$C$6:$C$2203,X$5,'IFS TouchPoints'!$E$6:$E$2203,"&lt;="&amp;$B149)</f>
        <v>8</v>
      </c>
      <c r="Y149" s="33">
        <f>COUNTIFS('IFS TouchPoints'!$A$6:$A$2203,$A149,'IFS TouchPoints'!$C$6:$C$2203,Y$5,'IFS TouchPoints'!$E$6:$E$2203,"&lt;="&amp;$B149)</f>
        <v>0</v>
      </c>
      <c r="Z149" s="33">
        <f>COUNTIFS('IFS TouchPoints'!$A$6:$A$2203,$A149,'IFS TouchPoints'!$C$6:$C$2203,Z$5,'IFS TouchPoints'!$E$6:$E$2203,"&lt;="&amp;$B149)</f>
        <v>0</v>
      </c>
      <c r="AA149" s="28">
        <f>SUM(R149:Z149)</f>
        <v>14</v>
      </c>
      <c r="AB149" s="28">
        <f>VLOOKUP($A149,Results!$C$4:$D$65,2,0)</f>
        <v>2</v>
      </c>
    </row>
    <row r="150" spans="1:28" s="29" customFormat="1" ht="13.5" customHeight="1" x14ac:dyDescent="0.25">
      <c r="A150" s="30">
        <v>10819</v>
      </c>
      <c r="B150" s="31">
        <v>41845</v>
      </c>
      <c r="C150" s="30">
        <v>77</v>
      </c>
      <c r="D150" s="30" t="s">
        <v>296</v>
      </c>
      <c r="E150" s="32" t="s">
        <v>267</v>
      </c>
      <c r="F150" s="30">
        <v>2</v>
      </c>
      <c r="G150" s="30">
        <v>-17</v>
      </c>
      <c r="H150" s="30">
        <v>1</v>
      </c>
      <c r="I150" s="30">
        <v>-5</v>
      </c>
      <c r="J150" s="30">
        <v>2</v>
      </c>
      <c r="K150" s="30">
        <v>-10</v>
      </c>
      <c r="L150" s="30">
        <v>15</v>
      </c>
      <c r="M150" s="30">
        <v>0</v>
      </c>
      <c r="N150" s="30">
        <v>13</v>
      </c>
      <c r="O150" s="30">
        <v>-1</v>
      </c>
      <c r="P150" s="30">
        <v>33</v>
      </c>
      <c r="Q150" s="30">
        <v>-33</v>
      </c>
      <c r="R150" s="33">
        <f>COUNTIFS('IFS TouchPoints'!$A$6:$A$2203,$A150,'IFS TouchPoints'!$C$6:$C$2203,R$5,'IFS TouchPoints'!$E$6:$E$2203,"&lt;="&amp;$B150)</f>
        <v>0</v>
      </c>
      <c r="S150" s="33">
        <f>COUNTIFS('IFS TouchPoints'!$A$6:$A$2203,$A150,'IFS TouchPoints'!$C$6:$C$2203,S$5,'IFS TouchPoints'!$E$6:$E$2203,"&lt;="&amp;$B150)</f>
        <v>0</v>
      </c>
      <c r="T150" s="33">
        <f>COUNTIFS('IFS TouchPoints'!$A$6:$A$2203,$A150,'IFS TouchPoints'!$C$6:$C$2203,T$5,'IFS TouchPoints'!$E$6:$E$2203,"&lt;="&amp;$B150)</f>
        <v>0</v>
      </c>
      <c r="U150" s="33">
        <f>COUNTIFS('IFS TouchPoints'!$A$6:$A$2203,$A150,'IFS TouchPoints'!$C$6:$C$2203,U$5,'IFS TouchPoints'!$E$6:$E$2203,"&lt;="&amp;$B150)</f>
        <v>0</v>
      </c>
      <c r="V150" s="33">
        <f>COUNTIFS('IFS TouchPoints'!$A$6:$A$2203,$A150,'IFS TouchPoints'!$C$6:$C$2203,V$5,'IFS TouchPoints'!$E$6:$E$2203,"&lt;="&amp;$B150)</f>
        <v>1</v>
      </c>
      <c r="W150" s="33">
        <f>COUNTIFS('IFS TouchPoints'!$A$6:$A$2203,$A150,'IFS TouchPoints'!$C$6:$C$2203,W$5,'IFS TouchPoints'!$E$6:$E$2203,"&lt;="&amp;$B150)</f>
        <v>0</v>
      </c>
      <c r="X150" s="33">
        <f>COUNTIFS('IFS TouchPoints'!$A$6:$A$2203,$A150,'IFS TouchPoints'!$C$6:$C$2203,X$5,'IFS TouchPoints'!$E$6:$E$2203,"&lt;="&amp;$B150)</f>
        <v>0</v>
      </c>
      <c r="Y150" s="33">
        <f>COUNTIFS('IFS TouchPoints'!$A$6:$A$2203,$A150,'IFS TouchPoints'!$C$6:$C$2203,Y$5,'IFS TouchPoints'!$E$6:$E$2203,"&lt;="&amp;$B150)</f>
        <v>0</v>
      </c>
      <c r="Z150" s="33">
        <f>COUNTIFS('IFS TouchPoints'!$A$6:$A$2203,$A150,'IFS TouchPoints'!$C$6:$C$2203,Z$5,'IFS TouchPoints'!$E$6:$E$2203,"&lt;="&amp;$B150)</f>
        <v>0</v>
      </c>
      <c r="AA150" s="28">
        <f>SUM(R150:Z150)</f>
        <v>1</v>
      </c>
      <c r="AB150" s="28">
        <f>VLOOKUP($A150,Results!$C$4:$D$65,2,0)</f>
        <v>2</v>
      </c>
    </row>
    <row r="151" spans="1:28" s="29" customFormat="1" ht="13.5" customHeight="1" x14ac:dyDescent="0.25">
      <c r="A151" s="30">
        <v>10857</v>
      </c>
      <c r="B151" s="31">
        <v>41838</v>
      </c>
      <c r="C151" s="30">
        <v>63</v>
      </c>
      <c r="D151" s="30" t="s">
        <v>296</v>
      </c>
      <c r="E151" s="32" t="s">
        <v>267</v>
      </c>
      <c r="F151" s="30">
        <v>1</v>
      </c>
      <c r="G151" s="30">
        <v>-16</v>
      </c>
      <c r="H151" s="30">
        <v>0</v>
      </c>
      <c r="I151" s="30">
        <v>-11</v>
      </c>
      <c r="J151" s="30">
        <v>1</v>
      </c>
      <c r="K151" s="30">
        <v>-13</v>
      </c>
      <c r="L151" s="30">
        <v>1</v>
      </c>
      <c r="M151" s="30">
        <v>-5</v>
      </c>
      <c r="N151" s="30">
        <v>2</v>
      </c>
      <c r="O151" s="30">
        <v>-2</v>
      </c>
      <c r="P151" s="30">
        <v>5</v>
      </c>
      <c r="Q151" s="30">
        <v>-47</v>
      </c>
      <c r="R151" s="33">
        <f>COUNTIFS('IFS TouchPoints'!$A$6:$A$2203,$A151,'IFS TouchPoints'!$C$6:$C$2203,R$5,'IFS TouchPoints'!$E$6:$E$2203,"&lt;="&amp;$B151)</f>
        <v>0</v>
      </c>
      <c r="S151" s="33">
        <f>COUNTIFS('IFS TouchPoints'!$A$6:$A$2203,$A151,'IFS TouchPoints'!$C$6:$C$2203,S$5,'IFS TouchPoints'!$E$6:$E$2203,"&lt;="&amp;$B151)</f>
        <v>0</v>
      </c>
      <c r="T151" s="33">
        <f>COUNTIFS('IFS TouchPoints'!$A$6:$A$2203,$A151,'IFS TouchPoints'!$C$6:$C$2203,T$5,'IFS TouchPoints'!$E$6:$E$2203,"&lt;="&amp;$B151)</f>
        <v>0</v>
      </c>
      <c r="U151" s="33">
        <f>COUNTIFS('IFS TouchPoints'!$A$6:$A$2203,$A151,'IFS TouchPoints'!$C$6:$C$2203,U$5,'IFS TouchPoints'!$E$6:$E$2203,"&lt;="&amp;$B151)</f>
        <v>0</v>
      </c>
      <c r="V151" s="33">
        <f>COUNTIFS('IFS TouchPoints'!$A$6:$A$2203,$A151,'IFS TouchPoints'!$C$6:$C$2203,V$5,'IFS TouchPoints'!$E$6:$E$2203,"&lt;="&amp;$B151)</f>
        <v>0</v>
      </c>
      <c r="W151" s="33">
        <f>COUNTIFS('IFS TouchPoints'!$A$6:$A$2203,$A151,'IFS TouchPoints'!$C$6:$C$2203,W$5,'IFS TouchPoints'!$E$6:$E$2203,"&lt;="&amp;$B151)</f>
        <v>0</v>
      </c>
      <c r="X151" s="33">
        <f>COUNTIFS('IFS TouchPoints'!$A$6:$A$2203,$A151,'IFS TouchPoints'!$C$6:$C$2203,X$5,'IFS TouchPoints'!$E$6:$E$2203,"&lt;="&amp;$B151)</f>
        <v>0</v>
      </c>
      <c r="Y151" s="33">
        <f>COUNTIFS('IFS TouchPoints'!$A$6:$A$2203,$A151,'IFS TouchPoints'!$C$6:$C$2203,Y$5,'IFS TouchPoints'!$E$6:$E$2203,"&lt;="&amp;$B151)</f>
        <v>0</v>
      </c>
      <c r="Z151" s="33">
        <f>COUNTIFS('IFS TouchPoints'!$A$6:$A$2203,$A151,'IFS TouchPoints'!$C$6:$C$2203,Z$5,'IFS TouchPoints'!$E$6:$E$2203,"&lt;="&amp;$B151)</f>
        <v>0</v>
      </c>
      <c r="AA151" s="28">
        <f>SUM(R151:Z151)</f>
        <v>0</v>
      </c>
      <c r="AB151" s="28">
        <f>VLOOKUP($A151,Results!$C$4:$D$65,2,0)</f>
        <v>2</v>
      </c>
    </row>
    <row r="152" spans="1:28" s="29" customFormat="1" ht="13.5" customHeight="1" x14ac:dyDescent="0.25">
      <c r="A152" s="30">
        <v>10857</v>
      </c>
      <c r="B152" s="31">
        <v>41984</v>
      </c>
      <c r="C152" s="30">
        <v>122</v>
      </c>
      <c r="D152" s="30" t="s">
        <v>296</v>
      </c>
      <c r="E152" s="32" t="s">
        <v>285</v>
      </c>
      <c r="F152" s="30">
        <v>4</v>
      </c>
      <c r="G152" s="30">
        <v>-9</v>
      </c>
      <c r="H152" s="30">
        <v>0</v>
      </c>
      <c r="I152" s="30">
        <v>-5</v>
      </c>
      <c r="J152" s="30">
        <v>2</v>
      </c>
      <c r="K152" s="30">
        <v>-3</v>
      </c>
      <c r="L152" s="30">
        <v>6</v>
      </c>
      <c r="M152" s="30">
        <v>-6</v>
      </c>
      <c r="N152" s="30">
        <v>2</v>
      </c>
      <c r="O152" s="30">
        <v>-1</v>
      </c>
      <c r="P152" s="30">
        <v>14</v>
      </c>
      <c r="Q152" s="30">
        <v>-24</v>
      </c>
      <c r="R152" s="33">
        <f>COUNTIFS('IFS TouchPoints'!$A$6:$A$2203,$A152,'IFS TouchPoints'!$C$6:$C$2203,R$5,'IFS TouchPoints'!$E$6:$E$2203,"&lt;="&amp;$B152)</f>
        <v>0</v>
      </c>
      <c r="S152" s="33">
        <f>COUNTIFS('IFS TouchPoints'!$A$6:$A$2203,$A152,'IFS TouchPoints'!$C$6:$C$2203,S$5,'IFS TouchPoints'!$E$6:$E$2203,"&lt;="&amp;$B152)</f>
        <v>0</v>
      </c>
      <c r="T152" s="33">
        <f>COUNTIFS('IFS TouchPoints'!$A$6:$A$2203,$A152,'IFS TouchPoints'!$C$6:$C$2203,T$5,'IFS TouchPoints'!$E$6:$E$2203,"&lt;="&amp;$B152)</f>
        <v>0</v>
      </c>
      <c r="U152" s="33">
        <f>COUNTIFS('IFS TouchPoints'!$A$6:$A$2203,$A152,'IFS TouchPoints'!$C$6:$C$2203,U$5,'IFS TouchPoints'!$E$6:$E$2203,"&lt;="&amp;$B152)</f>
        <v>0</v>
      </c>
      <c r="V152" s="33">
        <f>COUNTIFS('IFS TouchPoints'!$A$6:$A$2203,$A152,'IFS TouchPoints'!$C$6:$C$2203,V$5,'IFS TouchPoints'!$E$6:$E$2203,"&lt;="&amp;$B152)</f>
        <v>12</v>
      </c>
      <c r="W152" s="33">
        <f>COUNTIFS('IFS TouchPoints'!$A$6:$A$2203,$A152,'IFS TouchPoints'!$C$6:$C$2203,W$5,'IFS TouchPoints'!$E$6:$E$2203,"&lt;="&amp;$B152)</f>
        <v>0</v>
      </c>
      <c r="X152" s="33">
        <f>COUNTIFS('IFS TouchPoints'!$A$6:$A$2203,$A152,'IFS TouchPoints'!$C$6:$C$2203,X$5,'IFS TouchPoints'!$E$6:$E$2203,"&lt;="&amp;$B152)</f>
        <v>0</v>
      </c>
      <c r="Y152" s="33">
        <f>COUNTIFS('IFS TouchPoints'!$A$6:$A$2203,$A152,'IFS TouchPoints'!$C$6:$C$2203,Y$5,'IFS TouchPoints'!$E$6:$E$2203,"&lt;="&amp;$B152)</f>
        <v>0</v>
      </c>
      <c r="Z152" s="33">
        <f>COUNTIFS('IFS TouchPoints'!$A$6:$A$2203,$A152,'IFS TouchPoints'!$C$6:$C$2203,Z$5,'IFS TouchPoints'!$E$6:$E$2203,"&lt;="&amp;$B152)</f>
        <v>0</v>
      </c>
      <c r="AA152" s="28">
        <f>SUM(R152:Z152)</f>
        <v>12</v>
      </c>
      <c r="AB152" s="28">
        <f>VLOOKUP($A152,Results!$C$4:$D$65,2,0)</f>
        <v>2</v>
      </c>
    </row>
    <row r="153" spans="1:28" s="29" customFormat="1" ht="13.5" customHeight="1" x14ac:dyDescent="0.25">
      <c r="A153" s="30">
        <v>10857</v>
      </c>
      <c r="B153" s="31">
        <v>42072</v>
      </c>
      <c r="C153" s="30">
        <v>167</v>
      </c>
      <c r="D153" s="30" t="s">
        <v>296</v>
      </c>
      <c r="E153" s="32" t="s">
        <v>286</v>
      </c>
      <c r="F153" s="30">
        <v>5</v>
      </c>
      <c r="G153" s="30">
        <v>-9</v>
      </c>
      <c r="H153" s="30">
        <v>0</v>
      </c>
      <c r="I153" s="30">
        <v>-4</v>
      </c>
      <c r="J153" s="30">
        <v>8</v>
      </c>
      <c r="K153" s="30">
        <v>-2</v>
      </c>
      <c r="L153" s="30">
        <v>7</v>
      </c>
      <c r="M153" s="30">
        <v>-4</v>
      </c>
      <c r="N153" s="30">
        <v>9</v>
      </c>
      <c r="O153" s="30">
        <v>-2</v>
      </c>
      <c r="P153" s="30">
        <v>29</v>
      </c>
      <c r="Q153" s="30">
        <v>-21</v>
      </c>
      <c r="R153" s="33">
        <f>COUNTIFS('IFS TouchPoints'!$A$6:$A$2203,$A153,'IFS TouchPoints'!$C$6:$C$2203,R$5,'IFS TouchPoints'!$E$6:$E$2203,"&lt;="&amp;$B153)</f>
        <v>0</v>
      </c>
      <c r="S153" s="33">
        <f>COUNTIFS('IFS TouchPoints'!$A$6:$A$2203,$A153,'IFS TouchPoints'!$C$6:$C$2203,S$5,'IFS TouchPoints'!$E$6:$E$2203,"&lt;="&amp;$B153)</f>
        <v>0</v>
      </c>
      <c r="T153" s="33">
        <f>COUNTIFS('IFS TouchPoints'!$A$6:$A$2203,$A153,'IFS TouchPoints'!$C$6:$C$2203,T$5,'IFS TouchPoints'!$E$6:$E$2203,"&lt;="&amp;$B153)</f>
        <v>0</v>
      </c>
      <c r="U153" s="33">
        <f>COUNTIFS('IFS TouchPoints'!$A$6:$A$2203,$A153,'IFS TouchPoints'!$C$6:$C$2203,U$5,'IFS TouchPoints'!$E$6:$E$2203,"&lt;="&amp;$B153)</f>
        <v>0</v>
      </c>
      <c r="V153" s="33">
        <f>COUNTIFS('IFS TouchPoints'!$A$6:$A$2203,$A153,'IFS TouchPoints'!$C$6:$C$2203,V$5,'IFS TouchPoints'!$E$6:$E$2203,"&lt;="&amp;$B153)</f>
        <v>19</v>
      </c>
      <c r="W153" s="33">
        <f>COUNTIFS('IFS TouchPoints'!$A$6:$A$2203,$A153,'IFS TouchPoints'!$C$6:$C$2203,W$5,'IFS TouchPoints'!$E$6:$E$2203,"&lt;="&amp;$B153)</f>
        <v>0</v>
      </c>
      <c r="X153" s="33">
        <f>COUNTIFS('IFS TouchPoints'!$A$6:$A$2203,$A153,'IFS TouchPoints'!$C$6:$C$2203,X$5,'IFS TouchPoints'!$E$6:$E$2203,"&lt;="&amp;$B153)</f>
        <v>0</v>
      </c>
      <c r="Y153" s="33">
        <f>COUNTIFS('IFS TouchPoints'!$A$6:$A$2203,$A153,'IFS TouchPoints'!$C$6:$C$2203,Y$5,'IFS TouchPoints'!$E$6:$E$2203,"&lt;="&amp;$B153)</f>
        <v>0</v>
      </c>
      <c r="Z153" s="33">
        <f>COUNTIFS('IFS TouchPoints'!$A$6:$A$2203,$A153,'IFS TouchPoints'!$C$6:$C$2203,Z$5,'IFS TouchPoints'!$E$6:$E$2203,"&lt;="&amp;$B153)</f>
        <v>0</v>
      </c>
      <c r="AA153" s="28">
        <f>SUM(R153:Z153)</f>
        <v>19</v>
      </c>
      <c r="AB153" s="28">
        <f>VLOOKUP($A153,Results!$C$4:$D$65,2,0)</f>
        <v>2</v>
      </c>
    </row>
    <row r="154" spans="1:28" s="29" customFormat="1" ht="13.5" customHeight="1" x14ac:dyDescent="0.25">
      <c r="A154" s="30">
        <v>11261</v>
      </c>
      <c r="B154" s="31">
        <v>41955</v>
      </c>
      <c r="C154" s="30">
        <v>112</v>
      </c>
      <c r="D154" s="30" t="s">
        <v>296</v>
      </c>
      <c r="E154" s="32" t="s">
        <v>267</v>
      </c>
      <c r="F154" s="30">
        <v>0</v>
      </c>
      <c r="G154" s="30">
        <v>-13</v>
      </c>
      <c r="H154" s="30">
        <v>2</v>
      </c>
      <c r="I154" s="30">
        <v>-1</v>
      </c>
      <c r="J154" s="30">
        <v>3</v>
      </c>
      <c r="K154" s="30">
        <v>-5</v>
      </c>
      <c r="L154" s="30">
        <v>2</v>
      </c>
      <c r="M154" s="30">
        <v>-9</v>
      </c>
      <c r="N154" s="30">
        <v>3</v>
      </c>
      <c r="O154" s="30">
        <v>-6</v>
      </c>
      <c r="P154" s="30">
        <v>10</v>
      </c>
      <c r="Q154" s="30">
        <v>-34</v>
      </c>
      <c r="R154" s="33">
        <f>COUNTIFS('IFS TouchPoints'!$A$6:$A$2203,$A154,'IFS TouchPoints'!$C$6:$C$2203,R$5,'IFS TouchPoints'!$E$6:$E$2203,"&lt;="&amp;$B154)</f>
        <v>0</v>
      </c>
      <c r="S154" s="33">
        <f>COUNTIFS('IFS TouchPoints'!$A$6:$A$2203,$A154,'IFS TouchPoints'!$C$6:$C$2203,S$5,'IFS TouchPoints'!$E$6:$E$2203,"&lt;="&amp;$B154)</f>
        <v>0</v>
      </c>
      <c r="T154" s="33">
        <f>COUNTIFS('IFS TouchPoints'!$A$6:$A$2203,$A154,'IFS TouchPoints'!$C$6:$C$2203,T$5,'IFS TouchPoints'!$E$6:$E$2203,"&lt;="&amp;$B154)</f>
        <v>0</v>
      </c>
      <c r="U154" s="33">
        <f>COUNTIFS('IFS TouchPoints'!$A$6:$A$2203,$A154,'IFS TouchPoints'!$C$6:$C$2203,U$5,'IFS TouchPoints'!$E$6:$E$2203,"&lt;="&amp;$B154)</f>
        <v>0</v>
      </c>
      <c r="V154" s="33">
        <f>COUNTIFS('IFS TouchPoints'!$A$6:$A$2203,$A154,'IFS TouchPoints'!$C$6:$C$2203,V$5,'IFS TouchPoints'!$E$6:$E$2203,"&lt;="&amp;$B154)</f>
        <v>3</v>
      </c>
      <c r="W154" s="33">
        <f>COUNTIFS('IFS TouchPoints'!$A$6:$A$2203,$A154,'IFS TouchPoints'!$C$6:$C$2203,W$5,'IFS TouchPoints'!$E$6:$E$2203,"&lt;="&amp;$B154)</f>
        <v>0</v>
      </c>
      <c r="X154" s="33">
        <f>COUNTIFS('IFS TouchPoints'!$A$6:$A$2203,$A154,'IFS TouchPoints'!$C$6:$C$2203,X$5,'IFS TouchPoints'!$E$6:$E$2203,"&lt;="&amp;$B154)</f>
        <v>0</v>
      </c>
      <c r="Y154" s="33">
        <f>COUNTIFS('IFS TouchPoints'!$A$6:$A$2203,$A154,'IFS TouchPoints'!$C$6:$C$2203,Y$5,'IFS TouchPoints'!$E$6:$E$2203,"&lt;="&amp;$B154)</f>
        <v>0</v>
      </c>
      <c r="Z154" s="33">
        <f>COUNTIFS('IFS TouchPoints'!$A$6:$A$2203,$A154,'IFS TouchPoints'!$C$6:$C$2203,Z$5,'IFS TouchPoints'!$E$6:$E$2203,"&lt;="&amp;$B154)</f>
        <v>0</v>
      </c>
      <c r="AA154" s="28">
        <f>SUM(R154:Z154)</f>
        <v>3</v>
      </c>
      <c r="AB154" s="28">
        <f>VLOOKUP($A154,Results!$C$4:$D$65,2,0)</f>
        <v>2</v>
      </c>
    </row>
    <row r="155" spans="1:28" s="29" customFormat="1" ht="13.5" customHeight="1" x14ac:dyDescent="0.25">
      <c r="A155" s="30">
        <v>11261</v>
      </c>
      <c r="B155" s="31">
        <v>41995</v>
      </c>
      <c r="C155" s="30">
        <v>152</v>
      </c>
      <c r="D155" s="30" t="s">
        <v>296</v>
      </c>
      <c r="E155" s="32" t="s">
        <v>284</v>
      </c>
      <c r="F155" s="30">
        <v>0</v>
      </c>
      <c r="G155" s="30">
        <v>-16</v>
      </c>
      <c r="H155" s="30">
        <v>2</v>
      </c>
      <c r="I155" s="30">
        <v>-1</v>
      </c>
      <c r="J155" s="30">
        <v>3</v>
      </c>
      <c r="K155" s="30">
        <v>-5</v>
      </c>
      <c r="L155" s="30">
        <v>3</v>
      </c>
      <c r="M155" s="30">
        <v>-10</v>
      </c>
      <c r="N155" s="30">
        <v>3</v>
      </c>
      <c r="O155" s="30">
        <v>-4</v>
      </c>
      <c r="P155" s="30">
        <v>11</v>
      </c>
      <c r="Q155" s="30">
        <v>-36</v>
      </c>
      <c r="R155" s="33">
        <f>COUNTIFS('IFS TouchPoints'!$A$6:$A$2203,$A155,'IFS TouchPoints'!$C$6:$C$2203,R$5,'IFS TouchPoints'!$E$6:$E$2203,"&lt;="&amp;$B155)</f>
        <v>0</v>
      </c>
      <c r="S155" s="33">
        <f>COUNTIFS('IFS TouchPoints'!$A$6:$A$2203,$A155,'IFS TouchPoints'!$C$6:$C$2203,S$5,'IFS TouchPoints'!$E$6:$E$2203,"&lt;="&amp;$B155)</f>
        <v>0</v>
      </c>
      <c r="T155" s="33">
        <f>COUNTIFS('IFS TouchPoints'!$A$6:$A$2203,$A155,'IFS TouchPoints'!$C$6:$C$2203,T$5,'IFS TouchPoints'!$E$6:$E$2203,"&lt;="&amp;$B155)</f>
        <v>0</v>
      </c>
      <c r="U155" s="33">
        <f>COUNTIFS('IFS TouchPoints'!$A$6:$A$2203,$A155,'IFS TouchPoints'!$C$6:$C$2203,U$5,'IFS TouchPoints'!$E$6:$E$2203,"&lt;="&amp;$B155)</f>
        <v>0</v>
      </c>
      <c r="V155" s="33">
        <f>COUNTIFS('IFS TouchPoints'!$A$6:$A$2203,$A155,'IFS TouchPoints'!$C$6:$C$2203,V$5,'IFS TouchPoints'!$E$6:$E$2203,"&lt;="&amp;$B155)</f>
        <v>7</v>
      </c>
      <c r="W155" s="33">
        <f>COUNTIFS('IFS TouchPoints'!$A$6:$A$2203,$A155,'IFS TouchPoints'!$C$6:$C$2203,W$5,'IFS TouchPoints'!$E$6:$E$2203,"&lt;="&amp;$B155)</f>
        <v>0</v>
      </c>
      <c r="X155" s="33">
        <f>COUNTIFS('IFS TouchPoints'!$A$6:$A$2203,$A155,'IFS TouchPoints'!$C$6:$C$2203,X$5,'IFS TouchPoints'!$E$6:$E$2203,"&lt;="&amp;$B155)</f>
        <v>0</v>
      </c>
      <c r="Y155" s="33">
        <f>COUNTIFS('IFS TouchPoints'!$A$6:$A$2203,$A155,'IFS TouchPoints'!$C$6:$C$2203,Y$5,'IFS TouchPoints'!$E$6:$E$2203,"&lt;="&amp;$B155)</f>
        <v>0</v>
      </c>
      <c r="Z155" s="33">
        <f>COUNTIFS('IFS TouchPoints'!$A$6:$A$2203,$A155,'IFS TouchPoints'!$C$6:$C$2203,Z$5,'IFS TouchPoints'!$E$6:$E$2203,"&lt;="&amp;$B155)</f>
        <v>0</v>
      </c>
      <c r="AA155" s="28">
        <f>SUM(R155:Z155)</f>
        <v>7</v>
      </c>
      <c r="AB155" s="28">
        <f>VLOOKUP($A155,Results!$C$4:$D$65,2,0)</f>
        <v>2</v>
      </c>
    </row>
    <row r="156" spans="1:28" s="29" customFormat="1" ht="13.5" customHeight="1" x14ac:dyDescent="0.25">
      <c r="A156" s="30">
        <v>11540</v>
      </c>
      <c r="B156" s="31">
        <v>41949</v>
      </c>
      <c r="C156" s="30">
        <v>111</v>
      </c>
      <c r="D156" s="30" t="s">
        <v>296</v>
      </c>
      <c r="E156" s="32" t="s">
        <v>267</v>
      </c>
      <c r="F156" s="30">
        <v>0</v>
      </c>
      <c r="G156" s="30">
        <v>-7</v>
      </c>
      <c r="H156" s="30">
        <v>3</v>
      </c>
      <c r="I156" s="30">
        <v>0</v>
      </c>
      <c r="J156" s="30">
        <v>6</v>
      </c>
      <c r="K156" s="30">
        <v>-5</v>
      </c>
      <c r="L156" s="30">
        <v>3</v>
      </c>
      <c r="M156" s="30">
        <v>-16</v>
      </c>
      <c r="N156" s="30">
        <v>7</v>
      </c>
      <c r="O156" s="30">
        <v>-4</v>
      </c>
      <c r="P156" s="30">
        <v>19</v>
      </c>
      <c r="Q156" s="30">
        <v>-32</v>
      </c>
      <c r="R156" s="33">
        <f>COUNTIFS('IFS TouchPoints'!$A$6:$A$2203,$A156,'IFS TouchPoints'!$C$6:$C$2203,R$5,'IFS TouchPoints'!$E$6:$E$2203,"&lt;="&amp;$B156)</f>
        <v>0</v>
      </c>
      <c r="S156" s="33">
        <f>COUNTIFS('IFS TouchPoints'!$A$6:$A$2203,$A156,'IFS TouchPoints'!$C$6:$C$2203,S$5,'IFS TouchPoints'!$E$6:$E$2203,"&lt;="&amp;$B156)</f>
        <v>0</v>
      </c>
      <c r="T156" s="33">
        <f>COUNTIFS('IFS TouchPoints'!$A$6:$A$2203,$A156,'IFS TouchPoints'!$C$6:$C$2203,T$5,'IFS TouchPoints'!$E$6:$E$2203,"&lt;="&amp;$B156)</f>
        <v>0</v>
      </c>
      <c r="U156" s="33">
        <f>COUNTIFS('IFS TouchPoints'!$A$6:$A$2203,$A156,'IFS TouchPoints'!$C$6:$C$2203,U$5,'IFS TouchPoints'!$E$6:$E$2203,"&lt;="&amp;$B156)</f>
        <v>0</v>
      </c>
      <c r="V156" s="33">
        <f>COUNTIFS('IFS TouchPoints'!$A$6:$A$2203,$A156,'IFS TouchPoints'!$C$6:$C$2203,V$5,'IFS TouchPoints'!$E$6:$E$2203,"&lt;="&amp;$B156)</f>
        <v>2</v>
      </c>
      <c r="W156" s="33">
        <f>COUNTIFS('IFS TouchPoints'!$A$6:$A$2203,$A156,'IFS TouchPoints'!$C$6:$C$2203,W$5,'IFS TouchPoints'!$E$6:$E$2203,"&lt;="&amp;$B156)</f>
        <v>0</v>
      </c>
      <c r="X156" s="33">
        <f>COUNTIFS('IFS TouchPoints'!$A$6:$A$2203,$A156,'IFS TouchPoints'!$C$6:$C$2203,X$5,'IFS TouchPoints'!$E$6:$E$2203,"&lt;="&amp;$B156)</f>
        <v>0</v>
      </c>
      <c r="Y156" s="33">
        <f>COUNTIFS('IFS TouchPoints'!$A$6:$A$2203,$A156,'IFS TouchPoints'!$C$6:$C$2203,Y$5,'IFS TouchPoints'!$E$6:$E$2203,"&lt;="&amp;$B156)</f>
        <v>0</v>
      </c>
      <c r="Z156" s="33">
        <f>COUNTIFS('IFS TouchPoints'!$A$6:$A$2203,$A156,'IFS TouchPoints'!$C$6:$C$2203,Z$5,'IFS TouchPoints'!$E$6:$E$2203,"&lt;="&amp;$B156)</f>
        <v>0</v>
      </c>
      <c r="AA156" s="28">
        <f>SUM(R156:Z156)</f>
        <v>2</v>
      </c>
      <c r="AB156" s="28">
        <f>VLOOKUP($A156,Results!$C$4:$D$65,2,0)</f>
        <v>2</v>
      </c>
    </row>
    <row r="157" spans="1:28" s="29" customFormat="1" ht="13.5" customHeight="1" x14ac:dyDescent="0.25">
      <c r="A157" s="30">
        <v>11540</v>
      </c>
      <c r="B157" s="31">
        <v>41995</v>
      </c>
      <c r="C157" s="30">
        <v>151</v>
      </c>
      <c r="D157" s="30" t="s">
        <v>296</v>
      </c>
      <c r="E157" s="32" t="s">
        <v>284</v>
      </c>
      <c r="F157" s="30">
        <v>0</v>
      </c>
      <c r="G157" s="30">
        <v>-7</v>
      </c>
      <c r="H157" s="30">
        <v>5</v>
      </c>
      <c r="I157" s="30">
        <v>0</v>
      </c>
      <c r="J157" s="30">
        <v>8</v>
      </c>
      <c r="K157" s="30">
        <v>-3</v>
      </c>
      <c r="L157" s="30">
        <v>5</v>
      </c>
      <c r="M157" s="30">
        <v>-14</v>
      </c>
      <c r="N157" s="30">
        <v>7</v>
      </c>
      <c r="O157" s="30">
        <v>-2</v>
      </c>
      <c r="P157" s="30">
        <v>25</v>
      </c>
      <c r="Q157" s="30">
        <v>-26</v>
      </c>
      <c r="R157" s="33">
        <f>COUNTIFS('IFS TouchPoints'!$A$6:$A$2203,$A157,'IFS TouchPoints'!$C$6:$C$2203,R$5,'IFS TouchPoints'!$E$6:$E$2203,"&lt;="&amp;$B157)</f>
        <v>0</v>
      </c>
      <c r="S157" s="33">
        <f>COUNTIFS('IFS TouchPoints'!$A$6:$A$2203,$A157,'IFS TouchPoints'!$C$6:$C$2203,S$5,'IFS TouchPoints'!$E$6:$E$2203,"&lt;="&amp;$B157)</f>
        <v>0</v>
      </c>
      <c r="T157" s="33">
        <f>COUNTIFS('IFS TouchPoints'!$A$6:$A$2203,$A157,'IFS TouchPoints'!$C$6:$C$2203,T$5,'IFS TouchPoints'!$E$6:$E$2203,"&lt;="&amp;$B157)</f>
        <v>0</v>
      </c>
      <c r="U157" s="33">
        <f>COUNTIFS('IFS TouchPoints'!$A$6:$A$2203,$A157,'IFS TouchPoints'!$C$6:$C$2203,U$5,'IFS TouchPoints'!$E$6:$E$2203,"&lt;="&amp;$B157)</f>
        <v>0</v>
      </c>
      <c r="V157" s="33">
        <f>COUNTIFS('IFS TouchPoints'!$A$6:$A$2203,$A157,'IFS TouchPoints'!$C$6:$C$2203,V$5,'IFS TouchPoints'!$E$6:$E$2203,"&lt;="&amp;$B157)</f>
        <v>9</v>
      </c>
      <c r="W157" s="33">
        <f>COUNTIFS('IFS TouchPoints'!$A$6:$A$2203,$A157,'IFS TouchPoints'!$C$6:$C$2203,W$5,'IFS TouchPoints'!$E$6:$E$2203,"&lt;="&amp;$B157)</f>
        <v>0</v>
      </c>
      <c r="X157" s="33">
        <f>COUNTIFS('IFS TouchPoints'!$A$6:$A$2203,$A157,'IFS TouchPoints'!$C$6:$C$2203,X$5,'IFS TouchPoints'!$E$6:$E$2203,"&lt;="&amp;$B157)</f>
        <v>0</v>
      </c>
      <c r="Y157" s="33">
        <f>COUNTIFS('IFS TouchPoints'!$A$6:$A$2203,$A157,'IFS TouchPoints'!$C$6:$C$2203,Y$5,'IFS TouchPoints'!$E$6:$E$2203,"&lt;="&amp;$B157)</f>
        <v>0</v>
      </c>
      <c r="Z157" s="33">
        <f>COUNTIFS('IFS TouchPoints'!$A$6:$A$2203,$A157,'IFS TouchPoints'!$C$6:$C$2203,Z$5,'IFS TouchPoints'!$E$6:$E$2203,"&lt;="&amp;$B157)</f>
        <v>0</v>
      </c>
      <c r="AA157" s="28">
        <f>SUM(R157:Z157)</f>
        <v>9</v>
      </c>
      <c r="AB157" s="28">
        <f>VLOOKUP($A157,Results!$C$4:$D$65,2,0)</f>
        <v>2</v>
      </c>
    </row>
    <row r="158" spans="1:28" s="29" customFormat="1" ht="13.5" customHeight="1" x14ac:dyDescent="0.25">
      <c r="A158" s="30">
        <v>87</v>
      </c>
      <c r="B158" s="31">
        <v>41446</v>
      </c>
      <c r="C158" s="30">
        <v>6</v>
      </c>
      <c r="D158" s="30" t="s">
        <v>296</v>
      </c>
      <c r="E158" s="32" t="s">
        <v>267</v>
      </c>
      <c r="F158" s="30">
        <v>4</v>
      </c>
      <c r="G158" s="30">
        <v>-8</v>
      </c>
      <c r="H158" s="30">
        <v>5</v>
      </c>
      <c r="I158" s="30">
        <v>-1</v>
      </c>
      <c r="J158" s="30">
        <v>0</v>
      </c>
      <c r="K158" s="30">
        <v>-5</v>
      </c>
      <c r="L158" s="30">
        <v>10</v>
      </c>
      <c r="M158" s="30">
        <v>-4</v>
      </c>
      <c r="N158" s="30">
        <v>7</v>
      </c>
      <c r="O158" s="30">
        <v>-2</v>
      </c>
      <c r="P158" s="30">
        <v>26</v>
      </c>
      <c r="Q158" s="30">
        <v>-20</v>
      </c>
      <c r="R158" s="33">
        <f>COUNTIFS('IFS TouchPoints'!$A$6:$A$2203,$A158,'IFS TouchPoints'!$C$6:$C$2203,R$5,'IFS TouchPoints'!$E$6:$E$2203,"&lt;="&amp;$B158)</f>
        <v>0</v>
      </c>
      <c r="S158" s="33">
        <f>COUNTIFS('IFS TouchPoints'!$A$6:$A$2203,$A158,'IFS TouchPoints'!$C$6:$C$2203,S$5,'IFS TouchPoints'!$E$6:$E$2203,"&lt;="&amp;$B158)</f>
        <v>0</v>
      </c>
      <c r="T158" s="33">
        <f>COUNTIFS('IFS TouchPoints'!$A$6:$A$2203,$A158,'IFS TouchPoints'!$C$6:$C$2203,T$5,'IFS TouchPoints'!$E$6:$E$2203,"&lt;="&amp;$B158)</f>
        <v>0</v>
      </c>
      <c r="U158" s="33">
        <f>COUNTIFS('IFS TouchPoints'!$A$6:$A$2203,$A158,'IFS TouchPoints'!$C$6:$C$2203,U$5,'IFS TouchPoints'!$E$6:$E$2203,"&lt;="&amp;$B158)</f>
        <v>0</v>
      </c>
      <c r="V158" s="33">
        <f>COUNTIFS('IFS TouchPoints'!$A$6:$A$2203,$A158,'IFS TouchPoints'!$C$6:$C$2203,V$5,'IFS TouchPoints'!$E$6:$E$2203,"&lt;="&amp;$B158)</f>
        <v>0</v>
      </c>
      <c r="W158" s="33">
        <f>COUNTIFS('IFS TouchPoints'!$A$6:$A$2203,$A158,'IFS TouchPoints'!$C$6:$C$2203,W$5,'IFS TouchPoints'!$E$6:$E$2203,"&lt;="&amp;$B158)</f>
        <v>0</v>
      </c>
      <c r="X158" s="33">
        <f>COUNTIFS('IFS TouchPoints'!$A$6:$A$2203,$A158,'IFS TouchPoints'!$C$6:$C$2203,X$5,'IFS TouchPoints'!$E$6:$E$2203,"&lt;="&amp;$B158)</f>
        <v>0</v>
      </c>
      <c r="Y158" s="33">
        <f>COUNTIFS('IFS TouchPoints'!$A$6:$A$2203,$A158,'IFS TouchPoints'!$C$6:$C$2203,Y$5,'IFS TouchPoints'!$E$6:$E$2203,"&lt;="&amp;$B158)</f>
        <v>0</v>
      </c>
      <c r="Z158" s="33">
        <f>COUNTIFS('IFS TouchPoints'!$A$6:$A$2203,$A158,'IFS TouchPoints'!$C$6:$C$2203,Z$5,'IFS TouchPoints'!$E$6:$E$2203,"&lt;="&amp;$B158)</f>
        <v>0</v>
      </c>
      <c r="AA158" s="28">
        <f>SUM(R158:Z158)</f>
        <v>0</v>
      </c>
      <c r="AB158" s="28" t="e">
        <f>VLOOKUP($A158,Results!$C$4:$D$65,2,0)</f>
        <v>#N/A</v>
      </c>
    </row>
    <row r="159" spans="1:28" s="29" customFormat="1" ht="13.5" customHeight="1" x14ac:dyDescent="0.25">
      <c r="A159" s="30">
        <v>87</v>
      </c>
      <c r="B159" s="31">
        <v>41621</v>
      </c>
      <c r="C159" s="30">
        <v>7</v>
      </c>
      <c r="D159" s="30" t="s">
        <v>296</v>
      </c>
      <c r="E159" s="32" t="s">
        <v>284</v>
      </c>
      <c r="F159" s="30">
        <v>0</v>
      </c>
      <c r="G159" s="30">
        <v>-7</v>
      </c>
      <c r="H159" s="30">
        <v>5</v>
      </c>
      <c r="I159" s="30">
        <v>-1</v>
      </c>
      <c r="J159" s="30">
        <v>0</v>
      </c>
      <c r="K159" s="30">
        <v>-10</v>
      </c>
      <c r="L159" s="30">
        <v>11</v>
      </c>
      <c r="M159" s="30">
        <v>-6</v>
      </c>
      <c r="N159" s="30">
        <v>2</v>
      </c>
      <c r="O159" s="30">
        <v>0</v>
      </c>
      <c r="P159" s="30">
        <v>18</v>
      </c>
      <c r="Q159" s="30">
        <v>-24</v>
      </c>
      <c r="R159" s="33">
        <f>COUNTIFS('IFS TouchPoints'!$A$6:$A$2203,$A159,'IFS TouchPoints'!$C$6:$C$2203,R$5,'IFS TouchPoints'!$E$6:$E$2203,"&lt;="&amp;$B159)</f>
        <v>0</v>
      </c>
      <c r="S159" s="33">
        <f>COUNTIFS('IFS TouchPoints'!$A$6:$A$2203,$A159,'IFS TouchPoints'!$C$6:$C$2203,S$5,'IFS TouchPoints'!$E$6:$E$2203,"&lt;="&amp;$B159)</f>
        <v>0</v>
      </c>
      <c r="T159" s="33">
        <f>COUNTIFS('IFS TouchPoints'!$A$6:$A$2203,$A159,'IFS TouchPoints'!$C$6:$C$2203,T$5,'IFS TouchPoints'!$E$6:$E$2203,"&lt;="&amp;$B159)</f>
        <v>0</v>
      </c>
      <c r="U159" s="33">
        <f>COUNTIFS('IFS TouchPoints'!$A$6:$A$2203,$A159,'IFS TouchPoints'!$C$6:$C$2203,U$5,'IFS TouchPoints'!$E$6:$E$2203,"&lt;="&amp;$B159)</f>
        <v>0</v>
      </c>
      <c r="V159" s="33">
        <f>COUNTIFS('IFS TouchPoints'!$A$6:$A$2203,$A159,'IFS TouchPoints'!$C$6:$C$2203,V$5,'IFS TouchPoints'!$E$6:$E$2203,"&lt;="&amp;$B159)</f>
        <v>0</v>
      </c>
      <c r="W159" s="33">
        <f>COUNTIFS('IFS TouchPoints'!$A$6:$A$2203,$A159,'IFS TouchPoints'!$C$6:$C$2203,W$5,'IFS TouchPoints'!$E$6:$E$2203,"&lt;="&amp;$B159)</f>
        <v>0</v>
      </c>
      <c r="X159" s="33">
        <f>COUNTIFS('IFS TouchPoints'!$A$6:$A$2203,$A159,'IFS TouchPoints'!$C$6:$C$2203,X$5,'IFS TouchPoints'!$E$6:$E$2203,"&lt;="&amp;$B159)</f>
        <v>0</v>
      </c>
      <c r="Y159" s="33">
        <f>COUNTIFS('IFS TouchPoints'!$A$6:$A$2203,$A159,'IFS TouchPoints'!$C$6:$C$2203,Y$5,'IFS TouchPoints'!$E$6:$E$2203,"&lt;="&amp;$B159)</f>
        <v>0</v>
      </c>
      <c r="Z159" s="33">
        <f>COUNTIFS('IFS TouchPoints'!$A$6:$A$2203,$A159,'IFS TouchPoints'!$C$6:$C$2203,Z$5,'IFS TouchPoints'!$E$6:$E$2203,"&lt;="&amp;$B159)</f>
        <v>0</v>
      </c>
      <c r="AA159" s="28">
        <f>SUM(R159:Z159)</f>
        <v>0</v>
      </c>
      <c r="AB159" s="28" t="e">
        <f>VLOOKUP($A159,Results!$C$4:$D$65,2,0)</f>
        <v>#N/A</v>
      </c>
    </row>
    <row r="160" spans="1:28" s="29" customFormat="1" ht="13.5" customHeight="1" x14ac:dyDescent="0.25">
      <c r="A160" s="30">
        <v>87</v>
      </c>
      <c r="B160" s="31">
        <v>41711</v>
      </c>
      <c r="C160" s="30">
        <v>46</v>
      </c>
      <c r="D160" s="30" t="s">
        <v>296</v>
      </c>
      <c r="E160" s="32" t="s">
        <v>285</v>
      </c>
      <c r="F160" s="30">
        <v>2</v>
      </c>
      <c r="G160" s="30">
        <v>-8</v>
      </c>
      <c r="H160" s="30">
        <v>3</v>
      </c>
      <c r="I160" s="30">
        <v>0</v>
      </c>
      <c r="J160" s="30">
        <v>3</v>
      </c>
      <c r="K160" s="30">
        <v>-4</v>
      </c>
      <c r="L160" s="30">
        <v>10</v>
      </c>
      <c r="M160" s="30">
        <v>-4</v>
      </c>
      <c r="N160" s="30">
        <v>6</v>
      </c>
      <c r="O160" s="30">
        <v>-11</v>
      </c>
      <c r="P160" s="30">
        <v>24</v>
      </c>
      <c r="Q160" s="30">
        <v>-27</v>
      </c>
      <c r="R160" s="33">
        <f>COUNTIFS('IFS TouchPoints'!$A$6:$A$2203,$A160,'IFS TouchPoints'!$C$6:$C$2203,R$5,'IFS TouchPoints'!$E$6:$E$2203,"&lt;="&amp;$B160)</f>
        <v>0</v>
      </c>
      <c r="S160" s="33">
        <f>COUNTIFS('IFS TouchPoints'!$A$6:$A$2203,$A160,'IFS TouchPoints'!$C$6:$C$2203,S$5,'IFS TouchPoints'!$E$6:$E$2203,"&lt;="&amp;$B160)</f>
        <v>0</v>
      </c>
      <c r="T160" s="33">
        <f>COUNTIFS('IFS TouchPoints'!$A$6:$A$2203,$A160,'IFS TouchPoints'!$C$6:$C$2203,T$5,'IFS TouchPoints'!$E$6:$E$2203,"&lt;="&amp;$B160)</f>
        <v>0</v>
      </c>
      <c r="U160" s="33">
        <f>COUNTIFS('IFS TouchPoints'!$A$6:$A$2203,$A160,'IFS TouchPoints'!$C$6:$C$2203,U$5,'IFS TouchPoints'!$E$6:$E$2203,"&lt;="&amp;$B160)</f>
        <v>0</v>
      </c>
      <c r="V160" s="33">
        <f>COUNTIFS('IFS TouchPoints'!$A$6:$A$2203,$A160,'IFS TouchPoints'!$C$6:$C$2203,V$5,'IFS TouchPoints'!$E$6:$E$2203,"&lt;="&amp;$B160)</f>
        <v>0</v>
      </c>
      <c r="W160" s="33">
        <f>COUNTIFS('IFS TouchPoints'!$A$6:$A$2203,$A160,'IFS TouchPoints'!$C$6:$C$2203,W$5,'IFS TouchPoints'!$E$6:$E$2203,"&lt;="&amp;$B160)</f>
        <v>0</v>
      </c>
      <c r="X160" s="33">
        <f>COUNTIFS('IFS TouchPoints'!$A$6:$A$2203,$A160,'IFS TouchPoints'!$C$6:$C$2203,X$5,'IFS TouchPoints'!$E$6:$E$2203,"&lt;="&amp;$B160)</f>
        <v>0</v>
      </c>
      <c r="Y160" s="33">
        <f>COUNTIFS('IFS TouchPoints'!$A$6:$A$2203,$A160,'IFS TouchPoints'!$C$6:$C$2203,Y$5,'IFS TouchPoints'!$E$6:$E$2203,"&lt;="&amp;$B160)</f>
        <v>0</v>
      </c>
      <c r="Z160" s="33">
        <f>COUNTIFS('IFS TouchPoints'!$A$6:$A$2203,$A160,'IFS TouchPoints'!$C$6:$C$2203,Z$5,'IFS TouchPoints'!$E$6:$E$2203,"&lt;="&amp;$B160)</f>
        <v>0</v>
      </c>
      <c r="AA160" s="28">
        <f>SUM(R160:Z160)</f>
        <v>0</v>
      </c>
      <c r="AB160" s="28" t="e">
        <f>VLOOKUP($A160,Results!$C$4:$D$65,2,0)</f>
        <v>#N/A</v>
      </c>
    </row>
    <row r="161" spans="1:28" s="29" customFormat="1" ht="13.5" customHeight="1" x14ac:dyDescent="0.25">
      <c r="A161" s="30">
        <v>87</v>
      </c>
      <c r="B161" s="31">
        <v>41739</v>
      </c>
      <c r="C161" s="30">
        <v>44</v>
      </c>
      <c r="D161" s="30" t="s">
        <v>296</v>
      </c>
      <c r="E161" s="32" t="s">
        <v>286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4</v>
      </c>
      <c r="O161" s="30">
        <v>-12</v>
      </c>
      <c r="P161" s="30">
        <v>4</v>
      </c>
      <c r="Q161" s="30">
        <v>-12</v>
      </c>
      <c r="R161" s="33">
        <f>COUNTIFS('IFS TouchPoints'!$A$6:$A$2203,$A161,'IFS TouchPoints'!$C$6:$C$2203,R$5,'IFS TouchPoints'!$E$6:$E$2203,"&lt;="&amp;$B161)</f>
        <v>0</v>
      </c>
      <c r="S161" s="33">
        <f>COUNTIFS('IFS TouchPoints'!$A$6:$A$2203,$A161,'IFS TouchPoints'!$C$6:$C$2203,S$5,'IFS TouchPoints'!$E$6:$E$2203,"&lt;="&amp;$B161)</f>
        <v>0</v>
      </c>
      <c r="T161" s="33">
        <f>COUNTIFS('IFS TouchPoints'!$A$6:$A$2203,$A161,'IFS TouchPoints'!$C$6:$C$2203,T$5,'IFS TouchPoints'!$E$6:$E$2203,"&lt;="&amp;$B161)</f>
        <v>0</v>
      </c>
      <c r="U161" s="33">
        <f>COUNTIFS('IFS TouchPoints'!$A$6:$A$2203,$A161,'IFS TouchPoints'!$C$6:$C$2203,U$5,'IFS TouchPoints'!$E$6:$E$2203,"&lt;="&amp;$B161)</f>
        <v>0</v>
      </c>
      <c r="V161" s="33">
        <f>COUNTIFS('IFS TouchPoints'!$A$6:$A$2203,$A161,'IFS TouchPoints'!$C$6:$C$2203,V$5,'IFS TouchPoints'!$E$6:$E$2203,"&lt;="&amp;$B161)</f>
        <v>0</v>
      </c>
      <c r="W161" s="33">
        <f>COUNTIFS('IFS TouchPoints'!$A$6:$A$2203,$A161,'IFS TouchPoints'!$C$6:$C$2203,W$5,'IFS TouchPoints'!$E$6:$E$2203,"&lt;="&amp;$B161)</f>
        <v>0</v>
      </c>
      <c r="X161" s="33">
        <f>COUNTIFS('IFS TouchPoints'!$A$6:$A$2203,$A161,'IFS TouchPoints'!$C$6:$C$2203,X$5,'IFS TouchPoints'!$E$6:$E$2203,"&lt;="&amp;$B161)</f>
        <v>0</v>
      </c>
      <c r="Y161" s="33">
        <f>COUNTIFS('IFS TouchPoints'!$A$6:$A$2203,$A161,'IFS TouchPoints'!$C$6:$C$2203,Y$5,'IFS TouchPoints'!$E$6:$E$2203,"&lt;="&amp;$B161)</f>
        <v>0</v>
      </c>
      <c r="Z161" s="33">
        <f>COUNTIFS('IFS TouchPoints'!$A$6:$A$2203,$A161,'IFS TouchPoints'!$C$6:$C$2203,Z$5,'IFS TouchPoints'!$E$6:$E$2203,"&lt;="&amp;$B161)</f>
        <v>0</v>
      </c>
      <c r="AA161" s="28">
        <f>SUM(R161:Z161)</f>
        <v>0</v>
      </c>
      <c r="AB161" s="28" t="e">
        <f>VLOOKUP($A161,Results!$C$4:$D$65,2,0)</f>
        <v>#N/A</v>
      </c>
    </row>
    <row r="162" spans="1:28" s="29" customFormat="1" ht="13.5" customHeight="1" x14ac:dyDescent="0.25">
      <c r="A162" s="30">
        <v>87</v>
      </c>
      <c r="B162" s="31">
        <v>41921</v>
      </c>
      <c r="C162" s="30">
        <v>100</v>
      </c>
      <c r="D162" s="30" t="s">
        <v>296</v>
      </c>
      <c r="E162" s="32" t="s">
        <v>287</v>
      </c>
      <c r="F162" s="30">
        <v>4</v>
      </c>
      <c r="G162" s="30">
        <v>-7</v>
      </c>
      <c r="H162" s="30">
        <v>2</v>
      </c>
      <c r="I162" s="30">
        <v>0</v>
      </c>
      <c r="J162" s="30">
        <v>8</v>
      </c>
      <c r="K162" s="30">
        <v>-2</v>
      </c>
      <c r="L162" s="30">
        <v>13</v>
      </c>
      <c r="M162" s="30">
        <v>-2</v>
      </c>
      <c r="N162" s="30">
        <v>10</v>
      </c>
      <c r="O162" s="30">
        <v>-7</v>
      </c>
      <c r="P162" s="30">
        <v>37</v>
      </c>
      <c r="Q162" s="30">
        <v>-18</v>
      </c>
      <c r="R162" s="33">
        <f>COUNTIFS('IFS TouchPoints'!$A$6:$A$2203,$A162,'IFS TouchPoints'!$C$6:$C$2203,R$5,'IFS TouchPoints'!$E$6:$E$2203,"&lt;="&amp;$B162)</f>
        <v>0</v>
      </c>
      <c r="S162" s="33">
        <f>COUNTIFS('IFS TouchPoints'!$A$6:$A$2203,$A162,'IFS TouchPoints'!$C$6:$C$2203,S$5,'IFS TouchPoints'!$E$6:$E$2203,"&lt;="&amp;$B162)</f>
        <v>0</v>
      </c>
      <c r="T162" s="33">
        <f>COUNTIFS('IFS TouchPoints'!$A$6:$A$2203,$A162,'IFS TouchPoints'!$C$6:$C$2203,T$5,'IFS TouchPoints'!$E$6:$E$2203,"&lt;="&amp;$B162)</f>
        <v>0</v>
      </c>
      <c r="U162" s="33">
        <f>COUNTIFS('IFS TouchPoints'!$A$6:$A$2203,$A162,'IFS TouchPoints'!$C$6:$C$2203,U$5,'IFS TouchPoints'!$E$6:$E$2203,"&lt;="&amp;$B162)</f>
        <v>0</v>
      </c>
      <c r="V162" s="33">
        <f>COUNTIFS('IFS TouchPoints'!$A$6:$A$2203,$A162,'IFS TouchPoints'!$C$6:$C$2203,V$5,'IFS TouchPoints'!$E$6:$E$2203,"&lt;="&amp;$B162)</f>
        <v>5</v>
      </c>
      <c r="W162" s="33">
        <f>COUNTIFS('IFS TouchPoints'!$A$6:$A$2203,$A162,'IFS TouchPoints'!$C$6:$C$2203,W$5,'IFS TouchPoints'!$E$6:$E$2203,"&lt;="&amp;$B162)</f>
        <v>0</v>
      </c>
      <c r="X162" s="33">
        <f>COUNTIFS('IFS TouchPoints'!$A$6:$A$2203,$A162,'IFS TouchPoints'!$C$6:$C$2203,X$5,'IFS TouchPoints'!$E$6:$E$2203,"&lt;="&amp;$B162)</f>
        <v>19</v>
      </c>
      <c r="Y162" s="33">
        <f>COUNTIFS('IFS TouchPoints'!$A$6:$A$2203,$A162,'IFS TouchPoints'!$C$6:$C$2203,Y$5,'IFS TouchPoints'!$E$6:$E$2203,"&lt;="&amp;$B162)</f>
        <v>0</v>
      </c>
      <c r="Z162" s="33">
        <f>COUNTIFS('IFS TouchPoints'!$A$6:$A$2203,$A162,'IFS TouchPoints'!$C$6:$C$2203,Z$5,'IFS TouchPoints'!$E$6:$E$2203,"&lt;="&amp;$B162)</f>
        <v>0</v>
      </c>
      <c r="AA162" s="28">
        <f>SUM(R162:Z162)</f>
        <v>24</v>
      </c>
      <c r="AB162" s="28" t="e">
        <f>VLOOKUP($A162,Results!$C$4:$D$65,2,0)</f>
        <v>#N/A</v>
      </c>
    </row>
    <row r="163" spans="1:28" s="29" customFormat="1" ht="13.5" customHeight="1" x14ac:dyDescent="0.25">
      <c r="A163" s="30">
        <v>87</v>
      </c>
      <c r="B163" s="31">
        <v>42020</v>
      </c>
      <c r="C163" s="30">
        <v>161</v>
      </c>
      <c r="D163" s="30" t="s">
        <v>296</v>
      </c>
      <c r="E163" s="32" t="s">
        <v>288</v>
      </c>
      <c r="F163" s="30">
        <v>3</v>
      </c>
      <c r="G163" s="30">
        <v>-8</v>
      </c>
      <c r="H163" s="30">
        <v>1</v>
      </c>
      <c r="I163" s="30">
        <v>0</v>
      </c>
      <c r="J163" s="30">
        <v>4</v>
      </c>
      <c r="K163" s="30">
        <v>-5</v>
      </c>
      <c r="L163" s="30">
        <v>12</v>
      </c>
      <c r="M163" s="30">
        <v>-3</v>
      </c>
      <c r="N163" s="30">
        <v>9</v>
      </c>
      <c r="O163" s="30">
        <v>-11</v>
      </c>
      <c r="P163" s="30">
        <v>29</v>
      </c>
      <c r="Q163" s="30">
        <v>-27</v>
      </c>
      <c r="R163" s="33">
        <f>COUNTIFS('IFS TouchPoints'!$A$6:$A$2203,$A163,'IFS TouchPoints'!$C$6:$C$2203,R$5,'IFS TouchPoints'!$E$6:$E$2203,"&lt;="&amp;$B163)</f>
        <v>0</v>
      </c>
      <c r="S163" s="33">
        <f>COUNTIFS('IFS TouchPoints'!$A$6:$A$2203,$A163,'IFS TouchPoints'!$C$6:$C$2203,S$5,'IFS TouchPoints'!$E$6:$E$2203,"&lt;="&amp;$B163)</f>
        <v>0</v>
      </c>
      <c r="T163" s="33">
        <f>COUNTIFS('IFS TouchPoints'!$A$6:$A$2203,$A163,'IFS TouchPoints'!$C$6:$C$2203,T$5,'IFS TouchPoints'!$E$6:$E$2203,"&lt;="&amp;$B163)</f>
        <v>0</v>
      </c>
      <c r="U163" s="33">
        <f>COUNTIFS('IFS TouchPoints'!$A$6:$A$2203,$A163,'IFS TouchPoints'!$C$6:$C$2203,U$5,'IFS TouchPoints'!$E$6:$E$2203,"&lt;="&amp;$B163)</f>
        <v>0</v>
      </c>
      <c r="V163" s="33">
        <f>COUNTIFS('IFS TouchPoints'!$A$6:$A$2203,$A163,'IFS TouchPoints'!$C$6:$C$2203,V$5,'IFS TouchPoints'!$E$6:$E$2203,"&lt;="&amp;$B163)</f>
        <v>5</v>
      </c>
      <c r="W163" s="33">
        <f>COUNTIFS('IFS TouchPoints'!$A$6:$A$2203,$A163,'IFS TouchPoints'!$C$6:$C$2203,W$5,'IFS TouchPoints'!$E$6:$E$2203,"&lt;="&amp;$B163)</f>
        <v>0</v>
      </c>
      <c r="X163" s="33">
        <f>COUNTIFS('IFS TouchPoints'!$A$6:$A$2203,$A163,'IFS TouchPoints'!$C$6:$C$2203,X$5,'IFS TouchPoints'!$E$6:$E$2203,"&lt;="&amp;$B163)</f>
        <v>34</v>
      </c>
      <c r="Y163" s="33">
        <f>COUNTIFS('IFS TouchPoints'!$A$6:$A$2203,$A163,'IFS TouchPoints'!$C$6:$C$2203,Y$5,'IFS TouchPoints'!$E$6:$E$2203,"&lt;="&amp;$B163)</f>
        <v>0</v>
      </c>
      <c r="Z163" s="33">
        <f>COUNTIFS('IFS TouchPoints'!$A$6:$A$2203,$A163,'IFS TouchPoints'!$C$6:$C$2203,Z$5,'IFS TouchPoints'!$E$6:$E$2203,"&lt;="&amp;$B163)</f>
        <v>0</v>
      </c>
      <c r="AA163" s="28">
        <f>SUM(R163:Z163)</f>
        <v>39</v>
      </c>
      <c r="AB163" s="28" t="e">
        <f>VLOOKUP($A163,Results!$C$4:$D$65,2,0)</f>
        <v>#N/A</v>
      </c>
    </row>
    <row r="164" spans="1:28" s="29" customFormat="1" ht="13.5" customHeight="1" x14ac:dyDescent="0.25">
      <c r="A164" s="30">
        <v>192</v>
      </c>
      <c r="B164" s="31">
        <v>41808</v>
      </c>
      <c r="C164" s="30">
        <v>51</v>
      </c>
      <c r="D164" s="30" t="s">
        <v>296</v>
      </c>
      <c r="E164" s="32" t="s">
        <v>267</v>
      </c>
      <c r="F164" s="30">
        <v>1</v>
      </c>
      <c r="G164" s="30">
        <v>-7</v>
      </c>
      <c r="H164" s="30">
        <v>4</v>
      </c>
      <c r="I164" s="30">
        <v>-2</v>
      </c>
      <c r="J164" s="30">
        <v>9</v>
      </c>
      <c r="K164" s="30">
        <v>-1</v>
      </c>
      <c r="L164" s="30">
        <v>20</v>
      </c>
      <c r="M164" s="30">
        <v>-1</v>
      </c>
      <c r="N164" s="30">
        <v>15</v>
      </c>
      <c r="O164" s="30">
        <v>-1</v>
      </c>
      <c r="P164" s="30">
        <v>49</v>
      </c>
      <c r="Q164" s="30">
        <v>-12</v>
      </c>
      <c r="R164" s="33">
        <f>COUNTIFS('IFS TouchPoints'!$A$6:$A$2203,$A164,'IFS TouchPoints'!$C$6:$C$2203,R$5,'IFS TouchPoints'!$E$6:$E$2203,"&lt;="&amp;$B164)</f>
        <v>0</v>
      </c>
      <c r="S164" s="33">
        <f>COUNTIFS('IFS TouchPoints'!$A$6:$A$2203,$A164,'IFS TouchPoints'!$C$6:$C$2203,S$5,'IFS TouchPoints'!$E$6:$E$2203,"&lt;="&amp;$B164)</f>
        <v>0</v>
      </c>
      <c r="T164" s="33">
        <f>COUNTIFS('IFS TouchPoints'!$A$6:$A$2203,$A164,'IFS TouchPoints'!$C$6:$C$2203,T$5,'IFS TouchPoints'!$E$6:$E$2203,"&lt;="&amp;$B164)</f>
        <v>0</v>
      </c>
      <c r="U164" s="33">
        <f>COUNTIFS('IFS TouchPoints'!$A$6:$A$2203,$A164,'IFS TouchPoints'!$C$6:$C$2203,U$5,'IFS TouchPoints'!$E$6:$E$2203,"&lt;="&amp;$B164)</f>
        <v>0</v>
      </c>
      <c r="V164" s="33">
        <f>COUNTIFS('IFS TouchPoints'!$A$6:$A$2203,$A164,'IFS TouchPoints'!$C$6:$C$2203,V$5,'IFS TouchPoints'!$E$6:$E$2203,"&lt;="&amp;$B164)</f>
        <v>0</v>
      </c>
      <c r="W164" s="33">
        <f>COUNTIFS('IFS TouchPoints'!$A$6:$A$2203,$A164,'IFS TouchPoints'!$C$6:$C$2203,W$5,'IFS TouchPoints'!$E$6:$E$2203,"&lt;="&amp;$B164)</f>
        <v>0</v>
      </c>
      <c r="X164" s="33">
        <f>COUNTIFS('IFS TouchPoints'!$A$6:$A$2203,$A164,'IFS TouchPoints'!$C$6:$C$2203,X$5,'IFS TouchPoints'!$E$6:$E$2203,"&lt;="&amp;$B164)</f>
        <v>0</v>
      </c>
      <c r="Y164" s="33">
        <f>COUNTIFS('IFS TouchPoints'!$A$6:$A$2203,$A164,'IFS TouchPoints'!$C$6:$C$2203,Y$5,'IFS TouchPoints'!$E$6:$E$2203,"&lt;="&amp;$B164)</f>
        <v>0</v>
      </c>
      <c r="Z164" s="33">
        <f>COUNTIFS('IFS TouchPoints'!$A$6:$A$2203,$A164,'IFS TouchPoints'!$C$6:$C$2203,Z$5,'IFS TouchPoints'!$E$6:$E$2203,"&lt;="&amp;$B164)</f>
        <v>0</v>
      </c>
      <c r="AA164" s="28">
        <f>SUM(R164:Z164)</f>
        <v>0</v>
      </c>
      <c r="AB164" s="28" t="e">
        <f>VLOOKUP($A164,Results!$C$4:$D$65,2,0)</f>
        <v>#N/A</v>
      </c>
    </row>
    <row r="165" spans="1:28" s="29" customFormat="1" ht="13.5" customHeight="1" x14ac:dyDescent="0.25">
      <c r="A165" s="30">
        <v>192</v>
      </c>
      <c r="B165" s="31">
        <v>41911</v>
      </c>
      <c r="C165" s="30">
        <v>96</v>
      </c>
      <c r="D165" s="30" t="s">
        <v>296</v>
      </c>
      <c r="E165" s="32" t="s">
        <v>284</v>
      </c>
      <c r="F165" s="30">
        <v>3</v>
      </c>
      <c r="G165" s="30">
        <v>-8</v>
      </c>
      <c r="H165" s="30">
        <v>7</v>
      </c>
      <c r="I165" s="30">
        <v>0</v>
      </c>
      <c r="J165" s="30">
        <v>9</v>
      </c>
      <c r="K165" s="30">
        <v>0</v>
      </c>
      <c r="L165" s="30">
        <v>12</v>
      </c>
      <c r="M165" s="30">
        <v>-5</v>
      </c>
      <c r="N165" s="30">
        <v>11</v>
      </c>
      <c r="O165" s="30">
        <v>0</v>
      </c>
      <c r="P165" s="30">
        <v>42</v>
      </c>
      <c r="Q165" s="30">
        <v>-13</v>
      </c>
      <c r="R165" s="33">
        <f>COUNTIFS('IFS TouchPoints'!$A$6:$A$2203,$A165,'IFS TouchPoints'!$C$6:$C$2203,R$5,'IFS TouchPoints'!$E$6:$E$2203,"&lt;="&amp;$B165)</f>
        <v>0</v>
      </c>
      <c r="S165" s="33">
        <f>COUNTIFS('IFS TouchPoints'!$A$6:$A$2203,$A165,'IFS TouchPoints'!$C$6:$C$2203,S$5,'IFS TouchPoints'!$E$6:$E$2203,"&lt;="&amp;$B165)</f>
        <v>0</v>
      </c>
      <c r="T165" s="33">
        <f>COUNTIFS('IFS TouchPoints'!$A$6:$A$2203,$A165,'IFS TouchPoints'!$C$6:$C$2203,T$5,'IFS TouchPoints'!$E$6:$E$2203,"&lt;="&amp;$B165)</f>
        <v>0</v>
      </c>
      <c r="U165" s="33">
        <f>COUNTIFS('IFS TouchPoints'!$A$6:$A$2203,$A165,'IFS TouchPoints'!$C$6:$C$2203,U$5,'IFS TouchPoints'!$E$6:$E$2203,"&lt;="&amp;$B165)</f>
        <v>0</v>
      </c>
      <c r="V165" s="33">
        <f>COUNTIFS('IFS TouchPoints'!$A$6:$A$2203,$A165,'IFS TouchPoints'!$C$6:$C$2203,V$5,'IFS TouchPoints'!$E$6:$E$2203,"&lt;="&amp;$B165)</f>
        <v>20</v>
      </c>
      <c r="W165" s="33">
        <f>COUNTIFS('IFS TouchPoints'!$A$6:$A$2203,$A165,'IFS TouchPoints'!$C$6:$C$2203,W$5,'IFS TouchPoints'!$E$6:$E$2203,"&lt;="&amp;$B165)</f>
        <v>0</v>
      </c>
      <c r="X165" s="33">
        <f>COUNTIFS('IFS TouchPoints'!$A$6:$A$2203,$A165,'IFS TouchPoints'!$C$6:$C$2203,X$5,'IFS TouchPoints'!$E$6:$E$2203,"&lt;="&amp;$B165)</f>
        <v>7</v>
      </c>
      <c r="Y165" s="33">
        <f>COUNTIFS('IFS TouchPoints'!$A$6:$A$2203,$A165,'IFS TouchPoints'!$C$6:$C$2203,Y$5,'IFS TouchPoints'!$E$6:$E$2203,"&lt;="&amp;$B165)</f>
        <v>0</v>
      </c>
      <c r="Z165" s="33">
        <f>COUNTIFS('IFS TouchPoints'!$A$6:$A$2203,$A165,'IFS TouchPoints'!$C$6:$C$2203,Z$5,'IFS TouchPoints'!$E$6:$E$2203,"&lt;="&amp;$B165)</f>
        <v>0</v>
      </c>
      <c r="AA165" s="28">
        <f>SUM(R165:Z165)</f>
        <v>27</v>
      </c>
      <c r="AB165" s="28" t="e">
        <f>VLOOKUP($A165,Results!$C$4:$D$65,2,0)</f>
        <v>#N/A</v>
      </c>
    </row>
    <row r="166" spans="1:28" s="29" customFormat="1" ht="13.5" customHeight="1" x14ac:dyDescent="0.25">
      <c r="A166" s="30">
        <v>192</v>
      </c>
      <c r="B166" s="31">
        <v>41984</v>
      </c>
      <c r="C166" s="30">
        <v>126</v>
      </c>
      <c r="D166" s="30" t="s">
        <v>296</v>
      </c>
      <c r="E166" s="32" t="s">
        <v>285</v>
      </c>
      <c r="F166" s="30">
        <v>4</v>
      </c>
      <c r="G166" s="30">
        <v>-6</v>
      </c>
      <c r="H166" s="30">
        <v>7</v>
      </c>
      <c r="I166" s="30">
        <v>0</v>
      </c>
      <c r="J166" s="30">
        <v>12</v>
      </c>
      <c r="K166" s="30">
        <v>0</v>
      </c>
      <c r="L166" s="30">
        <v>11</v>
      </c>
      <c r="M166" s="30">
        <v>-6</v>
      </c>
      <c r="N166" s="30">
        <v>11</v>
      </c>
      <c r="O166" s="30">
        <v>0</v>
      </c>
      <c r="P166" s="30">
        <v>45</v>
      </c>
      <c r="Q166" s="30">
        <v>-12</v>
      </c>
      <c r="R166" s="33">
        <f>COUNTIFS('IFS TouchPoints'!$A$6:$A$2203,$A166,'IFS TouchPoints'!$C$6:$C$2203,R$5,'IFS TouchPoints'!$E$6:$E$2203,"&lt;="&amp;$B166)</f>
        <v>0</v>
      </c>
      <c r="S166" s="33">
        <f>COUNTIFS('IFS TouchPoints'!$A$6:$A$2203,$A166,'IFS TouchPoints'!$C$6:$C$2203,S$5,'IFS TouchPoints'!$E$6:$E$2203,"&lt;="&amp;$B166)</f>
        <v>0</v>
      </c>
      <c r="T166" s="33">
        <f>COUNTIFS('IFS TouchPoints'!$A$6:$A$2203,$A166,'IFS TouchPoints'!$C$6:$C$2203,T$5,'IFS TouchPoints'!$E$6:$E$2203,"&lt;="&amp;$B166)</f>
        <v>0</v>
      </c>
      <c r="U166" s="33">
        <f>COUNTIFS('IFS TouchPoints'!$A$6:$A$2203,$A166,'IFS TouchPoints'!$C$6:$C$2203,U$5,'IFS TouchPoints'!$E$6:$E$2203,"&lt;="&amp;$B166)</f>
        <v>0</v>
      </c>
      <c r="V166" s="33">
        <f>COUNTIFS('IFS TouchPoints'!$A$6:$A$2203,$A166,'IFS TouchPoints'!$C$6:$C$2203,V$5,'IFS TouchPoints'!$E$6:$E$2203,"&lt;="&amp;$B166)</f>
        <v>41</v>
      </c>
      <c r="W166" s="33">
        <f>COUNTIFS('IFS TouchPoints'!$A$6:$A$2203,$A166,'IFS TouchPoints'!$C$6:$C$2203,W$5,'IFS TouchPoints'!$E$6:$E$2203,"&lt;="&amp;$B166)</f>
        <v>0</v>
      </c>
      <c r="X166" s="33">
        <f>COUNTIFS('IFS TouchPoints'!$A$6:$A$2203,$A166,'IFS TouchPoints'!$C$6:$C$2203,X$5,'IFS TouchPoints'!$E$6:$E$2203,"&lt;="&amp;$B166)</f>
        <v>15</v>
      </c>
      <c r="Y166" s="33">
        <f>COUNTIFS('IFS TouchPoints'!$A$6:$A$2203,$A166,'IFS TouchPoints'!$C$6:$C$2203,Y$5,'IFS TouchPoints'!$E$6:$E$2203,"&lt;="&amp;$B166)</f>
        <v>0</v>
      </c>
      <c r="Z166" s="33">
        <f>COUNTIFS('IFS TouchPoints'!$A$6:$A$2203,$A166,'IFS TouchPoints'!$C$6:$C$2203,Z$5,'IFS TouchPoints'!$E$6:$E$2203,"&lt;="&amp;$B166)</f>
        <v>0</v>
      </c>
      <c r="AA166" s="28">
        <f>SUM(R166:Z166)</f>
        <v>56</v>
      </c>
      <c r="AB166" s="28" t="e">
        <f>VLOOKUP($A166,Results!$C$4:$D$65,2,0)</f>
        <v>#N/A</v>
      </c>
    </row>
    <row r="167" spans="1:28" s="29" customFormat="1" ht="13.5" customHeight="1" x14ac:dyDescent="0.25">
      <c r="A167" s="30">
        <v>748</v>
      </c>
      <c r="B167" s="31">
        <v>41830</v>
      </c>
      <c r="C167" s="30">
        <v>68</v>
      </c>
      <c r="D167" s="30" t="s">
        <v>296</v>
      </c>
      <c r="E167" s="32" t="s">
        <v>267</v>
      </c>
      <c r="F167" s="30">
        <v>0</v>
      </c>
      <c r="G167" s="30">
        <v>-15</v>
      </c>
      <c r="H167" s="30">
        <v>1</v>
      </c>
      <c r="I167" s="30">
        <v>-3</v>
      </c>
      <c r="J167" s="30">
        <v>0</v>
      </c>
      <c r="K167" s="30">
        <v>-14</v>
      </c>
      <c r="L167" s="30">
        <v>4</v>
      </c>
      <c r="M167" s="30">
        <v>-21</v>
      </c>
      <c r="N167" s="30">
        <v>1</v>
      </c>
      <c r="O167" s="30">
        <v>-17</v>
      </c>
      <c r="P167" s="30">
        <v>6</v>
      </c>
      <c r="Q167" s="30">
        <v>-70</v>
      </c>
      <c r="R167" s="33">
        <f>COUNTIFS('IFS TouchPoints'!$A$6:$A$2203,$A167,'IFS TouchPoints'!$C$6:$C$2203,R$5,'IFS TouchPoints'!$E$6:$E$2203,"&lt;="&amp;$B167)</f>
        <v>0</v>
      </c>
      <c r="S167" s="33">
        <f>COUNTIFS('IFS TouchPoints'!$A$6:$A$2203,$A167,'IFS TouchPoints'!$C$6:$C$2203,S$5,'IFS TouchPoints'!$E$6:$E$2203,"&lt;="&amp;$B167)</f>
        <v>0</v>
      </c>
      <c r="T167" s="33">
        <f>COUNTIFS('IFS TouchPoints'!$A$6:$A$2203,$A167,'IFS TouchPoints'!$C$6:$C$2203,T$5,'IFS TouchPoints'!$E$6:$E$2203,"&lt;="&amp;$B167)</f>
        <v>0</v>
      </c>
      <c r="U167" s="33">
        <f>COUNTIFS('IFS TouchPoints'!$A$6:$A$2203,$A167,'IFS TouchPoints'!$C$6:$C$2203,U$5,'IFS TouchPoints'!$E$6:$E$2203,"&lt;="&amp;$B167)</f>
        <v>0</v>
      </c>
      <c r="V167" s="33">
        <f>COUNTIFS('IFS TouchPoints'!$A$6:$A$2203,$A167,'IFS TouchPoints'!$C$6:$C$2203,V$5,'IFS TouchPoints'!$E$6:$E$2203,"&lt;="&amp;$B167)</f>
        <v>0</v>
      </c>
      <c r="W167" s="33">
        <f>COUNTIFS('IFS TouchPoints'!$A$6:$A$2203,$A167,'IFS TouchPoints'!$C$6:$C$2203,W$5,'IFS TouchPoints'!$E$6:$E$2203,"&lt;="&amp;$B167)</f>
        <v>0</v>
      </c>
      <c r="X167" s="33">
        <f>COUNTIFS('IFS TouchPoints'!$A$6:$A$2203,$A167,'IFS TouchPoints'!$C$6:$C$2203,X$5,'IFS TouchPoints'!$E$6:$E$2203,"&lt;="&amp;$B167)</f>
        <v>0</v>
      </c>
      <c r="Y167" s="33">
        <f>COUNTIFS('IFS TouchPoints'!$A$6:$A$2203,$A167,'IFS TouchPoints'!$C$6:$C$2203,Y$5,'IFS TouchPoints'!$E$6:$E$2203,"&lt;="&amp;$B167)</f>
        <v>0</v>
      </c>
      <c r="Z167" s="33">
        <f>COUNTIFS('IFS TouchPoints'!$A$6:$A$2203,$A167,'IFS TouchPoints'!$C$6:$C$2203,Z$5,'IFS TouchPoints'!$E$6:$E$2203,"&lt;="&amp;$B167)</f>
        <v>0</v>
      </c>
      <c r="AA167" s="28">
        <f>SUM(R167:Z167)</f>
        <v>0</v>
      </c>
      <c r="AB167" s="28" t="e">
        <f>VLOOKUP($A167,Results!$C$4:$D$65,2,0)</f>
        <v>#N/A</v>
      </c>
    </row>
    <row r="168" spans="1:28" s="29" customFormat="1" ht="13.5" customHeight="1" x14ac:dyDescent="0.25">
      <c r="A168" s="30">
        <v>748</v>
      </c>
      <c r="B168" s="31">
        <v>41850</v>
      </c>
      <c r="C168" s="30">
        <v>84</v>
      </c>
      <c r="D168" s="30" t="s">
        <v>296</v>
      </c>
      <c r="E168" s="32" t="s">
        <v>284</v>
      </c>
      <c r="F168" s="30">
        <v>4</v>
      </c>
      <c r="G168" s="30">
        <v>-4</v>
      </c>
      <c r="H168" s="30">
        <v>0</v>
      </c>
      <c r="I168" s="30">
        <v>-3</v>
      </c>
      <c r="J168" s="30">
        <v>0</v>
      </c>
      <c r="K168" s="30">
        <v>-12</v>
      </c>
      <c r="L168" s="30">
        <v>7</v>
      </c>
      <c r="M168" s="30">
        <v>-8</v>
      </c>
      <c r="N168" s="30">
        <v>5</v>
      </c>
      <c r="O168" s="30">
        <v>-7</v>
      </c>
      <c r="P168" s="30">
        <v>16</v>
      </c>
      <c r="Q168" s="30">
        <v>-34</v>
      </c>
      <c r="R168" s="33">
        <f>COUNTIFS('IFS TouchPoints'!$A$6:$A$2203,$A168,'IFS TouchPoints'!$C$6:$C$2203,R$5,'IFS TouchPoints'!$E$6:$E$2203,"&lt;="&amp;$B168)</f>
        <v>0</v>
      </c>
      <c r="S168" s="33">
        <f>COUNTIFS('IFS TouchPoints'!$A$6:$A$2203,$A168,'IFS TouchPoints'!$C$6:$C$2203,S$5,'IFS TouchPoints'!$E$6:$E$2203,"&lt;="&amp;$B168)</f>
        <v>0</v>
      </c>
      <c r="T168" s="33">
        <f>COUNTIFS('IFS TouchPoints'!$A$6:$A$2203,$A168,'IFS TouchPoints'!$C$6:$C$2203,T$5,'IFS TouchPoints'!$E$6:$E$2203,"&lt;="&amp;$B168)</f>
        <v>0</v>
      </c>
      <c r="U168" s="33">
        <f>COUNTIFS('IFS TouchPoints'!$A$6:$A$2203,$A168,'IFS TouchPoints'!$C$6:$C$2203,U$5,'IFS TouchPoints'!$E$6:$E$2203,"&lt;="&amp;$B168)</f>
        <v>0</v>
      </c>
      <c r="V168" s="33">
        <f>COUNTIFS('IFS TouchPoints'!$A$6:$A$2203,$A168,'IFS TouchPoints'!$C$6:$C$2203,V$5,'IFS TouchPoints'!$E$6:$E$2203,"&lt;="&amp;$B168)</f>
        <v>0</v>
      </c>
      <c r="W168" s="33">
        <f>COUNTIFS('IFS TouchPoints'!$A$6:$A$2203,$A168,'IFS TouchPoints'!$C$6:$C$2203,W$5,'IFS TouchPoints'!$E$6:$E$2203,"&lt;="&amp;$B168)</f>
        <v>0</v>
      </c>
      <c r="X168" s="33">
        <f>COUNTIFS('IFS TouchPoints'!$A$6:$A$2203,$A168,'IFS TouchPoints'!$C$6:$C$2203,X$5,'IFS TouchPoints'!$E$6:$E$2203,"&lt;="&amp;$B168)</f>
        <v>0</v>
      </c>
      <c r="Y168" s="33">
        <f>COUNTIFS('IFS TouchPoints'!$A$6:$A$2203,$A168,'IFS TouchPoints'!$C$6:$C$2203,Y$5,'IFS TouchPoints'!$E$6:$E$2203,"&lt;="&amp;$B168)</f>
        <v>0</v>
      </c>
      <c r="Z168" s="33">
        <f>COUNTIFS('IFS TouchPoints'!$A$6:$A$2203,$A168,'IFS TouchPoints'!$C$6:$C$2203,Z$5,'IFS TouchPoints'!$E$6:$E$2203,"&lt;="&amp;$B168)</f>
        <v>0</v>
      </c>
      <c r="AA168" s="28">
        <f>SUM(R168:Z168)</f>
        <v>0</v>
      </c>
      <c r="AB168" s="28" t="e">
        <f>VLOOKUP($A168,Results!$C$4:$D$65,2,0)</f>
        <v>#N/A</v>
      </c>
    </row>
    <row r="169" spans="1:28" s="29" customFormat="1" ht="13.5" customHeight="1" x14ac:dyDescent="0.25">
      <c r="A169" s="30">
        <v>748</v>
      </c>
      <c r="B169" s="31">
        <v>41983</v>
      </c>
      <c r="C169" s="30">
        <v>127</v>
      </c>
      <c r="D169" s="30" t="s">
        <v>296</v>
      </c>
      <c r="E169" s="32" t="s">
        <v>285</v>
      </c>
      <c r="F169" s="30">
        <v>4</v>
      </c>
      <c r="G169" s="30">
        <v>-8</v>
      </c>
      <c r="H169" s="30">
        <v>1</v>
      </c>
      <c r="I169" s="30">
        <v>-5</v>
      </c>
      <c r="J169" s="30">
        <v>0</v>
      </c>
      <c r="K169" s="30">
        <v>-11</v>
      </c>
      <c r="L169" s="30">
        <v>2</v>
      </c>
      <c r="M169" s="30">
        <v>-6</v>
      </c>
      <c r="N169" s="30">
        <v>5</v>
      </c>
      <c r="O169" s="30">
        <v>-5</v>
      </c>
      <c r="P169" s="30">
        <v>12</v>
      </c>
      <c r="Q169" s="30">
        <v>-35</v>
      </c>
      <c r="R169" s="33">
        <f>COUNTIFS('IFS TouchPoints'!$A$6:$A$2203,$A169,'IFS TouchPoints'!$C$6:$C$2203,R$5,'IFS TouchPoints'!$E$6:$E$2203,"&lt;="&amp;$B169)</f>
        <v>0</v>
      </c>
      <c r="S169" s="33">
        <f>COUNTIFS('IFS TouchPoints'!$A$6:$A$2203,$A169,'IFS TouchPoints'!$C$6:$C$2203,S$5,'IFS TouchPoints'!$E$6:$E$2203,"&lt;="&amp;$B169)</f>
        <v>0</v>
      </c>
      <c r="T169" s="33">
        <f>COUNTIFS('IFS TouchPoints'!$A$6:$A$2203,$A169,'IFS TouchPoints'!$C$6:$C$2203,T$5,'IFS TouchPoints'!$E$6:$E$2203,"&lt;="&amp;$B169)</f>
        <v>0</v>
      </c>
      <c r="U169" s="33">
        <f>COUNTIFS('IFS TouchPoints'!$A$6:$A$2203,$A169,'IFS TouchPoints'!$C$6:$C$2203,U$5,'IFS TouchPoints'!$E$6:$E$2203,"&lt;="&amp;$B169)</f>
        <v>0</v>
      </c>
      <c r="V169" s="33">
        <f>COUNTIFS('IFS TouchPoints'!$A$6:$A$2203,$A169,'IFS TouchPoints'!$C$6:$C$2203,V$5,'IFS TouchPoints'!$E$6:$E$2203,"&lt;="&amp;$B169)</f>
        <v>5</v>
      </c>
      <c r="W169" s="33">
        <f>COUNTIFS('IFS TouchPoints'!$A$6:$A$2203,$A169,'IFS TouchPoints'!$C$6:$C$2203,W$5,'IFS TouchPoints'!$E$6:$E$2203,"&lt;="&amp;$B169)</f>
        <v>0</v>
      </c>
      <c r="X169" s="33">
        <f>COUNTIFS('IFS TouchPoints'!$A$6:$A$2203,$A169,'IFS TouchPoints'!$C$6:$C$2203,X$5,'IFS TouchPoints'!$E$6:$E$2203,"&lt;="&amp;$B169)</f>
        <v>9</v>
      </c>
      <c r="Y169" s="33">
        <f>COUNTIFS('IFS TouchPoints'!$A$6:$A$2203,$A169,'IFS TouchPoints'!$C$6:$C$2203,Y$5,'IFS TouchPoints'!$E$6:$E$2203,"&lt;="&amp;$B169)</f>
        <v>0</v>
      </c>
      <c r="Z169" s="33">
        <f>COUNTIFS('IFS TouchPoints'!$A$6:$A$2203,$A169,'IFS TouchPoints'!$C$6:$C$2203,Z$5,'IFS TouchPoints'!$E$6:$E$2203,"&lt;="&amp;$B169)</f>
        <v>0</v>
      </c>
      <c r="AA169" s="28">
        <f>SUM(R169:Z169)</f>
        <v>14</v>
      </c>
      <c r="AB169" s="28" t="e">
        <f>VLOOKUP($A169,Results!$C$4:$D$65,2,0)</f>
        <v>#N/A</v>
      </c>
    </row>
    <row r="170" spans="1:28" s="29" customFormat="1" ht="28.35" customHeight="1" x14ac:dyDescent="0.2"/>
  </sheetData>
  <autoFilter ref="A5:AB169">
    <sortState ref="A6:AB169">
      <sortCondition ref="AB6:AB169"/>
      <sortCondition ref="A6:A169"/>
      <sortCondition ref="B6:B169"/>
    </sortState>
  </autoFilter>
  <dataConsolidate/>
  <pageMargins left="0.78431372549019618" right="0.78431372549019618" top="0.98039215686274517" bottom="0.98039215686274517" header="0.50980392156862753" footer="0.5098039215686275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52" sqref="K52"/>
    </sheetView>
  </sheetViews>
  <sheetFormatPr defaultColWidth="8.85546875" defaultRowHeight="12.75" x14ac:dyDescent="0.2"/>
  <cols>
    <col min="1" max="1" width="22.28515625" customWidth="1"/>
    <col min="2" max="10" width="14.7109375" customWidth="1"/>
    <col min="11" max="11" width="5.5703125" bestFit="1" customWidth="1"/>
  </cols>
  <sheetData>
    <row r="1" spans="1:11" x14ac:dyDescent="0.2">
      <c r="A1" s="12" t="s">
        <v>292</v>
      </c>
    </row>
    <row r="5" spans="1:11" s="1" customFormat="1" ht="13.5" customHeight="1" x14ac:dyDescent="0.2">
      <c r="A5" s="2" t="s">
        <v>121</v>
      </c>
      <c r="B5" s="2" t="s">
        <v>224</v>
      </c>
      <c r="C5" s="2" t="s">
        <v>294</v>
      </c>
      <c r="D5" s="2" t="s">
        <v>225</v>
      </c>
      <c r="E5" s="2" t="s">
        <v>226</v>
      </c>
      <c r="F5" s="2" t="s">
        <v>227</v>
      </c>
      <c r="G5" s="2" t="s">
        <v>228</v>
      </c>
      <c r="H5" s="2" t="s">
        <v>229</v>
      </c>
      <c r="I5" s="2" t="s">
        <v>230</v>
      </c>
      <c r="J5" s="2" t="s">
        <v>231</v>
      </c>
    </row>
    <row r="6" spans="1:11" s="1" customFormat="1" ht="13.5" customHeight="1" x14ac:dyDescent="0.2">
      <c r="A6" s="7">
        <v>9478</v>
      </c>
      <c r="B6" s="8">
        <v>41771</v>
      </c>
      <c r="C6" s="8" t="s">
        <v>295</v>
      </c>
      <c r="D6" s="7">
        <v>7</v>
      </c>
      <c r="E6" s="7">
        <v>4</v>
      </c>
      <c r="F6" s="7">
        <v>5</v>
      </c>
      <c r="G6" s="7">
        <v>8</v>
      </c>
      <c r="H6" s="7">
        <v>9</v>
      </c>
      <c r="I6" s="7">
        <v>9</v>
      </c>
      <c r="J6" s="7">
        <v>8</v>
      </c>
      <c r="K6" s="38">
        <f>VLOOKUP($A6,Results!$C$5:$D$65,2,0)</f>
        <v>0</v>
      </c>
    </row>
    <row r="7" spans="1:11" s="1" customFormat="1" ht="13.5" customHeight="1" x14ac:dyDescent="0.2">
      <c r="A7" s="7">
        <v>2648</v>
      </c>
      <c r="B7" s="8">
        <v>41773</v>
      </c>
      <c r="C7" s="8" t="s">
        <v>295</v>
      </c>
      <c r="D7" s="7">
        <v>6</v>
      </c>
      <c r="E7" s="7">
        <v>5</v>
      </c>
      <c r="F7" s="7">
        <v>8</v>
      </c>
      <c r="G7" s="7">
        <v>6</v>
      </c>
      <c r="H7" s="7">
        <v>3</v>
      </c>
      <c r="I7" s="7">
        <v>3</v>
      </c>
      <c r="J7" s="7">
        <v>10</v>
      </c>
      <c r="K7" s="38">
        <f>VLOOKUP($A7,Results!$C$5:$D$65,2,0)</f>
        <v>2</v>
      </c>
    </row>
    <row r="8" spans="1:11" s="1" customFormat="1" ht="13.5" customHeight="1" x14ac:dyDescent="0.2">
      <c r="A8" s="7">
        <v>4751</v>
      </c>
      <c r="B8" s="8">
        <v>41775</v>
      </c>
      <c r="C8" s="8" t="s">
        <v>295</v>
      </c>
      <c r="D8" s="7">
        <v>5</v>
      </c>
      <c r="E8" s="7">
        <v>7</v>
      </c>
      <c r="F8" s="7">
        <v>3</v>
      </c>
      <c r="G8" s="7">
        <v>7</v>
      </c>
      <c r="H8" s="7">
        <v>6</v>
      </c>
      <c r="I8" s="7">
        <v>10</v>
      </c>
      <c r="J8" s="7">
        <v>10</v>
      </c>
      <c r="K8" s="38">
        <f>VLOOKUP($A8,Results!$C$5:$D$65,2,0)</f>
        <v>1</v>
      </c>
    </row>
    <row r="9" spans="1:11" s="1" customFormat="1" ht="13.5" customHeight="1" x14ac:dyDescent="0.2">
      <c r="A9" s="7">
        <v>9553</v>
      </c>
      <c r="B9" s="8">
        <v>41775</v>
      </c>
      <c r="C9" s="8" t="s">
        <v>295</v>
      </c>
      <c r="D9" s="7">
        <v>8</v>
      </c>
      <c r="E9" s="7">
        <v>10</v>
      </c>
      <c r="F9" s="7">
        <v>7</v>
      </c>
      <c r="G9" s="7">
        <v>9</v>
      </c>
      <c r="H9" s="7">
        <v>5</v>
      </c>
      <c r="I9" s="7">
        <v>10</v>
      </c>
      <c r="J9" s="7">
        <v>8</v>
      </c>
      <c r="K9" s="38">
        <f>VLOOKUP($A9,Results!$C$5:$D$65,2,0)</f>
        <v>1</v>
      </c>
    </row>
    <row r="10" spans="1:11" s="1" customFormat="1" ht="13.5" customHeight="1" x14ac:dyDescent="0.2">
      <c r="A10" s="7">
        <v>4365</v>
      </c>
      <c r="B10" s="8">
        <v>41780</v>
      </c>
      <c r="C10" s="8" t="s">
        <v>295</v>
      </c>
      <c r="D10" s="7">
        <v>3</v>
      </c>
      <c r="E10" s="7">
        <v>1</v>
      </c>
      <c r="F10" s="7">
        <v>10</v>
      </c>
      <c r="G10" s="7">
        <v>7</v>
      </c>
      <c r="H10" s="7">
        <v>4</v>
      </c>
      <c r="I10" s="7">
        <v>10</v>
      </c>
      <c r="J10" s="7">
        <v>10</v>
      </c>
      <c r="K10" s="38" t="e">
        <f>VLOOKUP($A10,Results!$C$5:$D$65,2,0)</f>
        <v>#N/A</v>
      </c>
    </row>
    <row r="11" spans="1:11" s="1" customFormat="1" ht="13.5" customHeight="1" x14ac:dyDescent="0.2">
      <c r="A11" s="7">
        <v>5938</v>
      </c>
      <c r="B11" s="8">
        <v>41780</v>
      </c>
      <c r="C11" s="8" t="s">
        <v>295</v>
      </c>
      <c r="D11" s="7">
        <v>10</v>
      </c>
      <c r="E11" s="7">
        <v>6</v>
      </c>
      <c r="F11" s="7">
        <v>10</v>
      </c>
      <c r="G11" s="7">
        <v>8</v>
      </c>
      <c r="H11" s="7">
        <v>6</v>
      </c>
      <c r="I11" s="7">
        <v>10</v>
      </c>
      <c r="J11" s="7">
        <v>10</v>
      </c>
      <c r="K11" s="38">
        <f>VLOOKUP($A11,Results!$C$5:$D$65,2,0)</f>
        <v>2</v>
      </c>
    </row>
    <row r="12" spans="1:11" s="1" customFormat="1" ht="13.5" customHeight="1" x14ac:dyDescent="0.2">
      <c r="A12" s="7">
        <v>9861</v>
      </c>
      <c r="B12" s="8">
        <v>41782</v>
      </c>
      <c r="C12" s="8" t="s">
        <v>295</v>
      </c>
      <c r="D12" s="7">
        <v>10</v>
      </c>
      <c r="E12" s="7">
        <v>10</v>
      </c>
      <c r="F12" s="7">
        <v>6</v>
      </c>
      <c r="G12" s="7">
        <v>10</v>
      </c>
      <c r="H12" s="7">
        <v>5</v>
      </c>
      <c r="I12" s="7">
        <v>10</v>
      </c>
      <c r="J12" s="7">
        <v>10</v>
      </c>
      <c r="K12" s="38" t="e">
        <f>VLOOKUP($A12,Results!$C$5:$D$65,2,0)</f>
        <v>#N/A</v>
      </c>
    </row>
    <row r="13" spans="1:11" s="1" customFormat="1" ht="13.5" customHeight="1" x14ac:dyDescent="0.2">
      <c r="A13" s="7">
        <v>9588</v>
      </c>
      <c r="B13" s="8">
        <v>41807</v>
      </c>
      <c r="C13" s="8" t="s">
        <v>295</v>
      </c>
      <c r="D13" s="7">
        <v>8</v>
      </c>
      <c r="E13" s="7">
        <v>8</v>
      </c>
      <c r="F13" s="7">
        <v>8</v>
      </c>
      <c r="G13" s="7">
        <v>8</v>
      </c>
      <c r="H13" s="7">
        <v>8</v>
      </c>
      <c r="I13" s="7">
        <v>9</v>
      </c>
      <c r="J13" s="7">
        <v>10</v>
      </c>
      <c r="K13" s="38">
        <f>VLOOKUP($A13,Results!$C$5:$D$65,2,0)</f>
        <v>2</v>
      </c>
    </row>
    <row r="14" spans="1:11" s="1" customFormat="1" ht="13.5" customHeight="1" x14ac:dyDescent="0.2">
      <c r="A14" s="7">
        <v>2648</v>
      </c>
      <c r="B14" s="8">
        <v>41808</v>
      </c>
      <c r="C14" s="8" t="s">
        <v>295</v>
      </c>
      <c r="D14" s="7">
        <v>8</v>
      </c>
      <c r="E14" s="7">
        <v>6</v>
      </c>
      <c r="F14" s="7">
        <v>9</v>
      </c>
      <c r="G14" s="7">
        <v>7</v>
      </c>
      <c r="H14" s="7">
        <v>6</v>
      </c>
      <c r="I14" s="7">
        <v>7</v>
      </c>
      <c r="J14" s="7">
        <v>10</v>
      </c>
      <c r="K14" s="38">
        <f>VLOOKUP($A14,Results!$C$5:$D$65,2,0)</f>
        <v>2</v>
      </c>
    </row>
    <row r="15" spans="1:11" s="1" customFormat="1" ht="13.5" customHeight="1" x14ac:dyDescent="0.2">
      <c r="A15" s="7">
        <v>9553</v>
      </c>
      <c r="B15" s="8">
        <v>41814</v>
      </c>
      <c r="C15" s="8" t="s">
        <v>295</v>
      </c>
      <c r="D15" s="7">
        <v>9</v>
      </c>
      <c r="E15" s="7">
        <v>8</v>
      </c>
      <c r="F15" s="7">
        <v>9</v>
      </c>
      <c r="G15" s="7">
        <v>9</v>
      </c>
      <c r="H15" s="7">
        <v>6</v>
      </c>
      <c r="I15" s="7">
        <v>10</v>
      </c>
      <c r="J15" s="7">
        <v>9</v>
      </c>
      <c r="K15" s="38">
        <f>VLOOKUP($A15,Results!$C$5:$D$65,2,0)</f>
        <v>1</v>
      </c>
    </row>
    <row r="16" spans="1:11" s="1" customFormat="1" ht="13.5" customHeight="1" x14ac:dyDescent="0.2">
      <c r="A16" s="7">
        <v>4365</v>
      </c>
      <c r="B16" s="8">
        <v>41815</v>
      </c>
      <c r="C16" s="8" t="s">
        <v>295</v>
      </c>
      <c r="D16" s="7">
        <v>7</v>
      </c>
      <c r="E16" s="7">
        <v>7</v>
      </c>
      <c r="F16" s="7">
        <v>10</v>
      </c>
      <c r="G16" s="7">
        <v>10</v>
      </c>
      <c r="H16" s="7">
        <v>8</v>
      </c>
      <c r="I16" s="7">
        <v>10</v>
      </c>
      <c r="J16" s="7">
        <v>10</v>
      </c>
      <c r="K16" s="38" t="e">
        <f>VLOOKUP($A16,Results!$C$5:$D$65,2,0)</f>
        <v>#N/A</v>
      </c>
    </row>
    <row r="17" spans="1:11" s="1" customFormat="1" ht="13.5" customHeight="1" x14ac:dyDescent="0.2">
      <c r="A17" s="7">
        <v>9861</v>
      </c>
      <c r="B17" s="8">
        <v>41816</v>
      </c>
      <c r="C17" s="8" t="s">
        <v>295</v>
      </c>
      <c r="D17" s="7">
        <v>10</v>
      </c>
      <c r="E17" s="7">
        <v>10</v>
      </c>
      <c r="F17" s="7">
        <v>6</v>
      </c>
      <c r="G17" s="7">
        <v>10</v>
      </c>
      <c r="H17" s="7">
        <v>6</v>
      </c>
      <c r="I17" s="7">
        <v>10</v>
      </c>
      <c r="J17" s="7">
        <v>10</v>
      </c>
      <c r="K17" s="38" t="e">
        <f>VLOOKUP($A17,Results!$C$5:$D$65,2,0)</f>
        <v>#N/A</v>
      </c>
    </row>
    <row r="18" spans="1:11" s="1" customFormat="1" ht="13.5" customHeight="1" x14ac:dyDescent="0.2">
      <c r="A18" s="7">
        <v>5938</v>
      </c>
      <c r="B18" s="8">
        <v>41817</v>
      </c>
      <c r="C18" s="8" t="s">
        <v>295</v>
      </c>
      <c r="D18" s="7">
        <v>0</v>
      </c>
      <c r="E18" s="7">
        <v>7</v>
      </c>
      <c r="F18" s="7">
        <v>9</v>
      </c>
      <c r="G18" s="7">
        <v>10</v>
      </c>
      <c r="H18" s="7">
        <v>10</v>
      </c>
      <c r="I18" s="7">
        <v>10</v>
      </c>
      <c r="J18" s="7">
        <v>10</v>
      </c>
      <c r="K18" s="38">
        <f>VLOOKUP($A18,Results!$C$5:$D$65,2,0)</f>
        <v>2</v>
      </c>
    </row>
    <row r="19" spans="1:11" s="1" customFormat="1" ht="13.5" customHeight="1" x14ac:dyDescent="0.2">
      <c r="A19" s="7">
        <v>4645</v>
      </c>
      <c r="B19" s="8">
        <v>41830</v>
      </c>
      <c r="C19" s="8" t="s">
        <v>295</v>
      </c>
      <c r="D19" s="7">
        <v>5</v>
      </c>
      <c r="E19" s="7">
        <v>9</v>
      </c>
      <c r="F19" s="7">
        <v>8</v>
      </c>
      <c r="G19" s="7">
        <v>9</v>
      </c>
      <c r="H19" s="7">
        <v>6</v>
      </c>
      <c r="I19" s="7">
        <v>10</v>
      </c>
      <c r="J19" s="7">
        <v>10</v>
      </c>
      <c r="K19" s="38">
        <f>VLOOKUP($A19,Results!$C$5:$D$65,2,0)</f>
        <v>2</v>
      </c>
    </row>
    <row r="20" spans="1:11" s="1" customFormat="1" ht="13.5" customHeight="1" x14ac:dyDescent="0.2">
      <c r="A20" s="7">
        <v>6341</v>
      </c>
      <c r="B20" s="8">
        <v>41834</v>
      </c>
      <c r="C20" s="8" t="s">
        <v>295</v>
      </c>
      <c r="D20" s="7">
        <v>10</v>
      </c>
      <c r="E20" s="7">
        <v>1</v>
      </c>
      <c r="F20" s="7">
        <v>6</v>
      </c>
      <c r="G20" s="7">
        <v>10</v>
      </c>
      <c r="H20" s="7">
        <v>10</v>
      </c>
      <c r="I20" s="7">
        <v>10</v>
      </c>
      <c r="J20" s="7">
        <v>6</v>
      </c>
      <c r="K20" s="38">
        <f>VLOOKUP($A20,Results!$C$5:$D$65,2,0)</f>
        <v>1</v>
      </c>
    </row>
    <row r="21" spans="1:11" s="1" customFormat="1" ht="13.5" customHeight="1" x14ac:dyDescent="0.2">
      <c r="A21" s="7">
        <v>192</v>
      </c>
      <c r="B21" s="8">
        <v>41838</v>
      </c>
      <c r="C21" s="8" t="s">
        <v>295</v>
      </c>
      <c r="D21" s="7">
        <v>9</v>
      </c>
      <c r="E21" s="7">
        <v>5</v>
      </c>
      <c r="F21" s="7">
        <v>8</v>
      </c>
      <c r="G21" s="7">
        <v>10</v>
      </c>
      <c r="H21" s="7">
        <v>6</v>
      </c>
      <c r="I21" s="7">
        <v>10</v>
      </c>
      <c r="J21" s="7">
        <v>9</v>
      </c>
      <c r="K21" s="38" t="e">
        <f>VLOOKUP($A21,Results!$C$5:$D$65,2,0)</f>
        <v>#N/A</v>
      </c>
    </row>
    <row r="22" spans="1:11" s="1" customFormat="1" ht="13.5" customHeight="1" x14ac:dyDescent="0.2">
      <c r="A22" s="7">
        <v>11159</v>
      </c>
      <c r="B22" s="8">
        <v>41838</v>
      </c>
      <c r="C22" s="8" t="s">
        <v>295</v>
      </c>
      <c r="D22" s="7">
        <v>3</v>
      </c>
      <c r="E22" s="7">
        <v>2</v>
      </c>
      <c r="F22" s="7">
        <v>5</v>
      </c>
      <c r="G22" s="7">
        <v>3</v>
      </c>
      <c r="H22" s="7">
        <v>3</v>
      </c>
      <c r="I22" s="7">
        <v>3</v>
      </c>
      <c r="J22" s="7">
        <v>8</v>
      </c>
      <c r="K22" s="38">
        <f>VLOOKUP($A22,Results!$C$5:$D$65,2,0)</f>
        <v>0</v>
      </c>
    </row>
    <row r="23" spans="1:11" s="1" customFormat="1" ht="13.5" customHeight="1" x14ac:dyDescent="0.2">
      <c r="A23" s="7">
        <v>1116</v>
      </c>
      <c r="B23" s="8">
        <v>41858</v>
      </c>
      <c r="C23" s="8" t="s">
        <v>295</v>
      </c>
      <c r="D23" s="7">
        <v>7</v>
      </c>
      <c r="E23" s="7">
        <v>10</v>
      </c>
      <c r="F23" s="7">
        <v>10</v>
      </c>
      <c r="G23" s="7">
        <v>7</v>
      </c>
      <c r="H23" s="7">
        <v>9</v>
      </c>
      <c r="I23" s="7">
        <v>10</v>
      </c>
      <c r="J23" s="7">
        <v>10</v>
      </c>
      <c r="K23" s="38">
        <f>VLOOKUP($A23,Results!$C$5:$D$65,2,0)</f>
        <v>0</v>
      </c>
    </row>
    <row r="24" spans="1:11" s="1" customFormat="1" ht="13.5" customHeight="1" x14ac:dyDescent="0.2">
      <c r="A24" s="7">
        <v>192</v>
      </c>
      <c r="B24" s="8">
        <v>41864</v>
      </c>
      <c r="C24" s="8" t="s">
        <v>295</v>
      </c>
      <c r="D24" s="7">
        <v>4</v>
      </c>
      <c r="E24" s="7">
        <v>5</v>
      </c>
      <c r="F24" s="7">
        <v>5</v>
      </c>
      <c r="G24" s="7">
        <v>6</v>
      </c>
      <c r="H24" s="7">
        <v>6</v>
      </c>
      <c r="I24" s="7">
        <v>10</v>
      </c>
      <c r="J24" s="7">
        <v>5</v>
      </c>
      <c r="K24" s="38" t="e">
        <f>VLOOKUP($A24,Results!$C$5:$D$65,2,0)</f>
        <v>#N/A</v>
      </c>
    </row>
    <row r="25" spans="1:11" s="1" customFormat="1" ht="13.5" customHeight="1" x14ac:dyDescent="0.2">
      <c r="A25" s="7">
        <v>5938</v>
      </c>
      <c r="B25" s="8">
        <v>41864</v>
      </c>
      <c r="C25" s="8" t="s">
        <v>295</v>
      </c>
      <c r="D25" s="7">
        <v>10</v>
      </c>
      <c r="E25" s="7">
        <v>7</v>
      </c>
      <c r="F25" s="7">
        <v>10</v>
      </c>
      <c r="G25" s="7">
        <v>10</v>
      </c>
      <c r="H25" s="7">
        <v>7</v>
      </c>
      <c r="I25" s="7">
        <v>9</v>
      </c>
      <c r="J25" s="7">
        <v>10</v>
      </c>
      <c r="K25" s="38">
        <f>VLOOKUP($A25,Results!$C$5:$D$65,2,0)</f>
        <v>2</v>
      </c>
    </row>
    <row r="26" spans="1:11" s="1" customFormat="1" ht="13.5" customHeight="1" x14ac:dyDescent="0.2">
      <c r="A26" s="7">
        <v>10593</v>
      </c>
      <c r="B26" s="8">
        <v>41865</v>
      </c>
      <c r="C26" s="8" t="s">
        <v>295</v>
      </c>
      <c r="D26" s="7">
        <v>1</v>
      </c>
      <c r="E26" s="7">
        <v>5</v>
      </c>
      <c r="F26" s="7">
        <v>5</v>
      </c>
      <c r="G26" s="7">
        <v>5</v>
      </c>
      <c r="H26" s="7">
        <v>8</v>
      </c>
      <c r="I26" s="7">
        <v>8</v>
      </c>
      <c r="J26" s="7">
        <v>5</v>
      </c>
      <c r="K26" s="38">
        <f>VLOOKUP($A26,Results!$C$5:$D$65,2,0)</f>
        <v>1</v>
      </c>
    </row>
    <row r="27" spans="1:11" s="1" customFormat="1" ht="13.5" customHeight="1" x14ac:dyDescent="0.2">
      <c r="A27" s="7">
        <v>2161</v>
      </c>
      <c r="B27" s="8">
        <v>41870</v>
      </c>
      <c r="C27" s="8" t="s">
        <v>295</v>
      </c>
      <c r="D27" s="7">
        <v>7</v>
      </c>
      <c r="E27" s="7">
        <v>4</v>
      </c>
      <c r="F27" s="7">
        <v>5</v>
      </c>
      <c r="G27" s="7">
        <v>7</v>
      </c>
      <c r="H27" s="7">
        <v>9</v>
      </c>
      <c r="I27" s="7">
        <v>7</v>
      </c>
      <c r="J27" s="7">
        <v>10</v>
      </c>
      <c r="K27" s="38">
        <f>VLOOKUP($A27,Results!$C$5:$D$65,2,0)</f>
        <v>1</v>
      </c>
    </row>
    <row r="28" spans="1:11" s="1" customFormat="1" ht="24" customHeight="1" x14ac:dyDescent="0.2">
      <c r="A28" s="7">
        <v>8637</v>
      </c>
      <c r="B28" s="8">
        <v>41870</v>
      </c>
      <c r="C28" s="8" t="s">
        <v>295</v>
      </c>
      <c r="D28" s="7">
        <v>7</v>
      </c>
      <c r="E28" s="7">
        <v>4</v>
      </c>
      <c r="F28" s="7">
        <v>5</v>
      </c>
      <c r="G28" s="7">
        <v>7</v>
      </c>
      <c r="H28" s="7">
        <v>9</v>
      </c>
      <c r="I28" s="7">
        <v>7</v>
      </c>
      <c r="J28" s="7">
        <v>10</v>
      </c>
      <c r="K28" s="38" t="e">
        <f>VLOOKUP($A28,Results!$C$5:$D$65,2,0)</f>
        <v>#N/A</v>
      </c>
    </row>
    <row r="29" spans="1:11" s="1" customFormat="1" ht="13.5" customHeight="1" x14ac:dyDescent="0.2">
      <c r="A29" s="7">
        <v>2648</v>
      </c>
      <c r="B29" s="8">
        <v>41877</v>
      </c>
      <c r="C29" s="8" t="s">
        <v>295</v>
      </c>
      <c r="D29" s="7">
        <v>8</v>
      </c>
      <c r="E29" s="7">
        <v>6</v>
      </c>
      <c r="F29" s="7">
        <v>9</v>
      </c>
      <c r="G29" s="7">
        <v>9</v>
      </c>
      <c r="H29" s="7">
        <v>9</v>
      </c>
      <c r="I29" s="7">
        <v>7</v>
      </c>
      <c r="J29" s="7">
        <v>10</v>
      </c>
      <c r="K29" s="38">
        <f>VLOOKUP($A29,Results!$C$5:$D$65,2,0)</f>
        <v>2</v>
      </c>
    </row>
    <row r="30" spans="1:11" s="1" customFormat="1" ht="13.5" customHeight="1" x14ac:dyDescent="0.2">
      <c r="A30" s="7">
        <v>126</v>
      </c>
      <c r="B30" s="8">
        <v>41879</v>
      </c>
      <c r="C30" s="8" t="s">
        <v>295</v>
      </c>
      <c r="D30" s="7">
        <v>8</v>
      </c>
      <c r="E30" s="7">
        <v>10</v>
      </c>
      <c r="F30" s="7">
        <v>10</v>
      </c>
      <c r="G30" s="7">
        <v>8</v>
      </c>
      <c r="H30" s="7">
        <v>7</v>
      </c>
      <c r="I30" s="7">
        <v>9</v>
      </c>
      <c r="J30" s="7">
        <v>10</v>
      </c>
      <c r="K30" s="38">
        <f>VLOOKUP($A30,Results!$C$5:$D$65,2,0)</f>
        <v>1</v>
      </c>
    </row>
    <row r="31" spans="1:11" s="1" customFormat="1" ht="24" customHeight="1" x14ac:dyDescent="0.2">
      <c r="A31" s="7">
        <v>2102</v>
      </c>
      <c r="B31" s="8">
        <v>41886</v>
      </c>
      <c r="C31" s="8" t="s">
        <v>295</v>
      </c>
      <c r="D31" s="7">
        <v>7</v>
      </c>
      <c r="E31" s="7">
        <v>10</v>
      </c>
      <c r="F31" s="7">
        <v>8</v>
      </c>
      <c r="G31" s="7">
        <v>7</v>
      </c>
      <c r="H31" s="7">
        <v>4</v>
      </c>
      <c r="I31" s="7">
        <v>9</v>
      </c>
      <c r="J31" s="7">
        <v>8</v>
      </c>
      <c r="K31" s="38">
        <f>VLOOKUP($A31,Results!$C$5:$D$65,2,0)</f>
        <v>0</v>
      </c>
    </row>
    <row r="32" spans="1:11" s="1" customFormat="1" ht="13.5" customHeight="1" x14ac:dyDescent="0.2">
      <c r="A32" s="7">
        <v>8888</v>
      </c>
      <c r="B32" s="8">
        <v>41892</v>
      </c>
      <c r="C32" s="8" t="s">
        <v>295</v>
      </c>
      <c r="D32" s="7">
        <v>10</v>
      </c>
      <c r="E32" s="7">
        <v>3</v>
      </c>
      <c r="F32" s="7">
        <v>4</v>
      </c>
      <c r="G32" s="7">
        <v>5</v>
      </c>
      <c r="H32" s="7">
        <v>6</v>
      </c>
      <c r="I32" s="7">
        <v>5</v>
      </c>
      <c r="J32" s="7">
        <v>7</v>
      </c>
      <c r="K32" s="38">
        <f>VLOOKUP($A32,Results!$C$5:$D$65,2,0)</f>
        <v>2</v>
      </c>
    </row>
    <row r="33" spans="1:11" s="1" customFormat="1" ht="13.5" customHeight="1" x14ac:dyDescent="0.2">
      <c r="A33" s="7">
        <v>10593</v>
      </c>
      <c r="B33" s="8">
        <v>41898</v>
      </c>
      <c r="C33" s="8" t="s">
        <v>295</v>
      </c>
      <c r="D33" s="7">
        <v>1</v>
      </c>
      <c r="E33" s="7">
        <v>1</v>
      </c>
      <c r="F33" s="7">
        <v>1</v>
      </c>
      <c r="G33" s="7">
        <v>8</v>
      </c>
      <c r="H33" s="7">
        <v>10</v>
      </c>
      <c r="I33" s="7">
        <v>10</v>
      </c>
      <c r="J33" s="7">
        <v>8</v>
      </c>
      <c r="K33" s="38">
        <f>VLOOKUP($A33,Results!$C$5:$D$65,2,0)</f>
        <v>1</v>
      </c>
    </row>
    <row r="34" spans="1:11" s="1" customFormat="1" ht="13.5" customHeight="1" x14ac:dyDescent="0.2">
      <c r="A34" s="7">
        <v>335</v>
      </c>
      <c r="B34" s="8">
        <v>41904</v>
      </c>
      <c r="C34" s="8" t="s">
        <v>295</v>
      </c>
      <c r="D34" s="7">
        <v>7</v>
      </c>
      <c r="E34" s="7">
        <v>6</v>
      </c>
      <c r="F34" s="7">
        <v>7</v>
      </c>
      <c r="G34" s="7">
        <v>8</v>
      </c>
      <c r="H34" s="7">
        <v>7</v>
      </c>
      <c r="I34" s="7">
        <v>8</v>
      </c>
      <c r="J34" s="7">
        <v>10</v>
      </c>
      <c r="K34" s="38">
        <f>VLOOKUP($A34,Results!$C$5:$D$65,2,0)</f>
        <v>1</v>
      </c>
    </row>
    <row r="35" spans="1:11" s="1" customFormat="1" ht="13.5" customHeight="1" x14ac:dyDescent="0.2">
      <c r="A35" s="7">
        <v>11331</v>
      </c>
      <c r="B35" s="8">
        <v>41904</v>
      </c>
      <c r="C35" s="8" t="s">
        <v>295</v>
      </c>
      <c r="D35" s="7">
        <v>4</v>
      </c>
      <c r="E35" s="7">
        <v>1</v>
      </c>
      <c r="F35" s="7">
        <v>3</v>
      </c>
      <c r="G35" s="7">
        <v>10</v>
      </c>
      <c r="H35" s="7">
        <v>9</v>
      </c>
      <c r="I35" s="7">
        <v>10</v>
      </c>
      <c r="J35" s="7">
        <v>10</v>
      </c>
      <c r="K35" s="38">
        <f>VLOOKUP($A35,Results!$C$5:$D$65,2,0)</f>
        <v>0</v>
      </c>
    </row>
    <row r="36" spans="1:11" s="1" customFormat="1" ht="13.5" customHeight="1" x14ac:dyDescent="0.2">
      <c r="A36" s="7">
        <v>11159</v>
      </c>
      <c r="B36" s="8">
        <v>41905</v>
      </c>
      <c r="C36" s="8" t="s">
        <v>295</v>
      </c>
      <c r="D36" s="7">
        <v>2</v>
      </c>
      <c r="E36" s="7">
        <v>3</v>
      </c>
      <c r="F36" s="7">
        <v>1</v>
      </c>
      <c r="G36" s="7">
        <v>4</v>
      </c>
      <c r="H36" s="7">
        <v>5</v>
      </c>
      <c r="I36" s="7">
        <v>7</v>
      </c>
      <c r="J36" s="7">
        <v>7</v>
      </c>
      <c r="K36" s="38">
        <f>VLOOKUP($A36,Results!$C$5:$D$65,2,0)</f>
        <v>0</v>
      </c>
    </row>
    <row r="37" spans="1:11" s="1" customFormat="1" ht="13.5" customHeight="1" x14ac:dyDescent="0.2">
      <c r="A37" s="7">
        <v>2648</v>
      </c>
      <c r="B37" s="8">
        <v>41906</v>
      </c>
      <c r="C37" s="8" t="s">
        <v>295</v>
      </c>
      <c r="D37" s="7">
        <v>9</v>
      </c>
      <c r="E37" s="7">
        <v>4</v>
      </c>
      <c r="F37" s="7">
        <v>9</v>
      </c>
      <c r="G37" s="7">
        <v>9</v>
      </c>
      <c r="H37" s="7">
        <v>8</v>
      </c>
      <c r="I37" s="7">
        <v>9</v>
      </c>
      <c r="J37" s="7">
        <v>9</v>
      </c>
      <c r="K37" s="38">
        <f>VLOOKUP($A37,Results!$C$5:$D$65,2,0)</f>
        <v>2</v>
      </c>
    </row>
    <row r="38" spans="1:11" s="1" customFormat="1" ht="13.5" customHeight="1" x14ac:dyDescent="0.2">
      <c r="A38" s="7">
        <v>9553</v>
      </c>
      <c r="B38" s="8">
        <v>41906</v>
      </c>
      <c r="C38" s="8" t="s">
        <v>295</v>
      </c>
      <c r="D38" s="7">
        <v>8</v>
      </c>
      <c r="E38" s="7">
        <v>5</v>
      </c>
      <c r="F38" s="7">
        <v>5</v>
      </c>
      <c r="G38" s="7">
        <v>9</v>
      </c>
      <c r="H38" s="7">
        <v>3</v>
      </c>
      <c r="I38" s="7">
        <v>8</v>
      </c>
      <c r="J38" s="7">
        <v>4</v>
      </c>
      <c r="K38" s="38">
        <f>VLOOKUP($A38,Results!$C$5:$D$65,2,0)</f>
        <v>1</v>
      </c>
    </row>
    <row r="39" spans="1:11" s="1" customFormat="1" ht="13.5" customHeight="1" x14ac:dyDescent="0.2">
      <c r="A39" s="7">
        <v>6341</v>
      </c>
      <c r="B39" s="8">
        <v>41912</v>
      </c>
      <c r="C39" s="8" t="s">
        <v>295</v>
      </c>
      <c r="D39" s="7">
        <v>9</v>
      </c>
      <c r="E39" s="7">
        <v>8</v>
      </c>
      <c r="F39" s="7">
        <v>5</v>
      </c>
      <c r="G39" s="7">
        <v>10</v>
      </c>
      <c r="H39" s="7">
        <v>10</v>
      </c>
      <c r="I39" s="7">
        <v>10</v>
      </c>
      <c r="J39" s="7">
        <v>6</v>
      </c>
      <c r="K39" s="38">
        <f>VLOOKUP($A39,Results!$C$5:$D$65,2,0)</f>
        <v>1</v>
      </c>
    </row>
    <row r="40" spans="1:11" s="1" customFormat="1" ht="13.5" customHeight="1" x14ac:dyDescent="0.2">
      <c r="A40" s="7">
        <v>7372</v>
      </c>
      <c r="B40" s="8">
        <v>41912</v>
      </c>
      <c r="C40" s="8" t="s">
        <v>295</v>
      </c>
      <c r="D40" s="7">
        <v>1</v>
      </c>
      <c r="E40" s="7">
        <v>1</v>
      </c>
      <c r="F40" s="7">
        <v>8</v>
      </c>
      <c r="G40" s="7">
        <v>8</v>
      </c>
      <c r="H40" s="7">
        <v>7</v>
      </c>
      <c r="I40" s="7">
        <v>8</v>
      </c>
      <c r="J40" s="7">
        <v>10</v>
      </c>
      <c r="K40" s="38">
        <f>VLOOKUP($A40,Results!$C$5:$D$65,2,0)</f>
        <v>1</v>
      </c>
    </row>
    <row r="41" spans="1:11" s="1" customFormat="1" ht="13.5" customHeight="1" x14ac:dyDescent="0.2">
      <c r="A41" s="7">
        <v>3994</v>
      </c>
      <c r="B41" s="8">
        <v>41919</v>
      </c>
      <c r="C41" s="8" t="s">
        <v>295</v>
      </c>
      <c r="D41" s="7">
        <v>7</v>
      </c>
      <c r="E41" s="7">
        <v>9</v>
      </c>
      <c r="F41" s="7">
        <v>8</v>
      </c>
      <c r="G41" s="7">
        <v>7</v>
      </c>
      <c r="H41" s="7">
        <v>7</v>
      </c>
      <c r="I41" s="7">
        <v>10</v>
      </c>
      <c r="J41" s="7">
        <v>9</v>
      </c>
      <c r="K41" s="38">
        <f>VLOOKUP($A41,Results!$C$5:$D$65,2,0)</f>
        <v>0</v>
      </c>
    </row>
    <row r="42" spans="1:11" s="1" customFormat="1" ht="13.5" customHeight="1" x14ac:dyDescent="0.2">
      <c r="A42" s="7">
        <v>4751</v>
      </c>
      <c r="B42" s="8">
        <v>41920</v>
      </c>
      <c r="C42" s="8" t="s">
        <v>295</v>
      </c>
      <c r="D42" s="7">
        <v>5</v>
      </c>
      <c r="E42" s="7">
        <v>8</v>
      </c>
      <c r="F42" s="7">
        <v>9</v>
      </c>
      <c r="G42" s="7">
        <v>10</v>
      </c>
      <c r="H42" s="7">
        <v>6</v>
      </c>
      <c r="I42" s="7">
        <v>10</v>
      </c>
      <c r="J42" s="7">
        <v>10</v>
      </c>
      <c r="K42" s="38">
        <f>VLOOKUP($A42,Results!$C$5:$D$65,2,0)</f>
        <v>1</v>
      </c>
    </row>
    <row r="43" spans="1:11" s="1" customFormat="1" ht="13.5" customHeight="1" x14ac:dyDescent="0.2">
      <c r="A43" s="7">
        <v>11159</v>
      </c>
      <c r="B43" s="8">
        <v>41926</v>
      </c>
      <c r="C43" s="8" t="s">
        <v>295</v>
      </c>
      <c r="D43" s="7">
        <v>6</v>
      </c>
      <c r="E43" s="7">
        <v>4</v>
      </c>
      <c r="F43" s="7">
        <v>6</v>
      </c>
      <c r="G43" s="7">
        <v>5</v>
      </c>
      <c r="H43" s="7">
        <v>5</v>
      </c>
      <c r="I43" s="7">
        <v>6</v>
      </c>
      <c r="J43" s="7">
        <v>6</v>
      </c>
      <c r="K43" s="38">
        <f>VLOOKUP($A43,Results!$C$5:$D$65,2,0)</f>
        <v>0</v>
      </c>
    </row>
    <row r="44" spans="1:11" s="1" customFormat="1" ht="13.5" customHeight="1" x14ac:dyDescent="0.2">
      <c r="A44" s="7">
        <v>11172</v>
      </c>
      <c r="B44" s="8">
        <v>41927</v>
      </c>
      <c r="C44" s="8" t="s">
        <v>295</v>
      </c>
      <c r="D44" s="7">
        <v>8</v>
      </c>
      <c r="E44" s="7">
        <v>7</v>
      </c>
      <c r="F44" s="7">
        <v>9</v>
      </c>
      <c r="G44" s="7">
        <v>8</v>
      </c>
      <c r="H44" s="7">
        <v>4</v>
      </c>
      <c r="I44" s="7">
        <v>8</v>
      </c>
      <c r="J44" s="7">
        <v>8</v>
      </c>
      <c r="K44" s="38">
        <f>VLOOKUP($A44,Results!$C$5:$D$65,2,0)</f>
        <v>0</v>
      </c>
    </row>
    <row r="45" spans="1:11" s="1" customFormat="1" ht="13.5" customHeight="1" x14ac:dyDescent="0.2">
      <c r="A45" s="7">
        <v>2102</v>
      </c>
      <c r="B45" s="8">
        <v>41932</v>
      </c>
      <c r="C45" s="8" t="s">
        <v>295</v>
      </c>
      <c r="D45" s="7">
        <v>7</v>
      </c>
      <c r="E45" s="7">
        <v>10</v>
      </c>
      <c r="F45" s="7">
        <v>9</v>
      </c>
      <c r="G45" s="7">
        <v>5</v>
      </c>
      <c r="H45" s="7">
        <v>4</v>
      </c>
      <c r="I45" s="7">
        <v>9</v>
      </c>
      <c r="J45" s="7">
        <v>8</v>
      </c>
      <c r="K45" s="38">
        <f>VLOOKUP($A45,Results!$C$5:$D$65,2,0)</f>
        <v>0</v>
      </c>
    </row>
    <row r="46" spans="1:11" s="1" customFormat="1" ht="13.5" customHeight="1" x14ac:dyDescent="0.2">
      <c r="A46" s="7">
        <v>4468</v>
      </c>
      <c r="B46" s="8">
        <v>41933</v>
      </c>
      <c r="C46" s="8" t="s">
        <v>295</v>
      </c>
      <c r="D46" s="7">
        <v>4</v>
      </c>
      <c r="E46" s="7">
        <v>5</v>
      </c>
      <c r="F46" s="7">
        <v>5</v>
      </c>
      <c r="G46" s="7">
        <v>7</v>
      </c>
      <c r="H46" s="7"/>
      <c r="I46" s="7">
        <v>8</v>
      </c>
      <c r="J46" s="7">
        <v>6</v>
      </c>
      <c r="K46" s="38">
        <f>VLOOKUP($A46,Results!$C$5:$D$65,2,0)</f>
        <v>1</v>
      </c>
    </row>
    <row r="47" spans="1:11" s="1" customFormat="1" ht="13.5" customHeight="1" x14ac:dyDescent="0.2">
      <c r="A47" s="7">
        <v>9478</v>
      </c>
      <c r="B47" s="8">
        <v>41933</v>
      </c>
      <c r="C47" s="8" t="s">
        <v>295</v>
      </c>
      <c r="D47" s="7">
        <v>6</v>
      </c>
      <c r="E47" s="7">
        <v>8</v>
      </c>
      <c r="F47" s="7">
        <v>7</v>
      </c>
      <c r="G47" s="7">
        <v>6</v>
      </c>
      <c r="H47" s="7">
        <v>9</v>
      </c>
      <c r="I47" s="7">
        <v>9</v>
      </c>
      <c r="J47" s="7">
        <v>9</v>
      </c>
      <c r="K47" s="38">
        <f>VLOOKUP($A47,Results!$C$5:$D$65,2,0)</f>
        <v>0</v>
      </c>
    </row>
    <row r="48" spans="1:11" s="1" customFormat="1" ht="13.5" customHeight="1" x14ac:dyDescent="0.2">
      <c r="A48" s="7">
        <v>335</v>
      </c>
      <c r="B48" s="8">
        <v>41934</v>
      </c>
      <c r="C48" s="8" t="s">
        <v>295</v>
      </c>
      <c r="D48" s="7">
        <v>8</v>
      </c>
      <c r="E48" s="7">
        <v>7</v>
      </c>
      <c r="F48" s="7">
        <v>8</v>
      </c>
      <c r="G48" s="7">
        <v>8</v>
      </c>
      <c r="H48" s="7">
        <v>7</v>
      </c>
      <c r="I48" s="7">
        <v>8</v>
      </c>
      <c r="J48" s="7">
        <v>10</v>
      </c>
      <c r="K48" s="38">
        <f>VLOOKUP($A48,Results!$C$5:$D$65,2,0)</f>
        <v>1</v>
      </c>
    </row>
    <row r="49" spans="1:11" s="1" customFormat="1" ht="13.5" customHeight="1" x14ac:dyDescent="0.2">
      <c r="A49" s="7">
        <v>4645</v>
      </c>
      <c r="B49" s="8">
        <v>41935</v>
      </c>
      <c r="C49" s="8" t="s">
        <v>295</v>
      </c>
      <c r="D49" s="7">
        <v>8</v>
      </c>
      <c r="E49" s="7">
        <v>5</v>
      </c>
      <c r="F49" s="7">
        <v>9</v>
      </c>
      <c r="G49" s="7">
        <v>7</v>
      </c>
      <c r="H49" s="7">
        <v>9</v>
      </c>
      <c r="I49" s="7">
        <v>10</v>
      </c>
      <c r="J49" s="7">
        <v>10</v>
      </c>
      <c r="K49" s="38">
        <f>VLOOKUP($A49,Results!$C$5:$D$65,2,0)</f>
        <v>2</v>
      </c>
    </row>
    <row r="50" spans="1:11" s="1" customFormat="1" ht="13.5" customHeight="1" x14ac:dyDescent="0.2">
      <c r="A50" s="7">
        <v>11331</v>
      </c>
      <c r="B50" s="8">
        <v>41935</v>
      </c>
      <c r="C50" s="8" t="s">
        <v>295</v>
      </c>
      <c r="D50" s="7">
        <v>7</v>
      </c>
      <c r="E50" s="7">
        <v>2</v>
      </c>
      <c r="F50" s="7">
        <v>4</v>
      </c>
      <c r="G50" s="7">
        <v>10</v>
      </c>
      <c r="H50" s="7">
        <v>9</v>
      </c>
      <c r="I50" s="7">
        <v>10</v>
      </c>
      <c r="J50" s="7">
        <v>10</v>
      </c>
      <c r="K50" s="38">
        <f>VLOOKUP($A50,Results!$C$5:$D$65,2,0)</f>
        <v>0</v>
      </c>
    </row>
    <row r="51" spans="1:11" s="1" customFormat="1" ht="13.5" customHeight="1" x14ac:dyDescent="0.2">
      <c r="A51" s="7">
        <v>9405</v>
      </c>
      <c r="B51" s="8">
        <v>41940</v>
      </c>
      <c r="C51" s="8" t="s">
        <v>295</v>
      </c>
      <c r="D51" s="7">
        <v>8</v>
      </c>
      <c r="E51" s="7">
        <v>2</v>
      </c>
      <c r="F51" s="7">
        <v>3</v>
      </c>
      <c r="G51" s="7">
        <v>10</v>
      </c>
      <c r="H51" s="7">
        <v>10</v>
      </c>
      <c r="I51" s="7">
        <v>10</v>
      </c>
      <c r="J51" s="7">
        <v>5</v>
      </c>
      <c r="K51" s="38">
        <f>VLOOKUP($A51,Results!$C$5:$D$65,2,0)</f>
        <v>1</v>
      </c>
    </row>
    <row r="52" spans="1:11" s="1" customFormat="1" ht="13.5" customHeight="1" x14ac:dyDescent="0.2">
      <c r="A52" s="7">
        <v>11179</v>
      </c>
      <c r="B52" s="8">
        <v>41943</v>
      </c>
      <c r="C52" s="8" t="s">
        <v>295</v>
      </c>
      <c r="D52" s="7">
        <v>10</v>
      </c>
      <c r="E52" s="7">
        <v>7</v>
      </c>
      <c r="F52" s="7">
        <v>6</v>
      </c>
      <c r="G52" s="7">
        <v>10</v>
      </c>
      <c r="H52" s="7">
        <v>7</v>
      </c>
      <c r="I52" s="7">
        <v>10</v>
      </c>
      <c r="J52" s="7">
        <v>10</v>
      </c>
      <c r="K52" s="38">
        <f>VLOOKUP($A52,Results!$C$5:$D$65,2,0)</f>
        <v>0</v>
      </c>
    </row>
    <row r="53" spans="1:11" s="1" customFormat="1" ht="13.5" customHeight="1" x14ac:dyDescent="0.2">
      <c r="A53" s="7">
        <v>1116</v>
      </c>
      <c r="B53" s="8">
        <v>41947</v>
      </c>
      <c r="C53" s="8" t="s">
        <v>295</v>
      </c>
      <c r="D53" s="7">
        <v>7</v>
      </c>
      <c r="E53" s="7">
        <v>9</v>
      </c>
      <c r="F53" s="7">
        <v>10</v>
      </c>
      <c r="G53" s="7">
        <v>6</v>
      </c>
      <c r="H53" s="7">
        <v>9</v>
      </c>
      <c r="I53" s="7">
        <v>10</v>
      </c>
      <c r="J53" s="7">
        <v>10</v>
      </c>
    </row>
    <row r="54" spans="1:11" s="1" customFormat="1" ht="13.5" customHeight="1" x14ac:dyDescent="0.2">
      <c r="A54" s="7">
        <v>9979</v>
      </c>
      <c r="B54" s="8">
        <v>41947</v>
      </c>
      <c r="C54" s="8" t="s">
        <v>295</v>
      </c>
      <c r="D54" s="7">
        <v>5</v>
      </c>
      <c r="E54" s="7">
        <v>2</v>
      </c>
      <c r="F54" s="7">
        <v>7</v>
      </c>
      <c r="G54" s="7">
        <v>6</v>
      </c>
      <c r="H54" s="7">
        <v>4</v>
      </c>
      <c r="I54" s="7">
        <v>9</v>
      </c>
      <c r="J54" s="7">
        <v>5</v>
      </c>
    </row>
    <row r="55" spans="1:11" s="1" customFormat="1" ht="13.5" customHeight="1" x14ac:dyDescent="0.2">
      <c r="A55" s="7">
        <v>11401</v>
      </c>
      <c r="B55" s="8">
        <v>41947</v>
      </c>
      <c r="C55" s="8" t="s">
        <v>295</v>
      </c>
      <c r="D55" s="7">
        <v>7</v>
      </c>
      <c r="E55" s="7">
        <v>8</v>
      </c>
      <c r="F55" s="7">
        <v>5</v>
      </c>
      <c r="G55" s="7">
        <v>9</v>
      </c>
      <c r="H55" s="7">
        <v>5</v>
      </c>
      <c r="I55" s="7">
        <v>6</v>
      </c>
      <c r="J55" s="7">
        <v>7</v>
      </c>
    </row>
    <row r="56" spans="1:11" s="1" customFormat="1" ht="13.5" customHeight="1" x14ac:dyDescent="0.2">
      <c r="A56" s="7">
        <v>2648</v>
      </c>
      <c r="B56" s="8">
        <v>41949</v>
      </c>
      <c r="C56" s="8" t="s">
        <v>295</v>
      </c>
      <c r="D56" s="7">
        <v>9</v>
      </c>
      <c r="E56" s="7">
        <v>6</v>
      </c>
      <c r="F56" s="7">
        <v>9</v>
      </c>
      <c r="G56" s="7">
        <v>8</v>
      </c>
      <c r="H56" s="7">
        <v>6</v>
      </c>
      <c r="I56" s="7">
        <v>7</v>
      </c>
      <c r="J56" s="7">
        <v>10</v>
      </c>
    </row>
    <row r="57" spans="1:11" s="1" customFormat="1" ht="13.5" customHeight="1" x14ac:dyDescent="0.2">
      <c r="A57" s="7">
        <v>9908</v>
      </c>
      <c r="B57" s="8">
        <v>41949</v>
      </c>
      <c r="C57" s="8" t="s">
        <v>295</v>
      </c>
      <c r="D57" s="7">
        <v>10</v>
      </c>
      <c r="E57" s="7">
        <v>10</v>
      </c>
      <c r="F57" s="7">
        <v>10</v>
      </c>
      <c r="G57" s="7">
        <v>10</v>
      </c>
      <c r="H57" s="7">
        <v>10</v>
      </c>
      <c r="I57" s="7">
        <v>10</v>
      </c>
      <c r="J57" s="7">
        <v>10</v>
      </c>
    </row>
    <row r="58" spans="1:11" s="1" customFormat="1" ht="13.5" customHeight="1" x14ac:dyDescent="0.2">
      <c r="A58" s="7">
        <v>4751</v>
      </c>
      <c r="B58" s="8">
        <v>41950</v>
      </c>
      <c r="C58" s="8" t="s">
        <v>295</v>
      </c>
      <c r="D58" s="7">
        <v>7</v>
      </c>
      <c r="E58" s="7">
        <v>6</v>
      </c>
      <c r="F58" s="7">
        <v>6</v>
      </c>
      <c r="G58" s="7">
        <v>10</v>
      </c>
      <c r="H58" s="7">
        <v>8</v>
      </c>
      <c r="I58" s="7">
        <v>10</v>
      </c>
      <c r="J58" s="7">
        <v>10</v>
      </c>
    </row>
    <row r="59" spans="1:11" s="1" customFormat="1" ht="13.5" customHeight="1" x14ac:dyDescent="0.2">
      <c r="A59" s="7">
        <v>11540</v>
      </c>
      <c r="B59" s="8">
        <v>41953</v>
      </c>
      <c r="C59" s="8" t="s">
        <v>295</v>
      </c>
      <c r="D59" s="7">
        <v>4</v>
      </c>
      <c r="E59" s="7">
        <v>5</v>
      </c>
      <c r="F59" s="7">
        <v>8</v>
      </c>
      <c r="G59" s="7">
        <v>7</v>
      </c>
      <c r="H59" s="7">
        <v>9</v>
      </c>
      <c r="I59" s="7">
        <v>10</v>
      </c>
      <c r="J59" s="7">
        <v>8</v>
      </c>
    </row>
    <row r="60" spans="1:11" s="1" customFormat="1" ht="13.5" customHeight="1" x14ac:dyDescent="0.2">
      <c r="A60" s="7">
        <v>87</v>
      </c>
      <c r="B60" s="8">
        <v>41955</v>
      </c>
      <c r="C60" s="8" t="s">
        <v>295</v>
      </c>
      <c r="D60" s="7">
        <v>6</v>
      </c>
      <c r="E60" s="7">
        <v>3</v>
      </c>
      <c r="F60" s="7">
        <v>6</v>
      </c>
      <c r="G60" s="7">
        <v>6</v>
      </c>
      <c r="H60" s="7">
        <v>3</v>
      </c>
      <c r="I60" s="7">
        <v>5</v>
      </c>
      <c r="J60" s="7">
        <v>10</v>
      </c>
    </row>
    <row r="61" spans="1:11" s="1" customFormat="1" ht="13.5" customHeight="1" x14ac:dyDescent="0.2">
      <c r="A61" s="7">
        <v>3994</v>
      </c>
      <c r="B61" s="8">
        <v>41955</v>
      </c>
      <c r="C61" s="8" t="s">
        <v>295</v>
      </c>
      <c r="D61" s="7">
        <v>8</v>
      </c>
      <c r="E61" s="7">
        <v>10</v>
      </c>
      <c r="F61" s="7">
        <v>8</v>
      </c>
      <c r="G61" s="7">
        <v>8</v>
      </c>
      <c r="H61" s="7">
        <v>8</v>
      </c>
      <c r="I61" s="7">
        <v>10</v>
      </c>
      <c r="J61" s="7">
        <v>9</v>
      </c>
    </row>
    <row r="62" spans="1:11" s="1" customFormat="1" ht="13.5" customHeight="1" x14ac:dyDescent="0.2">
      <c r="A62" s="7">
        <v>335</v>
      </c>
      <c r="B62" s="8">
        <v>41961</v>
      </c>
      <c r="C62" s="8" t="s">
        <v>295</v>
      </c>
      <c r="D62" s="7">
        <v>7</v>
      </c>
      <c r="E62" s="7">
        <v>7</v>
      </c>
      <c r="F62" s="7">
        <v>8</v>
      </c>
      <c r="G62" s="7">
        <v>8</v>
      </c>
      <c r="H62" s="7">
        <v>8</v>
      </c>
      <c r="I62" s="7">
        <v>8</v>
      </c>
      <c r="J62" s="7">
        <v>10</v>
      </c>
    </row>
    <row r="63" spans="1:11" s="1" customFormat="1" ht="13.5" customHeight="1" x14ac:dyDescent="0.2">
      <c r="A63" s="7">
        <v>10674</v>
      </c>
      <c r="B63" s="8">
        <v>41961</v>
      </c>
      <c r="C63" s="8" t="s">
        <v>295</v>
      </c>
      <c r="D63" s="7">
        <v>5</v>
      </c>
      <c r="E63" s="7">
        <v>6</v>
      </c>
      <c r="F63" s="7">
        <v>6</v>
      </c>
      <c r="G63" s="7">
        <v>7</v>
      </c>
      <c r="H63" s="7">
        <v>8</v>
      </c>
      <c r="I63" s="7">
        <v>9</v>
      </c>
      <c r="J63" s="7">
        <v>8</v>
      </c>
    </row>
    <row r="64" spans="1:11" s="1" customFormat="1" ht="13.5" customHeight="1" x14ac:dyDescent="0.2">
      <c r="A64" s="7">
        <v>6341</v>
      </c>
      <c r="B64" s="8">
        <v>41962</v>
      </c>
      <c r="C64" s="8" t="s">
        <v>295</v>
      </c>
      <c r="D64" s="7">
        <v>10</v>
      </c>
      <c r="E64" s="7">
        <v>9</v>
      </c>
      <c r="F64" s="7">
        <v>4</v>
      </c>
      <c r="G64" s="7">
        <v>10</v>
      </c>
      <c r="H64" s="7">
        <v>10</v>
      </c>
      <c r="I64" s="7">
        <v>10</v>
      </c>
      <c r="J64" s="7">
        <v>8</v>
      </c>
    </row>
    <row r="65" spans="1:10" s="1" customFormat="1" ht="13.5" customHeight="1" x14ac:dyDescent="0.2">
      <c r="A65" s="7">
        <v>5153</v>
      </c>
      <c r="B65" s="8">
        <v>41963</v>
      </c>
      <c r="C65" s="8" t="s">
        <v>295</v>
      </c>
      <c r="D65" s="7">
        <v>2</v>
      </c>
      <c r="E65" s="7">
        <v>10</v>
      </c>
      <c r="F65" s="7">
        <v>8</v>
      </c>
      <c r="G65" s="7">
        <v>10</v>
      </c>
      <c r="H65" s="7">
        <v>4</v>
      </c>
      <c r="I65" s="7">
        <v>7</v>
      </c>
      <c r="J65" s="7">
        <v>10</v>
      </c>
    </row>
    <row r="66" spans="1:10" s="1" customFormat="1" ht="13.5" customHeight="1" x14ac:dyDescent="0.2">
      <c r="A66" s="7">
        <v>5696</v>
      </c>
      <c r="B66" s="8">
        <v>41964</v>
      </c>
      <c r="C66" s="8" t="s">
        <v>295</v>
      </c>
      <c r="D66" s="7">
        <v>6</v>
      </c>
      <c r="E66" s="7">
        <v>3</v>
      </c>
      <c r="F66" s="7">
        <v>5</v>
      </c>
      <c r="G66" s="7">
        <v>3</v>
      </c>
      <c r="H66" s="7">
        <v>8</v>
      </c>
      <c r="I66" s="7">
        <v>7</v>
      </c>
      <c r="J66" s="7">
        <v>8</v>
      </c>
    </row>
    <row r="67" spans="1:10" s="1" customFormat="1" ht="34.5" customHeight="1" x14ac:dyDescent="0.2">
      <c r="A67" s="7">
        <v>759</v>
      </c>
      <c r="B67" s="8">
        <v>41967</v>
      </c>
      <c r="C67" s="8" t="s">
        <v>295</v>
      </c>
      <c r="D67" s="7">
        <v>7</v>
      </c>
      <c r="E67" s="7">
        <v>6</v>
      </c>
      <c r="F67" s="7">
        <v>8</v>
      </c>
      <c r="G67" s="7">
        <v>9</v>
      </c>
      <c r="H67" s="7">
        <v>5</v>
      </c>
      <c r="I67" s="7">
        <v>8</v>
      </c>
      <c r="J67" s="7">
        <v>8</v>
      </c>
    </row>
    <row r="68" spans="1:10" s="1" customFormat="1" ht="24" customHeight="1" x14ac:dyDescent="0.2">
      <c r="A68" s="7">
        <v>11331</v>
      </c>
      <c r="B68" s="8">
        <v>41968</v>
      </c>
      <c r="C68" s="8" t="s">
        <v>295</v>
      </c>
      <c r="D68" s="7">
        <v>6</v>
      </c>
      <c r="E68" s="7">
        <v>6</v>
      </c>
      <c r="F68" s="7">
        <v>10</v>
      </c>
      <c r="G68" s="7">
        <v>10</v>
      </c>
      <c r="H68" s="7">
        <v>10</v>
      </c>
      <c r="I68" s="7">
        <v>10</v>
      </c>
      <c r="J68" s="7">
        <v>10</v>
      </c>
    </row>
    <row r="69" spans="1:10" s="1" customFormat="1" ht="13.5" customHeight="1" x14ac:dyDescent="0.2">
      <c r="A69" s="7">
        <v>1221</v>
      </c>
      <c r="B69" s="8">
        <v>41975</v>
      </c>
      <c r="C69" s="8" t="s">
        <v>295</v>
      </c>
      <c r="D69" s="7">
        <v>8</v>
      </c>
      <c r="E69" s="7">
        <v>9</v>
      </c>
      <c r="F69" s="7">
        <v>10</v>
      </c>
      <c r="G69" s="7">
        <v>10</v>
      </c>
      <c r="H69" s="7">
        <v>10</v>
      </c>
      <c r="I69" s="7">
        <v>10</v>
      </c>
      <c r="J69" s="7">
        <v>10</v>
      </c>
    </row>
    <row r="70" spans="1:10" s="1" customFormat="1" ht="13.5" customHeight="1" x14ac:dyDescent="0.2">
      <c r="A70" s="7">
        <v>9861</v>
      </c>
      <c r="B70" s="8">
        <v>41976</v>
      </c>
      <c r="C70" s="8" t="s">
        <v>295</v>
      </c>
      <c r="D70" s="7">
        <v>8</v>
      </c>
      <c r="E70" s="7">
        <v>10</v>
      </c>
      <c r="F70" s="7">
        <v>4</v>
      </c>
      <c r="G70" s="7">
        <v>7</v>
      </c>
      <c r="H70" s="7">
        <v>6</v>
      </c>
      <c r="I70" s="7">
        <v>9</v>
      </c>
      <c r="J70" s="7">
        <v>10</v>
      </c>
    </row>
    <row r="71" spans="1:10" s="1" customFormat="1" ht="13.5" customHeight="1" x14ac:dyDescent="0.2">
      <c r="A71" s="7">
        <v>11448</v>
      </c>
      <c r="B71" s="8">
        <v>41976</v>
      </c>
      <c r="C71" s="8" t="s">
        <v>295</v>
      </c>
      <c r="D71" s="7">
        <v>8</v>
      </c>
      <c r="E71" s="7">
        <v>7</v>
      </c>
      <c r="F71" s="7">
        <v>7</v>
      </c>
      <c r="G71" s="7">
        <v>10</v>
      </c>
      <c r="H71" s="7">
        <v>10</v>
      </c>
      <c r="I71" s="7">
        <v>10</v>
      </c>
      <c r="J71" s="7">
        <v>8</v>
      </c>
    </row>
    <row r="72" spans="1:10" s="1" customFormat="1" ht="13.5" customHeight="1" x14ac:dyDescent="0.2">
      <c r="A72" s="7">
        <v>192</v>
      </c>
      <c r="B72" s="8">
        <v>41977</v>
      </c>
      <c r="C72" s="8" t="s">
        <v>295</v>
      </c>
      <c r="D72" s="7">
        <v>8</v>
      </c>
      <c r="E72" s="7">
        <v>5</v>
      </c>
      <c r="F72" s="7">
        <v>9</v>
      </c>
      <c r="G72" s="7">
        <v>5</v>
      </c>
      <c r="H72" s="7">
        <v>4</v>
      </c>
      <c r="I72" s="7">
        <v>10</v>
      </c>
      <c r="J72" s="7">
        <v>10</v>
      </c>
    </row>
    <row r="73" spans="1:10" s="1" customFormat="1" ht="13.5" customHeight="1" x14ac:dyDescent="0.2">
      <c r="A73" s="7">
        <v>7372</v>
      </c>
      <c r="B73" s="8">
        <v>41981</v>
      </c>
      <c r="C73" s="8" t="s">
        <v>295</v>
      </c>
      <c r="D73" s="7">
        <v>7</v>
      </c>
      <c r="E73" s="7">
        <v>5</v>
      </c>
      <c r="F73" s="7">
        <v>5</v>
      </c>
      <c r="G73" s="7">
        <v>9</v>
      </c>
      <c r="H73" s="7">
        <v>8</v>
      </c>
      <c r="I73" s="7">
        <v>9</v>
      </c>
      <c r="J73" s="7">
        <v>10</v>
      </c>
    </row>
    <row r="74" spans="1:10" s="1" customFormat="1" ht="13.5" customHeight="1" x14ac:dyDescent="0.2">
      <c r="A74" s="7">
        <v>10593</v>
      </c>
      <c r="B74" s="8">
        <v>41982</v>
      </c>
      <c r="C74" s="8" t="s">
        <v>295</v>
      </c>
      <c r="D74" s="7">
        <v>4</v>
      </c>
      <c r="E74" s="7">
        <v>5</v>
      </c>
      <c r="F74" s="7">
        <v>5</v>
      </c>
      <c r="G74" s="7">
        <v>5</v>
      </c>
      <c r="H74" s="7">
        <v>9</v>
      </c>
      <c r="I74" s="7">
        <v>10</v>
      </c>
      <c r="J74" s="7">
        <v>7</v>
      </c>
    </row>
    <row r="75" spans="1:10" s="1" customFormat="1" ht="13.5" customHeight="1" x14ac:dyDescent="0.2">
      <c r="A75" s="7">
        <v>748</v>
      </c>
      <c r="B75" s="8">
        <v>41983</v>
      </c>
      <c r="C75" s="8" t="s">
        <v>295</v>
      </c>
      <c r="D75" s="7">
        <v>9</v>
      </c>
      <c r="E75" s="7">
        <v>9</v>
      </c>
      <c r="F75" s="7">
        <v>9</v>
      </c>
      <c r="G75" s="7">
        <v>9</v>
      </c>
      <c r="H75" s="7">
        <v>8</v>
      </c>
      <c r="I75" s="7">
        <v>9</v>
      </c>
      <c r="J75" s="7">
        <v>9</v>
      </c>
    </row>
    <row r="76" spans="1:10" s="1" customFormat="1" ht="13.5" customHeight="1" x14ac:dyDescent="0.2">
      <c r="A76" s="7">
        <v>11179</v>
      </c>
      <c r="B76" s="8">
        <v>41983</v>
      </c>
      <c r="C76" s="8" t="s">
        <v>295</v>
      </c>
      <c r="D76" s="7">
        <v>8</v>
      </c>
      <c r="E76" s="7">
        <v>9</v>
      </c>
      <c r="F76" s="7">
        <v>9</v>
      </c>
      <c r="G76" s="7">
        <v>10</v>
      </c>
      <c r="H76" s="7">
        <v>7</v>
      </c>
      <c r="I76" s="7">
        <v>10</v>
      </c>
      <c r="J76" s="7">
        <v>10</v>
      </c>
    </row>
    <row r="77" spans="1:10" s="1" customFormat="1" ht="13.5" customHeight="1" x14ac:dyDescent="0.2">
      <c r="A77" s="7">
        <v>11584</v>
      </c>
      <c r="B77" s="8">
        <v>41983</v>
      </c>
      <c r="C77" s="8" t="s">
        <v>295</v>
      </c>
      <c r="D77" s="7">
        <v>5</v>
      </c>
      <c r="E77" s="7">
        <v>9</v>
      </c>
      <c r="F77" s="7">
        <v>8</v>
      </c>
      <c r="G77" s="7">
        <v>9</v>
      </c>
      <c r="H77" s="7">
        <v>7</v>
      </c>
      <c r="I77" s="7">
        <v>9</v>
      </c>
      <c r="J77" s="7">
        <v>8</v>
      </c>
    </row>
    <row r="78" spans="1:10" s="1" customFormat="1" ht="13.5" customHeight="1" x14ac:dyDescent="0.2">
      <c r="A78" s="7">
        <v>3875</v>
      </c>
      <c r="B78" s="8">
        <v>41984</v>
      </c>
      <c r="C78" s="8" t="s">
        <v>295</v>
      </c>
      <c r="D78" s="7">
        <v>7</v>
      </c>
      <c r="E78" s="7">
        <v>6</v>
      </c>
      <c r="F78" s="7">
        <v>7</v>
      </c>
      <c r="G78" s="7">
        <v>7</v>
      </c>
      <c r="H78" s="7">
        <v>7</v>
      </c>
      <c r="I78" s="7">
        <v>7</v>
      </c>
      <c r="J78" s="7">
        <v>7</v>
      </c>
    </row>
    <row r="79" spans="1:10" s="1" customFormat="1" ht="13.5" customHeight="1" x14ac:dyDescent="0.2">
      <c r="A79" s="7">
        <v>5696</v>
      </c>
      <c r="B79" s="8">
        <v>41985</v>
      </c>
      <c r="C79" s="8" t="s">
        <v>295</v>
      </c>
      <c r="D79" s="7">
        <v>5</v>
      </c>
      <c r="E79" s="7">
        <v>3</v>
      </c>
      <c r="F79" s="7">
        <v>5</v>
      </c>
      <c r="G79" s="7">
        <v>5</v>
      </c>
      <c r="H79" s="7">
        <v>9</v>
      </c>
      <c r="I79" s="7">
        <v>8</v>
      </c>
      <c r="J79" s="7">
        <v>6</v>
      </c>
    </row>
    <row r="80" spans="1:10" s="1" customFormat="1" ht="13.5" customHeight="1" x14ac:dyDescent="0.2">
      <c r="A80" s="7">
        <v>5938</v>
      </c>
      <c r="B80" s="8">
        <v>41985</v>
      </c>
      <c r="C80" s="8" t="s">
        <v>295</v>
      </c>
      <c r="D80" s="7">
        <v>9</v>
      </c>
      <c r="E80" s="7">
        <v>5</v>
      </c>
      <c r="F80" s="7">
        <v>4</v>
      </c>
      <c r="G80" s="7">
        <v>8</v>
      </c>
      <c r="H80" s="7">
        <v>8</v>
      </c>
      <c r="I80" s="7">
        <v>8</v>
      </c>
      <c r="J80" s="7">
        <v>2</v>
      </c>
    </row>
    <row r="81" spans="1:10" s="1" customFormat="1" ht="13.5" customHeight="1" x14ac:dyDescent="0.2">
      <c r="A81" s="7">
        <v>515</v>
      </c>
      <c r="B81" s="8">
        <v>41989</v>
      </c>
      <c r="C81" s="8" t="s">
        <v>295</v>
      </c>
      <c r="D81" s="7">
        <v>10</v>
      </c>
      <c r="E81" s="7">
        <v>5</v>
      </c>
      <c r="F81" s="7">
        <v>1</v>
      </c>
      <c r="G81" s="7">
        <v>6</v>
      </c>
      <c r="H81" s="7">
        <v>10</v>
      </c>
      <c r="I81" s="7">
        <v>8</v>
      </c>
      <c r="J81" s="7">
        <v>7</v>
      </c>
    </row>
    <row r="82" spans="1:10" s="1" customFormat="1" ht="13.5" customHeight="1" x14ac:dyDescent="0.2">
      <c r="A82" s="7">
        <v>4468</v>
      </c>
      <c r="B82" s="8">
        <v>41989</v>
      </c>
      <c r="C82" s="8" t="s">
        <v>295</v>
      </c>
      <c r="D82" s="7">
        <v>8</v>
      </c>
      <c r="E82" s="7">
        <v>7</v>
      </c>
      <c r="F82" s="7">
        <v>5</v>
      </c>
      <c r="G82" s="7">
        <v>7</v>
      </c>
      <c r="H82" s="7"/>
      <c r="I82" s="7">
        <v>7</v>
      </c>
      <c r="J82" s="7">
        <v>7</v>
      </c>
    </row>
    <row r="83" spans="1:10" s="1" customFormat="1" ht="13.5" customHeight="1" x14ac:dyDescent="0.2">
      <c r="A83" s="7">
        <v>9478</v>
      </c>
      <c r="B83" s="8">
        <v>41989</v>
      </c>
      <c r="C83" s="8" t="s">
        <v>295</v>
      </c>
      <c r="D83" s="7">
        <v>8</v>
      </c>
      <c r="E83" s="7">
        <v>9</v>
      </c>
      <c r="F83" s="7">
        <v>7</v>
      </c>
      <c r="G83" s="7">
        <v>9</v>
      </c>
      <c r="H83" s="7">
        <v>0</v>
      </c>
      <c r="I83" s="7">
        <v>10</v>
      </c>
      <c r="J83" s="7">
        <v>10</v>
      </c>
    </row>
    <row r="84" spans="1:10" s="1" customFormat="1" ht="13.5" customHeight="1" x14ac:dyDescent="0.2">
      <c r="A84" s="7">
        <v>3994</v>
      </c>
      <c r="B84" s="8">
        <v>41990</v>
      </c>
      <c r="C84" s="8" t="s">
        <v>295</v>
      </c>
      <c r="D84" s="7">
        <v>7</v>
      </c>
      <c r="E84" s="7">
        <v>7</v>
      </c>
      <c r="F84" s="7">
        <v>7</v>
      </c>
      <c r="G84" s="7">
        <v>7</v>
      </c>
      <c r="H84" s="7">
        <v>7</v>
      </c>
      <c r="I84" s="7">
        <v>9</v>
      </c>
      <c r="J84" s="7">
        <v>9</v>
      </c>
    </row>
    <row r="85" spans="1:10" s="1" customFormat="1" ht="13.5" customHeight="1" x14ac:dyDescent="0.2">
      <c r="A85" s="7">
        <v>8888</v>
      </c>
      <c r="B85" s="8">
        <v>41990</v>
      </c>
      <c r="C85" s="8" t="s">
        <v>295</v>
      </c>
      <c r="D85" s="7">
        <v>7</v>
      </c>
      <c r="E85" s="7">
        <v>1</v>
      </c>
      <c r="F85" s="7">
        <v>5</v>
      </c>
      <c r="G85" s="7">
        <v>10</v>
      </c>
      <c r="H85" s="7">
        <v>8</v>
      </c>
      <c r="I85" s="7">
        <v>10</v>
      </c>
      <c r="J85" s="7">
        <v>9</v>
      </c>
    </row>
    <row r="86" spans="1:10" s="1" customFormat="1" ht="97.5" customHeight="1" x14ac:dyDescent="0.2">
      <c r="A86" s="7">
        <v>11331</v>
      </c>
      <c r="B86" s="8">
        <v>41990</v>
      </c>
      <c r="C86" s="8" t="s">
        <v>295</v>
      </c>
      <c r="D86" s="7"/>
      <c r="E86" s="7">
        <v>5</v>
      </c>
      <c r="F86" s="7">
        <v>7</v>
      </c>
      <c r="G86" s="7">
        <v>10</v>
      </c>
      <c r="H86" s="7">
        <v>10</v>
      </c>
      <c r="I86" s="7">
        <v>10</v>
      </c>
      <c r="J86" s="7">
        <v>10</v>
      </c>
    </row>
    <row r="87" spans="1:10" s="1" customFormat="1" ht="34.5" customHeight="1" x14ac:dyDescent="0.2">
      <c r="A87" s="7">
        <v>335</v>
      </c>
      <c r="B87" s="8">
        <v>41991</v>
      </c>
      <c r="C87" s="8" t="s">
        <v>295</v>
      </c>
      <c r="D87" s="7">
        <v>9</v>
      </c>
      <c r="E87" s="7">
        <v>7</v>
      </c>
      <c r="F87" s="7">
        <v>10</v>
      </c>
      <c r="G87" s="7">
        <v>8</v>
      </c>
      <c r="H87" s="7">
        <v>6</v>
      </c>
      <c r="I87" s="7">
        <v>6</v>
      </c>
      <c r="J87" s="7">
        <v>10</v>
      </c>
    </row>
    <row r="88" spans="1:10" s="1" customFormat="1" ht="13.5" customHeight="1" x14ac:dyDescent="0.2">
      <c r="A88" s="7">
        <v>9979</v>
      </c>
      <c r="B88" s="8">
        <v>41992</v>
      </c>
      <c r="C88" s="8" t="s">
        <v>295</v>
      </c>
      <c r="D88" s="7">
        <v>6</v>
      </c>
      <c r="E88" s="7">
        <v>2</v>
      </c>
      <c r="F88" s="7">
        <v>8</v>
      </c>
      <c r="G88" s="7">
        <v>8</v>
      </c>
      <c r="H88" s="7">
        <v>7</v>
      </c>
      <c r="I88" s="7">
        <v>9</v>
      </c>
      <c r="J88" s="7">
        <v>7</v>
      </c>
    </row>
    <row r="89" spans="1:10" s="1" customFormat="1" ht="87" customHeight="1" x14ac:dyDescent="0.2">
      <c r="A89" s="7">
        <v>11448</v>
      </c>
      <c r="B89" s="8">
        <v>42011</v>
      </c>
      <c r="C89" s="8" t="s">
        <v>295</v>
      </c>
      <c r="D89" s="7">
        <v>8</v>
      </c>
      <c r="E89" s="7">
        <v>6</v>
      </c>
      <c r="F89" s="7">
        <v>6</v>
      </c>
      <c r="G89" s="7">
        <v>8</v>
      </c>
      <c r="H89" s="7">
        <v>9</v>
      </c>
      <c r="I89" s="7">
        <v>10</v>
      </c>
      <c r="J89" s="7">
        <v>10</v>
      </c>
    </row>
    <row r="90" spans="1:10" s="1" customFormat="1" ht="13.5" customHeight="1" x14ac:dyDescent="0.2">
      <c r="A90" s="7">
        <v>5153</v>
      </c>
      <c r="B90" s="8">
        <v>42012</v>
      </c>
      <c r="C90" s="8" t="s">
        <v>295</v>
      </c>
      <c r="D90" s="7">
        <v>7</v>
      </c>
      <c r="E90" s="7">
        <v>10</v>
      </c>
      <c r="F90" s="7">
        <v>10</v>
      </c>
      <c r="G90" s="7">
        <v>10</v>
      </c>
      <c r="H90" s="7">
        <v>8</v>
      </c>
      <c r="I90" s="7">
        <v>10</v>
      </c>
      <c r="J90" s="7">
        <v>10</v>
      </c>
    </row>
    <row r="91" spans="1:10" s="1" customFormat="1" ht="13.5" customHeight="1" x14ac:dyDescent="0.2">
      <c r="A91" s="7">
        <v>11540</v>
      </c>
      <c r="B91" s="8">
        <v>42016</v>
      </c>
      <c r="C91" s="8" t="s">
        <v>295</v>
      </c>
      <c r="D91" s="7">
        <v>7</v>
      </c>
      <c r="E91" s="7">
        <v>8</v>
      </c>
      <c r="F91" s="7">
        <v>6</v>
      </c>
      <c r="G91" s="7">
        <v>8</v>
      </c>
      <c r="H91" s="7">
        <v>8</v>
      </c>
      <c r="I91" s="7">
        <v>10</v>
      </c>
      <c r="J91" s="7">
        <v>10</v>
      </c>
    </row>
    <row r="92" spans="1:10" s="1" customFormat="1" ht="55.5" customHeight="1" x14ac:dyDescent="0.2">
      <c r="A92" s="7">
        <v>2102</v>
      </c>
      <c r="B92" s="8">
        <v>42019</v>
      </c>
      <c r="C92" s="8" t="s">
        <v>295</v>
      </c>
      <c r="D92" s="7">
        <v>8</v>
      </c>
      <c r="E92" s="7">
        <v>8</v>
      </c>
      <c r="F92" s="7">
        <v>8</v>
      </c>
      <c r="G92" s="7">
        <v>8</v>
      </c>
      <c r="H92" s="7">
        <v>6</v>
      </c>
      <c r="I92" s="7">
        <v>10</v>
      </c>
      <c r="J92" s="7">
        <v>8</v>
      </c>
    </row>
    <row r="93" spans="1:10" s="1" customFormat="1" ht="87" customHeight="1" x14ac:dyDescent="0.2">
      <c r="A93" s="7">
        <v>11179</v>
      </c>
      <c r="B93" s="8">
        <v>42019</v>
      </c>
      <c r="C93" s="8" t="s">
        <v>295</v>
      </c>
      <c r="D93" s="7">
        <v>9</v>
      </c>
      <c r="E93" s="7">
        <v>5</v>
      </c>
      <c r="F93" s="7">
        <v>8</v>
      </c>
      <c r="G93" s="7">
        <v>10</v>
      </c>
      <c r="H93" s="7">
        <v>6</v>
      </c>
      <c r="I93" s="7">
        <v>10</v>
      </c>
      <c r="J93" s="7">
        <v>10</v>
      </c>
    </row>
    <row r="94" spans="1:10" s="1" customFormat="1" ht="24" customHeight="1" x14ac:dyDescent="0.2">
      <c r="A94" s="7">
        <v>11674</v>
      </c>
      <c r="B94" s="8">
        <v>42020</v>
      </c>
      <c r="C94" s="8" t="s">
        <v>295</v>
      </c>
      <c r="D94" s="7">
        <v>10</v>
      </c>
      <c r="E94" s="7">
        <v>10</v>
      </c>
      <c r="F94" s="7">
        <v>10</v>
      </c>
      <c r="G94" s="7">
        <v>5</v>
      </c>
      <c r="H94" s="7">
        <v>9</v>
      </c>
      <c r="I94" s="7">
        <v>5</v>
      </c>
      <c r="J94" s="7">
        <v>10</v>
      </c>
    </row>
    <row r="95" spans="1:10" s="1" customFormat="1" ht="13.5" customHeight="1" x14ac:dyDescent="0.2">
      <c r="A95" s="7">
        <v>11331</v>
      </c>
      <c r="B95" s="8">
        <v>42024</v>
      </c>
      <c r="C95" s="8" t="s">
        <v>295</v>
      </c>
      <c r="D95" s="7">
        <v>10</v>
      </c>
      <c r="E95" s="7">
        <v>6</v>
      </c>
      <c r="F95" s="7">
        <v>9</v>
      </c>
      <c r="G95" s="7">
        <v>10</v>
      </c>
      <c r="H95" s="7">
        <v>10</v>
      </c>
      <c r="I95" s="7">
        <v>10</v>
      </c>
      <c r="J95" s="7">
        <v>10</v>
      </c>
    </row>
    <row r="96" spans="1:10" s="1" customFormat="1" ht="13.5" customHeight="1" x14ac:dyDescent="0.2">
      <c r="A96" s="7">
        <v>87</v>
      </c>
      <c r="B96" s="8">
        <v>42025</v>
      </c>
      <c r="C96" s="8" t="s">
        <v>295</v>
      </c>
      <c r="D96" s="7">
        <v>6</v>
      </c>
      <c r="E96" s="7">
        <v>2</v>
      </c>
      <c r="F96" s="7">
        <v>6</v>
      </c>
      <c r="G96" s="7">
        <v>6</v>
      </c>
      <c r="H96" s="7">
        <v>1</v>
      </c>
      <c r="I96" s="7">
        <v>8</v>
      </c>
      <c r="J96" s="7">
        <v>9</v>
      </c>
    </row>
    <row r="97" spans="1:10" s="1" customFormat="1" ht="87" customHeight="1" x14ac:dyDescent="0.2">
      <c r="A97" s="7">
        <v>126</v>
      </c>
      <c r="B97" s="8">
        <v>42025</v>
      </c>
      <c r="C97" s="8" t="s">
        <v>295</v>
      </c>
      <c r="D97" s="7">
        <v>5</v>
      </c>
      <c r="E97" s="7">
        <v>9</v>
      </c>
      <c r="F97" s="7">
        <v>7</v>
      </c>
      <c r="G97" s="7">
        <v>8</v>
      </c>
      <c r="H97" s="7">
        <v>6</v>
      </c>
      <c r="I97" s="7">
        <v>9</v>
      </c>
      <c r="J97" s="7">
        <v>10</v>
      </c>
    </row>
    <row r="98" spans="1:10" s="1" customFormat="1" ht="34.5" customHeight="1" x14ac:dyDescent="0.2">
      <c r="A98" s="7">
        <v>1399</v>
      </c>
      <c r="B98" s="8">
        <v>42026</v>
      </c>
      <c r="C98" s="8" t="s">
        <v>295</v>
      </c>
      <c r="D98" s="7">
        <v>8</v>
      </c>
      <c r="E98" s="7">
        <v>5</v>
      </c>
      <c r="F98" s="7">
        <v>10</v>
      </c>
      <c r="G98" s="7">
        <v>8</v>
      </c>
      <c r="H98" s="7">
        <v>6</v>
      </c>
      <c r="I98" s="7">
        <v>10</v>
      </c>
      <c r="J98" s="7">
        <v>10</v>
      </c>
    </row>
    <row r="99" spans="1:10" s="1" customFormat="1" ht="13.5" customHeight="1" x14ac:dyDescent="0.2">
      <c r="A99" s="7">
        <v>10857</v>
      </c>
      <c r="B99" s="8">
        <v>42031</v>
      </c>
      <c r="C99" s="8" t="s">
        <v>295</v>
      </c>
      <c r="D99" s="7">
        <v>5</v>
      </c>
      <c r="E99" s="7">
        <v>5</v>
      </c>
      <c r="F99" s="7">
        <v>8</v>
      </c>
      <c r="G99" s="7">
        <v>9</v>
      </c>
      <c r="H99" s="7">
        <v>6</v>
      </c>
      <c r="I99" s="7">
        <v>10</v>
      </c>
      <c r="J99" s="7">
        <v>9</v>
      </c>
    </row>
    <row r="100" spans="1:10" s="1" customFormat="1" ht="13.5" customHeight="1" x14ac:dyDescent="0.2">
      <c r="A100" s="7">
        <v>11172</v>
      </c>
      <c r="B100" s="8">
        <v>42031</v>
      </c>
      <c r="C100" s="8" t="s">
        <v>295</v>
      </c>
      <c r="D100" s="7">
        <v>8</v>
      </c>
      <c r="E100" s="7">
        <v>9</v>
      </c>
      <c r="F100" s="7">
        <v>10</v>
      </c>
      <c r="G100" s="7">
        <v>10</v>
      </c>
      <c r="H100" s="7">
        <v>9</v>
      </c>
      <c r="I100" s="7">
        <v>9</v>
      </c>
      <c r="J100" s="7">
        <v>10</v>
      </c>
    </row>
    <row r="101" spans="1:10" s="1" customFormat="1" ht="13.5" customHeight="1" x14ac:dyDescent="0.2">
      <c r="A101" s="7">
        <v>9553</v>
      </c>
      <c r="B101" s="8">
        <v>42032</v>
      </c>
      <c r="C101" s="8" t="s">
        <v>295</v>
      </c>
      <c r="D101" s="7">
        <v>8</v>
      </c>
      <c r="E101" s="7">
        <v>5</v>
      </c>
      <c r="F101" s="7">
        <v>3</v>
      </c>
      <c r="G101" s="7">
        <v>9</v>
      </c>
      <c r="H101" s="7">
        <v>6</v>
      </c>
      <c r="I101" s="7">
        <v>10</v>
      </c>
      <c r="J101" s="7">
        <v>10</v>
      </c>
    </row>
    <row r="102" spans="1:10" s="1" customFormat="1" ht="13.5" customHeight="1" x14ac:dyDescent="0.2">
      <c r="A102" s="7">
        <v>9979</v>
      </c>
      <c r="B102" s="8">
        <v>42032</v>
      </c>
      <c r="C102" s="8" t="s">
        <v>295</v>
      </c>
      <c r="D102" s="7">
        <v>6</v>
      </c>
      <c r="E102" s="7">
        <v>4</v>
      </c>
      <c r="F102" s="7">
        <v>8</v>
      </c>
      <c r="G102" s="7">
        <v>6</v>
      </c>
      <c r="H102" s="7">
        <v>5</v>
      </c>
      <c r="I102" s="7">
        <v>8</v>
      </c>
      <c r="J102" s="7">
        <v>7</v>
      </c>
    </row>
    <row r="103" spans="1:10" s="1" customFormat="1" ht="13.5" customHeight="1" x14ac:dyDescent="0.2">
      <c r="A103" s="7">
        <v>2648</v>
      </c>
      <c r="B103" s="8">
        <v>42033</v>
      </c>
      <c r="C103" s="8" t="s">
        <v>295</v>
      </c>
      <c r="D103" s="7">
        <v>8</v>
      </c>
      <c r="E103" s="7">
        <v>5</v>
      </c>
      <c r="F103" s="7">
        <v>8</v>
      </c>
      <c r="G103" s="7">
        <v>8</v>
      </c>
      <c r="H103" s="7">
        <v>5</v>
      </c>
      <c r="I103" s="7">
        <v>5</v>
      </c>
      <c r="J103" s="7">
        <v>8</v>
      </c>
    </row>
    <row r="104" spans="1:10" s="1" customFormat="1" ht="13.5" customHeight="1" x14ac:dyDescent="0.2">
      <c r="A104" s="7">
        <v>4645</v>
      </c>
      <c r="B104" s="8">
        <v>42033</v>
      </c>
      <c r="C104" s="8" t="s">
        <v>295</v>
      </c>
      <c r="D104" s="7">
        <v>7</v>
      </c>
      <c r="E104" s="7">
        <v>4</v>
      </c>
      <c r="F104" s="7">
        <v>8</v>
      </c>
      <c r="G104" s="7">
        <v>9</v>
      </c>
      <c r="H104" s="7">
        <v>10</v>
      </c>
      <c r="I104" s="7">
        <v>10</v>
      </c>
      <c r="J104" s="7">
        <v>10</v>
      </c>
    </row>
    <row r="105" spans="1:10" s="1" customFormat="1" ht="13.5" customHeight="1" x14ac:dyDescent="0.2">
      <c r="A105" s="7">
        <v>7372</v>
      </c>
      <c r="B105" s="8">
        <v>42033</v>
      </c>
      <c r="C105" s="8" t="s">
        <v>295</v>
      </c>
      <c r="D105" s="7">
        <v>8</v>
      </c>
      <c r="E105" s="7">
        <v>7</v>
      </c>
      <c r="F105" s="7">
        <v>8</v>
      </c>
      <c r="G105" s="7">
        <v>9</v>
      </c>
      <c r="H105" s="7">
        <v>8</v>
      </c>
      <c r="I105" s="7">
        <v>10</v>
      </c>
      <c r="J105" s="7">
        <v>10</v>
      </c>
    </row>
    <row r="106" spans="1:10" s="1" customFormat="1" ht="13.5" customHeight="1" x14ac:dyDescent="0.2">
      <c r="A106" s="7">
        <v>3994</v>
      </c>
      <c r="B106" s="8">
        <v>42038</v>
      </c>
      <c r="C106" s="8" t="s">
        <v>295</v>
      </c>
      <c r="D106" s="7">
        <v>7</v>
      </c>
      <c r="E106" s="7">
        <v>7</v>
      </c>
      <c r="F106" s="7">
        <v>7</v>
      </c>
      <c r="G106" s="7">
        <v>7</v>
      </c>
      <c r="H106" s="7">
        <v>6</v>
      </c>
      <c r="I106" s="7">
        <v>9</v>
      </c>
      <c r="J106" s="7">
        <v>9</v>
      </c>
    </row>
    <row r="107" spans="1:10" s="1" customFormat="1" ht="13.5" customHeight="1" x14ac:dyDescent="0.2">
      <c r="A107" s="7">
        <v>11401</v>
      </c>
      <c r="B107" s="8">
        <v>42038</v>
      </c>
      <c r="C107" s="8" t="s">
        <v>295</v>
      </c>
      <c r="D107" s="7">
        <v>8</v>
      </c>
      <c r="E107" s="7">
        <v>8</v>
      </c>
      <c r="F107" s="7">
        <v>7</v>
      </c>
      <c r="G107" s="7">
        <v>9</v>
      </c>
      <c r="H107" s="7">
        <v>6</v>
      </c>
      <c r="I107" s="7">
        <v>8</v>
      </c>
      <c r="J107" s="7">
        <v>8</v>
      </c>
    </row>
    <row r="108" spans="1:10" s="1" customFormat="1" ht="13.5" customHeight="1" x14ac:dyDescent="0.2">
      <c r="A108" s="7">
        <v>4468</v>
      </c>
      <c r="B108" s="8">
        <v>42040</v>
      </c>
      <c r="C108" s="8" t="s">
        <v>295</v>
      </c>
      <c r="D108" s="7">
        <v>8</v>
      </c>
      <c r="E108" s="7">
        <v>6</v>
      </c>
      <c r="F108" s="7">
        <v>6</v>
      </c>
      <c r="G108" s="7"/>
      <c r="H108" s="7">
        <v>7</v>
      </c>
      <c r="I108" s="7">
        <v>7</v>
      </c>
      <c r="J108" s="7">
        <v>9</v>
      </c>
    </row>
    <row r="109" spans="1:10" s="1" customFormat="1" ht="13.5" customHeight="1" x14ac:dyDescent="0.2">
      <c r="A109" s="7">
        <v>759</v>
      </c>
      <c r="B109" s="8">
        <v>42045</v>
      </c>
      <c r="C109" s="8" t="s">
        <v>295</v>
      </c>
      <c r="D109" s="7">
        <v>7</v>
      </c>
      <c r="E109" s="7">
        <v>7</v>
      </c>
      <c r="F109" s="7">
        <v>8</v>
      </c>
      <c r="G109" s="7">
        <v>9</v>
      </c>
      <c r="H109" s="7">
        <v>4</v>
      </c>
      <c r="I109" s="7">
        <v>9</v>
      </c>
      <c r="J109" s="7">
        <v>8</v>
      </c>
    </row>
    <row r="110" spans="1:10" s="1" customFormat="1" ht="13.5" customHeight="1" x14ac:dyDescent="0.2">
      <c r="A110" s="7">
        <v>1221</v>
      </c>
      <c r="B110" s="8">
        <v>42045</v>
      </c>
      <c r="C110" s="8" t="s">
        <v>295</v>
      </c>
      <c r="D110" s="7">
        <v>8</v>
      </c>
      <c r="E110" s="7">
        <v>7</v>
      </c>
      <c r="F110" s="7">
        <v>10</v>
      </c>
      <c r="G110" s="7">
        <v>8</v>
      </c>
      <c r="H110" s="7">
        <v>9</v>
      </c>
      <c r="I110" s="7">
        <v>10</v>
      </c>
      <c r="J110" s="7">
        <v>10</v>
      </c>
    </row>
    <row r="111" spans="1:10" s="1" customFormat="1" ht="13.5" customHeight="1" x14ac:dyDescent="0.2">
      <c r="A111" s="7">
        <v>11159</v>
      </c>
      <c r="B111" s="8">
        <v>42045</v>
      </c>
      <c r="C111" s="8" t="s">
        <v>295</v>
      </c>
      <c r="D111" s="7">
        <v>4</v>
      </c>
      <c r="E111" s="7">
        <v>5</v>
      </c>
      <c r="F111" s="7">
        <v>7</v>
      </c>
      <c r="G111" s="7">
        <v>5</v>
      </c>
      <c r="H111" s="7">
        <v>7</v>
      </c>
      <c r="I111" s="7">
        <v>5</v>
      </c>
      <c r="J111" s="7">
        <v>6</v>
      </c>
    </row>
    <row r="112" spans="1:10" s="1" customFormat="1" ht="13.5" customHeight="1" x14ac:dyDescent="0.2">
      <c r="A112" s="7">
        <v>11568</v>
      </c>
      <c r="B112" s="8">
        <v>42045</v>
      </c>
      <c r="C112" s="8" t="s">
        <v>295</v>
      </c>
      <c r="D112" s="7">
        <v>8</v>
      </c>
      <c r="E112" s="7">
        <v>7</v>
      </c>
      <c r="F112" s="7">
        <v>9</v>
      </c>
      <c r="G112" s="7">
        <v>8</v>
      </c>
      <c r="H112" s="7">
        <v>8</v>
      </c>
      <c r="I112" s="7">
        <v>9</v>
      </c>
      <c r="J112" s="7">
        <v>9</v>
      </c>
    </row>
    <row r="113" spans="1:10" s="1" customFormat="1" ht="13.5" customHeight="1" x14ac:dyDescent="0.2">
      <c r="A113" s="7">
        <v>9478</v>
      </c>
      <c r="B113" s="8">
        <v>42052</v>
      </c>
      <c r="C113" s="8" t="s">
        <v>295</v>
      </c>
      <c r="D113" s="7">
        <v>8</v>
      </c>
      <c r="E113" s="7">
        <v>7</v>
      </c>
      <c r="F113" s="7">
        <v>9</v>
      </c>
      <c r="G113" s="7">
        <v>8</v>
      </c>
      <c r="H113" s="7">
        <v>9</v>
      </c>
      <c r="I113" s="7">
        <v>10</v>
      </c>
      <c r="J113" s="7">
        <v>10</v>
      </c>
    </row>
    <row r="114" spans="1:10" s="1" customFormat="1" ht="13.5" customHeight="1" x14ac:dyDescent="0.2">
      <c r="A114" s="7">
        <v>11331</v>
      </c>
      <c r="B114" s="8">
        <v>42052</v>
      </c>
      <c r="C114" s="8" t="s">
        <v>295</v>
      </c>
      <c r="D114" s="7">
        <v>9</v>
      </c>
      <c r="E114" s="7">
        <v>10</v>
      </c>
      <c r="F114" s="7">
        <v>9</v>
      </c>
      <c r="G114" s="7">
        <v>10</v>
      </c>
      <c r="H114" s="7">
        <v>10</v>
      </c>
      <c r="I114" s="7">
        <v>10</v>
      </c>
      <c r="J114" s="7">
        <v>10</v>
      </c>
    </row>
    <row r="115" spans="1:10" s="1" customFormat="1" ht="13.5" customHeight="1" x14ac:dyDescent="0.2">
      <c r="A115" s="7">
        <v>748</v>
      </c>
      <c r="B115" s="8">
        <v>42053</v>
      </c>
      <c r="C115" s="8" t="s">
        <v>295</v>
      </c>
      <c r="D115" s="7">
        <v>8</v>
      </c>
      <c r="E115" s="7">
        <v>9</v>
      </c>
      <c r="F115" s="7">
        <v>8</v>
      </c>
      <c r="G115" s="7">
        <v>7</v>
      </c>
      <c r="H115" s="7">
        <v>7</v>
      </c>
      <c r="I115" s="7">
        <v>9</v>
      </c>
      <c r="J115" s="7">
        <v>9</v>
      </c>
    </row>
    <row r="116" spans="1:10" s="1" customFormat="1" ht="13.5" customHeight="1" x14ac:dyDescent="0.2">
      <c r="A116" s="7">
        <v>335</v>
      </c>
      <c r="B116" s="8">
        <v>42059</v>
      </c>
      <c r="C116" s="8" t="s">
        <v>295</v>
      </c>
      <c r="D116" s="7">
        <v>7</v>
      </c>
      <c r="E116" s="7">
        <v>5</v>
      </c>
      <c r="F116" s="7">
        <v>10</v>
      </c>
      <c r="G116" s="7">
        <v>9</v>
      </c>
      <c r="H116" s="7">
        <v>3</v>
      </c>
      <c r="I116" s="7">
        <v>8</v>
      </c>
      <c r="J116" s="7">
        <v>10</v>
      </c>
    </row>
    <row r="117" spans="1:10" s="1" customFormat="1" ht="13.5" customHeight="1" x14ac:dyDescent="0.2">
      <c r="A117" s="7">
        <v>1116</v>
      </c>
      <c r="B117" s="8">
        <v>42059</v>
      </c>
      <c r="C117" s="8" t="s">
        <v>295</v>
      </c>
      <c r="D117" s="7">
        <v>9</v>
      </c>
      <c r="E117" s="7">
        <v>9</v>
      </c>
      <c r="F117" s="7">
        <v>10</v>
      </c>
      <c r="G117" s="7">
        <v>8</v>
      </c>
      <c r="H117" s="7">
        <v>9</v>
      </c>
      <c r="I117" s="7">
        <v>10</v>
      </c>
      <c r="J117" s="7">
        <v>10</v>
      </c>
    </row>
    <row r="118" spans="1:10" s="1" customFormat="1" ht="13.5" customHeight="1" x14ac:dyDescent="0.2">
      <c r="A118" s="7">
        <v>2161</v>
      </c>
      <c r="B118" s="8">
        <v>42059</v>
      </c>
      <c r="C118" s="8" t="s">
        <v>295</v>
      </c>
      <c r="D118" s="7">
        <v>7</v>
      </c>
      <c r="E118" s="7">
        <v>8</v>
      </c>
      <c r="F118" s="7">
        <v>9</v>
      </c>
      <c r="G118" s="7">
        <v>8</v>
      </c>
      <c r="H118" s="7">
        <v>9</v>
      </c>
      <c r="I118" s="7">
        <v>9</v>
      </c>
      <c r="J118" s="7">
        <v>8</v>
      </c>
    </row>
    <row r="119" spans="1:10" s="1" customFormat="1" ht="13.5" customHeight="1" x14ac:dyDescent="0.2">
      <c r="A119" s="7">
        <v>9405</v>
      </c>
      <c r="B119" s="8">
        <v>42059</v>
      </c>
      <c r="C119" s="8" t="s">
        <v>295</v>
      </c>
      <c r="D119" s="7">
        <v>9</v>
      </c>
      <c r="E119" s="7">
        <v>2</v>
      </c>
      <c r="F119" s="7">
        <v>3</v>
      </c>
      <c r="G119" s="7">
        <v>10</v>
      </c>
      <c r="H119" s="7">
        <v>9</v>
      </c>
      <c r="I119" s="7">
        <v>10</v>
      </c>
      <c r="J119" s="7">
        <v>7</v>
      </c>
    </row>
    <row r="120" spans="1:10" s="1" customFormat="1" ht="55.5" customHeight="1" x14ac:dyDescent="0.2">
      <c r="A120" s="7">
        <v>10942</v>
      </c>
      <c r="B120" s="8">
        <v>42060</v>
      </c>
      <c r="C120" s="8" t="s">
        <v>295</v>
      </c>
      <c r="D120" s="7">
        <v>6</v>
      </c>
      <c r="E120" s="7">
        <v>3</v>
      </c>
      <c r="F120" s="7">
        <v>6</v>
      </c>
      <c r="G120" s="7">
        <v>7</v>
      </c>
      <c r="H120" s="7">
        <v>6</v>
      </c>
      <c r="I120" s="7">
        <v>8</v>
      </c>
      <c r="J120" s="7">
        <v>10</v>
      </c>
    </row>
    <row r="121" spans="1:10" s="1" customFormat="1" ht="13.5" customHeight="1" x14ac:dyDescent="0.2">
      <c r="A121" s="7">
        <v>3875</v>
      </c>
      <c r="B121" s="8">
        <v>42061</v>
      </c>
      <c r="C121" s="8" t="s">
        <v>295</v>
      </c>
      <c r="D121" s="7">
        <v>7</v>
      </c>
      <c r="E121" s="7">
        <v>5</v>
      </c>
      <c r="F121" s="7">
        <v>5</v>
      </c>
      <c r="G121" s="7">
        <v>5</v>
      </c>
      <c r="H121" s="7">
        <v>7</v>
      </c>
      <c r="I121" s="7">
        <v>7</v>
      </c>
      <c r="J121" s="7">
        <v>8</v>
      </c>
    </row>
    <row r="122" spans="1:10" s="1" customFormat="1" ht="24" customHeight="1" x14ac:dyDescent="0.2">
      <c r="A122" s="7">
        <v>11179</v>
      </c>
      <c r="B122" s="8">
        <v>42061</v>
      </c>
      <c r="C122" s="8" t="s">
        <v>295</v>
      </c>
      <c r="D122" s="7">
        <v>10</v>
      </c>
      <c r="E122" s="7">
        <v>5</v>
      </c>
      <c r="F122" s="7">
        <v>7</v>
      </c>
      <c r="G122" s="7">
        <v>10</v>
      </c>
      <c r="H122" s="7">
        <v>6</v>
      </c>
      <c r="I122" s="7">
        <v>10</v>
      </c>
      <c r="J122" s="7">
        <v>10</v>
      </c>
    </row>
    <row r="123" spans="1:10" s="1" customFormat="1" ht="13.5" customHeight="1" x14ac:dyDescent="0.2">
      <c r="A123" s="7">
        <v>11261</v>
      </c>
      <c r="B123" s="8">
        <v>42066</v>
      </c>
      <c r="C123" s="8" t="s">
        <v>295</v>
      </c>
      <c r="D123" s="7">
        <v>6</v>
      </c>
      <c r="E123" s="7">
        <v>5</v>
      </c>
      <c r="F123" s="7"/>
      <c r="G123" s="7">
        <v>9</v>
      </c>
      <c r="H123" s="7">
        <v>5</v>
      </c>
      <c r="I123" s="7">
        <v>8</v>
      </c>
      <c r="J123" s="7">
        <v>8</v>
      </c>
    </row>
    <row r="124" spans="1:10" s="1" customFormat="1" ht="13.5" customHeight="1" x14ac:dyDescent="0.2">
      <c r="A124" s="7">
        <v>4645</v>
      </c>
      <c r="B124" s="8">
        <v>42067</v>
      </c>
      <c r="C124" s="8" t="s">
        <v>295</v>
      </c>
      <c r="D124" s="7">
        <v>8</v>
      </c>
      <c r="E124" s="7">
        <v>3</v>
      </c>
      <c r="F124" s="7">
        <v>9</v>
      </c>
      <c r="G124" s="7">
        <v>9</v>
      </c>
      <c r="H124" s="7">
        <v>10</v>
      </c>
      <c r="I124" s="7">
        <v>10</v>
      </c>
      <c r="J124" s="7">
        <v>10</v>
      </c>
    </row>
    <row r="125" spans="1:10" s="1" customFormat="1" ht="13.5" customHeight="1" x14ac:dyDescent="0.2">
      <c r="A125" s="7">
        <v>10857</v>
      </c>
      <c r="B125" s="8">
        <v>42067</v>
      </c>
      <c r="C125" s="8" t="s">
        <v>295</v>
      </c>
      <c r="D125" s="7">
        <v>3</v>
      </c>
      <c r="E125" s="7">
        <v>3</v>
      </c>
      <c r="F125" s="7">
        <v>8</v>
      </c>
      <c r="G125" s="7">
        <v>5</v>
      </c>
      <c r="H125" s="7">
        <v>4</v>
      </c>
      <c r="I125" s="7">
        <v>10</v>
      </c>
      <c r="J125" s="7">
        <v>8</v>
      </c>
    </row>
    <row r="126" spans="1:10" s="1" customFormat="1" ht="13.5" customHeight="1" x14ac:dyDescent="0.2">
      <c r="A126" s="7">
        <v>87</v>
      </c>
      <c r="B126" s="8">
        <v>42068</v>
      </c>
      <c r="C126" s="8" t="s">
        <v>295</v>
      </c>
      <c r="D126" s="7">
        <v>6</v>
      </c>
      <c r="E126" s="7">
        <v>2</v>
      </c>
      <c r="F126" s="7"/>
      <c r="G126" s="7">
        <v>6</v>
      </c>
      <c r="H126" s="7">
        <v>2</v>
      </c>
      <c r="I126" s="7">
        <v>8</v>
      </c>
      <c r="J126" s="7">
        <v>9</v>
      </c>
    </row>
    <row r="127" spans="1:10" s="1" customFormat="1" ht="13.5" customHeight="1" x14ac:dyDescent="0.2">
      <c r="A127" s="7">
        <v>1399</v>
      </c>
      <c r="B127" s="8">
        <v>42073</v>
      </c>
      <c r="C127" s="8" t="s">
        <v>295</v>
      </c>
      <c r="D127" s="7">
        <v>7</v>
      </c>
      <c r="E127" s="7">
        <v>8</v>
      </c>
      <c r="F127" s="7">
        <v>10</v>
      </c>
      <c r="G127" s="7">
        <v>8</v>
      </c>
      <c r="H127" s="7">
        <v>5</v>
      </c>
      <c r="I127" s="7">
        <v>5</v>
      </c>
      <c r="J127" s="7">
        <v>10</v>
      </c>
    </row>
    <row r="128" spans="1:10" s="1" customFormat="1" ht="13.5" customHeight="1" x14ac:dyDescent="0.2">
      <c r="A128" s="7">
        <v>11584</v>
      </c>
      <c r="B128" s="8">
        <v>42074</v>
      </c>
      <c r="C128" s="8" t="s">
        <v>295</v>
      </c>
      <c r="D128" s="7">
        <v>7</v>
      </c>
      <c r="E128" s="7">
        <v>10</v>
      </c>
      <c r="F128" s="7">
        <v>8</v>
      </c>
      <c r="G128" s="7">
        <v>10</v>
      </c>
      <c r="H128" s="7">
        <v>9</v>
      </c>
      <c r="I128" s="7">
        <v>10</v>
      </c>
      <c r="J128" s="7">
        <v>9</v>
      </c>
    </row>
    <row r="129" spans="1:10" s="1" customFormat="1" ht="13.5" customHeight="1" x14ac:dyDescent="0.2">
      <c r="A129" s="7">
        <v>4751</v>
      </c>
      <c r="B129" s="8">
        <v>42076</v>
      </c>
      <c r="C129" s="8" t="s">
        <v>295</v>
      </c>
      <c r="D129" s="7">
        <v>9</v>
      </c>
      <c r="E129" s="7">
        <v>8</v>
      </c>
      <c r="F129" s="7">
        <v>9</v>
      </c>
      <c r="G129" s="7">
        <v>10</v>
      </c>
      <c r="H129" s="7">
        <v>9</v>
      </c>
      <c r="I129" s="7">
        <v>10</v>
      </c>
      <c r="J129" s="7">
        <v>10</v>
      </c>
    </row>
  </sheetData>
  <autoFilter ref="A5:J129"/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2.75" x14ac:dyDescent="0.2"/>
  <cols>
    <col min="1" max="24" width="14.7109375" customWidth="1"/>
    <col min="25" max="25" width="4.7109375" customWidth="1"/>
  </cols>
  <sheetData>
    <row r="1" spans="1:24" x14ac:dyDescent="0.2">
      <c r="A1" s="12" t="s">
        <v>293</v>
      </c>
    </row>
    <row r="5" spans="1:24" s="1" customFormat="1" ht="18" customHeight="1" x14ac:dyDescent="0.2">
      <c r="A5" s="2" t="s">
        <v>121</v>
      </c>
      <c r="B5" s="2" t="s">
        <v>122</v>
      </c>
      <c r="C5" s="2" t="s">
        <v>123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2" t="s">
        <v>129</v>
      </c>
      <c r="J5" s="2" t="s">
        <v>130</v>
      </c>
      <c r="K5" s="2" t="s">
        <v>131</v>
      </c>
      <c r="L5" s="2" t="s">
        <v>132</v>
      </c>
      <c r="M5" s="2" t="s">
        <v>133</v>
      </c>
      <c r="N5" s="2" t="s">
        <v>134</v>
      </c>
      <c r="O5" s="2" t="s">
        <v>135</v>
      </c>
      <c r="P5" s="2" t="s">
        <v>136</v>
      </c>
      <c r="Q5" s="2" t="s">
        <v>137</v>
      </c>
      <c r="R5" s="2" t="s">
        <v>138</v>
      </c>
      <c r="S5" s="2" t="s">
        <v>139</v>
      </c>
      <c r="T5" s="2" t="s">
        <v>140</v>
      </c>
      <c r="U5" s="2" t="s">
        <v>141</v>
      </c>
      <c r="V5" s="2" t="s">
        <v>142</v>
      </c>
      <c r="W5" s="2" t="s">
        <v>143</v>
      </c>
      <c r="X5" s="2" t="s">
        <v>144</v>
      </c>
    </row>
    <row r="6" spans="1:24" s="1" customFormat="1" ht="13.5" customHeight="1" x14ac:dyDescent="0.2">
      <c r="A6" s="7">
        <v>86</v>
      </c>
      <c r="B6" s="7">
        <v>32</v>
      </c>
      <c r="C6" s="6" t="s">
        <v>145</v>
      </c>
      <c r="D6" s="6"/>
      <c r="E6" s="6" t="s">
        <v>146</v>
      </c>
      <c r="F6" s="8">
        <v>39009</v>
      </c>
      <c r="G6" s="8">
        <v>41443</v>
      </c>
      <c r="H6" s="8"/>
      <c r="I6" s="6" t="s">
        <v>147</v>
      </c>
      <c r="J6" s="7">
        <v>8</v>
      </c>
      <c r="K6" s="10">
        <v>94110</v>
      </c>
      <c r="L6" s="6" t="s">
        <v>149</v>
      </c>
      <c r="M6" s="6" t="s">
        <v>149</v>
      </c>
      <c r="N6" s="6" t="s">
        <v>150</v>
      </c>
      <c r="O6" s="6" t="s">
        <v>151</v>
      </c>
      <c r="P6" s="6"/>
      <c r="Q6" s="6" t="s">
        <v>152</v>
      </c>
      <c r="R6" s="6" t="s">
        <v>77</v>
      </c>
      <c r="S6" s="6" t="s">
        <v>153</v>
      </c>
      <c r="T6" s="6" t="s">
        <v>153</v>
      </c>
      <c r="U6" s="6"/>
      <c r="V6" s="6"/>
      <c r="W6" s="7"/>
      <c r="X6" s="7"/>
    </row>
    <row r="7" spans="1:24" s="1" customFormat="1" ht="13.5" customHeight="1" x14ac:dyDescent="0.2">
      <c r="A7" s="7">
        <v>87</v>
      </c>
      <c r="B7" s="7">
        <v>32</v>
      </c>
      <c r="C7" s="6" t="s">
        <v>154</v>
      </c>
      <c r="D7" s="6" t="s">
        <v>155</v>
      </c>
      <c r="E7" s="6" t="s">
        <v>156</v>
      </c>
      <c r="F7" s="8">
        <v>19421</v>
      </c>
      <c r="G7" s="8">
        <v>41443</v>
      </c>
      <c r="H7" s="8"/>
      <c r="I7" s="6" t="s">
        <v>147</v>
      </c>
      <c r="J7" s="7">
        <v>62</v>
      </c>
      <c r="K7" s="10">
        <v>94110</v>
      </c>
      <c r="L7" s="6" t="s">
        <v>149</v>
      </c>
      <c r="M7" s="6" t="s">
        <v>149</v>
      </c>
      <c r="N7" s="6" t="s">
        <v>150</v>
      </c>
      <c r="O7" s="6" t="s">
        <v>157</v>
      </c>
      <c r="P7" s="6"/>
      <c r="Q7" s="6" t="s">
        <v>152</v>
      </c>
      <c r="R7" s="6" t="s">
        <v>77</v>
      </c>
      <c r="S7" s="6" t="s">
        <v>153</v>
      </c>
      <c r="T7" s="6" t="s">
        <v>153</v>
      </c>
      <c r="U7" s="6" t="s">
        <v>158</v>
      </c>
      <c r="V7" s="6" t="s">
        <v>159</v>
      </c>
      <c r="W7" s="7"/>
      <c r="X7" s="7">
        <v>6</v>
      </c>
    </row>
    <row r="8" spans="1:24" s="1" customFormat="1" ht="13.5" customHeight="1" x14ac:dyDescent="0.2">
      <c r="A8" s="7">
        <v>118</v>
      </c>
      <c r="B8" s="7">
        <v>43</v>
      </c>
      <c r="C8" s="6" t="s">
        <v>160</v>
      </c>
      <c r="D8" s="6"/>
      <c r="E8" s="6" t="s">
        <v>146</v>
      </c>
      <c r="F8" s="8">
        <v>38844</v>
      </c>
      <c r="G8" s="8">
        <v>41914</v>
      </c>
      <c r="H8" s="8"/>
      <c r="I8" s="6" t="s">
        <v>147</v>
      </c>
      <c r="J8" s="7">
        <v>8</v>
      </c>
      <c r="K8" s="10">
        <v>94122</v>
      </c>
      <c r="L8" s="6" t="s">
        <v>149</v>
      </c>
      <c r="M8" s="6" t="s">
        <v>149</v>
      </c>
      <c r="N8" s="6" t="s">
        <v>150</v>
      </c>
      <c r="O8" s="6" t="s">
        <v>151</v>
      </c>
      <c r="P8" s="6"/>
      <c r="Q8" s="6" t="s">
        <v>162</v>
      </c>
      <c r="R8" s="6" t="s">
        <v>77</v>
      </c>
      <c r="S8" s="6" t="s">
        <v>153</v>
      </c>
      <c r="T8" s="6" t="s">
        <v>147</v>
      </c>
      <c r="U8" s="6" t="s">
        <v>163</v>
      </c>
      <c r="V8" s="6"/>
      <c r="W8" s="7"/>
      <c r="X8" s="7"/>
    </row>
    <row r="9" spans="1:24" s="1" customFormat="1" ht="13.5" customHeight="1" x14ac:dyDescent="0.2">
      <c r="A9" s="7">
        <v>119</v>
      </c>
      <c r="B9" s="7">
        <v>43</v>
      </c>
      <c r="C9" s="6" t="s">
        <v>154</v>
      </c>
      <c r="D9" s="6" t="s">
        <v>164</v>
      </c>
      <c r="E9" s="6" t="s">
        <v>146</v>
      </c>
      <c r="F9" s="8">
        <v>24954</v>
      </c>
      <c r="G9" s="8">
        <v>41914</v>
      </c>
      <c r="H9" s="8"/>
      <c r="I9" s="6" t="s">
        <v>147</v>
      </c>
      <c r="J9" s="7">
        <v>46</v>
      </c>
      <c r="K9" s="10">
        <v>94122</v>
      </c>
      <c r="L9" s="6" t="s">
        <v>149</v>
      </c>
      <c r="M9" s="6" t="s">
        <v>149</v>
      </c>
      <c r="N9" s="6" t="s">
        <v>150</v>
      </c>
      <c r="O9" s="6" t="s">
        <v>157</v>
      </c>
      <c r="P9" s="6"/>
      <c r="Q9" s="6" t="s">
        <v>162</v>
      </c>
      <c r="R9" s="6" t="s">
        <v>77</v>
      </c>
      <c r="S9" s="6" t="s">
        <v>153</v>
      </c>
      <c r="T9" s="6" t="s">
        <v>147</v>
      </c>
      <c r="U9" s="6" t="s">
        <v>165</v>
      </c>
      <c r="V9" s="6" t="s">
        <v>166</v>
      </c>
      <c r="W9" s="7"/>
      <c r="X9" s="7"/>
    </row>
    <row r="10" spans="1:24" s="1" customFormat="1" ht="13.5" customHeight="1" x14ac:dyDescent="0.2">
      <c r="A10" s="7">
        <v>126</v>
      </c>
      <c r="B10" s="7">
        <v>45</v>
      </c>
      <c r="C10" s="6" t="s">
        <v>154</v>
      </c>
      <c r="D10" s="6" t="s">
        <v>164</v>
      </c>
      <c r="E10" s="6" t="s">
        <v>156</v>
      </c>
      <c r="F10" s="8">
        <v>32376</v>
      </c>
      <c r="G10" s="8">
        <v>41872</v>
      </c>
      <c r="H10" s="8"/>
      <c r="I10" s="6" t="s">
        <v>147</v>
      </c>
      <c r="J10" s="7">
        <v>26</v>
      </c>
      <c r="K10" s="10">
        <v>94124</v>
      </c>
      <c r="L10" s="6" t="s">
        <v>149</v>
      </c>
      <c r="M10" s="6" t="s">
        <v>149</v>
      </c>
      <c r="N10" s="6" t="s">
        <v>150</v>
      </c>
      <c r="O10" s="6" t="s">
        <v>157</v>
      </c>
      <c r="P10" s="6"/>
      <c r="Q10" s="6" t="s">
        <v>168</v>
      </c>
      <c r="R10" s="6" t="s">
        <v>77</v>
      </c>
      <c r="S10" s="6" t="s">
        <v>153</v>
      </c>
      <c r="T10" s="6" t="s">
        <v>147</v>
      </c>
      <c r="U10" s="6" t="s">
        <v>165</v>
      </c>
      <c r="V10" s="6" t="s">
        <v>169</v>
      </c>
      <c r="W10" s="7">
        <v>71.666669999999996</v>
      </c>
      <c r="X10" s="7">
        <v>2</v>
      </c>
    </row>
    <row r="11" spans="1:24" s="1" customFormat="1" ht="13.5" customHeight="1" x14ac:dyDescent="0.2">
      <c r="A11" s="7">
        <v>188</v>
      </c>
      <c r="B11" s="7">
        <v>57</v>
      </c>
      <c r="C11" s="6" t="s">
        <v>160</v>
      </c>
      <c r="D11" s="6"/>
      <c r="E11" s="6" t="s">
        <v>146</v>
      </c>
      <c r="F11" s="8">
        <v>35705</v>
      </c>
      <c r="G11" s="8">
        <v>41801</v>
      </c>
      <c r="H11" s="8"/>
      <c r="I11" s="6" t="s">
        <v>147</v>
      </c>
      <c r="J11" s="7">
        <v>17</v>
      </c>
      <c r="K11" s="10">
        <v>94188</v>
      </c>
      <c r="L11" s="6" t="s">
        <v>149</v>
      </c>
      <c r="M11" s="6" t="s">
        <v>149</v>
      </c>
      <c r="N11" s="6" t="s">
        <v>150</v>
      </c>
      <c r="O11" s="6" t="s">
        <v>151</v>
      </c>
      <c r="P11" s="6"/>
      <c r="Q11" s="6" t="s">
        <v>170</v>
      </c>
      <c r="R11" s="6" t="s">
        <v>77</v>
      </c>
      <c r="S11" s="6" t="s">
        <v>153</v>
      </c>
      <c r="T11" s="6" t="s">
        <v>147</v>
      </c>
      <c r="U11" s="6" t="s">
        <v>165</v>
      </c>
      <c r="V11" s="6"/>
      <c r="W11" s="7"/>
      <c r="X11" s="7"/>
    </row>
    <row r="12" spans="1:24" s="1" customFormat="1" ht="13.5" customHeight="1" x14ac:dyDescent="0.2">
      <c r="A12" s="7">
        <v>189</v>
      </c>
      <c r="B12" s="7">
        <v>57</v>
      </c>
      <c r="C12" s="6" t="s">
        <v>160</v>
      </c>
      <c r="D12" s="6"/>
      <c r="E12" s="6" t="s">
        <v>146</v>
      </c>
      <c r="F12" s="8">
        <v>36487</v>
      </c>
      <c r="G12" s="8">
        <v>41801</v>
      </c>
      <c r="H12" s="8"/>
      <c r="I12" s="6" t="s">
        <v>147</v>
      </c>
      <c r="J12" s="7">
        <v>15</v>
      </c>
      <c r="K12" s="10">
        <v>94188</v>
      </c>
      <c r="L12" s="6" t="s">
        <v>149</v>
      </c>
      <c r="M12" s="6" t="s">
        <v>149</v>
      </c>
      <c r="N12" s="6" t="s">
        <v>150</v>
      </c>
      <c r="O12" s="6" t="s">
        <v>157</v>
      </c>
      <c r="P12" s="6"/>
      <c r="Q12" s="6" t="s">
        <v>170</v>
      </c>
      <c r="R12" s="6" t="s">
        <v>77</v>
      </c>
      <c r="S12" s="6" t="s">
        <v>153</v>
      </c>
      <c r="T12" s="6" t="s">
        <v>147</v>
      </c>
      <c r="U12" s="6" t="s">
        <v>165</v>
      </c>
      <c r="V12" s="6"/>
      <c r="W12" s="7"/>
      <c r="X12" s="7"/>
    </row>
    <row r="13" spans="1:24" s="1" customFormat="1" ht="13.5" customHeight="1" x14ac:dyDescent="0.2">
      <c r="A13" s="7">
        <v>190</v>
      </c>
      <c r="B13" s="7">
        <v>57</v>
      </c>
      <c r="C13" s="6" t="s">
        <v>160</v>
      </c>
      <c r="D13" s="6"/>
      <c r="E13" s="6" t="s">
        <v>146</v>
      </c>
      <c r="F13" s="8">
        <v>37873</v>
      </c>
      <c r="G13" s="8">
        <v>41801</v>
      </c>
      <c r="H13" s="8"/>
      <c r="I13" s="6" t="s">
        <v>147</v>
      </c>
      <c r="J13" s="7">
        <v>11</v>
      </c>
      <c r="K13" s="10">
        <v>94188</v>
      </c>
      <c r="L13" s="6" t="s">
        <v>149</v>
      </c>
      <c r="M13" s="6" t="s">
        <v>149</v>
      </c>
      <c r="N13" s="6" t="s">
        <v>150</v>
      </c>
      <c r="O13" s="6" t="s">
        <v>157</v>
      </c>
      <c r="P13" s="6"/>
      <c r="Q13" s="6" t="s">
        <v>170</v>
      </c>
      <c r="R13" s="6" t="s">
        <v>77</v>
      </c>
      <c r="S13" s="6" t="s">
        <v>153</v>
      </c>
      <c r="T13" s="6" t="s">
        <v>147</v>
      </c>
      <c r="U13" s="6"/>
      <c r="V13" s="6"/>
      <c r="W13" s="7"/>
      <c r="X13" s="7"/>
    </row>
    <row r="14" spans="1:24" s="1" customFormat="1" ht="13.5" customHeight="1" x14ac:dyDescent="0.2">
      <c r="A14" s="7">
        <v>191</v>
      </c>
      <c r="B14" s="7">
        <v>57</v>
      </c>
      <c r="C14" s="6" t="s">
        <v>160</v>
      </c>
      <c r="D14" s="6"/>
      <c r="E14" s="6" t="s">
        <v>146</v>
      </c>
      <c r="F14" s="8">
        <v>38871</v>
      </c>
      <c r="G14" s="8">
        <v>41801</v>
      </c>
      <c r="H14" s="8"/>
      <c r="I14" s="6" t="s">
        <v>147</v>
      </c>
      <c r="J14" s="7">
        <v>8</v>
      </c>
      <c r="K14" s="10">
        <v>94188</v>
      </c>
      <c r="L14" s="6" t="s">
        <v>149</v>
      </c>
      <c r="M14" s="6" t="s">
        <v>149</v>
      </c>
      <c r="N14" s="6" t="s">
        <v>150</v>
      </c>
      <c r="O14" s="6" t="s">
        <v>157</v>
      </c>
      <c r="P14" s="6"/>
      <c r="Q14" s="6" t="s">
        <v>170</v>
      </c>
      <c r="R14" s="6" t="s">
        <v>77</v>
      </c>
      <c r="S14" s="6" t="s">
        <v>153</v>
      </c>
      <c r="T14" s="6" t="s">
        <v>147</v>
      </c>
      <c r="U14" s="6"/>
      <c r="V14" s="6"/>
      <c r="W14" s="7"/>
      <c r="X14" s="7"/>
    </row>
    <row r="15" spans="1:24" s="1" customFormat="1" ht="13.5" customHeight="1" x14ac:dyDescent="0.2">
      <c r="A15" s="7">
        <v>192</v>
      </c>
      <c r="B15" s="7">
        <v>57</v>
      </c>
      <c r="C15" s="6" t="s">
        <v>154</v>
      </c>
      <c r="D15" s="6" t="s">
        <v>155</v>
      </c>
      <c r="E15" s="6" t="s">
        <v>156</v>
      </c>
      <c r="F15" s="8">
        <v>25041</v>
      </c>
      <c r="G15" s="8">
        <v>41801</v>
      </c>
      <c r="H15" s="8"/>
      <c r="I15" s="6" t="s">
        <v>147</v>
      </c>
      <c r="J15" s="7">
        <v>46</v>
      </c>
      <c r="K15" s="10">
        <v>94188</v>
      </c>
      <c r="L15" s="6" t="s">
        <v>149</v>
      </c>
      <c r="M15" s="6" t="s">
        <v>149</v>
      </c>
      <c r="N15" s="6" t="s">
        <v>150</v>
      </c>
      <c r="O15" s="6" t="s">
        <v>157</v>
      </c>
      <c r="P15" s="6"/>
      <c r="Q15" s="6" t="s">
        <v>171</v>
      </c>
      <c r="R15" s="6" t="s">
        <v>77</v>
      </c>
      <c r="S15" s="6" t="s">
        <v>153</v>
      </c>
      <c r="T15" s="6" t="s">
        <v>153</v>
      </c>
      <c r="U15" s="6" t="s">
        <v>165</v>
      </c>
      <c r="V15" s="6" t="s">
        <v>159</v>
      </c>
      <c r="W15" s="7">
        <v>1800</v>
      </c>
      <c r="X15" s="7">
        <v>6</v>
      </c>
    </row>
    <row r="16" spans="1:24" s="1" customFormat="1" ht="13.5" customHeight="1" x14ac:dyDescent="0.2">
      <c r="A16" s="7">
        <v>330</v>
      </c>
      <c r="B16" s="7">
        <v>90</v>
      </c>
      <c r="C16" s="6" t="s">
        <v>160</v>
      </c>
      <c r="D16" s="6"/>
      <c r="E16" s="6" t="s">
        <v>146</v>
      </c>
      <c r="F16" s="8">
        <v>34413</v>
      </c>
      <c r="G16" s="8">
        <v>41863</v>
      </c>
      <c r="H16" s="8"/>
      <c r="I16" s="6" t="s">
        <v>147</v>
      </c>
      <c r="J16" s="7">
        <v>20</v>
      </c>
      <c r="K16" s="10">
        <v>94107</v>
      </c>
      <c r="L16" s="6" t="s">
        <v>149</v>
      </c>
      <c r="M16" s="6" t="s">
        <v>149</v>
      </c>
      <c r="N16" s="6" t="s">
        <v>150</v>
      </c>
      <c r="O16" s="6" t="s">
        <v>157</v>
      </c>
      <c r="P16" s="6"/>
      <c r="Q16" s="6" t="s">
        <v>170</v>
      </c>
      <c r="R16" s="6" t="s">
        <v>77</v>
      </c>
      <c r="S16" s="6" t="s">
        <v>153</v>
      </c>
      <c r="T16" s="6" t="s">
        <v>147</v>
      </c>
      <c r="U16" s="6"/>
      <c r="V16" s="6"/>
      <c r="W16" s="7"/>
      <c r="X16" s="7"/>
    </row>
    <row r="17" spans="1:24" s="1" customFormat="1" ht="13.5" customHeight="1" x14ac:dyDescent="0.2">
      <c r="A17" s="7">
        <v>331</v>
      </c>
      <c r="B17" s="7">
        <v>90</v>
      </c>
      <c r="C17" s="6" t="s">
        <v>160</v>
      </c>
      <c r="D17" s="6"/>
      <c r="E17" s="6" t="s">
        <v>146</v>
      </c>
      <c r="F17" s="8">
        <v>35552</v>
      </c>
      <c r="G17" s="8">
        <v>41863</v>
      </c>
      <c r="H17" s="8"/>
      <c r="I17" s="6" t="s">
        <v>147</v>
      </c>
      <c r="J17" s="7">
        <v>17</v>
      </c>
      <c r="K17" s="10">
        <v>94107</v>
      </c>
      <c r="L17" s="6" t="s">
        <v>149</v>
      </c>
      <c r="M17" s="6" t="s">
        <v>149</v>
      </c>
      <c r="N17" s="6" t="s">
        <v>150</v>
      </c>
      <c r="O17" s="6" t="s">
        <v>157</v>
      </c>
      <c r="P17" s="6"/>
      <c r="Q17" s="6" t="s">
        <v>170</v>
      </c>
      <c r="R17" s="6" t="s">
        <v>77</v>
      </c>
      <c r="S17" s="6" t="s">
        <v>153</v>
      </c>
      <c r="T17" s="6" t="s">
        <v>147</v>
      </c>
      <c r="U17" s="6"/>
      <c r="V17" s="6"/>
      <c r="W17" s="7"/>
      <c r="X17" s="7"/>
    </row>
    <row r="18" spans="1:24" s="1" customFormat="1" ht="13.5" customHeight="1" x14ac:dyDescent="0.2">
      <c r="A18" s="7">
        <v>332</v>
      </c>
      <c r="B18" s="7">
        <v>90</v>
      </c>
      <c r="C18" s="6" t="s">
        <v>160</v>
      </c>
      <c r="D18" s="6"/>
      <c r="E18" s="6" t="s">
        <v>146</v>
      </c>
      <c r="F18" s="8">
        <v>35970</v>
      </c>
      <c r="G18" s="8">
        <v>41863</v>
      </c>
      <c r="H18" s="8"/>
      <c r="I18" s="6" t="s">
        <v>147</v>
      </c>
      <c r="J18" s="7">
        <v>16</v>
      </c>
      <c r="K18" s="10">
        <v>94107</v>
      </c>
      <c r="L18" s="6" t="s">
        <v>149</v>
      </c>
      <c r="M18" s="6" t="s">
        <v>149</v>
      </c>
      <c r="N18" s="6" t="s">
        <v>150</v>
      </c>
      <c r="O18" s="6" t="s">
        <v>157</v>
      </c>
      <c r="P18" s="6"/>
      <c r="Q18" s="6" t="s">
        <v>170</v>
      </c>
      <c r="R18" s="6" t="s">
        <v>77</v>
      </c>
      <c r="S18" s="6" t="s">
        <v>153</v>
      </c>
      <c r="T18" s="6" t="s">
        <v>153</v>
      </c>
      <c r="U18" s="6"/>
      <c r="V18" s="6"/>
      <c r="W18" s="7"/>
      <c r="X18" s="7"/>
    </row>
    <row r="19" spans="1:24" s="1" customFormat="1" ht="13.5" customHeight="1" x14ac:dyDescent="0.2">
      <c r="A19" s="7">
        <v>335</v>
      </c>
      <c r="B19" s="7">
        <v>90</v>
      </c>
      <c r="C19" s="6" t="s">
        <v>154</v>
      </c>
      <c r="D19" s="6" t="s">
        <v>173</v>
      </c>
      <c r="E19" s="6" t="s">
        <v>156</v>
      </c>
      <c r="F19" s="8">
        <v>24752</v>
      </c>
      <c r="G19" s="8">
        <v>41863</v>
      </c>
      <c r="H19" s="8"/>
      <c r="I19" s="6" t="s">
        <v>147</v>
      </c>
      <c r="J19" s="7">
        <v>47</v>
      </c>
      <c r="K19" s="10">
        <v>94134</v>
      </c>
      <c r="L19" s="6" t="s">
        <v>149</v>
      </c>
      <c r="M19" s="6" t="s">
        <v>149</v>
      </c>
      <c r="N19" s="6" t="s">
        <v>150</v>
      </c>
      <c r="O19" s="6" t="s">
        <v>157</v>
      </c>
      <c r="P19" s="6"/>
      <c r="Q19" s="6" t="s">
        <v>175</v>
      </c>
      <c r="R19" s="6" t="s">
        <v>77</v>
      </c>
      <c r="S19" s="6" t="s">
        <v>153</v>
      </c>
      <c r="T19" s="6" t="s">
        <v>153</v>
      </c>
      <c r="U19" s="6" t="s">
        <v>163</v>
      </c>
      <c r="V19" s="6" t="s">
        <v>159</v>
      </c>
      <c r="W19" s="7">
        <v>0</v>
      </c>
      <c r="X19" s="7">
        <v>8</v>
      </c>
    </row>
    <row r="20" spans="1:24" s="1" customFormat="1" ht="13.5" customHeight="1" x14ac:dyDescent="0.2">
      <c r="A20" s="7">
        <v>515</v>
      </c>
      <c r="B20" s="7">
        <v>142</v>
      </c>
      <c r="C20" s="6" t="s">
        <v>154</v>
      </c>
      <c r="D20" s="6" t="s">
        <v>164</v>
      </c>
      <c r="E20" s="6" t="s">
        <v>156</v>
      </c>
      <c r="F20" s="8">
        <v>22919</v>
      </c>
      <c r="G20" s="8">
        <v>41830</v>
      </c>
      <c r="H20" s="8"/>
      <c r="I20" s="6" t="s">
        <v>147</v>
      </c>
      <c r="J20" s="7">
        <v>52</v>
      </c>
      <c r="K20" s="10">
        <v>94102</v>
      </c>
      <c r="L20" s="6" t="s">
        <v>149</v>
      </c>
      <c r="M20" s="6" t="s">
        <v>149</v>
      </c>
      <c r="N20" s="6" t="s">
        <v>150</v>
      </c>
      <c r="O20" s="6" t="s">
        <v>157</v>
      </c>
      <c r="P20" s="6"/>
      <c r="Q20" s="6" t="s">
        <v>162</v>
      </c>
      <c r="R20" s="6" t="s">
        <v>77</v>
      </c>
      <c r="S20" s="6" t="s">
        <v>153</v>
      </c>
      <c r="T20" s="6" t="s">
        <v>147</v>
      </c>
      <c r="U20" s="6"/>
      <c r="V20" s="6" t="s">
        <v>166</v>
      </c>
      <c r="W20" s="7">
        <v>1666.6666700000001</v>
      </c>
      <c r="X20" s="7">
        <v>6</v>
      </c>
    </row>
    <row r="21" spans="1:24" s="1" customFormat="1" ht="13.5" customHeight="1" x14ac:dyDescent="0.2">
      <c r="A21" s="7">
        <v>573</v>
      </c>
      <c r="B21" s="7">
        <v>159</v>
      </c>
      <c r="C21" s="6" t="s">
        <v>160</v>
      </c>
      <c r="D21" s="6"/>
      <c r="E21" s="6" t="s">
        <v>146</v>
      </c>
      <c r="F21" s="8">
        <v>36122</v>
      </c>
      <c r="G21" s="8">
        <v>42025</v>
      </c>
      <c r="H21" s="8"/>
      <c r="I21" s="6" t="s">
        <v>147</v>
      </c>
      <c r="J21" s="7">
        <v>16</v>
      </c>
      <c r="K21" s="10">
        <v>95376</v>
      </c>
      <c r="L21" s="6" t="s">
        <v>177</v>
      </c>
      <c r="M21" s="6" t="s">
        <v>178</v>
      </c>
      <c r="N21" s="6" t="s">
        <v>150</v>
      </c>
      <c r="O21" s="6" t="s">
        <v>151</v>
      </c>
      <c r="P21" s="6"/>
      <c r="Q21" s="6" t="s">
        <v>162</v>
      </c>
      <c r="R21" s="6" t="s">
        <v>77</v>
      </c>
      <c r="S21" s="6" t="s">
        <v>153</v>
      </c>
      <c r="T21" s="6" t="s">
        <v>147</v>
      </c>
      <c r="U21" s="6"/>
      <c r="V21" s="6"/>
      <c r="W21" s="7"/>
      <c r="X21" s="7"/>
    </row>
    <row r="22" spans="1:24" s="1" customFormat="1" ht="13.5" customHeight="1" x14ac:dyDescent="0.2">
      <c r="A22" s="7">
        <v>574</v>
      </c>
      <c r="B22" s="7">
        <v>159</v>
      </c>
      <c r="C22" s="6" t="s">
        <v>160</v>
      </c>
      <c r="D22" s="6"/>
      <c r="E22" s="6" t="s">
        <v>146</v>
      </c>
      <c r="F22" s="8">
        <v>38665</v>
      </c>
      <c r="G22" s="8">
        <v>42025</v>
      </c>
      <c r="H22" s="8"/>
      <c r="I22" s="6" t="s">
        <v>147</v>
      </c>
      <c r="J22" s="7">
        <v>9</v>
      </c>
      <c r="K22" s="10">
        <v>94131</v>
      </c>
      <c r="L22" s="6" t="s">
        <v>149</v>
      </c>
      <c r="M22" s="6" t="s">
        <v>149</v>
      </c>
      <c r="N22" s="6" t="s">
        <v>150</v>
      </c>
      <c r="O22" s="6" t="s">
        <v>157</v>
      </c>
      <c r="P22" s="6"/>
      <c r="Q22" s="6" t="s">
        <v>170</v>
      </c>
      <c r="R22" s="6" t="s">
        <v>77</v>
      </c>
      <c r="S22" s="6" t="s">
        <v>153</v>
      </c>
      <c r="T22" s="6" t="s">
        <v>153</v>
      </c>
      <c r="U22" s="6" t="s">
        <v>165</v>
      </c>
      <c r="V22" s="6"/>
      <c r="W22" s="7"/>
      <c r="X22" s="7"/>
    </row>
    <row r="23" spans="1:24" s="1" customFormat="1" ht="13.5" customHeight="1" x14ac:dyDescent="0.2">
      <c r="A23" s="7">
        <v>575</v>
      </c>
      <c r="B23" s="7">
        <v>159</v>
      </c>
      <c r="C23" s="6" t="s">
        <v>154</v>
      </c>
      <c r="D23" s="6" t="s">
        <v>180</v>
      </c>
      <c r="E23" s="6" t="s">
        <v>156</v>
      </c>
      <c r="F23" s="8">
        <v>27586</v>
      </c>
      <c r="G23" s="8">
        <v>42012</v>
      </c>
      <c r="H23" s="8"/>
      <c r="I23" s="6" t="s">
        <v>147</v>
      </c>
      <c r="J23" s="7">
        <v>39</v>
      </c>
      <c r="K23" s="10">
        <v>94131</v>
      </c>
      <c r="L23" s="6" t="s">
        <v>149</v>
      </c>
      <c r="M23" s="6" t="s">
        <v>149</v>
      </c>
      <c r="N23" s="6" t="s">
        <v>150</v>
      </c>
      <c r="O23" s="6" t="s">
        <v>157</v>
      </c>
      <c r="P23" s="6"/>
      <c r="Q23" s="6" t="s">
        <v>162</v>
      </c>
      <c r="R23" s="6" t="s">
        <v>77</v>
      </c>
      <c r="S23" s="6" t="s">
        <v>153</v>
      </c>
      <c r="T23" s="6" t="s">
        <v>147</v>
      </c>
      <c r="U23" s="6" t="s">
        <v>165</v>
      </c>
      <c r="V23" s="6" t="s">
        <v>159</v>
      </c>
      <c r="W23" s="7">
        <v>1400</v>
      </c>
      <c r="X23" s="7">
        <v>2</v>
      </c>
    </row>
    <row r="24" spans="1:24" s="1" customFormat="1" ht="13.5" customHeight="1" x14ac:dyDescent="0.2">
      <c r="A24" s="7">
        <v>576</v>
      </c>
      <c r="B24" s="7">
        <v>159</v>
      </c>
      <c r="C24" s="6" t="s">
        <v>181</v>
      </c>
      <c r="D24" s="6" t="s">
        <v>180</v>
      </c>
      <c r="E24" s="6" t="s">
        <v>146</v>
      </c>
      <c r="F24" s="8">
        <v>25832</v>
      </c>
      <c r="G24" s="8">
        <v>42025</v>
      </c>
      <c r="H24" s="8"/>
      <c r="I24" s="6" t="s">
        <v>147</v>
      </c>
      <c r="J24" s="7">
        <v>44</v>
      </c>
      <c r="K24" s="10">
        <v>95376</v>
      </c>
      <c r="L24" s="6" t="s">
        <v>177</v>
      </c>
      <c r="M24" s="6" t="s">
        <v>178</v>
      </c>
      <c r="N24" s="6" t="s">
        <v>150</v>
      </c>
      <c r="O24" s="6" t="s">
        <v>151</v>
      </c>
      <c r="P24" s="6"/>
      <c r="Q24" s="6" t="s">
        <v>162</v>
      </c>
      <c r="R24" s="6" t="s">
        <v>77</v>
      </c>
      <c r="S24" s="6" t="s">
        <v>153</v>
      </c>
      <c r="T24" s="6" t="s">
        <v>147</v>
      </c>
      <c r="U24" s="6"/>
      <c r="V24" s="6" t="s">
        <v>169</v>
      </c>
      <c r="W24" s="7">
        <v>0</v>
      </c>
      <c r="X24" s="7">
        <v>3</v>
      </c>
    </row>
    <row r="25" spans="1:24" s="1" customFormat="1" ht="13.5" customHeight="1" x14ac:dyDescent="0.2">
      <c r="A25" s="7">
        <v>629</v>
      </c>
      <c r="B25" s="7">
        <v>175</v>
      </c>
      <c r="C25" s="6" t="s">
        <v>182</v>
      </c>
      <c r="D25" s="6" t="s">
        <v>164</v>
      </c>
      <c r="E25" s="6" t="s">
        <v>156</v>
      </c>
      <c r="F25" s="8">
        <v>21862</v>
      </c>
      <c r="G25" s="8">
        <v>41836</v>
      </c>
      <c r="H25" s="8"/>
      <c r="I25" s="6" t="s">
        <v>147</v>
      </c>
      <c r="J25" s="7">
        <v>55</v>
      </c>
      <c r="K25" s="10">
        <v>94102</v>
      </c>
      <c r="L25" s="6" t="s">
        <v>149</v>
      </c>
      <c r="M25" s="6" t="s">
        <v>149</v>
      </c>
      <c r="N25" s="6" t="s">
        <v>150</v>
      </c>
      <c r="O25" s="6" t="s">
        <v>151</v>
      </c>
      <c r="P25" s="6"/>
      <c r="Q25" s="6" t="s">
        <v>162</v>
      </c>
      <c r="R25" s="6" t="s">
        <v>77</v>
      </c>
      <c r="S25" s="6" t="s">
        <v>153</v>
      </c>
      <c r="T25" s="6" t="s">
        <v>147</v>
      </c>
      <c r="U25" s="6" t="s">
        <v>163</v>
      </c>
      <c r="V25" s="6" t="s">
        <v>166</v>
      </c>
      <c r="W25" s="7">
        <v>0</v>
      </c>
      <c r="X25" s="7">
        <v>6</v>
      </c>
    </row>
    <row r="26" spans="1:24" s="1" customFormat="1" ht="13.5" customHeight="1" x14ac:dyDescent="0.2">
      <c r="A26" s="7">
        <v>748</v>
      </c>
      <c r="B26" s="7">
        <v>218</v>
      </c>
      <c r="C26" s="6" t="s">
        <v>154</v>
      </c>
      <c r="D26" s="6" t="s">
        <v>164</v>
      </c>
      <c r="E26" s="6" t="s">
        <v>156</v>
      </c>
      <c r="F26" s="8">
        <v>29522</v>
      </c>
      <c r="G26" s="8">
        <v>41830</v>
      </c>
      <c r="H26" s="8"/>
      <c r="I26" s="6" t="s">
        <v>147</v>
      </c>
      <c r="J26" s="7">
        <v>34</v>
      </c>
      <c r="K26" s="10">
        <v>94102</v>
      </c>
      <c r="L26" s="6" t="s">
        <v>149</v>
      </c>
      <c r="M26" s="6" t="s">
        <v>149</v>
      </c>
      <c r="N26" s="6" t="s">
        <v>150</v>
      </c>
      <c r="O26" s="6" t="s">
        <v>157</v>
      </c>
      <c r="P26" s="6"/>
      <c r="Q26" s="6" t="s">
        <v>183</v>
      </c>
      <c r="R26" s="6" t="s">
        <v>77</v>
      </c>
      <c r="S26" s="6" t="s">
        <v>153</v>
      </c>
      <c r="T26" s="6" t="s">
        <v>147</v>
      </c>
      <c r="U26" s="6" t="s">
        <v>165</v>
      </c>
      <c r="V26" s="6" t="s">
        <v>169</v>
      </c>
      <c r="W26" s="7">
        <v>595</v>
      </c>
      <c r="X26" s="7">
        <v>2</v>
      </c>
    </row>
    <row r="27" spans="1:24" s="1" customFormat="1" ht="13.5" customHeight="1" x14ac:dyDescent="0.2">
      <c r="A27" s="7">
        <v>758</v>
      </c>
      <c r="B27" s="7">
        <v>223</v>
      </c>
      <c r="C27" s="6" t="s">
        <v>160</v>
      </c>
      <c r="D27" s="6"/>
      <c r="E27" s="6" t="s">
        <v>146</v>
      </c>
      <c r="F27" s="8">
        <v>38218</v>
      </c>
      <c r="G27" s="8">
        <v>41830</v>
      </c>
      <c r="H27" s="8"/>
      <c r="I27" s="6" t="s">
        <v>147</v>
      </c>
      <c r="J27" s="7">
        <v>10</v>
      </c>
      <c r="K27" s="10">
        <v>94124</v>
      </c>
      <c r="L27" s="6" t="s">
        <v>149</v>
      </c>
      <c r="M27" s="6" t="s">
        <v>149</v>
      </c>
      <c r="N27" s="6" t="s">
        <v>150</v>
      </c>
      <c r="O27" s="6" t="s">
        <v>151</v>
      </c>
      <c r="P27" s="6"/>
      <c r="Q27" s="6" t="s">
        <v>162</v>
      </c>
      <c r="R27" s="6" t="s">
        <v>77</v>
      </c>
      <c r="S27" s="6" t="s">
        <v>153</v>
      </c>
      <c r="T27" s="6" t="s">
        <v>147</v>
      </c>
      <c r="U27" s="6"/>
      <c r="V27" s="6"/>
      <c r="W27" s="7"/>
      <c r="X27" s="7"/>
    </row>
    <row r="28" spans="1:24" s="1" customFormat="1" ht="13.5" customHeight="1" x14ac:dyDescent="0.2">
      <c r="A28" s="7">
        <v>759</v>
      </c>
      <c r="B28" s="7">
        <v>223</v>
      </c>
      <c r="C28" s="6" t="s">
        <v>154</v>
      </c>
      <c r="D28" s="6" t="s">
        <v>158</v>
      </c>
      <c r="E28" s="6" t="s">
        <v>156</v>
      </c>
      <c r="F28" s="8">
        <v>24389</v>
      </c>
      <c r="G28" s="8">
        <v>41830</v>
      </c>
      <c r="H28" s="8"/>
      <c r="I28" s="6" t="s">
        <v>147</v>
      </c>
      <c r="J28" s="7">
        <v>48</v>
      </c>
      <c r="K28" s="10">
        <v>94124</v>
      </c>
      <c r="L28" s="6" t="s">
        <v>149</v>
      </c>
      <c r="M28" s="6" t="s">
        <v>149</v>
      </c>
      <c r="N28" s="6" t="s">
        <v>150</v>
      </c>
      <c r="O28" s="6" t="s">
        <v>157</v>
      </c>
      <c r="P28" s="6"/>
      <c r="Q28" s="6" t="s">
        <v>162</v>
      </c>
      <c r="R28" s="6" t="s">
        <v>77</v>
      </c>
      <c r="S28" s="6" t="s">
        <v>153</v>
      </c>
      <c r="T28" s="6" t="s">
        <v>147</v>
      </c>
      <c r="U28" s="6" t="s">
        <v>165</v>
      </c>
      <c r="V28" s="6" t="s">
        <v>184</v>
      </c>
      <c r="W28" s="7">
        <v>5700</v>
      </c>
      <c r="X28" s="7">
        <v>2</v>
      </c>
    </row>
    <row r="29" spans="1:24" s="1" customFormat="1" ht="13.5" customHeight="1" x14ac:dyDescent="0.2">
      <c r="A29" s="7">
        <v>798</v>
      </c>
      <c r="B29" s="7">
        <v>237</v>
      </c>
      <c r="C29" s="6" t="s">
        <v>160</v>
      </c>
      <c r="D29" s="6"/>
      <c r="E29" s="6" t="s">
        <v>146</v>
      </c>
      <c r="F29" s="8">
        <v>38649</v>
      </c>
      <c r="G29" s="8">
        <v>41506</v>
      </c>
      <c r="H29" s="8"/>
      <c r="I29" s="6" t="s">
        <v>147</v>
      </c>
      <c r="J29" s="7">
        <v>9</v>
      </c>
      <c r="K29" s="10">
        <v>94121</v>
      </c>
      <c r="L29" s="6" t="s">
        <v>149</v>
      </c>
      <c r="M29" s="6" t="s">
        <v>149</v>
      </c>
      <c r="N29" s="6" t="s">
        <v>150</v>
      </c>
      <c r="O29" s="6" t="s">
        <v>157</v>
      </c>
      <c r="P29" s="6"/>
      <c r="Q29" s="6" t="s">
        <v>162</v>
      </c>
      <c r="R29" s="6" t="s">
        <v>77</v>
      </c>
      <c r="S29" s="6" t="s">
        <v>153</v>
      </c>
      <c r="T29" s="6" t="s">
        <v>147</v>
      </c>
      <c r="U29" s="6"/>
      <c r="V29" s="6"/>
      <c r="W29" s="7"/>
      <c r="X29" s="7"/>
    </row>
    <row r="30" spans="1:24" s="1" customFormat="1" ht="13.5" customHeight="1" x14ac:dyDescent="0.2">
      <c r="A30" s="7">
        <v>800</v>
      </c>
      <c r="B30" s="7">
        <v>237</v>
      </c>
      <c r="C30" s="6" t="s">
        <v>154</v>
      </c>
      <c r="D30" s="6" t="s">
        <v>173</v>
      </c>
      <c r="E30" s="6" t="s">
        <v>156</v>
      </c>
      <c r="F30" s="8">
        <v>27686</v>
      </c>
      <c r="G30" s="8">
        <v>41506</v>
      </c>
      <c r="H30" s="8"/>
      <c r="I30" s="6" t="s">
        <v>147</v>
      </c>
      <c r="J30" s="7">
        <v>39</v>
      </c>
      <c r="K30" s="10">
        <v>94602</v>
      </c>
      <c r="L30" s="6" t="s">
        <v>186</v>
      </c>
      <c r="M30" s="6" t="s">
        <v>187</v>
      </c>
      <c r="N30" s="6" t="s">
        <v>150</v>
      </c>
      <c r="O30" s="6" t="s">
        <v>157</v>
      </c>
      <c r="P30" s="6"/>
      <c r="Q30" s="6" t="s">
        <v>162</v>
      </c>
      <c r="R30" s="6" t="s">
        <v>77</v>
      </c>
      <c r="S30" s="6" t="s">
        <v>153</v>
      </c>
      <c r="T30" s="6" t="s">
        <v>147</v>
      </c>
      <c r="U30" s="6" t="s">
        <v>163</v>
      </c>
      <c r="V30" s="6"/>
      <c r="W30" s="7">
        <v>0</v>
      </c>
      <c r="X30" s="7">
        <v>6</v>
      </c>
    </row>
    <row r="31" spans="1:24" s="1" customFormat="1" ht="13.5" customHeight="1" x14ac:dyDescent="0.2">
      <c r="A31" s="7">
        <v>980</v>
      </c>
      <c r="B31" s="7">
        <v>310</v>
      </c>
      <c r="C31" s="6" t="s">
        <v>182</v>
      </c>
      <c r="D31" s="6"/>
      <c r="E31" s="6" t="s">
        <v>146</v>
      </c>
      <c r="F31" s="8"/>
      <c r="G31" s="8">
        <v>41891</v>
      </c>
      <c r="H31" s="8"/>
      <c r="I31" s="6" t="s">
        <v>147</v>
      </c>
      <c r="J31" s="7"/>
      <c r="K31" s="10">
        <v>94116</v>
      </c>
      <c r="L31" s="6" t="s">
        <v>149</v>
      </c>
      <c r="M31" s="6" t="s">
        <v>149</v>
      </c>
      <c r="N31" s="6" t="s">
        <v>150</v>
      </c>
      <c r="O31" s="6" t="s">
        <v>163</v>
      </c>
      <c r="P31" s="6"/>
      <c r="Q31" s="6" t="s">
        <v>163</v>
      </c>
      <c r="R31" s="6" t="s">
        <v>77</v>
      </c>
      <c r="S31" s="6" t="s">
        <v>153</v>
      </c>
      <c r="T31" s="6" t="s">
        <v>147</v>
      </c>
      <c r="U31" s="6" t="s">
        <v>163</v>
      </c>
      <c r="V31" s="6"/>
      <c r="W31" s="7">
        <v>0</v>
      </c>
      <c r="X31" s="7">
        <v>6</v>
      </c>
    </row>
    <row r="32" spans="1:24" s="1" customFormat="1" ht="13.5" customHeight="1" x14ac:dyDescent="0.2">
      <c r="A32" s="7">
        <v>1112</v>
      </c>
      <c r="B32" s="7">
        <v>354</v>
      </c>
      <c r="C32" s="6" t="s">
        <v>160</v>
      </c>
      <c r="D32" s="6"/>
      <c r="E32" s="6" t="s">
        <v>146</v>
      </c>
      <c r="F32" s="8">
        <v>38252</v>
      </c>
      <c r="G32" s="8">
        <v>41837</v>
      </c>
      <c r="H32" s="8"/>
      <c r="I32" s="6" t="s">
        <v>147</v>
      </c>
      <c r="J32" s="7">
        <v>10</v>
      </c>
      <c r="K32" s="10">
        <v>94110</v>
      </c>
      <c r="L32" s="6" t="s">
        <v>149</v>
      </c>
      <c r="M32" s="6" t="s">
        <v>149</v>
      </c>
      <c r="N32" s="6" t="s">
        <v>150</v>
      </c>
      <c r="O32" s="6" t="s">
        <v>157</v>
      </c>
      <c r="P32" s="6"/>
      <c r="Q32" s="6" t="s">
        <v>152</v>
      </c>
      <c r="R32" s="6" t="s">
        <v>77</v>
      </c>
      <c r="S32" s="6" t="s">
        <v>153</v>
      </c>
      <c r="T32" s="6" t="s">
        <v>147</v>
      </c>
      <c r="U32" s="6"/>
      <c r="V32" s="6"/>
      <c r="W32" s="7"/>
      <c r="X32" s="7"/>
    </row>
    <row r="33" spans="1:24" s="1" customFormat="1" ht="13.5" customHeight="1" x14ac:dyDescent="0.2">
      <c r="A33" s="7">
        <v>1113</v>
      </c>
      <c r="B33" s="7">
        <v>354</v>
      </c>
      <c r="C33" s="6" t="s">
        <v>160</v>
      </c>
      <c r="D33" s="6"/>
      <c r="E33" s="6" t="s">
        <v>146</v>
      </c>
      <c r="F33" s="8">
        <v>39175</v>
      </c>
      <c r="G33" s="8">
        <v>41837</v>
      </c>
      <c r="H33" s="8"/>
      <c r="I33" s="6" t="s">
        <v>147</v>
      </c>
      <c r="J33" s="7">
        <v>7</v>
      </c>
      <c r="K33" s="10">
        <v>94110</v>
      </c>
      <c r="L33" s="6" t="s">
        <v>149</v>
      </c>
      <c r="M33" s="6" t="s">
        <v>149</v>
      </c>
      <c r="N33" s="6" t="s">
        <v>150</v>
      </c>
      <c r="O33" s="6" t="s">
        <v>151</v>
      </c>
      <c r="P33" s="6"/>
      <c r="Q33" s="6" t="s">
        <v>152</v>
      </c>
      <c r="R33" s="6" t="s">
        <v>77</v>
      </c>
      <c r="S33" s="6" t="s">
        <v>153</v>
      </c>
      <c r="T33" s="6" t="s">
        <v>147</v>
      </c>
      <c r="U33" s="6"/>
      <c r="V33" s="6"/>
      <c r="W33" s="7"/>
      <c r="X33" s="7"/>
    </row>
    <row r="34" spans="1:24" s="1" customFormat="1" ht="13.5" customHeight="1" x14ac:dyDescent="0.2">
      <c r="A34" s="7">
        <v>1114</v>
      </c>
      <c r="B34" s="7">
        <v>354</v>
      </c>
      <c r="C34" s="6" t="s">
        <v>145</v>
      </c>
      <c r="D34" s="6"/>
      <c r="E34" s="6" t="s">
        <v>146</v>
      </c>
      <c r="F34" s="8">
        <v>35106</v>
      </c>
      <c r="G34" s="8">
        <v>41837</v>
      </c>
      <c r="H34" s="8"/>
      <c r="I34" s="6" t="s">
        <v>147</v>
      </c>
      <c r="J34" s="7">
        <v>19</v>
      </c>
      <c r="K34" s="10">
        <v>94110</v>
      </c>
      <c r="L34" s="6" t="s">
        <v>149</v>
      </c>
      <c r="M34" s="6" t="s">
        <v>149</v>
      </c>
      <c r="N34" s="6" t="s">
        <v>150</v>
      </c>
      <c r="O34" s="6" t="s">
        <v>157</v>
      </c>
      <c r="P34" s="6"/>
      <c r="Q34" s="6" t="s">
        <v>152</v>
      </c>
      <c r="R34" s="6" t="s">
        <v>77</v>
      </c>
      <c r="S34" s="6" t="s">
        <v>153</v>
      </c>
      <c r="T34" s="6" t="s">
        <v>147</v>
      </c>
      <c r="U34" s="6"/>
      <c r="V34" s="6"/>
      <c r="W34" s="7"/>
      <c r="X34" s="7"/>
    </row>
    <row r="35" spans="1:24" s="1" customFormat="1" ht="13.5" customHeight="1" x14ac:dyDescent="0.2">
      <c r="A35" s="7">
        <v>1115</v>
      </c>
      <c r="B35" s="7">
        <v>354</v>
      </c>
      <c r="C35" s="6" t="s">
        <v>182</v>
      </c>
      <c r="D35" s="6" t="s">
        <v>164</v>
      </c>
      <c r="E35" s="6" t="s">
        <v>146</v>
      </c>
      <c r="F35" s="8">
        <v>30263</v>
      </c>
      <c r="G35" s="8">
        <v>41837</v>
      </c>
      <c r="H35" s="8"/>
      <c r="I35" s="6" t="s">
        <v>147</v>
      </c>
      <c r="J35" s="7">
        <v>32</v>
      </c>
      <c r="K35" s="10">
        <v>94110</v>
      </c>
      <c r="L35" s="6" t="s">
        <v>149</v>
      </c>
      <c r="M35" s="6" t="s">
        <v>149</v>
      </c>
      <c r="N35" s="6" t="s">
        <v>150</v>
      </c>
      <c r="O35" s="6" t="s">
        <v>151</v>
      </c>
      <c r="P35" s="6"/>
      <c r="Q35" s="6" t="s">
        <v>152</v>
      </c>
      <c r="R35" s="6" t="s">
        <v>77</v>
      </c>
      <c r="S35" s="6" t="s">
        <v>153</v>
      </c>
      <c r="T35" s="6" t="s">
        <v>147</v>
      </c>
      <c r="U35" s="6" t="s">
        <v>158</v>
      </c>
      <c r="V35" s="6" t="s">
        <v>169</v>
      </c>
      <c r="W35" s="7">
        <v>1600</v>
      </c>
      <c r="X35" s="7">
        <v>5</v>
      </c>
    </row>
    <row r="36" spans="1:24" s="1" customFormat="1" ht="13.5" customHeight="1" x14ac:dyDescent="0.2">
      <c r="A36" s="7">
        <v>1116</v>
      </c>
      <c r="B36" s="7">
        <v>354</v>
      </c>
      <c r="C36" s="6" t="s">
        <v>154</v>
      </c>
      <c r="D36" s="6" t="s">
        <v>164</v>
      </c>
      <c r="E36" s="6" t="s">
        <v>156</v>
      </c>
      <c r="F36" s="8">
        <v>29049</v>
      </c>
      <c r="G36" s="8">
        <v>41837</v>
      </c>
      <c r="H36" s="8"/>
      <c r="I36" s="6" t="s">
        <v>147</v>
      </c>
      <c r="J36" s="7">
        <v>35</v>
      </c>
      <c r="K36" s="10">
        <v>94124</v>
      </c>
      <c r="L36" s="6" t="s">
        <v>149</v>
      </c>
      <c r="M36" s="6" t="s">
        <v>149</v>
      </c>
      <c r="N36" s="6" t="s">
        <v>150</v>
      </c>
      <c r="O36" s="6" t="s">
        <v>157</v>
      </c>
      <c r="P36" s="6"/>
      <c r="Q36" s="6" t="s">
        <v>152</v>
      </c>
      <c r="R36" s="6" t="s">
        <v>77</v>
      </c>
      <c r="S36" s="6" t="s">
        <v>153</v>
      </c>
      <c r="T36" s="6" t="s">
        <v>147</v>
      </c>
      <c r="U36" s="6" t="s">
        <v>189</v>
      </c>
      <c r="V36" s="6" t="s">
        <v>184</v>
      </c>
      <c r="W36" s="7">
        <v>2000</v>
      </c>
      <c r="X36" s="7">
        <v>4</v>
      </c>
    </row>
    <row r="37" spans="1:24" s="1" customFormat="1" ht="13.5" customHeight="1" x14ac:dyDescent="0.2">
      <c r="A37" s="7">
        <v>1220</v>
      </c>
      <c r="B37" s="7">
        <v>395</v>
      </c>
      <c r="C37" s="6" t="s">
        <v>160</v>
      </c>
      <c r="D37" s="6"/>
      <c r="E37" s="6" t="s">
        <v>146</v>
      </c>
      <c r="F37" s="8">
        <v>39303</v>
      </c>
      <c r="G37" s="8">
        <v>41820</v>
      </c>
      <c r="H37" s="8"/>
      <c r="I37" s="6" t="s">
        <v>147</v>
      </c>
      <c r="J37" s="7">
        <v>7</v>
      </c>
      <c r="K37" s="10">
        <v>94107</v>
      </c>
      <c r="L37" s="6" t="s">
        <v>149</v>
      </c>
      <c r="M37" s="6" t="s">
        <v>149</v>
      </c>
      <c r="N37" s="6" t="s">
        <v>150</v>
      </c>
      <c r="O37" s="6" t="s">
        <v>157</v>
      </c>
      <c r="P37" s="6"/>
      <c r="Q37" s="6" t="s">
        <v>158</v>
      </c>
      <c r="R37" s="6" t="s">
        <v>77</v>
      </c>
      <c r="S37" s="6" t="s">
        <v>153</v>
      </c>
      <c r="T37" s="6" t="s">
        <v>147</v>
      </c>
      <c r="U37" s="6" t="s">
        <v>158</v>
      </c>
      <c r="V37" s="6"/>
      <c r="W37" s="7"/>
      <c r="X37" s="7"/>
    </row>
    <row r="38" spans="1:24" s="1" customFormat="1" ht="13.5" customHeight="1" x14ac:dyDescent="0.2">
      <c r="A38" s="7">
        <v>1221</v>
      </c>
      <c r="B38" s="7">
        <v>395</v>
      </c>
      <c r="C38" s="6" t="s">
        <v>154</v>
      </c>
      <c r="D38" s="6" t="s">
        <v>173</v>
      </c>
      <c r="E38" s="6" t="s">
        <v>156</v>
      </c>
      <c r="F38" s="8">
        <v>29247</v>
      </c>
      <c r="G38" s="8">
        <v>41813</v>
      </c>
      <c r="H38" s="8"/>
      <c r="I38" s="6" t="s">
        <v>147</v>
      </c>
      <c r="J38" s="7">
        <v>35</v>
      </c>
      <c r="K38" s="10">
        <v>94109</v>
      </c>
      <c r="L38" s="6" t="s">
        <v>149</v>
      </c>
      <c r="M38" s="6" t="s">
        <v>149</v>
      </c>
      <c r="N38" s="6" t="s">
        <v>150</v>
      </c>
      <c r="O38" s="6" t="s">
        <v>157</v>
      </c>
      <c r="P38" s="6"/>
      <c r="Q38" s="6" t="s">
        <v>158</v>
      </c>
      <c r="R38" s="6" t="s">
        <v>77</v>
      </c>
      <c r="S38" s="6" t="s">
        <v>153</v>
      </c>
      <c r="T38" s="6" t="s">
        <v>147</v>
      </c>
      <c r="U38" s="6" t="s">
        <v>189</v>
      </c>
      <c r="V38" s="6" t="s">
        <v>169</v>
      </c>
      <c r="W38" s="7">
        <v>1250</v>
      </c>
      <c r="X38" s="7">
        <v>1</v>
      </c>
    </row>
    <row r="39" spans="1:24" s="1" customFormat="1" ht="13.5" customHeight="1" x14ac:dyDescent="0.2">
      <c r="A39" s="7">
        <v>1222</v>
      </c>
      <c r="B39" s="7">
        <v>395</v>
      </c>
      <c r="C39" s="6" t="s">
        <v>181</v>
      </c>
      <c r="D39" s="6"/>
      <c r="E39" s="6" t="s">
        <v>146</v>
      </c>
      <c r="F39" s="8"/>
      <c r="G39" s="8">
        <v>41820</v>
      </c>
      <c r="H39" s="8"/>
      <c r="I39" s="6" t="s">
        <v>147</v>
      </c>
      <c r="J39" s="7"/>
      <c r="K39" s="10">
        <v>94107</v>
      </c>
      <c r="L39" s="6" t="s">
        <v>149</v>
      </c>
      <c r="M39" s="6" t="s">
        <v>149</v>
      </c>
      <c r="N39" s="6" t="s">
        <v>150</v>
      </c>
      <c r="O39" s="6" t="s">
        <v>163</v>
      </c>
      <c r="P39" s="6"/>
      <c r="Q39" s="6"/>
      <c r="R39" s="6" t="s">
        <v>77</v>
      </c>
      <c r="S39" s="6" t="s">
        <v>153</v>
      </c>
      <c r="T39" s="6" t="s">
        <v>147</v>
      </c>
      <c r="U39" s="6"/>
      <c r="V39" s="6"/>
      <c r="W39" s="7">
        <v>0</v>
      </c>
      <c r="X39" s="7">
        <v>6</v>
      </c>
    </row>
    <row r="40" spans="1:24" s="1" customFormat="1" ht="13.5" customHeight="1" x14ac:dyDescent="0.2">
      <c r="A40" s="7">
        <v>1396</v>
      </c>
      <c r="B40" s="7">
        <v>460</v>
      </c>
      <c r="C40" s="6" t="s">
        <v>160</v>
      </c>
      <c r="D40" s="6"/>
      <c r="E40" s="6" t="s">
        <v>146</v>
      </c>
      <c r="F40" s="8">
        <v>38869</v>
      </c>
      <c r="G40" s="8">
        <v>41975</v>
      </c>
      <c r="H40" s="8"/>
      <c r="I40" s="6" t="s">
        <v>147</v>
      </c>
      <c r="J40" s="7">
        <v>8</v>
      </c>
      <c r="K40" s="10">
        <v>94110</v>
      </c>
      <c r="L40" s="6" t="s">
        <v>149</v>
      </c>
      <c r="M40" s="6" t="s">
        <v>149</v>
      </c>
      <c r="N40" s="6" t="s">
        <v>150</v>
      </c>
      <c r="O40" s="6" t="s">
        <v>151</v>
      </c>
      <c r="P40" s="6"/>
      <c r="Q40" s="6" t="s">
        <v>152</v>
      </c>
      <c r="R40" s="6" t="s">
        <v>77</v>
      </c>
      <c r="S40" s="6" t="s">
        <v>153</v>
      </c>
      <c r="T40" s="6" t="s">
        <v>153</v>
      </c>
      <c r="U40" s="6" t="s">
        <v>165</v>
      </c>
      <c r="V40" s="6"/>
      <c r="W40" s="7"/>
      <c r="X40" s="7"/>
    </row>
    <row r="41" spans="1:24" s="1" customFormat="1" ht="13.5" customHeight="1" x14ac:dyDescent="0.2">
      <c r="A41" s="7">
        <v>1397</v>
      </c>
      <c r="B41" s="7">
        <v>460</v>
      </c>
      <c r="C41" s="6" t="s">
        <v>160</v>
      </c>
      <c r="D41" s="6"/>
      <c r="E41" s="6" t="s">
        <v>146</v>
      </c>
      <c r="F41" s="8">
        <v>39629</v>
      </c>
      <c r="G41" s="8">
        <v>41975</v>
      </c>
      <c r="H41" s="8"/>
      <c r="I41" s="6" t="s">
        <v>147</v>
      </c>
      <c r="J41" s="7">
        <v>6</v>
      </c>
      <c r="K41" s="10">
        <v>94110</v>
      </c>
      <c r="L41" s="6" t="s">
        <v>149</v>
      </c>
      <c r="M41" s="6" t="s">
        <v>149</v>
      </c>
      <c r="N41" s="6" t="s">
        <v>150</v>
      </c>
      <c r="O41" s="6" t="s">
        <v>157</v>
      </c>
      <c r="P41" s="6"/>
      <c r="Q41" s="6" t="s">
        <v>152</v>
      </c>
      <c r="R41" s="6" t="s">
        <v>77</v>
      </c>
      <c r="S41" s="6" t="s">
        <v>153</v>
      </c>
      <c r="T41" s="6" t="s">
        <v>147</v>
      </c>
      <c r="U41" s="6" t="s">
        <v>165</v>
      </c>
      <c r="V41" s="6"/>
      <c r="W41" s="7"/>
      <c r="X41" s="7"/>
    </row>
    <row r="42" spans="1:24" s="1" customFormat="1" ht="13.5" customHeight="1" x14ac:dyDescent="0.2">
      <c r="A42" s="7">
        <v>1398</v>
      </c>
      <c r="B42" s="7">
        <v>460</v>
      </c>
      <c r="C42" s="6" t="s">
        <v>160</v>
      </c>
      <c r="D42" s="6"/>
      <c r="E42" s="6" t="s">
        <v>146</v>
      </c>
      <c r="F42" s="8">
        <v>35966</v>
      </c>
      <c r="G42" s="8">
        <v>41975</v>
      </c>
      <c r="H42" s="8"/>
      <c r="I42" s="6" t="s">
        <v>147</v>
      </c>
      <c r="J42" s="7">
        <v>16</v>
      </c>
      <c r="K42" s="10">
        <v>94110</v>
      </c>
      <c r="L42" s="6" t="s">
        <v>149</v>
      </c>
      <c r="M42" s="6" t="s">
        <v>149</v>
      </c>
      <c r="N42" s="6" t="s">
        <v>150</v>
      </c>
      <c r="O42" s="6" t="s">
        <v>151</v>
      </c>
      <c r="P42" s="6"/>
      <c r="Q42" s="6" t="s">
        <v>152</v>
      </c>
      <c r="R42" s="6" t="s">
        <v>77</v>
      </c>
      <c r="S42" s="6" t="s">
        <v>153</v>
      </c>
      <c r="T42" s="6" t="s">
        <v>147</v>
      </c>
      <c r="U42" s="6" t="s">
        <v>165</v>
      </c>
      <c r="V42" s="6"/>
      <c r="W42" s="7"/>
      <c r="X42" s="7"/>
    </row>
    <row r="43" spans="1:24" s="1" customFormat="1" ht="13.5" customHeight="1" x14ac:dyDescent="0.2">
      <c r="A43" s="7">
        <v>1399</v>
      </c>
      <c r="B43" s="7">
        <v>460</v>
      </c>
      <c r="C43" s="6" t="s">
        <v>154</v>
      </c>
      <c r="D43" s="6" t="s">
        <v>164</v>
      </c>
      <c r="E43" s="6" t="s">
        <v>156</v>
      </c>
      <c r="F43" s="8">
        <v>28776</v>
      </c>
      <c r="G43" s="8">
        <v>41975</v>
      </c>
      <c r="H43" s="8"/>
      <c r="I43" s="6" t="s">
        <v>147</v>
      </c>
      <c r="J43" s="7">
        <v>36</v>
      </c>
      <c r="K43" s="10">
        <v>94110</v>
      </c>
      <c r="L43" s="6" t="s">
        <v>149</v>
      </c>
      <c r="M43" s="6" t="s">
        <v>149</v>
      </c>
      <c r="N43" s="6" t="s">
        <v>150</v>
      </c>
      <c r="O43" s="6" t="s">
        <v>157</v>
      </c>
      <c r="P43" s="6"/>
      <c r="Q43" s="6" t="s">
        <v>152</v>
      </c>
      <c r="R43" s="6" t="s">
        <v>77</v>
      </c>
      <c r="S43" s="6" t="s">
        <v>153</v>
      </c>
      <c r="T43" s="6" t="s">
        <v>147</v>
      </c>
      <c r="U43" s="6" t="s">
        <v>165</v>
      </c>
      <c r="V43" s="6" t="s">
        <v>159</v>
      </c>
      <c r="W43" s="7">
        <v>166.66667000000001</v>
      </c>
      <c r="X43" s="7">
        <v>6</v>
      </c>
    </row>
    <row r="44" spans="1:24" s="1" customFormat="1" ht="13.5" customHeight="1" x14ac:dyDescent="0.2">
      <c r="A44" s="7">
        <v>1979</v>
      </c>
      <c r="B44" s="7">
        <v>633</v>
      </c>
      <c r="C44" s="6" t="s">
        <v>182</v>
      </c>
      <c r="D44" s="6" t="s">
        <v>180</v>
      </c>
      <c r="E44" s="6" t="s">
        <v>146</v>
      </c>
      <c r="F44" s="8">
        <v>24664</v>
      </c>
      <c r="G44" s="8">
        <v>41842</v>
      </c>
      <c r="H44" s="8"/>
      <c r="I44" s="6" t="s">
        <v>147</v>
      </c>
      <c r="J44" s="7">
        <v>47</v>
      </c>
      <c r="K44" s="10">
        <v>94131</v>
      </c>
      <c r="L44" s="6" t="s">
        <v>149</v>
      </c>
      <c r="M44" s="6" t="s">
        <v>149</v>
      </c>
      <c r="N44" s="6" t="s">
        <v>150</v>
      </c>
      <c r="O44" s="6" t="s">
        <v>151</v>
      </c>
      <c r="P44" s="6"/>
      <c r="Q44" s="6" t="s">
        <v>152</v>
      </c>
      <c r="R44" s="6" t="s">
        <v>77</v>
      </c>
      <c r="S44" s="6" t="s">
        <v>153</v>
      </c>
      <c r="T44" s="6" t="s">
        <v>147</v>
      </c>
      <c r="U44" s="6" t="s">
        <v>165</v>
      </c>
      <c r="V44" s="6" t="s">
        <v>184</v>
      </c>
      <c r="W44" s="7">
        <v>833.33333000000005</v>
      </c>
      <c r="X44" s="7">
        <v>4</v>
      </c>
    </row>
    <row r="45" spans="1:24" s="1" customFormat="1" ht="13.5" customHeight="1" x14ac:dyDescent="0.2">
      <c r="A45" s="7">
        <v>1980</v>
      </c>
      <c r="B45" s="7">
        <v>633</v>
      </c>
      <c r="C45" s="6" t="s">
        <v>160</v>
      </c>
      <c r="D45" s="6"/>
      <c r="E45" s="6" t="s">
        <v>146</v>
      </c>
      <c r="F45" s="8">
        <v>36415</v>
      </c>
      <c r="G45" s="8">
        <v>41842</v>
      </c>
      <c r="H45" s="8"/>
      <c r="I45" s="6" t="s">
        <v>147</v>
      </c>
      <c r="J45" s="7">
        <v>15</v>
      </c>
      <c r="K45" s="10">
        <v>94131</v>
      </c>
      <c r="L45" s="6" t="s">
        <v>149</v>
      </c>
      <c r="M45" s="6" t="s">
        <v>149</v>
      </c>
      <c r="N45" s="6" t="s">
        <v>150</v>
      </c>
      <c r="O45" s="6" t="s">
        <v>151</v>
      </c>
      <c r="P45" s="6"/>
      <c r="Q45" s="6" t="s">
        <v>152</v>
      </c>
      <c r="R45" s="6" t="s">
        <v>77</v>
      </c>
      <c r="S45" s="6"/>
      <c r="T45" s="6" t="s">
        <v>153</v>
      </c>
      <c r="U45" s="6"/>
      <c r="V45" s="6"/>
      <c r="W45" s="7"/>
      <c r="X45" s="7"/>
    </row>
    <row r="46" spans="1:24" s="1" customFormat="1" ht="13.5" customHeight="1" x14ac:dyDescent="0.2">
      <c r="A46" s="7">
        <v>1981</v>
      </c>
      <c r="B46" s="7">
        <v>633</v>
      </c>
      <c r="C46" s="6" t="s">
        <v>160</v>
      </c>
      <c r="D46" s="6"/>
      <c r="E46" s="6" t="s">
        <v>146</v>
      </c>
      <c r="F46" s="8">
        <v>37996</v>
      </c>
      <c r="G46" s="8">
        <v>41842</v>
      </c>
      <c r="H46" s="8"/>
      <c r="I46" s="6" t="s">
        <v>147</v>
      </c>
      <c r="J46" s="7">
        <v>11</v>
      </c>
      <c r="K46" s="10">
        <v>94131</v>
      </c>
      <c r="L46" s="6" t="s">
        <v>149</v>
      </c>
      <c r="M46" s="6" t="s">
        <v>149</v>
      </c>
      <c r="N46" s="6" t="s">
        <v>150</v>
      </c>
      <c r="O46" s="6" t="s">
        <v>157</v>
      </c>
      <c r="P46" s="6"/>
      <c r="Q46" s="6" t="s">
        <v>152</v>
      </c>
      <c r="R46" s="6" t="s">
        <v>77</v>
      </c>
      <c r="S46" s="6"/>
      <c r="T46" s="6" t="s">
        <v>147</v>
      </c>
      <c r="U46" s="6"/>
      <c r="V46" s="6"/>
      <c r="W46" s="7"/>
      <c r="X46" s="7"/>
    </row>
    <row r="47" spans="1:24" s="1" customFormat="1" ht="13.5" customHeight="1" x14ac:dyDescent="0.2">
      <c r="A47" s="7">
        <v>1982</v>
      </c>
      <c r="B47" s="7">
        <v>633</v>
      </c>
      <c r="C47" s="6" t="s">
        <v>160</v>
      </c>
      <c r="D47" s="6"/>
      <c r="E47" s="6" t="s">
        <v>146</v>
      </c>
      <c r="F47" s="8">
        <v>38502</v>
      </c>
      <c r="G47" s="8">
        <v>41842</v>
      </c>
      <c r="H47" s="8"/>
      <c r="I47" s="6" t="s">
        <v>147</v>
      </c>
      <c r="J47" s="7">
        <v>9</v>
      </c>
      <c r="K47" s="10">
        <v>94131</v>
      </c>
      <c r="L47" s="6" t="s">
        <v>149</v>
      </c>
      <c r="M47" s="6" t="s">
        <v>149</v>
      </c>
      <c r="N47" s="6" t="s">
        <v>150</v>
      </c>
      <c r="O47" s="6" t="s">
        <v>151</v>
      </c>
      <c r="P47" s="6"/>
      <c r="Q47" s="6" t="s">
        <v>152</v>
      </c>
      <c r="R47" s="6" t="s">
        <v>77</v>
      </c>
      <c r="S47" s="6"/>
      <c r="T47" s="6" t="s">
        <v>147</v>
      </c>
      <c r="U47" s="6"/>
      <c r="V47" s="6"/>
      <c r="W47" s="7"/>
      <c r="X47" s="7"/>
    </row>
    <row r="48" spans="1:24" s="1" customFormat="1" ht="13.5" customHeight="1" x14ac:dyDescent="0.2">
      <c r="A48" s="7">
        <v>1983</v>
      </c>
      <c r="B48" s="7">
        <v>633</v>
      </c>
      <c r="C48" s="6" t="s">
        <v>160</v>
      </c>
      <c r="D48" s="6"/>
      <c r="E48" s="6" t="s">
        <v>146</v>
      </c>
      <c r="F48" s="8">
        <v>31783</v>
      </c>
      <c r="G48" s="8">
        <v>41842</v>
      </c>
      <c r="H48" s="8"/>
      <c r="I48" s="6" t="s">
        <v>147</v>
      </c>
      <c r="J48" s="7">
        <v>28</v>
      </c>
      <c r="K48" s="10">
        <v>94131</v>
      </c>
      <c r="L48" s="6" t="s">
        <v>149</v>
      </c>
      <c r="M48" s="6" t="s">
        <v>149</v>
      </c>
      <c r="N48" s="6" t="s">
        <v>150</v>
      </c>
      <c r="O48" s="6" t="s">
        <v>157</v>
      </c>
      <c r="P48" s="6"/>
      <c r="Q48" s="6" t="s">
        <v>152</v>
      </c>
      <c r="R48" s="6" t="s">
        <v>77</v>
      </c>
      <c r="S48" s="6"/>
      <c r="T48" s="6" t="s">
        <v>147</v>
      </c>
      <c r="U48" s="6"/>
      <c r="V48" s="6"/>
      <c r="W48" s="7"/>
      <c r="X48" s="7"/>
    </row>
    <row r="49" spans="1:24" s="1" customFormat="1" ht="13.5" customHeight="1" x14ac:dyDescent="0.2">
      <c r="A49" s="7">
        <v>2102</v>
      </c>
      <c r="B49" s="7">
        <v>633</v>
      </c>
      <c r="C49" s="6" t="s">
        <v>190</v>
      </c>
      <c r="D49" s="6" t="s">
        <v>180</v>
      </c>
      <c r="E49" s="6" t="s">
        <v>156</v>
      </c>
      <c r="F49" s="8">
        <v>26303</v>
      </c>
      <c r="G49" s="8">
        <v>41842</v>
      </c>
      <c r="H49" s="8"/>
      <c r="I49" s="6" t="s">
        <v>147</v>
      </c>
      <c r="J49" s="7">
        <v>43</v>
      </c>
      <c r="K49" s="10">
        <v>94131</v>
      </c>
      <c r="L49" s="6" t="s">
        <v>149</v>
      </c>
      <c r="M49" s="6" t="s">
        <v>149</v>
      </c>
      <c r="N49" s="6" t="s">
        <v>150</v>
      </c>
      <c r="O49" s="6" t="s">
        <v>157</v>
      </c>
      <c r="P49" s="6"/>
      <c r="Q49" s="6" t="s">
        <v>171</v>
      </c>
      <c r="R49" s="6" t="s">
        <v>77</v>
      </c>
      <c r="S49" s="6" t="s">
        <v>153</v>
      </c>
      <c r="T49" s="6"/>
      <c r="U49" s="6" t="s">
        <v>165</v>
      </c>
      <c r="V49" s="6" t="s">
        <v>159</v>
      </c>
      <c r="W49" s="7">
        <v>1000</v>
      </c>
      <c r="X49" s="7">
        <v>4</v>
      </c>
    </row>
    <row r="50" spans="1:24" s="1" customFormat="1" ht="13.5" customHeight="1" x14ac:dyDescent="0.2">
      <c r="A50" s="7">
        <v>2161</v>
      </c>
      <c r="B50" s="7">
        <v>685</v>
      </c>
      <c r="C50" s="6" t="s">
        <v>154</v>
      </c>
      <c r="D50" s="6" t="s">
        <v>180</v>
      </c>
      <c r="E50" s="6" t="s">
        <v>156</v>
      </c>
      <c r="F50" s="8">
        <v>23161</v>
      </c>
      <c r="G50" s="8">
        <v>41806</v>
      </c>
      <c r="H50" s="8"/>
      <c r="I50" s="6" t="s">
        <v>147</v>
      </c>
      <c r="J50" s="7">
        <v>51</v>
      </c>
      <c r="K50" s="10">
        <v>94103</v>
      </c>
      <c r="L50" s="6" t="s">
        <v>149</v>
      </c>
      <c r="M50" s="6" t="s">
        <v>149</v>
      </c>
      <c r="N50" s="6" t="s">
        <v>150</v>
      </c>
      <c r="O50" s="6" t="s">
        <v>157</v>
      </c>
      <c r="P50" s="6"/>
      <c r="Q50" s="6" t="s">
        <v>152</v>
      </c>
      <c r="R50" s="6" t="s">
        <v>77</v>
      </c>
      <c r="S50" s="6" t="s">
        <v>153</v>
      </c>
      <c r="T50" s="6"/>
      <c r="U50" s="6" t="s">
        <v>192</v>
      </c>
      <c r="V50" s="6" t="s">
        <v>193</v>
      </c>
      <c r="W50" s="7">
        <v>1250</v>
      </c>
      <c r="X50" s="7">
        <v>4</v>
      </c>
    </row>
    <row r="51" spans="1:24" s="1" customFormat="1" ht="13.5" customHeight="1" x14ac:dyDescent="0.2">
      <c r="A51" s="7">
        <v>2162</v>
      </c>
      <c r="B51" s="7">
        <v>685</v>
      </c>
      <c r="C51" s="6" t="s">
        <v>160</v>
      </c>
      <c r="D51" s="6"/>
      <c r="E51" s="6" t="s">
        <v>146</v>
      </c>
      <c r="F51" s="8">
        <v>34472</v>
      </c>
      <c r="G51" s="8">
        <v>41820</v>
      </c>
      <c r="H51" s="8"/>
      <c r="I51" s="6" t="s">
        <v>147</v>
      </c>
      <c r="J51" s="7">
        <v>20</v>
      </c>
      <c r="K51" s="10">
        <v>94103</v>
      </c>
      <c r="L51" s="6" t="s">
        <v>149</v>
      </c>
      <c r="M51" s="6" t="s">
        <v>149</v>
      </c>
      <c r="N51" s="6" t="s">
        <v>150</v>
      </c>
      <c r="O51" s="6" t="s">
        <v>151</v>
      </c>
      <c r="P51" s="6"/>
      <c r="Q51" s="6" t="s">
        <v>152</v>
      </c>
      <c r="R51" s="6" t="s">
        <v>77</v>
      </c>
      <c r="S51" s="6"/>
      <c r="T51" s="6" t="s">
        <v>153</v>
      </c>
      <c r="U51" s="6" t="s">
        <v>192</v>
      </c>
      <c r="V51" s="6"/>
      <c r="W51" s="7"/>
      <c r="X51" s="7"/>
    </row>
    <row r="52" spans="1:24" s="1" customFormat="1" ht="13.5" customHeight="1" x14ac:dyDescent="0.2">
      <c r="A52" s="7">
        <v>2163</v>
      </c>
      <c r="B52" s="7">
        <v>685</v>
      </c>
      <c r="C52" s="6" t="s">
        <v>160</v>
      </c>
      <c r="D52" s="6"/>
      <c r="E52" s="6" t="s">
        <v>146</v>
      </c>
      <c r="F52" s="8">
        <v>37972</v>
      </c>
      <c r="G52" s="8">
        <v>41820</v>
      </c>
      <c r="H52" s="8"/>
      <c r="I52" s="6" t="s">
        <v>147</v>
      </c>
      <c r="J52" s="7">
        <v>11</v>
      </c>
      <c r="K52" s="10">
        <v>94103</v>
      </c>
      <c r="L52" s="6" t="s">
        <v>149</v>
      </c>
      <c r="M52" s="6" t="s">
        <v>149</v>
      </c>
      <c r="N52" s="6" t="s">
        <v>150</v>
      </c>
      <c r="O52" s="6" t="s">
        <v>157</v>
      </c>
      <c r="P52" s="6"/>
      <c r="Q52" s="6" t="s">
        <v>152</v>
      </c>
      <c r="R52" s="6" t="s">
        <v>77</v>
      </c>
      <c r="S52" s="6" t="s">
        <v>153</v>
      </c>
      <c r="T52" s="6" t="s">
        <v>147</v>
      </c>
      <c r="U52" s="6" t="s">
        <v>192</v>
      </c>
      <c r="V52" s="6"/>
      <c r="W52" s="7"/>
      <c r="X52" s="7"/>
    </row>
    <row r="53" spans="1:24" s="1" customFormat="1" ht="13.5" customHeight="1" x14ac:dyDescent="0.2">
      <c r="A53" s="7">
        <v>2380</v>
      </c>
      <c r="B53" s="7">
        <v>719</v>
      </c>
      <c r="C53" s="6" t="s">
        <v>160</v>
      </c>
      <c r="D53" s="6"/>
      <c r="E53" s="6" t="s">
        <v>146</v>
      </c>
      <c r="F53" s="8">
        <v>38681</v>
      </c>
      <c r="G53" s="8">
        <v>41848</v>
      </c>
      <c r="H53" s="8">
        <v>41988</v>
      </c>
      <c r="I53" s="6" t="s">
        <v>147</v>
      </c>
      <c r="J53" s="7">
        <v>9</v>
      </c>
      <c r="K53" s="10">
        <v>94116</v>
      </c>
      <c r="L53" s="6" t="s">
        <v>149</v>
      </c>
      <c r="M53" s="6" t="s">
        <v>149</v>
      </c>
      <c r="N53" s="6" t="s">
        <v>150</v>
      </c>
      <c r="O53" s="6" t="s">
        <v>157</v>
      </c>
      <c r="P53" s="6"/>
      <c r="Q53" s="6" t="s">
        <v>162</v>
      </c>
      <c r="R53" s="6" t="s">
        <v>77</v>
      </c>
      <c r="S53" s="6" t="s">
        <v>153</v>
      </c>
      <c r="T53" s="6" t="s">
        <v>147</v>
      </c>
      <c r="U53" s="6" t="s">
        <v>163</v>
      </c>
      <c r="V53" s="6"/>
      <c r="W53" s="7"/>
      <c r="X53" s="7"/>
    </row>
    <row r="54" spans="1:24" s="1" customFormat="1" ht="13.5" customHeight="1" x14ac:dyDescent="0.2">
      <c r="A54" s="7">
        <v>2648</v>
      </c>
      <c r="B54" s="7">
        <v>806</v>
      </c>
      <c r="C54" s="6" t="s">
        <v>154</v>
      </c>
      <c r="D54" s="6" t="s">
        <v>173</v>
      </c>
      <c r="E54" s="6" t="s">
        <v>156</v>
      </c>
      <c r="F54" s="8">
        <v>25616</v>
      </c>
      <c r="G54" s="8">
        <v>41528</v>
      </c>
      <c r="H54" s="8"/>
      <c r="I54" s="6" t="s">
        <v>147</v>
      </c>
      <c r="J54" s="7">
        <v>45</v>
      </c>
      <c r="K54" s="10">
        <v>94122</v>
      </c>
      <c r="L54" s="6" t="s">
        <v>149</v>
      </c>
      <c r="M54" s="6" t="s">
        <v>149</v>
      </c>
      <c r="N54" s="6" t="s">
        <v>150</v>
      </c>
      <c r="O54" s="6" t="s">
        <v>157</v>
      </c>
      <c r="P54" s="6"/>
      <c r="Q54" s="6" t="s">
        <v>162</v>
      </c>
      <c r="R54" s="6" t="s">
        <v>77</v>
      </c>
      <c r="S54" s="6" t="s">
        <v>153</v>
      </c>
      <c r="T54" s="6" t="s">
        <v>147</v>
      </c>
      <c r="U54" s="6"/>
      <c r="V54" s="6" t="s">
        <v>159</v>
      </c>
      <c r="W54" s="7">
        <v>1340</v>
      </c>
      <c r="X54" s="7">
        <v>3</v>
      </c>
    </row>
    <row r="55" spans="1:24" s="1" customFormat="1" ht="13.5" customHeight="1" x14ac:dyDescent="0.2">
      <c r="A55" s="7">
        <v>2650</v>
      </c>
      <c r="B55" s="7">
        <v>806</v>
      </c>
      <c r="C55" s="6" t="s">
        <v>160</v>
      </c>
      <c r="D55" s="6"/>
      <c r="E55" s="6" t="s">
        <v>146</v>
      </c>
      <c r="F55" s="8">
        <v>35329</v>
      </c>
      <c r="G55" s="8">
        <v>41820</v>
      </c>
      <c r="H55" s="8"/>
      <c r="I55" s="6" t="s">
        <v>147</v>
      </c>
      <c r="J55" s="7">
        <v>18</v>
      </c>
      <c r="K55" s="6"/>
      <c r="L55" s="6"/>
      <c r="M55" s="6"/>
      <c r="N55" s="6"/>
      <c r="O55" s="6" t="s">
        <v>157</v>
      </c>
      <c r="P55" s="6"/>
      <c r="Q55" s="6"/>
      <c r="R55" s="6" t="s">
        <v>77</v>
      </c>
      <c r="S55" s="6"/>
      <c r="T55" s="6"/>
      <c r="U55" s="6"/>
      <c r="V55" s="6"/>
      <c r="W55" s="7"/>
      <c r="X55" s="7"/>
    </row>
    <row r="56" spans="1:24" s="1" customFormat="1" ht="13.5" customHeight="1" x14ac:dyDescent="0.2">
      <c r="A56" s="7">
        <v>2651</v>
      </c>
      <c r="B56" s="7">
        <v>806</v>
      </c>
      <c r="C56" s="6" t="s">
        <v>160</v>
      </c>
      <c r="D56" s="6"/>
      <c r="E56" s="6" t="s">
        <v>146</v>
      </c>
      <c r="F56" s="8">
        <v>37299</v>
      </c>
      <c r="G56" s="8">
        <v>41667</v>
      </c>
      <c r="H56" s="8"/>
      <c r="I56" s="6" t="s">
        <v>147</v>
      </c>
      <c r="J56" s="7">
        <v>13</v>
      </c>
      <c r="K56" s="6"/>
      <c r="L56" s="6"/>
      <c r="M56" s="6"/>
      <c r="N56" s="6"/>
      <c r="O56" s="6" t="s">
        <v>151</v>
      </c>
      <c r="P56" s="6"/>
      <c r="Q56" s="6"/>
      <c r="R56" s="6"/>
      <c r="S56" s="6"/>
      <c r="T56" s="6"/>
      <c r="U56" s="6"/>
      <c r="V56" s="6"/>
      <c r="W56" s="7"/>
      <c r="X56" s="7"/>
    </row>
    <row r="57" spans="1:24" s="1" customFormat="1" ht="13.5" customHeight="1" x14ac:dyDescent="0.2">
      <c r="A57" s="7">
        <v>2678</v>
      </c>
      <c r="B57" s="7">
        <v>817</v>
      </c>
      <c r="C57" s="6" t="s">
        <v>154</v>
      </c>
      <c r="D57" s="6" t="s">
        <v>180</v>
      </c>
      <c r="E57" s="6" t="s">
        <v>156</v>
      </c>
      <c r="F57" s="8">
        <v>28816</v>
      </c>
      <c r="G57" s="8">
        <v>41977</v>
      </c>
      <c r="H57" s="8"/>
      <c r="I57" s="6" t="s">
        <v>147</v>
      </c>
      <c r="J57" s="7">
        <v>36</v>
      </c>
      <c r="K57" s="6" t="s">
        <v>161</v>
      </c>
      <c r="L57" s="6" t="s">
        <v>149</v>
      </c>
      <c r="M57" s="6" t="s">
        <v>149</v>
      </c>
      <c r="N57" s="6" t="s">
        <v>150</v>
      </c>
      <c r="O57" s="6" t="s">
        <v>157</v>
      </c>
      <c r="P57" s="6"/>
      <c r="Q57" s="6" t="s">
        <v>194</v>
      </c>
      <c r="R57" s="6" t="s">
        <v>77</v>
      </c>
      <c r="S57" s="6" t="s">
        <v>153</v>
      </c>
      <c r="T57" s="6" t="s">
        <v>147</v>
      </c>
      <c r="U57" s="6" t="s">
        <v>165</v>
      </c>
      <c r="V57" s="6" t="s">
        <v>184</v>
      </c>
      <c r="W57" s="7">
        <v>2300</v>
      </c>
      <c r="X57" s="7">
        <v>4</v>
      </c>
    </row>
    <row r="58" spans="1:24" s="1" customFormat="1" ht="13.5" customHeight="1" x14ac:dyDescent="0.2">
      <c r="A58" s="7">
        <v>2679</v>
      </c>
      <c r="B58" s="7">
        <v>817</v>
      </c>
      <c r="C58" s="6" t="s">
        <v>160</v>
      </c>
      <c r="D58" s="6"/>
      <c r="E58" s="6" t="s">
        <v>146</v>
      </c>
      <c r="F58" s="8">
        <v>39072</v>
      </c>
      <c r="G58" s="8">
        <v>41977</v>
      </c>
      <c r="H58" s="8"/>
      <c r="I58" s="6" t="s">
        <v>147</v>
      </c>
      <c r="J58" s="7">
        <v>8</v>
      </c>
      <c r="K58" s="6"/>
      <c r="L58" s="6"/>
      <c r="M58" s="6"/>
      <c r="N58" s="6"/>
      <c r="O58" s="6" t="s">
        <v>157</v>
      </c>
      <c r="P58" s="6"/>
      <c r="Q58" s="6" t="s">
        <v>195</v>
      </c>
      <c r="R58" s="6" t="s">
        <v>77</v>
      </c>
      <c r="S58" s="6"/>
      <c r="T58" s="6" t="s">
        <v>147</v>
      </c>
      <c r="U58" s="6"/>
      <c r="V58" s="6"/>
      <c r="W58" s="7"/>
      <c r="X58" s="7"/>
    </row>
    <row r="59" spans="1:24" s="1" customFormat="1" ht="13.5" customHeight="1" x14ac:dyDescent="0.2">
      <c r="A59" s="7">
        <v>2680</v>
      </c>
      <c r="B59" s="7">
        <v>817</v>
      </c>
      <c r="C59" s="6" t="s">
        <v>160</v>
      </c>
      <c r="D59" s="6"/>
      <c r="E59" s="6" t="s">
        <v>146</v>
      </c>
      <c r="F59" s="8">
        <v>39864</v>
      </c>
      <c r="G59" s="8">
        <v>41977</v>
      </c>
      <c r="H59" s="8"/>
      <c r="I59" s="6" t="s">
        <v>147</v>
      </c>
      <c r="J59" s="7">
        <v>6</v>
      </c>
      <c r="K59" s="6"/>
      <c r="L59" s="6"/>
      <c r="M59" s="6"/>
      <c r="N59" s="6"/>
      <c r="O59" s="6" t="s">
        <v>157</v>
      </c>
      <c r="P59" s="6"/>
      <c r="Q59" s="6" t="s">
        <v>195</v>
      </c>
      <c r="R59" s="6" t="s">
        <v>77</v>
      </c>
      <c r="S59" s="6"/>
      <c r="T59" s="6" t="s">
        <v>147</v>
      </c>
      <c r="U59" s="6"/>
      <c r="V59" s="6"/>
      <c r="W59" s="7"/>
      <c r="X59" s="7"/>
    </row>
    <row r="60" spans="1:24" s="1" customFormat="1" ht="13.5" customHeight="1" x14ac:dyDescent="0.2">
      <c r="A60" s="7">
        <v>2726</v>
      </c>
      <c r="B60" s="7">
        <v>1995</v>
      </c>
      <c r="C60" s="6"/>
      <c r="D60" s="6" t="s">
        <v>164</v>
      </c>
      <c r="E60" s="6" t="s">
        <v>156</v>
      </c>
      <c r="F60" s="8">
        <v>1</v>
      </c>
      <c r="G60" s="8">
        <v>41537</v>
      </c>
      <c r="H60" s="8">
        <v>41809</v>
      </c>
      <c r="I60" s="6" t="s">
        <v>147</v>
      </c>
      <c r="J60" s="7">
        <v>115</v>
      </c>
      <c r="K60" s="6" t="s">
        <v>188</v>
      </c>
      <c r="L60" s="6" t="s">
        <v>149</v>
      </c>
      <c r="M60" s="6" t="s">
        <v>149</v>
      </c>
      <c r="N60" s="6" t="s">
        <v>150</v>
      </c>
      <c r="O60" s="6" t="s">
        <v>157</v>
      </c>
      <c r="P60" s="6"/>
      <c r="Q60" s="6" t="s">
        <v>196</v>
      </c>
      <c r="R60" s="6" t="s">
        <v>77</v>
      </c>
      <c r="S60" s="6" t="s">
        <v>153</v>
      </c>
      <c r="T60" s="6" t="s">
        <v>147</v>
      </c>
      <c r="U60" s="6" t="s">
        <v>158</v>
      </c>
      <c r="V60" s="6"/>
      <c r="W60" s="7"/>
      <c r="X60" s="7">
        <v>4</v>
      </c>
    </row>
    <row r="61" spans="1:24" s="1" customFormat="1" ht="13.5" customHeight="1" x14ac:dyDescent="0.2">
      <c r="A61" s="7">
        <v>2803</v>
      </c>
      <c r="B61" s="7">
        <v>57</v>
      </c>
      <c r="C61" s="6" t="s">
        <v>181</v>
      </c>
      <c r="D61" s="6" t="s">
        <v>155</v>
      </c>
      <c r="E61" s="6" t="s">
        <v>146</v>
      </c>
      <c r="F61" s="8">
        <v>17910</v>
      </c>
      <c r="G61" s="8">
        <v>41801</v>
      </c>
      <c r="H61" s="8"/>
      <c r="I61" s="6" t="s">
        <v>147</v>
      </c>
      <c r="J61" s="7">
        <v>66</v>
      </c>
      <c r="K61" s="6" t="s">
        <v>197</v>
      </c>
      <c r="L61" s="6" t="s">
        <v>149</v>
      </c>
      <c r="M61" s="6" t="s">
        <v>149</v>
      </c>
      <c r="N61" s="6" t="s">
        <v>150</v>
      </c>
      <c r="O61" s="6" t="s">
        <v>151</v>
      </c>
      <c r="P61" s="6"/>
      <c r="Q61" s="6" t="s">
        <v>196</v>
      </c>
      <c r="R61" s="6" t="s">
        <v>77</v>
      </c>
      <c r="S61" s="6" t="s">
        <v>147</v>
      </c>
      <c r="T61" s="6" t="s">
        <v>147</v>
      </c>
      <c r="U61" s="6"/>
      <c r="V61" s="6"/>
      <c r="W61" s="7"/>
      <c r="X61" s="7"/>
    </row>
    <row r="62" spans="1:24" s="1" customFormat="1" ht="13.5" customHeight="1" x14ac:dyDescent="0.2">
      <c r="A62" s="7">
        <v>3360</v>
      </c>
      <c r="B62" s="7">
        <v>151</v>
      </c>
      <c r="C62" s="6" t="s">
        <v>154</v>
      </c>
      <c r="D62" s="6" t="s">
        <v>173</v>
      </c>
      <c r="E62" s="6" t="s">
        <v>156</v>
      </c>
      <c r="F62" s="8">
        <v>24660</v>
      </c>
      <c r="G62" s="8">
        <v>41508</v>
      </c>
      <c r="H62" s="8"/>
      <c r="I62" s="6" t="s">
        <v>147</v>
      </c>
      <c r="J62" s="7">
        <v>47</v>
      </c>
      <c r="K62" s="6" t="s">
        <v>198</v>
      </c>
      <c r="L62" s="6" t="s">
        <v>199</v>
      </c>
      <c r="M62" s="6" t="s">
        <v>199</v>
      </c>
      <c r="N62" s="6" t="s">
        <v>200</v>
      </c>
      <c r="O62" s="6" t="s">
        <v>157</v>
      </c>
      <c r="P62" s="6"/>
      <c r="Q62" s="6" t="s">
        <v>168</v>
      </c>
      <c r="R62" s="6" t="s">
        <v>77</v>
      </c>
      <c r="S62" s="6" t="s">
        <v>153</v>
      </c>
      <c r="T62" s="6" t="s">
        <v>147</v>
      </c>
      <c r="U62" s="6" t="s">
        <v>165</v>
      </c>
      <c r="V62" s="6" t="s">
        <v>201</v>
      </c>
      <c r="W62" s="7"/>
      <c r="X62" s="7">
        <v>2</v>
      </c>
    </row>
    <row r="63" spans="1:24" s="1" customFormat="1" ht="13.5" customHeight="1" x14ac:dyDescent="0.2">
      <c r="A63" s="7">
        <v>3393</v>
      </c>
      <c r="B63" s="7">
        <v>813</v>
      </c>
      <c r="C63" s="6" t="s">
        <v>154</v>
      </c>
      <c r="D63" s="6" t="s">
        <v>173</v>
      </c>
      <c r="E63" s="6" t="s">
        <v>156</v>
      </c>
      <c r="F63" s="8">
        <v>25650</v>
      </c>
      <c r="G63" s="8">
        <v>41540</v>
      </c>
      <c r="H63" s="8"/>
      <c r="I63" s="6" t="s">
        <v>147</v>
      </c>
      <c r="J63" s="7">
        <v>44</v>
      </c>
      <c r="K63" s="6" t="s">
        <v>161</v>
      </c>
      <c r="L63" s="6" t="s">
        <v>149</v>
      </c>
      <c r="M63" s="6" t="s">
        <v>149</v>
      </c>
      <c r="N63" s="6" t="s">
        <v>150</v>
      </c>
      <c r="O63" s="6" t="s">
        <v>157</v>
      </c>
      <c r="P63" s="6"/>
      <c r="Q63" s="6" t="s">
        <v>202</v>
      </c>
      <c r="R63" s="6" t="s">
        <v>77</v>
      </c>
      <c r="S63" s="6" t="s">
        <v>153</v>
      </c>
      <c r="T63" s="6" t="s">
        <v>153</v>
      </c>
      <c r="U63" s="6" t="s">
        <v>203</v>
      </c>
      <c r="V63" s="6" t="s">
        <v>159</v>
      </c>
      <c r="W63" s="7">
        <v>800</v>
      </c>
      <c r="X63" s="7">
        <v>4</v>
      </c>
    </row>
    <row r="64" spans="1:24" s="1" customFormat="1" ht="13.5" customHeight="1" x14ac:dyDescent="0.2">
      <c r="A64" s="7">
        <v>3644</v>
      </c>
      <c r="B64" s="7">
        <v>218</v>
      </c>
      <c r="C64" s="6" t="s">
        <v>160</v>
      </c>
      <c r="D64" s="6"/>
      <c r="E64" s="6" t="s">
        <v>146</v>
      </c>
      <c r="F64" s="8">
        <v>37357</v>
      </c>
      <c r="G64" s="8">
        <v>41830</v>
      </c>
      <c r="H64" s="8"/>
      <c r="I64" s="6" t="s">
        <v>147</v>
      </c>
      <c r="J64" s="7">
        <v>12</v>
      </c>
      <c r="K64" s="6" t="s">
        <v>176</v>
      </c>
      <c r="L64" s="6" t="s">
        <v>149</v>
      </c>
      <c r="M64" s="6" t="s">
        <v>149</v>
      </c>
      <c r="N64" s="6" t="s">
        <v>150</v>
      </c>
      <c r="O64" s="6" t="s">
        <v>157</v>
      </c>
      <c r="P64" s="6"/>
      <c r="Q64" s="6" t="s">
        <v>170</v>
      </c>
      <c r="R64" s="6" t="s">
        <v>77</v>
      </c>
      <c r="S64" s="6" t="s">
        <v>153</v>
      </c>
      <c r="T64" s="6"/>
      <c r="U64" s="6" t="s">
        <v>165</v>
      </c>
      <c r="V64" s="6"/>
      <c r="W64" s="7"/>
      <c r="X64" s="7"/>
    </row>
    <row r="65" spans="1:24" s="1" customFormat="1" ht="13.5" customHeight="1" x14ac:dyDescent="0.2">
      <c r="A65" s="7">
        <v>3875</v>
      </c>
      <c r="B65" s="7">
        <v>1096</v>
      </c>
      <c r="C65" s="6" t="s">
        <v>154</v>
      </c>
      <c r="D65" s="6"/>
      <c r="E65" s="6" t="s">
        <v>156</v>
      </c>
      <c r="F65" s="8">
        <v>27866</v>
      </c>
      <c r="G65" s="8">
        <v>41829</v>
      </c>
      <c r="H65" s="8"/>
      <c r="I65" s="6" t="s">
        <v>147</v>
      </c>
      <c r="J65" s="7">
        <v>38</v>
      </c>
      <c r="K65" s="6" t="s">
        <v>204</v>
      </c>
      <c r="L65" s="6" t="s">
        <v>149</v>
      </c>
      <c r="M65" s="6" t="s">
        <v>149</v>
      </c>
      <c r="N65" s="6" t="s">
        <v>150</v>
      </c>
      <c r="O65" s="6" t="s">
        <v>157</v>
      </c>
      <c r="P65" s="6"/>
      <c r="Q65" s="6" t="s">
        <v>170</v>
      </c>
      <c r="R65" s="6" t="s">
        <v>77</v>
      </c>
      <c r="S65" s="6" t="s">
        <v>153</v>
      </c>
      <c r="T65" s="6" t="s">
        <v>147</v>
      </c>
      <c r="U65" s="6" t="s">
        <v>203</v>
      </c>
      <c r="V65" s="6" t="s">
        <v>184</v>
      </c>
      <c r="W65" s="7">
        <v>700</v>
      </c>
      <c r="X65" s="7"/>
    </row>
    <row r="66" spans="1:24" s="1" customFormat="1" ht="13.5" customHeight="1" x14ac:dyDescent="0.2">
      <c r="A66" s="7">
        <v>3875</v>
      </c>
      <c r="B66" s="7">
        <v>1530</v>
      </c>
      <c r="C66" s="6" t="s">
        <v>154</v>
      </c>
      <c r="D66" s="6"/>
      <c r="E66" s="6" t="s">
        <v>146</v>
      </c>
      <c r="F66" s="8">
        <v>27866</v>
      </c>
      <c r="G66" s="8">
        <v>41829</v>
      </c>
      <c r="H66" s="8"/>
      <c r="I66" s="6" t="s">
        <v>147</v>
      </c>
      <c r="J66" s="7">
        <v>38</v>
      </c>
      <c r="K66" s="6" t="s">
        <v>204</v>
      </c>
      <c r="L66" s="6" t="s">
        <v>149</v>
      </c>
      <c r="M66" s="6" t="s">
        <v>149</v>
      </c>
      <c r="N66" s="6" t="s">
        <v>150</v>
      </c>
      <c r="O66" s="6" t="s">
        <v>157</v>
      </c>
      <c r="P66" s="6"/>
      <c r="Q66" s="6" t="s">
        <v>170</v>
      </c>
      <c r="R66" s="6" t="s">
        <v>77</v>
      </c>
      <c r="S66" s="6" t="s">
        <v>153</v>
      </c>
      <c r="T66" s="6" t="s">
        <v>147</v>
      </c>
      <c r="U66" s="6" t="s">
        <v>203</v>
      </c>
      <c r="V66" s="6" t="s">
        <v>184</v>
      </c>
      <c r="W66" s="7">
        <v>700</v>
      </c>
      <c r="X66" s="7"/>
    </row>
    <row r="67" spans="1:24" s="1" customFormat="1" ht="13.5" customHeight="1" x14ac:dyDescent="0.2">
      <c r="A67" s="7">
        <v>3920</v>
      </c>
      <c r="B67" s="7">
        <v>142</v>
      </c>
      <c r="C67" s="6" t="s">
        <v>160</v>
      </c>
      <c r="D67" s="6"/>
      <c r="E67" s="6" t="s">
        <v>146</v>
      </c>
      <c r="F67" s="8">
        <v>37128</v>
      </c>
      <c r="G67" s="8">
        <v>41830</v>
      </c>
      <c r="H67" s="8"/>
      <c r="I67" s="6" t="s">
        <v>147</v>
      </c>
      <c r="J67" s="7">
        <v>13</v>
      </c>
      <c r="K67" s="6"/>
      <c r="L67" s="6"/>
      <c r="M67" s="6"/>
      <c r="N67" s="6"/>
      <c r="O67" s="6" t="s">
        <v>157</v>
      </c>
      <c r="P67" s="6"/>
      <c r="Q67" s="6" t="s">
        <v>195</v>
      </c>
      <c r="R67" s="6" t="s">
        <v>77</v>
      </c>
      <c r="S67" s="6"/>
      <c r="T67" s="6"/>
      <c r="U67" s="6" t="s">
        <v>165</v>
      </c>
      <c r="V67" s="6"/>
      <c r="W67" s="7"/>
      <c r="X67" s="7"/>
    </row>
    <row r="68" spans="1:24" s="1" customFormat="1" ht="13.5" customHeight="1" x14ac:dyDescent="0.2">
      <c r="A68" s="7">
        <v>3994</v>
      </c>
      <c r="B68" s="7">
        <v>929</v>
      </c>
      <c r="C68" s="6" t="s">
        <v>154</v>
      </c>
      <c r="D68" s="6"/>
      <c r="E68" s="6" t="s">
        <v>156</v>
      </c>
      <c r="F68" s="8">
        <v>25600</v>
      </c>
      <c r="G68" s="8">
        <v>41869</v>
      </c>
      <c r="H68" s="8"/>
      <c r="I68" s="6" t="s">
        <v>147</v>
      </c>
      <c r="J68" s="7">
        <v>45</v>
      </c>
      <c r="K68" s="6" t="s">
        <v>197</v>
      </c>
      <c r="L68" s="6" t="s">
        <v>149</v>
      </c>
      <c r="M68" s="6" t="s">
        <v>149</v>
      </c>
      <c r="N68" s="6" t="s">
        <v>150</v>
      </c>
      <c r="O68" s="6" t="s">
        <v>157</v>
      </c>
      <c r="P68" s="6"/>
      <c r="Q68" s="6" t="s">
        <v>195</v>
      </c>
      <c r="R68" s="6" t="s">
        <v>77</v>
      </c>
      <c r="S68" s="6" t="s">
        <v>153</v>
      </c>
      <c r="T68" s="6"/>
      <c r="U68" s="6" t="s">
        <v>192</v>
      </c>
      <c r="V68" s="6" t="s">
        <v>184</v>
      </c>
      <c r="W68" s="7">
        <v>3750</v>
      </c>
      <c r="X68" s="7"/>
    </row>
    <row r="69" spans="1:24" s="1" customFormat="1" ht="13.5" customHeight="1" x14ac:dyDescent="0.2">
      <c r="A69" s="7">
        <v>3995</v>
      </c>
      <c r="B69" s="7">
        <v>929</v>
      </c>
      <c r="C69" s="6" t="s">
        <v>160</v>
      </c>
      <c r="D69" s="6"/>
      <c r="E69" s="6" t="s">
        <v>146</v>
      </c>
      <c r="F69" s="8">
        <v>39393</v>
      </c>
      <c r="G69" s="8">
        <v>41869</v>
      </c>
      <c r="H69" s="8"/>
      <c r="I69" s="6" t="s">
        <v>147</v>
      </c>
      <c r="J69" s="7">
        <v>7</v>
      </c>
      <c r="K69" s="6" t="s">
        <v>198</v>
      </c>
      <c r="L69" s="6" t="s">
        <v>199</v>
      </c>
      <c r="M69" s="6" t="s">
        <v>199</v>
      </c>
      <c r="N69" s="6" t="s">
        <v>200</v>
      </c>
      <c r="O69" s="6" t="s">
        <v>151</v>
      </c>
      <c r="P69" s="6"/>
      <c r="Q69" s="6" t="s">
        <v>170</v>
      </c>
      <c r="R69" s="6" t="s">
        <v>77</v>
      </c>
      <c r="S69" s="6" t="s">
        <v>153</v>
      </c>
      <c r="T69" s="6"/>
      <c r="U69" s="6" t="s">
        <v>192</v>
      </c>
      <c r="V69" s="6"/>
      <c r="W69" s="7"/>
      <c r="X69" s="7"/>
    </row>
    <row r="70" spans="1:24" s="1" customFormat="1" ht="13.5" customHeight="1" x14ac:dyDescent="0.2">
      <c r="A70" s="7">
        <v>3996</v>
      </c>
      <c r="B70" s="7">
        <v>929</v>
      </c>
      <c r="C70" s="6" t="s">
        <v>160</v>
      </c>
      <c r="D70" s="6"/>
      <c r="E70" s="6" t="s">
        <v>146</v>
      </c>
      <c r="F70" s="8">
        <v>40175</v>
      </c>
      <c r="G70" s="8">
        <v>41869</v>
      </c>
      <c r="H70" s="8"/>
      <c r="I70" s="6" t="s">
        <v>147</v>
      </c>
      <c r="J70" s="7">
        <v>5</v>
      </c>
      <c r="K70" s="6" t="s">
        <v>198</v>
      </c>
      <c r="L70" s="6" t="s">
        <v>199</v>
      </c>
      <c r="M70" s="6" t="s">
        <v>199</v>
      </c>
      <c r="N70" s="6" t="s">
        <v>200</v>
      </c>
      <c r="O70" s="6" t="s">
        <v>151</v>
      </c>
      <c r="P70" s="6"/>
      <c r="Q70" s="6" t="s">
        <v>170</v>
      </c>
      <c r="R70" s="6" t="s">
        <v>77</v>
      </c>
      <c r="S70" s="6" t="s">
        <v>163</v>
      </c>
      <c r="T70" s="6"/>
      <c r="U70" s="6" t="s">
        <v>192</v>
      </c>
      <c r="V70" s="6"/>
      <c r="W70" s="7"/>
      <c r="X70" s="7"/>
    </row>
    <row r="71" spans="1:24" s="1" customFormat="1" ht="13.5" customHeight="1" x14ac:dyDescent="0.2">
      <c r="A71" s="7">
        <v>4365</v>
      </c>
      <c r="B71" s="7">
        <v>1267</v>
      </c>
      <c r="C71" s="6" t="s">
        <v>205</v>
      </c>
      <c r="D71" s="6" t="s">
        <v>180</v>
      </c>
      <c r="E71" s="6" t="s">
        <v>146</v>
      </c>
      <c r="F71" s="8">
        <v>24449</v>
      </c>
      <c r="G71" s="8">
        <v>41414</v>
      </c>
      <c r="H71" s="8"/>
      <c r="I71" s="6" t="s">
        <v>147</v>
      </c>
      <c r="J71" s="7">
        <v>48</v>
      </c>
      <c r="K71" s="6" t="s">
        <v>167</v>
      </c>
      <c r="L71" s="6" t="s">
        <v>149</v>
      </c>
      <c r="M71" s="6" t="s">
        <v>149</v>
      </c>
      <c r="N71" s="6" t="s">
        <v>150</v>
      </c>
      <c r="O71" s="6" t="s">
        <v>157</v>
      </c>
      <c r="P71" s="6"/>
      <c r="Q71" s="6" t="s">
        <v>195</v>
      </c>
      <c r="R71" s="6" t="s">
        <v>77</v>
      </c>
      <c r="S71" s="6" t="s">
        <v>153</v>
      </c>
      <c r="T71" s="6"/>
      <c r="U71" s="6" t="s">
        <v>165</v>
      </c>
      <c r="V71" s="6" t="s">
        <v>169</v>
      </c>
      <c r="W71" s="7"/>
      <c r="X71" s="7">
        <v>1</v>
      </c>
    </row>
    <row r="72" spans="1:24" s="1" customFormat="1" ht="13.5" customHeight="1" x14ac:dyDescent="0.2">
      <c r="A72" s="7">
        <v>4366</v>
      </c>
      <c r="B72" s="7">
        <v>1267</v>
      </c>
      <c r="C72" s="6" t="s">
        <v>160</v>
      </c>
      <c r="D72" s="6"/>
      <c r="E72" s="6" t="s">
        <v>146</v>
      </c>
      <c r="F72" s="8">
        <v>39712</v>
      </c>
      <c r="G72" s="8">
        <v>41820</v>
      </c>
      <c r="H72" s="8"/>
      <c r="I72" s="6" t="s">
        <v>147</v>
      </c>
      <c r="J72" s="7">
        <v>6</v>
      </c>
      <c r="K72" s="6" t="s">
        <v>167</v>
      </c>
      <c r="L72" s="6" t="s">
        <v>149</v>
      </c>
      <c r="M72" s="6" t="s">
        <v>149</v>
      </c>
      <c r="N72" s="6" t="s">
        <v>150</v>
      </c>
      <c r="O72" s="6" t="s">
        <v>157</v>
      </c>
      <c r="P72" s="6"/>
      <c r="Q72" s="6" t="s">
        <v>170</v>
      </c>
      <c r="R72" s="6" t="s">
        <v>77</v>
      </c>
      <c r="S72" s="6" t="s">
        <v>153</v>
      </c>
      <c r="T72" s="6"/>
      <c r="U72" s="6" t="s">
        <v>165</v>
      </c>
      <c r="V72" s="6"/>
      <c r="W72" s="7"/>
      <c r="X72" s="7"/>
    </row>
    <row r="73" spans="1:24" s="1" customFormat="1" ht="13.5" customHeight="1" x14ac:dyDescent="0.2">
      <c r="A73" s="7">
        <v>4468</v>
      </c>
      <c r="B73" s="7">
        <v>1042</v>
      </c>
      <c r="C73" s="6" t="s">
        <v>205</v>
      </c>
      <c r="D73" s="6" t="s">
        <v>173</v>
      </c>
      <c r="E73" s="6" t="s">
        <v>156</v>
      </c>
      <c r="F73" s="8">
        <v>15444</v>
      </c>
      <c r="G73" s="8">
        <v>41829</v>
      </c>
      <c r="H73" s="8"/>
      <c r="I73" s="6" t="s">
        <v>147</v>
      </c>
      <c r="J73" s="7">
        <v>72</v>
      </c>
      <c r="K73" s="6" t="s">
        <v>206</v>
      </c>
      <c r="L73" s="6" t="s">
        <v>149</v>
      </c>
      <c r="M73" s="6" t="s">
        <v>149</v>
      </c>
      <c r="N73" s="6" t="s">
        <v>150</v>
      </c>
      <c r="O73" s="6" t="s">
        <v>157</v>
      </c>
      <c r="P73" s="6"/>
      <c r="Q73" s="6" t="s">
        <v>195</v>
      </c>
      <c r="R73" s="6" t="s">
        <v>77</v>
      </c>
      <c r="S73" s="6" t="s">
        <v>153</v>
      </c>
      <c r="T73" s="6" t="s">
        <v>153</v>
      </c>
      <c r="U73" s="6" t="s">
        <v>158</v>
      </c>
      <c r="V73" s="6" t="s">
        <v>166</v>
      </c>
      <c r="W73" s="7">
        <v>3333.3333299999999</v>
      </c>
      <c r="X73" s="7">
        <v>2</v>
      </c>
    </row>
    <row r="74" spans="1:24" s="1" customFormat="1" ht="13.5" customHeight="1" x14ac:dyDescent="0.2">
      <c r="A74" s="7">
        <v>4645</v>
      </c>
      <c r="B74" s="7">
        <v>1023</v>
      </c>
      <c r="C74" s="6" t="s">
        <v>154</v>
      </c>
      <c r="D74" s="6" t="s">
        <v>164</v>
      </c>
      <c r="E74" s="6" t="s">
        <v>156</v>
      </c>
      <c r="F74" s="8">
        <v>26109</v>
      </c>
      <c r="G74" s="8">
        <v>41718</v>
      </c>
      <c r="H74" s="8"/>
      <c r="I74" s="6" t="s">
        <v>147</v>
      </c>
      <c r="J74" s="7">
        <v>43</v>
      </c>
      <c r="K74" s="6" t="s">
        <v>207</v>
      </c>
      <c r="L74" s="6" t="s">
        <v>149</v>
      </c>
      <c r="M74" s="6" t="s">
        <v>149</v>
      </c>
      <c r="N74" s="6" t="s">
        <v>150</v>
      </c>
      <c r="O74" s="6" t="s">
        <v>157</v>
      </c>
      <c r="P74" s="6"/>
      <c r="Q74" s="6" t="s">
        <v>195</v>
      </c>
      <c r="R74" s="6" t="s">
        <v>77</v>
      </c>
      <c r="S74" s="6" t="s">
        <v>153</v>
      </c>
      <c r="T74" s="6"/>
      <c r="U74" s="6" t="s">
        <v>189</v>
      </c>
      <c r="V74" s="6"/>
      <c r="W74" s="7">
        <v>1500</v>
      </c>
      <c r="X74" s="7">
        <v>2</v>
      </c>
    </row>
    <row r="75" spans="1:24" s="1" customFormat="1" ht="13.5" customHeight="1" x14ac:dyDescent="0.2">
      <c r="A75" s="7">
        <v>4646</v>
      </c>
      <c r="B75" s="7">
        <v>1023</v>
      </c>
      <c r="C75" s="6" t="s">
        <v>160</v>
      </c>
      <c r="D75" s="6" t="s">
        <v>158</v>
      </c>
      <c r="E75" s="6" t="s">
        <v>146</v>
      </c>
      <c r="F75" s="8">
        <v>37556</v>
      </c>
      <c r="G75" s="8">
        <v>41843</v>
      </c>
      <c r="H75" s="8"/>
      <c r="I75" s="6" t="s">
        <v>147</v>
      </c>
      <c r="J75" s="7">
        <v>12</v>
      </c>
      <c r="K75" s="6" t="s">
        <v>207</v>
      </c>
      <c r="L75" s="6" t="s">
        <v>149</v>
      </c>
      <c r="M75" s="6" t="s">
        <v>149</v>
      </c>
      <c r="N75" s="6" t="s">
        <v>150</v>
      </c>
      <c r="O75" s="6" t="s">
        <v>157</v>
      </c>
      <c r="P75" s="6"/>
      <c r="Q75" s="6" t="s">
        <v>195</v>
      </c>
      <c r="R75" s="6" t="s">
        <v>77</v>
      </c>
      <c r="S75" s="6" t="s">
        <v>153</v>
      </c>
      <c r="T75" s="6"/>
      <c r="U75" s="6" t="s">
        <v>165</v>
      </c>
      <c r="V75" s="6"/>
      <c r="W75" s="7"/>
      <c r="X75" s="7"/>
    </row>
    <row r="76" spans="1:24" s="1" customFormat="1" ht="13.5" customHeight="1" x14ac:dyDescent="0.2">
      <c r="A76" s="7">
        <v>4728</v>
      </c>
      <c r="B76" s="7">
        <v>1042</v>
      </c>
      <c r="C76" s="6" t="s">
        <v>145</v>
      </c>
      <c r="D76" s="6"/>
      <c r="E76" s="6" t="s">
        <v>146</v>
      </c>
      <c r="F76" s="8">
        <v>39190</v>
      </c>
      <c r="G76" s="8">
        <v>41878</v>
      </c>
      <c r="H76" s="8"/>
      <c r="I76" s="6" t="s">
        <v>147</v>
      </c>
      <c r="J76" s="7">
        <v>7</v>
      </c>
      <c r="K76" s="6"/>
      <c r="L76" s="6"/>
      <c r="M76" s="6"/>
      <c r="N76" s="6"/>
      <c r="O76" s="6" t="s">
        <v>151</v>
      </c>
      <c r="P76" s="6"/>
      <c r="Q76" s="6" t="s">
        <v>158</v>
      </c>
      <c r="R76" s="6" t="s">
        <v>77</v>
      </c>
      <c r="S76" s="6" t="s">
        <v>153</v>
      </c>
      <c r="T76" s="6" t="s">
        <v>147</v>
      </c>
      <c r="U76" s="6" t="s">
        <v>165</v>
      </c>
      <c r="V76" s="6"/>
      <c r="W76" s="7"/>
      <c r="X76" s="7"/>
    </row>
    <row r="77" spans="1:24" s="1" customFormat="1" ht="13.5" customHeight="1" x14ac:dyDescent="0.2">
      <c r="A77" s="7">
        <v>4751</v>
      </c>
      <c r="B77" s="7">
        <v>1996</v>
      </c>
      <c r="C77" s="6" t="s">
        <v>154</v>
      </c>
      <c r="D77" s="6" t="s">
        <v>173</v>
      </c>
      <c r="E77" s="6" t="s">
        <v>156</v>
      </c>
      <c r="F77" s="8">
        <v>28734</v>
      </c>
      <c r="G77" s="8">
        <v>41500</v>
      </c>
      <c r="H77" s="8"/>
      <c r="I77" s="6" t="s">
        <v>147</v>
      </c>
      <c r="J77" s="7">
        <v>36</v>
      </c>
      <c r="K77" s="6" t="s">
        <v>176</v>
      </c>
      <c r="L77" s="6" t="s">
        <v>149</v>
      </c>
      <c r="M77" s="6" t="s">
        <v>149</v>
      </c>
      <c r="N77" s="6" t="s">
        <v>150</v>
      </c>
      <c r="O77" s="6" t="s">
        <v>157</v>
      </c>
      <c r="P77" s="6"/>
      <c r="Q77" s="6" t="s">
        <v>170</v>
      </c>
      <c r="R77" s="6" t="s">
        <v>77</v>
      </c>
      <c r="S77" s="6" t="s">
        <v>153</v>
      </c>
      <c r="T77" s="6"/>
      <c r="U77" s="6" t="s">
        <v>192</v>
      </c>
      <c r="V77" s="6"/>
      <c r="W77" s="7"/>
      <c r="X77" s="7"/>
    </row>
    <row r="78" spans="1:24" s="1" customFormat="1" ht="13.5" customHeight="1" x14ac:dyDescent="0.2">
      <c r="A78" s="7">
        <v>4952</v>
      </c>
      <c r="B78" s="7">
        <v>1110</v>
      </c>
      <c r="C78" s="6" t="s">
        <v>154</v>
      </c>
      <c r="D78" s="6" t="s">
        <v>173</v>
      </c>
      <c r="E78" s="6" t="s">
        <v>156</v>
      </c>
      <c r="F78" s="8">
        <v>26985</v>
      </c>
      <c r="G78" s="8">
        <v>41849</v>
      </c>
      <c r="H78" s="8"/>
      <c r="I78" s="6" t="s">
        <v>147</v>
      </c>
      <c r="J78" s="7">
        <v>41</v>
      </c>
      <c r="K78" s="6" t="s">
        <v>174</v>
      </c>
      <c r="L78" s="6" t="s">
        <v>149</v>
      </c>
      <c r="M78" s="6" t="s">
        <v>149</v>
      </c>
      <c r="N78" s="6" t="s">
        <v>150</v>
      </c>
      <c r="O78" s="6" t="s">
        <v>157</v>
      </c>
      <c r="P78" s="6"/>
      <c r="Q78" s="6" t="s">
        <v>175</v>
      </c>
      <c r="R78" s="6" t="s">
        <v>208</v>
      </c>
      <c r="S78" s="6" t="s">
        <v>209</v>
      </c>
      <c r="T78" s="6"/>
      <c r="U78" s="6" t="s">
        <v>163</v>
      </c>
      <c r="V78" s="6"/>
      <c r="W78" s="7"/>
      <c r="X78" s="7"/>
    </row>
    <row r="79" spans="1:24" s="1" customFormat="1" ht="13.5" customHeight="1" x14ac:dyDescent="0.2">
      <c r="A79" s="7">
        <v>5075</v>
      </c>
      <c r="B79" s="7">
        <v>1110</v>
      </c>
      <c r="C79" s="6" t="s">
        <v>160</v>
      </c>
      <c r="D79" s="6"/>
      <c r="E79" s="6" t="s">
        <v>146</v>
      </c>
      <c r="F79" s="8">
        <v>39272</v>
      </c>
      <c r="G79" s="8">
        <v>41849</v>
      </c>
      <c r="H79" s="8"/>
      <c r="I79" s="6" t="s">
        <v>147</v>
      </c>
      <c r="J79" s="7">
        <v>7</v>
      </c>
      <c r="K79" s="6" t="s">
        <v>174</v>
      </c>
      <c r="L79" s="6" t="s">
        <v>149</v>
      </c>
      <c r="M79" s="6" t="s">
        <v>149</v>
      </c>
      <c r="N79" s="6" t="s">
        <v>150</v>
      </c>
      <c r="O79" s="6" t="s">
        <v>157</v>
      </c>
      <c r="P79" s="6"/>
      <c r="Q79" s="6" t="s">
        <v>152</v>
      </c>
      <c r="R79" s="6" t="s">
        <v>208</v>
      </c>
      <c r="S79" s="6" t="s">
        <v>209</v>
      </c>
      <c r="T79" s="6"/>
      <c r="U79" s="6" t="s">
        <v>192</v>
      </c>
      <c r="V79" s="6"/>
      <c r="W79" s="7"/>
      <c r="X79" s="7"/>
    </row>
    <row r="80" spans="1:24" s="1" customFormat="1" ht="13.5" customHeight="1" x14ac:dyDescent="0.2">
      <c r="A80" s="7">
        <v>5088</v>
      </c>
      <c r="B80" s="7">
        <v>1110</v>
      </c>
      <c r="C80" s="6" t="s">
        <v>182</v>
      </c>
      <c r="D80" s="6"/>
      <c r="E80" s="6" t="s">
        <v>146</v>
      </c>
      <c r="F80" s="8">
        <v>26244</v>
      </c>
      <c r="G80" s="8">
        <v>41849</v>
      </c>
      <c r="H80" s="8"/>
      <c r="I80" s="6" t="s">
        <v>147</v>
      </c>
      <c r="J80" s="7">
        <v>43</v>
      </c>
      <c r="K80" s="6" t="s">
        <v>172</v>
      </c>
      <c r="L80" s="6" t="s">
        <v>149</v>
      </c>
      <c r="M80" s="6" t="s">
        <v>149</v>
      </c>
      <c r="N80" s="6" t="s">
        <v>150</v>
      </c>
      <c r="O80" s="6" t="s">
        <v>151</v>
      </c>
      <c r="P80" s="6"/>
      <c r="Q80" s="6" t="s">
        <v>152</v>
      </c>
      <c r="R80" s="6" t="s">
        <v>77</v>
      </c>
      <c r="S80" s="6" t="s">
        <v>153</v>
      </c>
      <c r="T80" s="6"/>
      <c r="U80" s="6" t="s">
        <v>192</v>
      </c>
      <c r="V80" s="6" t="s">
        <v>169</v>
      </c>
      <c r="W80" s="7">
        <v>2916.6666700000001</v>
      </c>
      <c r="X80" s="7"/>
    </row>
    <row r="81" spans="1:24" s="1" customFormat="1" ht="13.5" customHeight="1" x14ac:dyDescent="0.2">
      <c r="A81" s="7">
        <v>5097</v>
      </c>
      <c r="B81" s="7">
        <v>310</v>
      </c>
      <c r="C81" s="6" t="s">
        <v>154</v>
      </c>
      <c r="D81" s="6" t="s">
        <v>155</v>
      </c>
      <c r="E81" s="6" t="s">
        <v>156</v>
      </c>
      <c r="F81" s="8">
        <v>27630</v>
      </c>
      <c r="G81" s="8">
        <v>41842</v>
      </c>
      <c r="H81" s="8"/>
      <c r="I81" s="6" t="s">
        <v>147</v>
      </c>
      <c r="J81" s="7">
        <v>39</v>
      </c>
      <c r="K81" s="6" t="s">
        <v>204</v>
      </c>
      <c r="L81" s="6" t="s">
        <v>149</v>
      </c>
      <c r="M81" s="6" t="s">
        <v>149</v>
      </c>
      <c r="N81" s="6" t="s">
        <v>150</v>
      </c>
      <c r="O81" s="6" t="s">
        <v>157</v>
      </c>
      <c r="P81" s="6"/>
      <c r="Q81" s="6" t="s">
        <v>163</v>
      </c>
      <c r="R81" s="6" t="s">
        <v>77</v>
      </c>
      <c r="S81" s="6" t="s">
        <v>153</v>
      </c>
      <c r="T81" s="6"/>
      <c r="U81" s="6" t="s">
        <v>192</v>
      </c>
      <c r="V81" s="6" t="s">
        <v>184</v>
      </c>
      <c r="W81" s="7">
        <v>5833.3333300000004</v>
      </c>
      <c r="X81" s="7">
        <v>4</v>
      </c>
    </row>
    <row r="82" spans="1:24" s="1" customFormat="1" ht="13.5" customHeight="1" x14ac:dyDescent="0.2">
      <c r="A82" s="7">
        <v>5098</v>
      </c>
      <c r="B82" s="7">
        <v>310</v>
      </c>
      <c r="C82" s="6" t="s">
        <v>160</v>
      </c>
      <c r="D82" s="6"/>
      <c r="E82" s="6" t="s">
        <v>146</v>
      </c>
      <c r="F82" s="8">
        <v>39199</v>
      </c>
      <c r="G82" s="8">
        <v>41891</v>
      </c>
      <c r="H82" s="8"/>
      <c r="I82" s="6" t="s">
        <v>147</v>
      </c>
      <c r="J82" s="7">
        <v>7</v>
      </c>
      <c r="K82" s="6" t="s">
        <v>204</v>
      </c>
      <c r="L82" s="6" t="s">
        <v>149</v>
      </c>
      <c r="M82" s="6" t="s">
        <v>149</v>
      </c>
      <c r="N82" s="6" t="s">
        <v>150</v>
      </c>
      <c r="O82" s="6" t="s">
        <v>157</v>
      </c>
      <c r="P82" s="6"/>
      <c r="Q82" s="6" t="s">
        <v>163</v>
      </c>
      <c r="R82" s="6" t="s">
        <v>77</v>
      </c>
      <c r="S82" s="6" t="s">
        <v>153</v>
      </c>
      <c r="T82" s="6"/>
      <c r="U82" s="6" t="s">
        <v>192</v>
      </c>
      <c r="V82" s="6"/>
      <c r="W82" s="7"/>
      <c r="X82" s="7"/>
    </row>
    <row r="83" spans="1:24" s="1" customFormat="1" ht="13.5" customHeight="1" x14ac:dyDescent="0.2">
      <c r="A83" s="7">
        <v>5099</v>
      </c>
      <c r="B83" s="7">
        <v>310</v>
      </c>
      <c r="C83" s="6" t="s">
        <v>160</v>
      </c>
      <c r="D83" s="6"/>
      <c r="E83" s="6" t="s">
        <v>146</v>
      </c>
      <c r="F83" s="8">
        <v>40234</v>
      </c>
      <c r="G83" s="8">
        <v>41891</v>
      </c>
      <c r="H83" s="8"/>
      <c r="I83" s="6" t="s">
        <v>147</v>
      </c>
      <c r="J83" s="7">
        <v>5</v>
      </c>
      <c r="K83" s="6" t="s">
        <v>204</v>
      </c>
      <c r="L83" s="6" t="s">
        <v>149</v>
      </c>
      <c r="M83" s="6" t="s">
        <v>149</v>
      </c>
      <c r="N83" s="6" t="s">
        <v>150</v>
      </c>
      <c r="O83" s="6" t="s">
        <v>151</v>
      </c>
      <c r="P83" s="6"/>
      <c r="Q83" s="6" t="s">
        <v>168</v>
      </c>
      <c r="R83" s="6" t="s">
        <v>77</v>
      </c>
      <c r="S83" s="6" t="s">
        <v>153</v>
      </c>
      <c r="T83" s="6"/>
      <c r="U83" s="6" t="s">
        <v>192</v>
      </c>
      <c r="V83" s="6"/>
      <c r="W83" s="7"/>
      <c r="X83" s="7"/>
    </row>
    <row r="84" spans="1:24" s="1" customFormat="1" ht="13.5" customHeight="1" x14ac:dyDescent="0.2">
      <c r="A84" s="7">
        <v>5114</v>
      </c>
      <c r="B84" s="7">
        <v>1118</v>
      </c>
      <c r="C84" s="6" t="s">
        <v>154</v>
      </c>
      <c r="D84" s="6"/>
      <c r="E84" s="6" t="s">
        <v>156</v>
      </c>
      <c r="F84" s="8">
        <v>26255</v>
      </c>
      <c r="G84" s="8">
        <v>41718</v>
      </c>
      <c r="H84" s="8">
        <v>41852</v>
      </c>
      <c r="I84" s="6" t="s">
        <v>147</v>
      </c>
      <c r="J84" s="7">
        <v>43</v>
      </c>
      <c r="K84" s="6" t="s">
        <v>148</v>
      </c>
      <c r="L84" s="6" t="s">
        <v>149</v>
      </c>
      <c r="M84" s="6" t="s">
        <v>149</v>
      </c>
      <c r="N84" s="6" t="s">
        <v>150</v>
      </c>
      <c r="O84" s="6" t="s">
        <v>157</v>
      </c>
      <c r="P84" s="6"/>
      <c r="Q84" s="6" t="s">
        <v>195</v>
      </c>
      <c r="R84" s="6" t="s">
        <v>77</v>
      </c>
      <c r="S84" s="6" t="s">
        <v>153</v>
      </c>
      <c r="T84" s="6" t="s">
        <v>147</v>
      </c>
      <c r="U84" s="6" t="s">
        <v>203</v>
      </c>
      <c r="V84" s="6" t="s">
        <v>184</v>
      </c>
      <c r="W84" s="7">
        <v>833.33333000000005</v>
      </c>
      <c r="X84" s="7">
        <v>2</v>
      </c>
    </row>
    <row r="85" spans="1:24" s="1" customFormat="1" ht="13.5" customHeight="1" x14ac:dyDescent="0.2">
      <c r="A85" s="7">
        <v>5153</v>
      </c>
      <c r="B85" s="7">
        <v>1127</v>
      </c>
      <c r="C85" s="6" t="s">
        <v>154</v>
      </c>
      <c r="D85" s="6" t="s">
        <v>173</v>
      </c>
      <c r="E85" s="6" t="s">
        <v>156</v>
      </c>
      <c r="F85" s="8">
        <v>27520</v>
      </c>
      <c r="G85" s="8">
        <v>41912</v>
      </c>
      <c r="H85" s="8"/>
      <c r="I85" s="6" t="s">
        <v>147</v>
      </c>
      <c r="J85" s="7">
        <v>39</v>
      </c>
      <c r="K85" s="6" t="s">
        <v>148</v>
      </c>
      <c r="L85" s="6" t="s">
        <v>149</v>
      </c>
      <c r="M85" s="6" t="s">
        <v>149</v>
      </c>
      <c r="N85" s="6" t="s">
        <v>150</v>
      </c>
      <c r="O85" s="6" t="s">
        <v>157</v>
      </c>
      <c r="P85" s="6"/>
      <c r="Q85" s="6" t="s">
        <v>152</v>
      </c>
      <c r="R85" s="6" t="s">
        <v>77</v>
      </c>
      <c r="S85" s="6" t="s">
        <v>153</v>
      </c>
      <c r="T85" s="6" t="s">
        <v>153</v>
      </c>
      <c r="U85" s="6" t="s">
        <v>165</v>
      </c>
      <c r="V85" s="6" t="s">
        <v>159</v>
      </c>
      <c r="W85" s="7">
        <v>800</v>
      </c>
      <c r="X85" s="7">
        <v>2</v>
      </c>
    </row>
    <row r="86" spans="1:24" s="1" customFormat="1" ht="13.5" customHeight="1" x14ac:dyDescent="0.2">
      <c r="A86" s="7">
        <v>5154</v>
      </c>
      <c r="B86" s="7">
        <v>1127</v>
      </c>
      <c r="C86" s="6" t="s">
        <v>160</v>
      </c>
      <c r="D86" s="6"/>
      <c r="E86" s="6" t="s">
        <v>146</v>
      </c>
      <c r="F86" s="8">
        <v>40192</v>
      </c>
      <c r="G86" s="8">
        <v>41946</v>
      </c>
      <c r="H86" s="8"/>
      <c r="I86" s="6" t="s">
        <v>147</v>
      </c>
      <c r="J86" s="7">
        <v>5</v>
      </c>
      <c r="K86" s="6" t="s">
        <v>148</v>
      </c>
      <c r="L86" s="6" t="s">
        <v>149</v>
      </c>
      <c r="M86" s="6" t="s">
        <v>149</v>
      </c>
      <c r="N86" s="6" t="s">
        <v>150</v>
      </c>
      <c r="O86" s="6" t="s">
        <v>151</v>
      </c>
      <c r="P86" s="6"/>
      <c r="Q86" s="6" t="s">
        <v>170</v>
      </c>
      <c r="R86" s="6" t="s">
        <v>77</v>
      </c>
      <c r="S86" s="6" t="s">
        <v>153</v>
      </c>
      <c r="T86" s="6"/>
      <c r="U86" s="6" t="s">
        <v>165</v>
      </c>
      <c r="V86" s="6"/>
      <c r="W86" s="7"/>
      <c r="X86" s="7"/>
    </row>
    <row r="87" spans="1:24" s="1" customFormat="1" ht="13.5" customHeight="1" x14ac:dyDescent="0.2">
      <c r="A87" s="7">
        <v>5154</v>
      </c>
      <c r="B87" s="7">
        <v>1947</v>
      </c>
      <c r="C87" s="6"/>
      <c r="D87" s="6"/>
      <c r="E87" s="6" t="s">
        <v>146</v>
      </c>
      <c r="F87" s="8">
        <v>40192</v>
      </c>
      <c r="G87" s="8">
        <v>41946</v>
      </c>
      <c r="H87" s="8"/>
      <c r="I87" s="6" t="s">
        <v>147</v>
      </c>
      <c r="J87" s="7">
        <v>5</v>
      </c>
      <c r="K87" s="6" t="s">
        <v>148</v>
      </c>
      <c r="L87" s="6" t="s">
        <v>149</v>
      </c>
      <c r="M87" s="6" t="s">
        <v>149</v>
      </c>
      <c r="N87" s="6" t="s">
        <v>150</v>
      </c>
      <c r="O87" s="6" t="s">
        <v>151</v>
      </c>
      <c r="P87" s="6"/>
      <c r="Q87" s="6" t="s">
        <v>170</v>
      </c>
      <c r="R87" s="6" t="s">
        <v>77</v>
      </c>
      <c r="S87" s="6" t="s">
        <v>153</v>
      </c>
      <c r="T87" s="6"/>
      <c r="U87" s="6" t="s">
        <v>165</v>
      </c>
      <c r="V87" s="6"/>
      <c r="W87" s="7"/>
      <c r="X87" s="7"/>
    </row>
    <row r="88" spans="1:24" s="1" customFormat="1" ht="13.5" customHeight="1" x14ac:dyDescent="0.2">
      <c r="A88" s="7">
        <v>5696</v>
      </c>
      <c r="B88" s="7">
        <v>1226</v>
      </c>
      <c r="C88" s="6" t="s">
        <v>182</v>
      </c>
      <c r="D88" s="6" t="s">
        <v>155</v>
      </c>
      <c r="E88" s="6" t="s">
        <v>156</v>
      </c>
      <c r="F88" s="8">
        <v>26689</v>
      </c>
      <c r="G88" s="8">
        <v>41820</v>
      </c>
      <c r="H88" s="8"/>
      <c r="I88" s="6" t="s">
        <v>147</v>
      </c>
      <c r="J88" s="7">
        <v>42</v>
      </c>
      <c r="K88" s="6" t="s">
        <v>206</v>
      </c>
      <c r="L88" s="6" t="s">
        <v>149</v>
      </c>
      <c r="M88" s="6" t="s">
        <v>149</v>
      </c>
      <c r="N88" s="6" t="s">
        <v>150</v>
      </c>
      <c r="O88" s="6" t="s">
        <v>151</v>
      </c>
      <c r="P88" s="6"/>
      <c r="Q88" s="6" t="s">
        <v>210</v>
      </c>
      <c r="R88" s="6" t="s">
        <v>77</v>
      </c>
      <c r="S88" s="6" t="s">
        <v>153</v>
      </c>
      <c r="T88" s="6" t="s">
        <v>147</v>
      </c>
      <c r="U88" s="6" t="s">
        <v>192</v>
      </c>
      <c r="V88" s="6" t="s">
        <v>184</v>
      </c>
      <c r="W88" s="7">
        <v>183.33332999999999</v>
      </c>
      <c r="X88" s="7">
        <v>4</v>
      </c>
    </row>
    <row r="89" spans="1:24" s="1" customFormat="1" ht="13.5" customHeight="1" x14ac:dyDescent="0.2">
      <c r="A89" s="7">
        <v>5697</v>
      </c>
      <c r="B89" s="7">
        <v>1226</v>
      </c>
      <c r="C89" s="6" t="s">
        <v>160</v>
      </c>
      <c r="D89" s="6"/>
      <c r="E89" s="6" t="s">
        <v>146</v>
      </c>
      <c r="F89" s="8">
        <v>38427</v>
      </c>
      <c r="G89" s="8">
        <v>41820</v>
      </c>
      <c r="H89" s="8"/>
      <c r="I89" s="6" t="s">
        <v>147</v>
      </c>
      <c r="J89" s="7">
        <v>9</v>
      </c>
      <c r="K89" s="6" t="s">
        <v>206</v>
      </c>
      <c r="L89" s="6" t="s">
        <v>149</v>
      </c>
      <c r="M89" s="6" t="s">
        <v>149</v>
      </c>
      <c r="N89" s="6" t="s">
        <v>150</v>
      </c>
      <c r="O89" s="6" t="s">
        <v>151</v>
      </c>
      <c r="P89" s="6"/>
      <c r="Q89" s="6" t="s">
        <v>170</v>
      </c>
      <c r="R89" s="6" t="s">
        <v>77</v>
      </c>
      <c r="S89" s="6" t="s">
        <v>153</v>
      </c>
      <c r="T89" s="6"/>
      <c r="U89" s="6" t="s">
        <v>189</v>
      </c>
      <c r="V89" s="6"/>
      <c r="W89" s="7"/>
      <c r="X89" s="7"/>
    </row>
    <row r="90" spans="1:24" s="1" customFormat="1" ht="13.5" customHeight="1" x14ac:dyDescent="0.2">
      <c r="A90" s="7">
        <v>5698</v>
      </c>
      <c r="B90" s="7">
        <v>1226</v>
      </c>
      <c r="C90" s="6" t="s">
        <v>160</v>
      </c>
      <c r="D90" s="6"/>
      <c r="E90" s="6" t="s">
        <v>146</v>
      </c>
      <c r="F90" s="8">
        <v>40164</v>
      </c>
      <c r="G90" s="8">
        <v>41820</v>
      </c>
      <c r="H90" s="8"/>
      <c r="I90" s="6" t="s">
        <v>147</v>
      </c>
      <c r="J90" s="7">
        <v>5</v>
      </c>
      <c r="K90" s="6" t="s">
        <v>206</v>
      </c>
      <c r="L90" s="6" t="s">
        <v>149</v>
      </c>
      <c r="M90" s="6" t="s">
        <v>149</v>
      </c>
      <c r="N90" s="6" t="s">
        <v>150</v>
      </c>
      <c r="O90" s="6" t="s">
        <v>157</v>
      </c>
      <c r="P90" s="6"/>
      <c r="Q90" s="6" t="s">
        <v>170</v>
      </c>
      <c r="R90" s="6" t="s">
        <v>77</v>
      </c>
      <c r="S90" s="6" t="s">
        <v>153</v>
      </c>
      <c r="T90" s="6"/>
      <c r="U90" s="6" t="s">
        <v>189</v>
      </c>
      <c r="V90" s="6"/>
      <c r="W90" s="7"/>
      <c r="X90" s="7"/>
    </row>
    <row r="91" spans="1:24" s="1" customFormat="1" ht="13.5" customHeight="1" x14ac:dyDescent="0.2">
      <c r="A91" s="7">
        <v>5938</v>
      </c>
      <c r="B91" s="7">
        <v>1267</v>
      </c>
      <c r="C91" s="6" t="s">
        <v>154</v>
      </c>
      <c r="D91" s="6" t="s">
        <v>164</v>
      </c>
      <c r="E91" s="6" t="s">
        <v>156</v>
      </c>
      <c r="F91" s="8">
        <v>31505</v>
      </c>
      <c r="G91" s="8">
        <v>41422</v>
      </c>
      <c r="H91" s="8"/>
      <c r="I91" s="6" t="s">
        <v>147</v>
      </c>
      <c r="J91" s="7">
        <v>28</v>
      </c>
      <c r="K91" s="6" t="s">
        <v>167</v>
      </c>
      <c r="L91" s="6" t="s">
        <v>149</v>
      </c>
      <c r="M91" s="6" t="s">
        <v>149</v>
      </c>
      <c r="N91" s="6" t="s">
        <v>150</v>
      </c>
      <c r="O91" s="6" t="s">
        <v>157</v>
      </c>
      <c r="P91" s="6" t="s">
        <v>147</v>
      </c>
      <c r="Q91" s="6" t="s">
        <v>195</v>
      </c>
      <c r="R91" s="6" t="s">
        <v>77</v>
      </c>
      <c r="S91" s="6" t="s">
        <v>153</v>
      </c>
      <c r="T91" s="6"/>
      <c r="U91" s="6" t="s">
        <v>192</v>
      </c>
      <c r="V91" s="6" t="s">
        <v>169</v>
      </c>
      <c r="W91" s="7">
        <v>1500</v>
      </c>
      <c r="X91" s="7">
        <v>2</v>
      </c>
    </row>
    <row r="92" spans="1:24" s="1" customFormat="1" ht="13.5" customHeight="1" x14ac:dyDescent="0.2">
      <c r="A92" s="7">
        <v>6218</v>
      </c>
      <c r="B92" s="7">
        <v>1334</v>
      </c>
      <c r="C92" s="6" t="s">
        <v>154</v>
      </c>
      <c r="D92" s="6" t="s">
        <v>155</v>
      </c>
      <c r="E92" s="6" t="s">
        <v>156</v>
      </c>
      <c r="F92" s="8">
        <v>30977</v>
      </c>
      <c r="G92" s="8">
        <v>41842</v>
      </c>
      <c r="H92" s="8"/>
      <c r="I92" s="6" t="s">
        <v>147</v>
      </c>
      <c r="J92" s="7">
        <v>30</v>
      </c>
      <c r="K92" s="6" t="s">
        <v>174</v>
      </c>
      <c r="L92" s="6" t="s">
        <v>149</v>
      </c>
      <c r="M92" s="6" t="s">
        <v>149</v>
      </c>
      <c r="N92" s="6" t="s">
        <v>150</v>
      </c>
      <c r="O92" s="6" t="s">
        <v>157</v>
      </c>
      <c r="P92" s="6"/>
      <c r="Q92" s="6" t="s">
        <v>195</v>
      </c>
      <c r="R92" s="6" t="s">
        <v>77</v>
      </c>
      <c r="S92" s="6" t="s">
        <v>153</v>
      </c>
      <c r="T92" s="6"/>
      <c r="U92" s="6" t="s">
        <v>165</v>
      </c>
      <c r="V92" s="6" t="s">
        <v>159</v>
      </c>
      <c r="W92" s="7">
        <v>291.66667000000001</v>
      </c>
      <c r="X92" s="7">
        <v>4</v>
      </c>
    </row>
    <row r="93" spans="1:24" s="1" customFormat="1" ht="13.5" customHeight="1" x14ac:dyDescent="0.2">
      <c r="A93" s="7">
        <v>6219</v>
      </c>
      <c r="B93" s="7">
        <v>1334</v>
      </c>
      <c r="C93" s="6" t="s">
        <v>160</v>
      </c>
      <c r="D93" s="6"/>
      <c r="E93" s="6" t="s">
        <v>146</v>
      </c>
      <c r="F93" s="8">
        <v>40768</v>
      </c>
      <c r="G93" s="8">
        <v>41904</v>
      </c>
      <c r="H93" s="8"/>
      <c r="I93" s="6" t="s">
        <v>147</v>
      </c>
      <c r="J93" s="7">
        <v>3</v>
      </c>
      <c r="K93" s="6" t="s">
        <v>174</v>
      </c>
      <c r="L93" s="6" t="s">
        <v>149</v>
      </c>
      <c r="M93" s="6" t="s">
        <v>149</v>
      </c>
      <c r="N93" s="6" t="s">
        <v>150</v>
      </c>
      <c r="O93" s="6" t="s">
        <v>151</v>
      </c>
      <c r="P93" s="6"/>
      <c r="Q93" s="6" t="s">
        <v>195</v>
      </c>
      <c r="R93" s="6" t="s">
        <v>77</v>
      </c>
      <c r="S93" s="6" t="s">
        <v>153</v>
      </c>
      <c r="T93" s="6"/>
      <c r="U93" s="6" t="s">
        <v>165</v>
      </c>
      <c r="V93" s="6"/>
      <c r="W93" s="7"/>
      <c r="X93" s="7"/>
    </row>
    <row r="94" spans="1:24" s="1" customFormat="1" ht="13.5" customHeight="1" x14ac:dyDescent="0.2">
      <c r="A94" s="7">
        <v>6341</v>
      </c>
      <c r="B94" s="7">
        <v>1561</v>
      </c>
      <c r="C94" s="6" t="s">
        <v>154</v>
      </c>
      <c r="D94" s="6" t="s">
        <v>158</v>
      </c>
      <c r="E94" s="6" t="s">
        <v>156</v>
      </c>
      <c r="F94" s="8">
        <v>31029</v>
      </c>
      <c r="G94" s="8">
        <v>41830</v>
      </c>
      <c r="H94" s="8"/>
      <c r="I94" s="6" t="s">
        <v>147</v>
      </c>
      <c r="J94" s="7">
        <v>30</v>
      </c>
      <c r="K94" s="6" t="s">
        <v>211</v>
      </c>
      <c r="L94" s="6" t="s">
        <v>149</v>
      </c>
      <c r="M94" s="6" t="s">
        <v>149</v>
      </c>
      <c r="N94" s="6" t="s">
        <v>150</v>
      </c>
      <c r="O94" s="6" t="s">
        <v>157</v>
      </c>
      <c r="P94" s="6"/>
      <c r="Q94" s="6" t="s">
        <v>195</v>
      </c>
      <c r="R94" s="6" t="s">
        <v>77</v>
      </c>
      <c r="S94" s="6" t="s">
        <v>153</v>
      </c>
      <c r="T94" s="6" t="s">
        <v>153</v>
      </c>
      <c r="U94" s="6" t="s">
        <v>165</v>
      </c>
      <c r="V94" s="6" t="s">
        <v>201</v>
      </c>
      <c r="W94" s="7"/>
      <c r="X94" s="7">
        <v>2</v>
      </c>
    </row>
    <row r="95" spans="1:24" s="1" customFormat="1" ht="13.5" customHeight="1" x14ac:dyDescent="0.2">
      <c r="A95" s="7">
        <v>6380</v>
      </c>
      <c r="B95" s="7">
        <v>52</v>
      </c>
      <c r="C95" s="6" t="s">
        <v>160</v>
      </c>
      <c r="D95" s="6"/>
      <c r="E95" s="6" t="s">
        <v>146</v>
      </c>
      <c r="F95" s="8">
        <v>34264</v>
      </c>
      <c r="G95" s="8">
        <v>41863</v>
      </c>
      <c r="H95" s="8"/>
      <c r="I95" s="6" t="s">
        <v>147</v>
      </c>
      <c r="J95" s="7">
        <v>21</v>
      </c>
      <c r="K95" s="6" t="s">
        <v>174</v>
      </c>
      <c r="L95" s="6" t="s">
        <v>149</v>
      </c>
      <c r="M95" s="6" t="s">
        <v>149</v>
      </c>
      <c r="N95" s="6" t="s">
        <v>150</v>
      </c>
      <c r="O95" s="6" t="s">
        <v>157</v>
      </c>
      <c r="P95" s="6"/>
      <c r="Q95" s="6" t="s">
        <v>175</v>
      </c>
      <c r="R95" s="6" t="s">
        <v>77</v>
      </c>
      <c r="S95" s="6" t="s">
        <v>153</v>
      </c>
      <c r="T95" s="6"/>
      <c r="U95" s="6" t="s">
        <v>165</v>
      </c>
      <c r="V95" s="6"/>
      <c r="W95" s="7"/>
      <c r="X95" s="7"/>
    </row>
    <row r="96" spans="1:24" s="1" customFormat="1" ht="13.5" customHeight="1" x14ac:dyDescent="0.2">
      <c r="A96" s="7">
        <v>6380</v>
      </c>
      <c r="B96" s="7">
        <v>90</v>
      </c>
      <c r="C96" s="6" t="s">
        <v>145</v>
      </c>
      <c r="D96" s="6"/>
      <c r="E96" s="6" t="s">
        <v>146</v>
      </c>
      <c r="F96" s="8">
        <v>34264</v>
      </c>
      <c r="G96" s="8">
        <v>41863</v>
      </c>
      <c r="H96" s="8"/>
      <c r="I96" s="6" t="s">
        <v>147</v>
      </c>
      <c r="J96" s="7">
        <v>21</v>
      </c>
      <c r="K96" s="6" t="s">
        <v>174</v>
      </c>
      <c r="L96" s="6" t="s">
        <v>149</v>
      </c>
      <c r="M96" s="6" t="s">
        <v>149</v>
      </c>
      <c r="N96" s="6" t="s">
        <v>150</v>
      </c>
      <c r="O96" s="6" t="s">
        <v>157</v>
      </c>
      <c r="P96" s="6"/>
      <c r="Q96" s="6" t="s">
        <v>175</v>
      </c>
      <c r="R96" s="6" t="s">
        <v>77</v>
      </c>
      <c r="S96" s="6" t="s">
        <v>153</v>
      </c>
      <c r="T96" s="6"/>
      <c r="U96" s="6" t="s">
        <v>165</v>
      </c>
      <c r="V96" s="6"/>
      <c r="W96" s="7"/>
      <c r="X96" s="7"/>
    </row>
    <row r="97" spans="1:24" s="1" customFormat="1" ht="13.5" customHeight="1" x14ac:dyDescent="0.2">
      <c r="A97" s="7">
        <v>6381</v>
      </c>
      <c r="B97" s="7">
        <v>52</v>
      </c>
      <c r="C97" s="6" t="s">
        <v>160</v>
      </c>
      <c r="D97" s="6"/>
      <c r="E97" s="6" t="s">
        <v>146</v>
      </c>
      <c r="F97" s="8">
        <v>35278</v>
      </c>
      <c r="G97" s="8">
        <v>41863</v>
      </c>
      <c r="H97" s="8"/>
      <c r="I97" s="6" t="s">
        <v>147</v>
      </c>
      <c r="J97" s="7">
        <v>18</v>
      </c>
      <c r="K97" s="6" t="s">
        <v>174</v>
      </c>
      <c r="L97" s="6" t="s">
        <v>149</v>
      </c>
      <c r="M97" s="6" t="s">
        <v>149</v>
      </c>
      <c r="N97" s="6" t="s">
        <v>150</v>
      </c>
      <c r="O97" s="6" t="s">
        <v>151</v>
      </c>
      <c r="P97" s="6"/>
      <c r="Q97" s="6" t="s">
        <v>175</v>
      </c>
      <c r="R97" s="6" t="s">
        <v>77</v>
      </c>
      <c r="S97" s="6" t="s">
        <v>153</v>
      </c>
      <c r="T97" s="6"/>
      <c r="U97" s="6" t="s">
        <v>165</v>
      </c>
      <c r="V97" s="6"/>
      <c r="W97" s="7"/>
      <c r="X97" s="7"/>
    </row>
    <row r="98" spans="1:24" s="1" customFormat="1" ht="13.5" customHeight="1" x14ac:dyDescent="0.2">
      <c r="A98" s="7">
        <v>6381</v>
      </c>
      <c r="B98" s="7">
        <v>90</v>
      </c>
      <c r="C98" s="6" t="s">
        <v>145</v>
      </c>
      <c r="D98" s="6"/>
      <c r="E98" s="6" t="s">
        <v>146</v>
      </c>
      <c r="F98" s="8">
        <v>35278</v>
      </c>
      <c r="G98" s="8">
        <v>41863</v>
      </c>
      <c r="H98" s="8"/>
      <c r="I98" s="6" t="s">
        <v>147</v>
      </c>
      <c r="J98" s="7">
        <v>18</v>
      </c>
      <c r="K98" s="6" t="s">
        <v>174</v>
      </c>
      <c r="L98" s="6" t="s">
        <v>149</v>
      </c>
      <c r="M98" s="6" t="s">
        <v>149</v>
      </c>
      <c r="N98" s="6" t="s">
        <v>150</v>
      </c>
      <c r="O98" s="6" t="s">
        <v>151</v>
      </c>
      <c r="P98" s="6"/>
      <c r="Q98" s="6" t="s">
        <v>175</v>
      </c>
      <c r="R98" s="6" t="s">
        <v>77</v>
      </c>
      <c r="S98" s="6" t="s">
        <v>153</v>
      </c>
      <c r="T98" s="6"/>
      <c r="U98" s="6" t="s">
        <v>165</v>
      </c>
      <c r="V98" s="6"/>
      <c r="W98" s="7"/>
      <c r="X98" s="7"/>
    </row>
    <row r="99" spans="1:24" s="1" customFormat="1" ht="13.5" customHeight="1" x14ac:dyDescent="0.2">
      <c r="A99" s="7">
        <v>6382</v>
      </c>
      <c r="B99" s="7">
        <v>52</v>
      </c>
      <c r="C99" s="6" t="s">
        <v>160</v>
      </c>
      <c r="D99" s="6"/>
      <c r="E99" s="6" t="s">
        <v>146</v>
      </c>
      <c r="F99" s="8">
        <v>38083</v>
      </c>
      <c r="G99" s="8">
        <v>41863</v>
      </c>
      <c r="H99" s="8"/>
      <c r="I99" s="6" t="s">
        <v>147</v>
      </c>
      <c r="J99" s="7">
        <v>10</v>
      </c>
      <c r="K99" s="6" t="s">
        <v>174</v>
      </c>
      <c r="L99" s="6" t="s">
        <v>149</v>
      </c>
      <c r="M99" s="6" t="s">
        <v>149</v>
      </c>
      <c r="N99" s="6" t="s">
        <v>150</v>
      </c>
      <c r="O99" s="6" t="s">
        <v>151</v>
      </c>
      <c r="P99" s="6"/>
      <c r="Q99" s="6" t="s">
        <v>163</v>
      </c>
      <c r="R99" s="6" t="s">
        <v>163</v>
      </c>
      <c r="S99" s="6" t="s">
        <v>153</v>
      </c>
      <c r="T99" s="6"/>
      <c r="U99" s="6"/>
      <c r="V99" s="6"/>
      <c r="W99" s="7"/>
      <c r="X99" s="7"/>
    </row>
    <row r="100" spans="1:24" s="1" customFormat="1" ht="13.5" customHeight="1" x14ac:dyDescent="0.2">
      <c r="A100" s="7">
        <v>6382</v>
      </c>
      <c r="B100" s="7">
        <v>90</v>
      </c>
      <c r="C100" s="6" t="s">
        <v>145</v>
      </c>
      <c r="D100" s="6"/>
      <c r="E100" s="6" t="s">
        <v>146</v>
      </c>
      <c r="F100" s="8">
        <v>38083</v>
      </c>
      <c r="G100" s="8">
        <v>41863</v>
      </c>
      <c r="H100" s="8"/>
      <c r="I100" s="6" t="s">
        <v>147</v>
      </c>
      <c r="J100" s="7">
        <v>10</v>
      </c>
      <c r="K100" s="6" t="s">
        <v>174</v>
      </c>
      <c r="L100" s="6" t="s">
        <v>149</v>
      </c>
      <c r="M100" s="6" t="s">
        <v>149</v>
      </c>
      <c r="N100" s="6" t="s">
        <v>150</v>
      </c>
      <c r="O100" s="6" t="s">
        <v>151</v>
      </c>
      <c r="P100" s="6"/>
      <c r="Q100" s="6" t="s">
        <v>163</v>
      </c>
      <c r="R100" s="6" t="s">
        <v>163</v>
      </c>
      <c r="S100" s="6" t="s">
        <v>153</v>
      </c>
      <c r="T100" s="6"/>
      <c r="U100" s="6"/>
      <c r="V100" s="6"/>
      <c r="W100" s="7"/>
      <c r="X100" s="7"/>
    </row>
    <row r="101" spans="1:24" s="1" customFormat="1" ht="13.5" customHeight="1" x14ac:dyDescent="0.2">
      <c r="A101" s="7">
        <v>6810</v>
      </c>
      <c r="B101" s="7">
        <v>806</v>
      </c>
      <c r="C101" s="6" t="s">
        <v>182</v>
      </c>
      <c r="D101" s="6" t="s">
        <v>180</v>
      </c>
      <c r="E101" s="6" t="s">
        <v>146</v>
      </c>
      <c r="F101" s="8"/>
      <c r="G101" s="8">
        <v>41820</v>
      </c>
      <c r="H101" s="8"/>
      <c r="I101" s="6" t="s">
        <v>147</v>
      </c>
      <c r="J101" s="7"/>
      <c r="K101" s="6"/>
      <c r="L101" s="6"/>
      <c r="M101" s="6"/>
      <c r="N101" s="6"/>
      <c r="O101" s="6" t="s">
        <v>151</v>
      </c>
      <c r="P101" s="6"/>
      <c r="Q101" s="6" t="s">
        <v>195</v>
      </c>
      <c r="R101" s="6" t="s">
        <v>77</v>
      </c>
      <c r="S101" s="6" t="s">
        <v>153</v>
      </c>
      <c r="T101" s="6" t="s">
        <v>147</v>
      </c>
      <c r="U101" s="6" t="s">
        <v>189</v>
      </c>
      <c r="V101" s="6" t="s">
        <v>169</v>
      </c>
      <c r="W101" s="7">
        <v>2500</v>
      </c>
      <c r="X101" s="7">
        <v>5</v>
      </c>
    </row>
    <row r="102" spans="1:24" s="1" customFormat="1" ht="13.5" customHeight="1" x14ac:dyDescent="0.2">
      <c r="A102" s="7">
        <v>6811</v>
      </c>
      <c r="B102" s="7">
        <v>806</v>
      </c>
      <c r="C102" s="6" t="s">
        <v>160</v>
      </c>
      <c r="D102" s="6" t="s">
        <v>158</v>
      </c>
      <c r="E102" s="6" t="s">
        <v>146</v>
      </c>
      <c r="F102" s="8">
        <v>34554</v>
      </c>
      <c r="G102" s="8">
        <v>41820</v>
      </c>
      <c r="H102" s="8"/>
      <c r="I102" s="6" t="s">
        <v>147</v>
      </c>
      <c r="J102" s="7">
        <v>20</v>
      </c>
      <c r="K102" s="6" t="s">
        <v>161</v>
      </c>
      <c r="L102" s="6" t="s">
        <v>149</v>
      </c>
      <c r="M102" s="6" t="s">
        <v>149</v>
      </c>
      <c r="N102" s="6" t="s">
        <v>150</v>
      </c>
      <c r="O102" s="6" t="s">
        <v>157</v>
      </c>
      <c r="P102" s="6"/>
      <c r="Q102" s="6" t="s">
        <v>195</v>
      </c>
      <c r="R102" s="6" t="s">
        <v>77</v>
      </c>
      <c r="S102" s="6" t="s">
        <v>153</v>
      </c>
      <c r="T102" s="6"/>
      <c r="U102" s="6" t="s">
        <v>165</v>
      </c>
      <c r="V102" s="6"/>
      <c r="W102" s="7">
        <v>0</v>
      </c>
      <c r="X102" s="7"/>
    </row>
    <row r="103" spans="1:24" s="1" customFormat="1" ht="13.5" customHeight="1" x14ac:dyDescent="0.2">
      <c r="A103" s="7">
        <v>7051</v>
      </c>
      <c r="B103" s="7">
        <v>817</v>
      </c>
      <c r="C103" s="6" t="s">
        <v>182</v>
      </c>
      <c r="D103" s="6"/>
      <c r="E103" s="6" t="s">
        <v>146</v>
      </c>
      <c r="F103" s="8"/>
      <c r="G103" s="8">
        <v>41977</v>
      </c>
      <c r="H103" s="8"/>
      <c r="I103" s="6" t="s">
        <v>147</v>
      </c>
      <c r="J103" s="7"/>
      <c r="K103" s="6"/>
      <c r="L103" s="6"/>
      <c r="M103" s="6"/>
      <c r="N103" s="6"/>
      <c r="O103" s="6" t="s">
        <v>151</v>
      </c>
      <c r="P103" s="6"/>
      <c r="Q103" s="6"/>
      <c r="R103" s="6"/>
      <c r="S103" s="6"/>
      <c r="T103" s="6"/>
      <c r="U103" s="6"/>
      <c r="V103" s="6"/>
      <c r="W103" s="7"/>
      <c r="X103" s="7"/>
    </row>
    <row r="104" spans="1:24" s="1" customFormat="1" ht="13.5" customHeight="1" x14ac:dyDescent="0.2">
      <c r="A104" s="7">
        <v>7199</v>
      </c>
      <c r="B104" s="7">
        <v>1127</v>
      </c>
      <c r="C104" s="6" t="s">
        <v>160</v>
      </c>
      <c r="D104" s="6"/>
      <c r="E104" s="6" t="s">
        <v>146</v>
      </c>
      <c r="F104" s="8">
        <v>36593</v>
      </c>
      <c r="G104" s="8">
        <v>41922</v>
      </c>
      <c r="H104" s="8"/>
      <c r="I104" s="6" t="s">
        <v>147</v>
      </c>
      <c r="J104" s="7">
        <v>15</v>
      </c>
      <c r="K104" s="6" t="s">
        <v>148</v>
      </c>
      <c r="L104" s="6" t="s">
        <v>149</v>
      </c>
      <c r="M104" s="6" t="s">
        <v>149</v>
      </c>
      <c r="N104" s="6" t="s">
        <v>150</v>
      </c>
      <c r="O104" s="6" t="s">
        <v>151</v>
      </c>
      <c r="P104" s="6"/>
      <c r="Q104" s="6" t="s">
        <v>175</v>
      </c>
      <c r="R104" s="6" t="s">
        <v>77</v>
      </c>
      <c r="S104" s="6" t="s">
        <v>153</v>
      </c>
      <c r="T104" s="6" t="s">
        <v>153</v>
      </c>
      <c r="U104" s="6" t="s">
        <v>165</v>
      </c>
      <c r="V104" s="6"/>
      <c r="W104" s="7"/>
      <c r="X104" s="7"/>
    </row>
    <row r="105" spans="1:24" s="1" customFormat="1" ht="13.5" customHeight="1" x14ac:dyDescent="0.2">
      <c r="A105" s="7">
        <v>7325</v>
      </c>
      <c r="B105" s="7">
        <v>1538</v>
      </c>
      <c r="C105" s="6" t="s">
        <v>154</v>
      </c>
      <c r="D105" s="6" t="s">
        <v>173</v>
      </c>
      <c r="E105" s="6" t="s">
        <v>156</v>
      </c>
      <c r="F105" s="8">
        <v>26150</v>
      </c>
      <c r="G105" s="8">
        <v>41820</v>
      </c>
      <c r="H105" s="8">
        <v>41943</v>
      </c>
      <c r="I105" s="6" t="s">
        <v>147</v>
      </c>
      <c r="J105" s="7">
        <v>43</v>
      </c>
      <c r="K105" s="6" t="s">
        <v>185</v>
      </c>
      <c r="L105" s="6" t="s">
        <v>149</v>
      </c>
      <c r="M105" s="6" t="s">
        <v>149</v>
      </c>
      <c r="N105" s="6" t="s">
        <v>150</v>
      </c>
      <c r="O105" s="6" t="s">
        <v>157</v>
      </c>
      <c r="P105" s="6" t="s">
        <v>147</v>
      </c>
      <c r="Q105" s="6" t="s">
        <v>162</v>
      </c>
      <c r="R105" s="6" t="s">
        <v>77</v>
      </c>
      <c r="S105" s="6" t="s">
        <v>153</v>
      </c>
      <c r="T105" s="6" t="s">
        <v>147</v>
      </c>
      <c r="U105" s="6" t="s">
        <v>192</v>
      </c>
      <c r="V105" s="6" t="s">
        <v>159</v>
      </c>
      <c r="W105" s="7"/>
      <c r="X105" s="7">
        <v>2</v>
      </c>
    </row>
    <row r="106" spans="1:24" s="1" customFormat="1" ht="13.5" customHeight="1" x14ac:dyDescent="0.2">
      <c r="A106" s="7">
        <v>7326</v>
      </c>
      <c r="B106" s="7">
        <v>1538</v>
      </c>
      <c r="C106" s="6" t="s">
        <v>160</v>
      </c>
      <c r="D106" s="6"/>
      <c r="E106" s="6" t="s">
        <v>146</v>
      </c>
      <c r="F106" s="8">
        <v>39508</v>
      </c>
      <c r="G106" s="8">
        <v>41820</v>
      </c>
      <c r="H106" s="8">
        <v>41943</v>
      </c>
      <c r="I106" s="6" t="s">
        <v>147</v>
      </c>
      <c r="J106" s="7">
        <v>7</v>
      </c>
      <c r="K106" s="6" t="s">
        <v>185</v>
      </c>
      <c r="L106" s="6" t="s">
        <v>149</v>
      </c>
      <c r="M106" s="6" t="s">
        <v>149</v>
      </c>
      <c r="N106" s="6" t="s">
        <v>150</v>
      </c>
      <c r="O106" s="6" t="s">
        <v>151</v>
      </c>
      <c r="P106" s="6"/>
      <c r="Q106" s="6" t="s">
        <v>162</v>
      </c>
      <c r="R106" s="6" t="s">
        <v>77</v>
      </c>
      <c r="S106" s="6" t="s">
        <v>153</v>
      </c>
      <c r="T106" s="6"/>
      <c r="U106" s="6" t="s">
        <v>165</v>
      </c>
      <c r="V106" s="6"/>
      <c r="W106" s="7"/>
      <c r="X106" s="7"/>
    </row>
    <row r="107" spans="1:24" s="1" customFormat="1" ht="13.5" customHeight="1" x14ac:dyDescent="0.2">
      <c r="A107" s="7">
        <v>7372</v>
      </c>
      <c r="B107" s="7">
        <v>1544</v>
      </c>
      <c r="C107" s="6" t="s">
        <v>154</v>
      </c>
      <c r="D107" s="6" t="s">
        <v>155</v>
      </c>
      <c r="E107" s="6" t="s">
        <v>156</v>
      </c>
      <c r="F107" s="8">
        <v>27683</v>
      </c>
      <c r="G107" s="8">
        <v>41828</v>
      </c>
      <c r="H107" s="8"/>
      <c r="I107" s="6" t="s">
        <v>147</v>
      </c>
      <c r="J107" s="7">
        <v>39</v>
      </c>
      <c r="K107" s="6" t="s">
        <v>188</v>
      </c>
      <c r="L107" s="6" t="s">
        <v>149</v>
      </c>
      <c r="M107" s="6" t="s">
        <v>149</v>
      </c>
      <c r="N107" s="6" t="s">
        <v>150</v>
      </c>
      <c r="O107" s="6" t="s">
        <v>157</v>
      </c>
      <c r="P107" s="6"/>
      <c r="Q107" s="6" t="s">
        <v>212</v>
      </c>
      <c r="R107" s="6" t="s">
        <v>77</v>
      </c>
      <c r="S107" s="6" t="s">
        <v>209</v>
      </c>
      <c r="T107" s="6" t="s">
        <v>147</v>
      </c>
      <c r="U107" s="6" t="s">
        <v>192</v>
      </c>
      <c r="V107" s="6" t="s">
        <v>184</v>
      </c>
      <c r="W107" s="7"/>
      <c r="X107" s="7"/>
    </row>
    <row r="108" spans="1:24" s="1" customFormat="1" ht="13.5" customHeight="1" x14ac:dyDescent="0.2">
      <c r="A108" s="7">
        <v>7373</v>
      </c>
      <c r="B108" s="7">
        <v>1544</v>
      </c>
      <c r="C108" s="6" t="s">
        <v>160</v>
      </c>
      <c r="D108" s="6"/>
      <c r="E108" s="6" t="s">
        <v>146</v>
      </c>
      <c r="F108" s="8">
        <v>40075</v>
      </c>
      <c r="G108" s="8">
        <v>41828</v>
      </c>
      <c r="H108" s="8"/>
      <c r="I108" s="6" t="s">
        <v>147</v>
      </c>
      <c r="J108" s="7">
        <v>5</v>
      </c>
      <c r="K108" s="6" t="s">
        <v>188</v>
      </c>
      <c r="L108" s="6" t="s">
        <v>149</v>
      </c>
      <c r="M108" s="6" t="s">
        <v>149</v>
      </c>
      <c r="N108" s="6" t="s">
        <v>150</v>
      </c>
      <c r="O108" s="6" t="s">
        <v>151</v>
      </c>
      <c r="P108" s="6"/>
      <c r="Q108" s="6"/>
      <c r="R108" s="6" t="s">
        <v>77</v>
      </c>
      <c r="S108" s="6" t="s">
        <v>153</v>
      </c>
      <c r="T108" s="6"/>
      <c r="U108" s="6" t="s">
        <v>192</v>
      </c>
      <c r="V108" s="6"/>
      <c r="W108" s="7"/>
      <c r="X108" s="7"/>
    </row>
    <row r="109" spans="1:24" s="1" customFormat="1" ht="13.5" customHeight="1" x14ac:dyDescent="0.2">
      <c r="A109" s="7">
        <v>7419</v>
      </c>
      <c r="B109" s="7"/>
      <c r="C109" s="6"/>
      <c r="D109" s="6"/>
      <c r="E109" s="6" t="s">
        <v>146</v>
      </c>
      <c r="F109" s="8"/>
      <c r="G109" s="8">
        <v>41912</v>
      </c>
      <c r="H109" s="8">
        <v>41946</v>
      </c>
      <c r="I109" s="6" t="s">
        <v>147</v>
      </c>
      <c r="J109" s="7"/>
      <c r="K109" s="6"/>
      <c r="L109" s="6"/>
      <c r="M109" s="6"/>
      <c r="N109" s="6"/>
      <c r="O109" s="6" t="s">
        <v>151</v>
      </c>
      <c r="P109" s="6"/>
      <c r="Q109" s="6"/>
      <c r="R109" s="6"/>
      <c r="S109" s="6"/>
      <c r="T109" s="6"/>
      <c r="U109" s="6"/>
      <c r="V109" s="6"/>
      <c r="W109" s="7"/>
      <c r="X109" s="7"/>
    </row>
    <row r="110" spans="1:24" s="1" customFormat="1" ht="13.5" customHeight="1" x14ac:dyDescent="0.2">
      <c r="A110" s="7">
        <v>7575</v>
      </c>
      <c r="B110" s="7">
        <v>142</v>
      </c>
      <c r="C110" s="6" t="s">
        <v>160</v>
      </c>
      <c r="D110" s="6"/>
      <c r="E110" s="6" t="s">
        <v>146</v>
      </c>
      <c r="F110" s="8">
        <v>38938</v>
      </c>
      <c r="G110" s="8">
        <v>41830</v>
      </c>
      <c r="H110" s="8"/>
      <c r="I110" s="6" t="s">
        <v>147</v>
      </c>
      <c r="J110" s="7">
        <v>8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7"/>
    </row>
    <row r="111" spans="1:24" s="1" customFormat="1" ht="13.5" customHeight="1" x14ac:dyDescent="0.2">
      <c r="A111" s="7">
        <v>8637</v>
      </c>
      <c r="B111" s="7">
        <v>685</v>
      </c>
      <c r="C111" s="6" t="s">
        <v>190</v>
      </c>
      <c r="D111" s="6" t="s">
        <v>180</v>
      </c>
      <c r="E111" s="6" t="s">
        <v>146</v>
      </c>
      <c r="F111" s="8">
        <v>24587</v>
      </c>
      <c r="G111" s="8">
        <v>41806</v>
      </c>
      <c r="H111" s="8"/>
      <c r="I111" s="6" t="s">
        <v>147</v>
      </c>
      <c r="J111" s="7">
        <v>47</v>
      </c>
      <c r="K111" s="6" t="s">
        <v>191</v>
      </c>
      <c r="L111" s="6" t="s">
        <v>149</v>
      </c>
      <c r="M111" s="6" t="s">
        <v>149</v>
      </c>
      <c r="N111" s="6" t="s">
        <v>150</v>
      </c>
      <c r="O111" s="6" t="s">
        <v>151</v>
      </c>
      <c r="P111" s="6"/>
      <c r="Q111" s="6" t="s">
        <v>152</v>
      </c>
      <c r="R111" s="6" t="s">
        <v>77</v>
      </c>
      <c r="S111" s="6" t="s">
        <v>153</v>
      </c>
      <c r="T111" s="6"/>
      <c r="U111" s="6" t="s">
        <v>158</v>
      </c>
      <c r="V111" s="6" t="s">
        <v>169</v>
      </c>
      <c r="W111" s="7">
        <v>3833.3333299999999</v>
      </c>
      <c r="X111" s="7">
        <v>2</v>
      </c>
    </row>
    <row r="112" spans="1:24" s="1" customFormat="1" ht="13.5" customHeight="1" x14ac:dyDescent="0.2">
      <c r="A112" s="7">
        <v>8888</v>
      </c>
      <c r="B112" s="7">
        <v>1677</v>
      </c>
      <c r="C112" s="6" t="s">
        <v>154</v>
      </c>
      <c r="D112" s="6" t="s">
        <v>164</v>
      </c>
      <c r="E112" s="6" t="s">
        <v>156</v>
      </c>
      <c r="F112" s="8">
        <v>22631</v>
      </c>
      <c r="G112" s="8">
        <v>41507</v>
      </c>
      <c r="H112" s="8"/>
      <c r="I112" s="6" t="s">
        <v>147</v>
      </c>
      <c r="J112" s="7">
        <v>53</v>
      </c>
      <c r="K112" s="6" t="s">
        <v>191</v>
      </c>
      <c r="L112" s="6" t="s">
        <v>149</v>
      </c>
      <c r="M112" s="6" t="s">
        <v>149</v>
      </c>
      <c r="N112" s="6" t="s">
        <v>150</v>
      </c>
      <c r="O112" s="6" t="s">
        <v>157</v>
      </c>
      <c r="P112" s="6"/>
      <c r="Q112" s="6" t="s">
        <v>213</v>
      </c>
      <c r="R112" s="6" t="s">
        <v>208</v>
      </c>
      <c r="S112" s="6" t="s">
        <v>153</v>
      </c>
      <c r="T112" s="6" t="s">
        <v>153</v>
      </c>
      <c r="U112" s="6" t="s">
        <v>165</v>
      </c>
      <c r="V112" s="6" t="s">
        <v>214</v>
      </c>
      <c r="W112" s="7"/>
      <c r="X112" s="7"/>
    </row>
    <row r="113" spans="1:24" s="1" customFormat="1" ht="13.5" customHeight="1" x14ac:dyDescent="0.2">
      <c r="A113" s="7">
        <v>8932</v>
      </c>
      <c r="B113" s="7">
        <v>1677</v>
      </c>
      <c r="C113" s="6" t="s">
        <v>160</v>
      </c>
      <c r="D113" s="6"/>
      <c r="E113" s="6" t="s">
        <v>146</v>
      </c>
      <c r="F113" s="8">
        <v>37272</v>
      </c>
      <c r="G113" s="8">
        <v>41507</v>
      </c>
      <c r="H113" s="8"/>
      <c r="I113" s="6" t="s">
        <v>147</v>
      </c>
      <c r="J113" s="7">
        <v>13</v>
      </c>
      <c r="K113" s="6" t="s">
        <v>198</v>
      </c>
      <c r="L113" s="6" t="s">
        <v>199</v>
      </c>
      <c r="M113" s="6" t="s">
        <v>199</v>
      </c>
      <c r="N113" s="6" t="s">
        <v>200</v>
      </c>
      <c r="O113" s="6" t="s">
        <v>157</v>
      </c>
      <c r="P113" s="6"/>
      <c r="Q113" s="6" t="s">
        <v>163</v>
      </c>
      <c r="R113" s="6" t="s">
        <v>77</v>
      </c>
      <c r="S113" s="6" t="s">
        <v>153</v>
      </c>
      <c r="T113" s="6"/>
      <c r="U113" s="6" t="s">
        <v>165</v>
      </c>
      <c r="V113" s="6"/>
      <c r="W113" s="7"/>
      <c r="X113" s="7"/>
    </row>
    <row r="114" spans="1:24" s="1" customFormat="1" ht="13.5" customHeight="1" x14ac:dyDescent="0.2">
      <c r="A114" s="7">
        <v>9346</v>
      </c>
      <c r="B114" s="7">
        <v>579</v>
      </c>
      <c r="C114" s="6" t="s">
        <v>182</v>
      </c>
      <c r="D114" s="6"/>
      <c r="E114" s="6" t="s">
        <v>146</v>
      </c>
      <c r="F114" s="8">
        <v>28314</v>
      </c>
      <c r="G114" s="8">
        <v>41835</v>
      </c>
      <c r="H114" s="8">
        <v>41988</v>
      </c>
      <c r="I114" s="6" t="s">
        <v>147</v>
      </c>
      <c r="J114" s="7">
        <v>37</v>
      </c>
      <c r="K114" s="6" t="s">
        <v>191</v>
      </c>
      <c r="L114" s="6" t="s">
        <v>149</v>
      </c>
      <c r="M114" s="6" t="s">
        <v>149</v>
      </c>
      <c r="N114" s="6" t="s">
        <v>150</v>
      </c>
      <c r="O114" s="6" t="s">
        <v>151</v>
      </c>
      <c r="P114" s="6"/>
      <c r="Q114" s="6" t="s">
        <v>158</v>
      </c>
      <c r="R114" s="6" t="s">
        <v>77</v>
      </c>
      <c r="S114" s="6" t="s">
        <v>153</v>
      </c>
      <c r="T114" s="6"/>
      <c r="U114" s="6" t="s">
        <v>163</v>
      </c>
      <c r="V114" s="6"/>
      <c r="W114" s="7"/>
      <c r="X114" s="7"/>
    </row>
    <row r="115" spans="1:24" s="1" customFormat="1" ht="13.5" customHeight="1" x14ac:dyDescent="0.2">
      <c r="A115" s="7">
        <v>9395</v>
      </c>
      <c r="B115" s="7">
        <v>1786</v>
      </c>
      <c r="C115" s="6" t="s">
        <v>154</v>
      </c>
      <c r="D115" s="6"/>
      <c r="E115" s="6" t="s">
        <v>156</v>
      </c>
      <c r="F115" s="8">
        <v>28876</v>
      </c>
      <c r="G115" s="8">
        <v>41837</v>
      </c>
      <c r="H115" s="8"/>
      <c r="I115" s="6" t="s">
        <v>147</v>
      </c>
      <c r="J115" s="7">
        <v>36</v>
      </c>
      <c r="K115" s="6" t="s">
        <v>185</v>
      </c>
      <c r="L115" s="6" t="s">
        <v>149</v>
      </c>
      <c r="M115" s="6" t="s">
        <v>149</v>
      </c>
      <c r="N115" s="6" t="s">
        <v>150</v>
      </c>
      <c r="O115" s="6" t="s">
        <v>157</v>
      </c>
      <c r="P115" s="6"/>
      <c r="Q115" s="6" t="s">
        <v>215</v>
      </c>
      <c r="R115" s="6" t="s">
        <v>77</v>
      </c>
      <c r="S115" s="6" t="s">
        <v>153</v>
      </c>
      <c r="T115" s="6"/>
      <c r="U115" s="6" t="s">
        <v>165</v>
      </c>
      <c r="V115" s="6" t="s">
        <v>169</v>
      </c>
      <c r="W115" s="7"/>
      <c r="X115" s="7">
        <v>3</v>
      </c>
    </row>
    <row r="116" spans="1:24" s="1" customFormat="1" ht="13.5" customHeight="1" x14ac:dyDescent="0.2">
      <c r="A116" s="7">
        <v>9405</v>
      </c>
      <c r="B116" s="7">
        <v>1787</v>
      </c>
      <c r="C116" s="6" t="s">
        <v>154</v>
      </c>
      <c r="D116" s="6" t="s">
        <v>155</v>
      </c>
      <c r="E116" s="6" t="s">
        <v>156</v>
      </c>
      <c r="F116" s="8">
        <v>24254</v>
      </c>
      <c r="G116" s="8">
        <v>41851</v>
      </c>
      <c r="H116" s="8"/>
      <c r="I116" s="6" t="s">
        <v>147</v>
      </c>
      <c r="J116" s="7">
        <v>48</v>
      </c>
      <c r="K116" s="6" t="s">
        <v>216</v>
      </c>
      <c r="L116" s="6" t="s">
        <v>149</v>
      </c>
      <c r="M116" s="6" t="s">
        <v>149</v>
      </c>
      <c r="N116" s="6" t="s">
        <v>150</v>
      </c>
      <c r="O116" s="6" t="s">
        <v>157</v>
      </c>
      <c r="P116" s="6"/>
      <c r="Q116" s="6" t="s">
        <v>162</v>
      </c>
      <c r="R116" s="6" t="s">
        <v>77</v>
      </c>
      <c r="S116" s="6" t="s">
        <v>153</v>
      </c>
      <c r="T116" s="6"/>
      <c r="U116" s="6" t="s">
        <v>192</v>
      </c>
      <c r="V116" s="6"/>
      <c r="W116" s="7">
        <v>6666.6666699999996</v>
      </c>
      <c r="X116" s="7">
        <v>5</v>
      </c>
    </row>
    <row r="117" spans="1:24" s="1" customFormat="1" ht="13.5" customHeight="1" x14ac:dyDescent="0.2">
      <c r="A117" s="7">
        <v>9478</v>
      </c>
      <c r="B117" s="7">
        <v>1805</v>
      </c>
      <c r="C117" s="6" t="s">
        <v>182</v>
      </c>
      <c r="D117" s="6" t="s">
        <v>158</v>
      </c>
      <c r="E117" s="6" t="s">
        <v>156</v>
      </c>
      <c r="F117" s="8">
        <v>20836</v>
      </c>
      <c r="G117" s="8">
        <v>41703</v>
      </c>
      <c r="H117" s="8"/>
      <c r="I117" s="6" t="s">
        <v>147</v>
      </c>
      <c r="J117" s="7">
        <v>58</v>
      </c>
      <c r="K117" s="6" t="s">
        <v>211</v>
      </c>
      <c r="L117" s="6" t="s">
        <v>149</v>
      </c>
      <c r="M117" s="6" t="s">
        <v>149</v>
      </c>
      <c r="N117" s="6" t="s">
        <v>150</v>
      </c>
      <c r="O117" s="6" t="s">
        <v>151</v>
      </c>
      <c r="P117" s="6"/>
      <c r="Q117" s="6" t="s">
        <v>168</v>
      </c>
      <c r="R117" s="6" t="s">
        <v>77</v>
      </c>
      <c r="S117" s="6" t="s">
        <v>153</v>
      </c>
      <c r="T117" s="6"/>
      <c r="U117" s="6" t="s">
        <v>189</v>
      </c>
      <c r="V117" s="6"/>
      <c r="W117" s="7"/>
      <c r="X117" s="7"/>
    </row>
    <row r="118" spans="1:24" s="1" customFormat="1" ht="13.5" customHeight="1" x14ac:dyDescent="0.2">
      <c r="A118" s="7">
        <v>9479</v>
      </c>
      <c r="B118" s="7">
        <v>1805</v>
      </c>
      <c r="C118" s="6" t="s">
        <v>160</v>
      </c>
      <c r="D118" s="6"/>
      <c r="E118" s="6" t="s">
        <v>146</v>
      </c>
      <c r="F118" s="8">
        <v>38926</v>
      </c>
      <c r="G118" s="8">
        <v>41703</v>
      </c>
      <c r="H118" s="8"/>
      <c r="I118" s="6" t="s">
        <v>147</v>
      </c>
      <c r="J118" s="7">
        <v>8</v>
      </c>
      <c r="K118" s="6" t="s">
        <v>211</v>
      </c>
      <c r="L118" s="6" t="s">
        <v>149</v>
      </c>
      <c r="M118" s="6" t="s">
        <v>149</v>
      </c>
      <c r="N118" s="6" t="s">
        <v>150</v>
      </c>
      <c r="O118" s="6" t="s">
        <v>151</v>
      </c>
      <c r="P118" s="6"/>
      <c r="Q118" s="6" t="s">
        <v>168</v>
      </c>
      <c r="R118" s="6" t="s">
        <v>77</v>
      </c>
      <c r="S118" s="6" t="s">
        <v>153</v>
      </c>
      <c r="T118" s="6"/>
      <c r="U118" s="6" t="s">
        <v>189</v>
      </c>
      <c r="V118" s="6"/>
      <c r="W118" s="7"/>
      <c r="X118" s="7"/>
    </row>
    <row r="119" spans="1:24" s="1" customFormat="1" ht="13.5" customHeight="1" x14ac:dyDescent="0.2">
      <c r="A119" s="7">
        <v>9553</v>
      </c>
      <c r="B119" s="7">
        <v>1817</v>
      </c>
      <c r="C119" s="6" t="s">
        <v>182</v>
      </c>
      <c r="D119" s="6" t="s">
        <v>155</v>
      </c>
      <c r="E119" s="6" t="s">
        <v>156</v>
      </c>
      <c r="F119" s="8">
        <v>25254</v>
      </c>
      <c r="G119" s="8">
        <v>41703</v>
      </c>
      <c r="H119" s="8"/>
      <c r="I119" s="6" t="s">
        <v>147</v>
      </c>
      <c r="J119" s="7">
        <v>46</v>
      </c>
      <c r="K119" s="6" t="s">
        <v>161</v>
      </c>
      <c r="L119" s="6" t="s">
        <v>149</v>
      </c>
      <c r="M119" s="6" t="s">
        <v>149</v>
      </c>
      <c r="N119" s="6" t="s">
        <v>150</v>
      </c>
      <c r="O119" s="6" t="s">
        <v>151</v>
      </c>
      <c r="P119" s="6"/>
      <c r="Q119" s="6" t="s">
        <v>162</v>
      </c>
      <c r="R119" s="6" t="s">
        <v>77</v>
      </c>
      <c r="S119" s="6" t="s">
        <v>153</v>
      </c>
      <c r="T119" s="6" t="s">
        <v>147</v>
      </c>
      <c r="U119" s="6" t="s">
        <v>192</v>
      </c>
      <c r="V119" s="6" t="s">
        <v>166</v>
      </c>
      <c r="W119" s="7">
        <v>1500</v>
      </c>
      <c r="X119" s="7">
        <v>4</v>
      </c>
    </row>
    <row r="120" spans="1:24" s="1" customFormat="1" ht="13.5" customHeight="1" x14ac:dyDescent="0.2">
      <c r="A120" s="7">
        <v>9554</v>
      </c>
      <c r="B120" s="7">
        <v>1817</v>
      </c>
      <c r="C120" s="6" t="s">
        <v>217</v>
      </c>
      <c r="D120" s="6"/>
      <c r="E120" s="6" t="s">
        <v>146</v>
      </c>
      <c r="F120" s="8">
        <v>38326</v>
      </c>
      <c r="G120" s="8">
        <v>41820</v>
      </c>
      <c r="H120" s="8"/>
      <c r="I120" s="6" t="s">
        <v>147</v>
      </c>
      <c r="J120" s="7">
        <v>10</v>
      </c>
      <c r="K120" s="6" t="s">
        <v>161</v>
      </c>
      <c r="L120" s="6" t="s">
        <v>149</v>
      </c>
      <c r="M120" s="6" t="s">
        <v>149</v>
      </c>
      <c r="N120" s="6" t="s">
        <v>150</v>
      </c>
      <c r="O120" s="6" t="s">
        <v>157</v>
      </c>
      <c r="P120" s="6"/>
      <c r="Q120" s="6" t="s">
        <v>162</v>
      </c>
      <c r="R120" s="6" t="s">
        <v>77</v>
      </c>
      <c r="S120" s="6" t="s">
        <v>153</v>
      </c>
      <c r="T120" s="6" t="s">
        <v>147</v>
      </c>
      <c r="U120" s="6" t="s">
        <v>192</v>
      </c>
      <c r="V120" s="6"/>
      <c r="W120" s="7"/>
      <c r="X120" s="7"/>
    </row>
    <row r="121" spans="1:24" s="1" customFormat="1" ht="13.5" customHeight="1" x14ac:dyDescent="0.2">
      <c r="A121" s="7">
        <v>9555</v>
      </c>
      <c r="B121" s="7">
        <v>1817</v>
      </c>
      <c r="C121" s="6" t="s">
        <v>217</v>
      </c>
      <c r="D121" s="6"/>
      <c r="E121" s="6" t="s">
        <v>146</v>
      </c>
      <c r="F121" s="8">
        <v>35372</v>
      </c>
      <c r="G121" s="8">
        <v>41820</v>
      </c>
      <c r="H121" s="8"/>
      <c r="I121" s="6" t="s">
        <v>147</v>
      </c>
      <c r="J121" s="7">
        <v>18</v>
      </c>
      <c r="K121" s="6" t="s">
        <v>161</v>
      </c>
      <c r="L121" s="6" t="s">
        <v>149</v>
      </c>
      <c r="M121" s="6" t="s">
        <v>149</v>
      </c>
      <c r="N121" s="6" t="s">
        <v>150</v>
      </c>
      <c r="O121" s="6" t="s">
        <v>157</v>
      </c>
      <c r="P121" s="6"/>
      <c r="Q121" s="6" t="s">
        <v>162</v>
      </c>
      <c r="R121" s="6" t="s">
        <v>77</v>
      </c>
      <c r="S121" s="6" t="s">
        <v>153</v>
      </c>
      <c r="T121" s="6" t="s">
        <v>153</v>
      </c>
      <c r="U121" s="6" t="s">
        <v>192</v>
      </c>
      <c r="V121" s="6"/>
      <c r="W121" s="7"/>
      <c r="X121" s="7"/>
    </row>
    <row r="122" spans="1:24" s="1" customFormat="1" ht="13.5" customHeight="1" x14ac:dyDescent="0.2">
      <c r="A122" s="7">
        <v>9588</v>
      </c>
      <c r="B122" s="7">
        <v>1827</v>
      </c>
      <c r="C122" s="6" t="s">
        <v>154</v>
      </c>
      <c r="D122" s="6" t="s">
        <v>164</v>
      </c>
      <c r="E122" s="6" t="s">
        <v>156</v>
      </c>
      <c r="F122" s="8">
        <v>27396</v>
      </c>
      <c r="G122" s="8">
        <v>41536</v>
      </c>
      <c r="H122" s="8"/>
      <c r="I122" s="6" t="s">
        <v>147</v>
      </c>
      <c r="J122" s="7">
        <v>40</v>
      </c>
      <c r="K122" s="6" t="s">
        <v>161</v>
      </c>
      <c r="L122" s="6" t="s">
        <v>149</v>
      </c>
      <c r="M122" s="6" t="s">
        <v>149</v>
      </c>
      <c r="N122" s="6" t="s">
        <v>150</v>
      </c>
      <c r="O122" s="6" t="s">
        <v>157</v>
      </c>
      <c r="P122" s="6"/>
      <c r="Q122" s="6" t="s">
        <v>163</v>
      </c>
      <c r="R122" s="6" t="s">
        <v>77</v>
      </c>
      <c r="S122" s="6" t="s">
        <v>153</v>
      </c>
      <c r="T122" s="6"/>
      <c r="U122" s="6" t="s">
        <v>203</v>
      </c>
      <c r="V122" s="6"/>
      <c r="W122" s="7"/>
      <c r="X122" s="7"/>
    </row>
    <row r="123" spans="1:24" s="1" customFormat="1" ht="13.5" customHeight="1" x14ac:dyDescent="0.2">
      <c r="A123" s="7">
        <v>9589</v>
      </c>
      <c r="B123" s="7">
        <v>1827</v>
      </c>
      <c r="C123" s="6" t="s">
        <v>160</v>
      </c>
      <c r="D123" s="6"/>
      <c r="E123" s="6" t="s">
        <v>146</v>
      </c>
      <c r="F123" s="8">
        <v>40460</v>
      </c>
      <c r="G123" s="8">
        <v>41536</v>
      </c>
      <c r="H123" s="8"/>
      <c r="I123" s="6" t="s">
        <v>147</v>
      </c>
      <c r="J123" s="7">
        <v>4</v>
      </c>
      <c r="K123" s="6" t="s">
        <v>161</v>
      </c>
      <c r="L123" s="6" t="s">
        <v>149</v>
      </c>
      <c r="M123" s="6" t="s">
        <v>149</v>
      </c>
      <c r="N123" s="6" t="s">
        <v>150</v>
      </c>
      <c r="O123" s="6" t="s">
        <v>151</v>
      </c>
      <c r="P123" s="6"/>
      <c r="Q123" s="6" t="s">
        <v>163</v>
      </c>
      <c r="R123" s="6" t="s">
        <v>77</v>
      </c>
      <c r="S123" s="6" t="s">
        <v>153</v>
      </c>
      <c r="T123" s="6"/>
      <c r="U123" s="6" t="s">
        <v>165</v>
      </c>
      <c r="V123" s="6"/>
      <c r="W123" s="7"/>
      <c r="X123" s="7"/>
    </row>
    <row r="124" spans="1:24" s="1" customFormat="1" ht="13.5" customHeight="1" x14ac:dyDescent="0.2">
      <c r="A124" s="7">
        <v>9739</v>
      </c>
      <c r="B124" s="7">
        <v>1869</v>
      </c>
      <c r="C124" s="6" t="s">
        <v>154</v>
      </c>
      <c r="D124" s="6" t="s">
        <v>173</v>
      </c>
      <c r="E124" s="6" t="s">
        <v>156</v>
      </c>
      <c r="F124" s="8">
        <v>28900</v>
      </c>
      <c r="G124" s="8">
        <v>41536</v>
      </c>
      <c r="H124" s="8">
        <v>41988</v>
      </c>
      <c r="I124" s="6" t="s">
        <v>147</v>
      </c>
      <c r="J124" s="7">
        <v>36</v>
      </c>
      <c r="K124" s="6" t="s">
        <v>216</v>
      </c>
      <c r="L124" s="6" t="s">
        <v>149</v>
      </c>
      <c r="M124" s="6" t="s">
        <v>149</v>
      </c>
      <c r="N124" s="6" t="s">
        <v>150</v>
      </c>
      <c r="O124" s="6" t="s">
        <v>157</v>
      </c>
      <c r="P124" s="6"/>
      <c r="Q124" s="6" t="s">
        <v>195</v>
      </c>
      <c r="R124" s="6" t="s">
        <v>77</v>
      </c>
      <c r="S124" s="6" t="s">
        <v>153</v>
      </c>
      <c r="T124" s="6" t="s">
        <v>147</v>
      </c>
      <c r="U124" s="6" t="s">
        <v>189</v>
      </c>
      <c r="V124" s="6" t="s">
        <v>159</v>
      </c>
      <c r="W124" s="7">
        <v>2500</v>
      </c>
      <c r="X124" s="7">
        <v>2</v>
      </c>
    </row>
    <row r="125" spans="1:24" s="1" customFormat="1" ht="13.5" customHeight="1" x14ac:dyDescent="0.2">
      <c r="A125" s="7">
        <v>9779</v>
      </c>
      <c r="B125" s="7">
        <v>1873</v>
      </c>
      <c r="C125" s="6" t="s">
        <v>154</v>
      </c>
      <c r="D125" s="6" t="s">
        <v>173</v>
      </c>
      <c r="E125" s="6" t="s">
        <v>156</v>
      </c>
      <c r="F125" s="8">
        <v>30430</v>
      </c>
      <c r="G125" s="8">
        <v>41536</v>
      </c>
      <c r="H125" s="8">
        <v>41718</v>
      </c>
      <c r="I125" s="6" t="s">
        <v>147</v>
      </c>
      <c r="J125" s="7">
        <v>31</v>
      </c>
      <c r="K125" s="6" t="s">
        <v>218</v>
      </c>
      <c r="L125" s="6" t="s">
        <v>149</v>
      </c>
      <c r="M125" s="6" t="s">
        <v>149</v>
      </c>
      <c r="N125" s="6" t="s">
        <v>150</v>
      </c>
      <c r="O125" s="6" t="s">
        <v>157</v>
      </c>
      <c r="P125" s="6"/>
      <c r="Q125" s="6" t="s">
        <v>152</v>
      </c>
      <c r="R125" s="6" t="s">
        <v>77</v>
      </c>
      <c r="S125" s="6" t="s">
        <v>153</v>
      </c>
      <c r="T125" s="6" t="s">
        <v>147</v>
      </c>
      <c r="U125" s="6" t="s">
        <v>192</v>
      </c>
      <c r="V125" s="6" t="s">
        <v>169</v>
      </c>
      <c r="W125" s="7">
        <v>3333.3333299999999</v>
      </c>
      <c r="X125" s="7">
        <v>3</v>
      </c>
    </row>
    <row r="126" spans="1:24" s="1" customFormat="1" ht="13.5" customHeight="1" x14ac:dyDescent="0.2">
      <c r="A126" s="7">
        <v>9861</v>
      </c>
      <c r="B126" s="7">
        <v>1817</v>
      </c>
      <c r="C126" s="6" t="s">
        <v>154</v>
      </c>
      <c r="D126" s="6" t="s">
        <v>155</v>
      </c>
      <c r="E126" s="6" t="s">
        <v>146</v>
      </c>
      <c r="F126" s="8">
        <v>23914</v>
      </c>
      <c r="G126" s="8">
        <v>41718</v>
      </c>
      <c r="H126" s="8"/>
      <c r="I126" s="6" t="s">
        <v>147</v>
      </c>
      <c r="J126" s="7">
        <v>49</v>
      </c>
      <c r="K126" s="6" t="s">
        <v>161</v>
      </c>
      <c r="L126" s="6" t="s">
        <v>149</v>
      </c>
      <c r="M126" s="6" t="s">
        <v>149</v>
      </c>
      <c r="N126" s="6" t="s">
        <v>150</v>
      </c>
      <c r="O126" s="6" t="s">
        <v>157</v>
      </c>
      <c r="P126" s="6"/>
      <c r="Q126" s="6" t="s">
        <v>162</v>
      </c>
      <c r="R126" s="6" t="s">
        <v>77</v>
      </c>
      <c r="S126" s="6" t="s">
        <v>153</v>
      </c>
      <c r="T126" s="6"/>
      <c r="U126" s="6" t="s">
        <v>192</v>
      </c>
      <c r="V126" s="6" t="s">
        <v>166</v>
      </c>
      <c r="W126" s="7">
        <v>1666.6666700000001</v>
      </c>
      <c r="X126" s="7">
        <v>4</v>
      </c>
    </row>
    <row r="127" spans="1:24" s="1" customFormat="1" ht="13.5" customHeight="1" x14ac:dyDescent="0.2">
      <c r="A127" s="7">
        <v>9908</v>
      </c>
      <c r="B127" s="7">
        <v>1897</v>
      </c>
      <c r="C127" s="6" t="s">
        <v>154</v>
      </c>
      <c r="D127" s="6" t="s">
        <v>173</v>
      </c>
      <c r="E127" s="6" t="s">
        <v>156</v>
      </c>
      <c r="F127" s="8">
        <v>26839</v>
      </c>
      <c r="G127" s="8">
        <v>41904</v>
      </c>
      <c r="H127" s="8"/>
      <c r="I127" s="6" t="s">
        <v>147</v>
      </c>
      <c r="J127" s="7">
        <v>41</v>
      </c>
      <c r="K127" s="6" t="s">
        <v>185</v>
      </c>
      <c r="L127" s="6" t="s">
        <v>149</v>
      </c>
      <c r="M127" s="6" t="s">
        <v>149</v>
      </c>
      <c r="N127" s="6" t="s">
        <v>150</v>
      </c>
      <c r="O127" s="6" t="s">
        <v>157</v>
      </c>
      <c r="P127" s="6"/>
      <c r="Q127" s="6" t="s">
        <v>183</v>
      </c>
      <c r="R127" s="6" t="s">
        <v>77</v>
      </c>
      <c r="S127" s="6" t="s">
        <v>153</v>
      </c>
      <c r="T127" s="6"/>
      <c r="U127" s="6" t="s">
        <v>192</v>
      </c>
      <c r="V127" s="6" t="s">
        <v>184</v>
      </c>
      <c r="W127" s="7">
        <v>1800</v>
      </c>
      <c r="X127" s="7">
        <v>2</v>
      </c>
    </row>
    <row r="128" spans="1:24" s="1" customFormat="1" ht="13.5" customHeight="1" x14ac:dyDescent="0.2">
      <c r="A128" s="7">
        <v>9909</v>
      </c>
      <c r="B128" s="7">
        <v>1897</v>
      </c>
      <c r="C128" s="6" t="s">
        <v>160</v>
      </c>
      <c r="D128" s="6"/>
      <c r="E128" s="6" t="s">
        <v>146</v>
      </c>
      <c r="F128" s="8">
        <v>40020</v>
      </c>
      <c r="G128" s="8">
        <v>41921</v>
      </c>
      <c r="H128" s="8"/>
      <c r="I128" s="6" t="s">
        <v>147</v>
      </c>
      <c r="J128" s="7">
        <v>5</v>
      </c>
      <c r="K128" s="6" t="s">
        <v>185</v>
      </c>
      <c r="L128" s="6" t="s">
        <v>149</v>
      </c>
      <c r="M128" s="6" t="s">
        <v>149</v>
      </c>
      <c r="N128" s="6" t="s">
        <v>150</v>
      </c>
      <c r="O128" s="6" t="s">
        <v>151</v>
      </c>
      <c r="P128" s="6"/>
      <c r="Q128" s="6" t="s">
        <v>183</v>
      </c>
      <c r="R128" s="6" t="s">
        <v>77</v>
      </c>
      <c r="S128" s="6" t="s">
        <v>153</v>
      </c>
      <c r="T128" s="6"/>
      <c r="U128" s="6" t="s">
        <v>192</v>
      </c>
      <c r="V128" s="6"/>
      <c r="W128" s="7"/>
      <c r="X128" s="7"/>
    </row>
    <row r="129" spans="1:24" s="1" customFormat="1" ht="13.5" customHeight="1" x14ac:dyDescent="0.2">
      <c r="A129" s="7">
        <v>9943</v>
      </c>
      <c r="B129" s="7">
        <v>1908</v>
      </c>
      <c r="C129" s="6" t="s">
        <v>154</v>
      </c>
      <c r="D129" s="6" t="s">
        <v>155</v>
      </c>
      <c r="E129" s="6" t="s">
        <v>146</v>
      </c>
      <c r="F129" s="8">
        <v>24905</v>
      </c>
      <c r="G129" s="8">
        <v>41926</v>
      </c>
      <c r="H129" s="8"/>
      <c r="I129" s="6" t="s">
        <v>147</v>
      </c>
      <c r="J129" s="7">
        <v>47</v>
      </c>
      <c r="K129" s="6" t="s">
        <v>204</v>
      </c>
      <c r="L129" s="6" t="s">
        <v>149</v>
      </c>
      <c r="M129" s="6" t="s">
        <v>149</v>
      </c>
      <c r="N129" s="6" t="s">
        <v>150</v>
      </c>
      <c r="O129" s="6" t="s">
        <v>157</v>
      </c>
      <c r="P129" s="6"/>
      <c r="Q129" s="6" t="s">
        <v>195</v>
      </c>
      <c r="R129" s="6" t="s">
        <v>77</v>
      </c>
      <c r="S129" s="6" t="s">
        <v>153</v>
      </c>
      <c r="T129" s="6" t="s">
        <v>147</v>
      </c>
      <c r="U129" s="6" t="s">
        <v>165</v>
      </c>
      <c r="V129" s="6" t="s">
        <v>159</v>
      </c>
      <c r="W129" s="7">
        <v>91.666669999999996</v>
      </c>
      <c r="X129" s="7">
        <v>4</v>
      </c>
    </row>
    <row r="130" spans="1:24" s="1" customFormat="1" ht="13.5" customHeight="1" x14ac:dyDescent="0.2">
      <c r="A130" s="7">
        <v>9944</v>
      </c>
      <c r="B130" s="7">
        <v>1908</v>
      </c>
      <c r="C130" s="6" t="s">
        <v>160</v>
      </c>
      <c r="D130" s="6"/>
      <c r="E130" s="6" t="s">
        <v>146</v>
      </c>
      <c r="F130" s="8">
        <v>38252</v>
      </c>
      <c r="G130" s="8">
        <v>41926</v>
      </c>
      <c r="H130" s="8"/>
      <c r="I130" s="6" t="s">
        <v>147</v>
      </c>
      <c r="J130" s="7">
        <v>10</v>
      </c>
      <c r="K130" s="6" t="s">
        <v>204</v>
      </c>
      <c r="L130" s="6" t="s">
        <v>149</v>
      </c>
      <c r="M130" s="6" t="s">
        <v>149</v>
      </c>
      <c r="N130" s="6" t="s">
        <v>150</v>
      </c>
      <c r="O130" s="6" t="s">
        <v>151</v>
      </c>
      <c r="P130" s="6"/>
      <c r="Q130" s="6" t="s">
        <v>170</v>
      </c>
      <c r="R130" s="6" t="s">
        <v>77</v>
      </c>
      <c r="S130" s="6" t="s">
        <v>153</v>
      </c>
      <c r="T130" s="6" t="s">
        <v>147</v>
      </c>
      <c r="U130" s="6" t="s">
        <v>165</v>
      </c>
      <c r="V130" s="6"/>
      <c r="W130" s="7"/>
      <c r="X130" s="7"/>
    </row>
    <row r="131" spans="1:24" s="1" customFormat="1" ht="13.5" customHeight="1" x14ac:dyDescent="0.2">
      <c r="A131" s="7">
        <v>9945</v>
      </c>
      <c r="B131" s="7">
        <v>1908</v>
      </c>
      <c r="C131" s="6" t="s">
        <v>160</v>
      </c>
      <c r="D131" s="6"/>
      <c r="E131" s="6" t="s">
        <v>146</v>
      </c>
      <c r="F131" s="8">
        <v>39074</v>
      </c>
      <c r="G131" s="8">
        <v>41926</v>
      </c>
      <c r="H131" s="8"/>
      <c r="I131" s="6" t="s">
        <v>147</v>
      </c>
      <c r="J131" s="7">
        <v>8</v>
      </c>
      <c r="K131" s="6" t="s">
        <v>204</v>
      </c>
      <c r="L131" s="6" t="s">
        <v>149</v>
      </c>
      <c r="M131" s="6" t="s">
        <v>149</v>
      </c>
      <c r="N131" s="6" t="s">
        <v>150</v>
      </c>
      <c r="O131" s="6" t="s">
        <v>157</v>
      </c>
      <c r="P131" s="6"/>
      <c r="Q131" s="6" t="s">
        <v>170</v>
      </c>
      <c r="R131" s="6" t="s">
        <v>77</v>
      </c>
      <c r="S131" s="6" t="s">
        <v>153</v>
      </c>
      <c r="T131" s="6" t="s">
        <v>147</v>
      </c>
      <c r="U131" s="6" t="s">
        <v>165</v>
      </c>
      <c r="V131" s="6"/>
      <c r="W131" s="7"/>
      <c r="X131" s="7"/>
    </row>
    <row r="132" spans="1:24" s="1" customFormat="1" ht="13.5" customHeight="1" x14ac:dyDescent="0.2">
      <c r="A132" s="7">
        <v>9970</v>
      </c>
      <c r="B132" s="7">
        <v>1913</v>
      </c>
      <c r="C132" s="6" t="s">
        <v>154</v>
      </c>
      <c r="D132" s="6" t="s">
        <v>155</v>
      </c>
      <c r="E132" s="6" t="s">
        <v>156</v>
      </c>
      <c r="F132" s="8">
        <v>26662</v>
      </c>
      <c r="G132" s="8">
        <v>41835</v>
      </c>
      <c r="H132" s="8">
        <v>42073</v>
      </c>
      <c r="I132" s="6" t="s">
        <v>147</v>
      </c>
      <c r="J132" s="7">
        <v>42</v>
      </c>
      <c r="K132" s="6" t="s">
        <v>191</v>
      </c>
      <c r="L132" s="6" t="s">
        <v>149</v>
      </c>
      <c r="M132" s="6" t="s">
        <v>149</v>
      </c>
      <c r="N132" s="6" t="s">
        <v>150</v>
      </c>
      <c r="O132" s="6" t="s">
        <v>157</v>
      </c>
      <c r="P132" s="6" t="s">
        <v>163</v>
      </c>
      <c r="Q132" s="6" t="s">
        <v>219</v>
      </c>
      <c r="R132" s="6" t="s">
        <v>77</v>
      </c>
      <c r="S132" s="6" t="s">
        <v>153</v>
      </c>
      <c r="T132" s="6" t="s">
        <v>147</v>
      </c>
      <c r="U132" s="6" t="s">
        <v>192</v>
      </c>
      <c r="V132" s="6" t="s">
        <v>184</v>
      </c>
      <c r="W132" s="7">
        <v>5333.3333300000004</v>
      </c>
      <c r="X132" s="7">
        <v>3</v>
      </c>
    </row>
    <row r="133" spans="1:24" s="1" customFormat="1" ht="13.5" customHeight="1" x14ac:dyDescent="0.2">
      <c r="A133" s="7">
        <v>9971</v>
      </c>
      <c r="B133" s="7">
        <v>1913</v>
      </c>
      <c r="C133" s="6" t="s">
        <v>182</v>
      </c>
      <c r="D133" s="6" t="s">
        <v>155</v>
      </c>
      <c r="E133" s="6" t="s">
        <v>146</v>
      </c>
      <c r="F133" s="8">
        <v>26508</v>
      </c>
      <c r="G133" s="8">
        <v>41835</v>
      </c>
      <c r="H133" s="8"/>
      <c r="I133" s="6" t="s">
        <v>147</v>
      </c>
      <c r="J133" s="7">
        <v>42</v>
      </c>
      <c r="K133" s="6" t="s">
        <v>191</v>
      </c>
      <c r="L133" s="6" t="s">
        <v>149</v>
      </c>
      <c r="M133" s="6" t="s">
        <v>149</v>
      </c>
      <c r="N133" s="6" t="s">
        <v>150</v>
      </c>
      <c r="O133" s="6" t="s">
        <v>151</v>
      </c>
      <c r="P133" s="6"/>
      <c r="Q133" s="6" t="s">
        <v>195</v>
      </c>
      <c r="R133" s="6" t="s">
        <v>77</v>
      </c>
      <c r="S133" s="6" t="s">
        <v>153</v>
      </c>
      <c r="T133" s="6" t="s">
        <v>147</v>
      </c>
      <c r="U133" s="6" t="s">
        <v>192</v>
      </c>
      <c r="V133" s="6" t="s">
        <v>166</v>
      </c>
      <c r="W133" s="7">
        <v>5333.3333300000004</v>
      </c>
      <c r="X133" s="7">
        <v>3</v>
      </c>
    </row>
    <row r="134" spans="1:24" s="1" customFormat="1" ht="13.5" customHeight="1" x14ac:dyDescent="0.2">
      <c r="A134" s="7">
        <v>9979</v>
      </c>
      <c r="B134" s="7">
        <v>1916</v>
      </c>
      <c r="C134" s="6" t="s">
        <v>182</v>
      </c>
      <c r="D134" s="6" t="s">
        <v>155</v>
      </c>
      <c r="E134" s="6" t="s">
        <v>156</v>
      </c>
      <c r="F134" s="8">
        <v>23404</v>
      </c>
      <c r="G134" s="8">
        <v>41823</v>
      </c>
      <c r="H134" s="8"/>
      <c r="I134" s="6" t="s">
        <v>147</v>
      </c>
      <c r="J134" s="7">
        <v>51</v>
      </c>
      <c r="K134" s="6" t="s">
        <v>167</v>
      </c>
      <c r="L134" s="6" t="s">
        <v>149</v>
      </c>
      <c r="M134" s="6" t="s">
        <v>149</v>
      </c>
      <c r="N134" s="6" t="s">
        <v>150</v>
      </c>
      <c r="O134" s="6" t="s">
        <v>151</v>
      </c>
      <c r="P134" s="6"/>
      <c r="Q134" s="6" t="s">
        <v>195</v>
      </c>
      <c r="R134" s="6" t="s">
        <v>77</v>
      </c>
      <c r="S134" s="6" t="s">
        <v>153</v>
      </c>
      <c r="T134" s="6"/>
      <c r="U134" s="6" t="s">
        <v>192</v>
      </c>
      <c r="V134" s="6" t="s">
        <v>184</v>
      </c>
      <c r="W134" s="7">
        <v>5833.3333300000004</v>
      </c>
      <c r="X134" s="7">
        <v>3</v>
      </c>
    </row>
    <row r="135" spans="1:24" s="1" customFormat="1" ht="13.5" customHeight="1" x14ac:dyDescent="0.2">
      <c r="A135" s="7">
        <v>9980</v>
      </c>
      <c r="B135" s="7">
        <v>1916</v>
      </c>
      <c r="C135" s="6" t="s">
        <v>160</v>
      </c>
      <c r="D135" s="6"/>
      <c r="E135" s="6" t="s">
        <v>146</v>
      </c>
      <c r="F135" s="8">
        <v>40007</v>
      </c>
      <c r="G135" s="8">
        <v>41823</v>
      </c>
      <c r="H135" s="8"/>
      <c r="I135" s="6" t="s">
        <v>147</v>
      </c>
      <c r="J135" s="7">
        <v>5</v>
      </c>
      <c r="K135" s="6" t="s">
        <v>167</v>
      </c>
      <c r="L135" s="6" t="s">
        <v>149</v>
      </c>
      <c r="M135" s="6" t="s">
        <v>149</v>
      </c>
      <c r="N135" s="6" t="s">
        <v>150</v>
      </c>
      <c r="O135" s="6" t="s">
        <v>151</v>
      </c>
      <c r="P135" s="6"/>
      <c r="Q135" s="6" t="s">
        <v>163</v>
      </c>
      <c r="R135" s="6" t="s">
        <v>163</v>
      </c>
      <c r="S135" s="6" t="s">
        <v>209</v>
      </c>
      <c r="T135" s="6"/>
      <c r="U135" s="6" t="s">
        <v>163</v>
      </c>
      <c r="V135" s="6"/>
      <c r="W135" s="7"/>
      <c r="X135" s="7"/>
    </row>
    <row r="136" spans="1:24" s="1" customFormat="1" ht="13.5" customHeight="1" x14ac:dyDescent="0.2">
      <c r="A136" s="7">
        <v>10092</v>
      </c>
      <c r="B136" s="7">
        <v>43</v>
      </c>
      <c r="C136" s="6" t="s">
        <v>160</v>
      </c>
      <c r="D136" s="6" t="s">
        <v>155</v>
      </c>
      <c r="E136" s="6" t="s">
        <v>146</v>
      </c>
      <c r="F136" s="8">
        <v>33400</v>
      </c>
      <c r="G136" s="8">
        <v>41914</v>
      </c>
      <c r="H136" s="8">
        <v>41968</v>
      </c>
      <c r="I136" s="6" t="s">
        <v>147</v>
      </c>
      <c r="J136" s="7">
        <v>23</v>
      </c>
      <c r="K136" s="6" t="s">
        <v>161</v>
      </c>
      <c r="L136" s="6" t="s">
        <v>149</v>
      </c>
      <c r="M136" s="6" t="s">
        <v>149</v>
      </c>
      <c r="N136" s="6" t="s">
        <v>150</v>
      </c>
      <c r="O136" s="6" t="s">
        <v>157</v>
      </c>
      <c r="P136" s="6"/>
      <c r="Q136" s="6" t="s">
        <v>175</v>
      </c>
      <c r="R136" s="6" t="s">
        <v>77</v>
      </c>
      <c r="S136" s="6" t="s">
        <v>153</v>
      </c>
      <c r="T136" s="6"/>
      <c r="U136" s="6" t="s">
        <v>165</v>
      </c>
      <c r="V136" s="6" t="s">
        <v>169</v>
      </c>
      <c r="W136" s="7">
        <v>44.166670000000003</v>
      </c>
      <c r="X136" s="7">
        <v>2</v>
      </c>
    </row>
    <row r="137" spans="1:24" s="1" customFormat="1" ht="13.5" customHeight="1" x14ac:dyDescent="0.2">
      <c r="A137" s="7">
        <v>10092</v>
      </c>
      <c r="B137" s="7">
        <v>1936</v>
      </c>
      <c r="C137" s="6" t="s">
        <v>154</v>
      </c>
      <c r="D137" s="6" t="s">
        <v>155</v>
      </c>
      <c r="E137" s="6" t="s">
        <v>156</v>
      </c>
      <c r="F137" s="8">
        <v>33400</v>
      </c>
      <c r="G137" s="8">
        <v>41914</v>
      </c>
      <c r="H137" s="8">
        <v>41968</v>
      </c>
      <c r="I137" s="6" t="s">
        <v>147</v>
      </c>
      <c r="J137" s="7">
        <v>23</v>
      </c>
      <c r="K137" s="6" t="s">
        <v>161</v>
      </c>
      <c r="L137" s="6" t="s">
        <v>149</v>
      </c>
      <c r="M137" s="6" t="s">
        <v>149</v>
      </c>
      <c r="N137" s="6" t="s">
        <v>150</v>
      </c>
      <c r="O137" s="6" t="s">
        <v>157</v>
      </c>
      <c r="P137" s="6"/>
      <c r="Q137" s="6" t="s">
        <v>175</v>
      </c>
      <c r="R137" s="6" t="s">
        <v>77</v>
      </c>
      <c r="S137" s="6" t="s">
        <v>153</v>
      </c>
      <c r="T137" s="6"/>
      <c r="U137" s="6" t="s">
        <v>165</v>
      </c>
      <c r="V137" s="6" t="s">
        <v>169</v>
      </c>
      <c r="W137" s="7">
        <v>44.166670000000003</v>
      </c>
      <c r="X137" s="7">
        <v>2</v>
      </c>
    </row>
    <row r="138" spans="1:24" s="1" customFormat="1" ht="13.5" customHeight="1" x14ac:dyDescent="0.2">
      <c r="A138" s="7">
        <v>10093</v>
      </c>
      <c r="B138" s="7">
        <v>43</v>
      </c>
      <c r="C138" s="6" t="s">
        <v>160</v>
      </c>
      <c r="D138" s="6"/>
      <c r="E138" s="6" t="s">
        <v>146</v>
      </c>
      <c r="F138" s="8">
        <v>41394</v>
      </c>
      <c r="G138" s="8">
        <v>41926</v>
      </c>
      <c r="H138" s="8">
        <v>41968</v>
      </c>
      <c r="I138" s="6" t="s">
        <v>147</v>
      </c>
      <c r="J138" s="7">
        <v>1</v>
      </c>
      <c r="K138" s="6" t="s">
        <v>161</v>
      </c>
      <c r="L138" s="6" t="s">
        <v>149</v>
      </c>
      <c r="M138" s="6" t="s">
        <v>149</v>
      </c>
      <c r="N138" s="6" t="s">
        <v>150</v>
      </c>
      <c r="O138" s="6" t="s">
        <v>151</v>
      </c>
      <c r="P138" s="6"/>
      <c r="Q138" s="6" t="s">
        <v>175</v>
      </c>
      <c r="R138" s="6" t="s">
        <v>77</v>
      </c>
      <c r="S138" s="6" t="s">
        <v>153</v>
      </c>
      <c r="T138" s="6"/>
      <c r="U138" s="6" t="s">
        <v>165</v>
      </c>
      <c r="V138" s="6"/>
      <c r="W138" s="7"/>
      <c r="X138" s="7"/>
    </row>
    <row r="139" spans="1:24" s="1" customFormat="1" ht="13.5" customHeight="1" x14ac:dyDescent="0.2">
      <c r="A139" s="7">
        <v>10093</v>
      </c>
      <c r="B139" s="7">
        <v>1936</v>
      </c>
      <c r="C139" s="6" t="s">
        <v>160</v>
      </c>
      <c r="D139" s="6"/>
      <c r="E139" s="6" t="s">
        <v>146</v>
      </c>
      <c r="F139" s="8">
        <v>41394</v>
      </c>
      <c r="G139" s="8">
        <v>41926</v>
      </c>
      <c r="H139" s="8">
        <v>41968</v>
      </c>
      <c r="I139" s="6" t="s">
        <v>147</v>
      </c>
      <c r="J139" s="7">
        <v>1</v>
      </c>
      <c r="K139" s="6" t="s">
        <v>161</v>
      </c>
      <c r="L139" s="6" t="s">
        <v>149</v>
      </c>
      <c r="M139" s="6" t="s">
        <v>149</v>
      </c>
      <c r="N139" s="6" t="s">
        <v>150</v>
      </c>
      <c r="O139" s="6" t="s">
        <v>151</v>
      </c>
      <c r="P139" s="6"/>
      <c r="Q139" s="6" t="s">
        <v>175</v>
      </c>
      <c r="R139" s="6" t="s">
        <v>77</v>
      </c>
      <c r="S139" s="6" t="s">
        <v>153</v>
      </c>
      <c r="T139" s="6"/>
      <c r="U139" s="6" t="s">
        <v>165</v>
      </c>
      <c r="V139" s="6"/>
      <c r="W139" s="7"/>
      <c r="X139" s="7"/>
    </row>
    <row r="140" spans="1:24" s="1" customFormat="1" ht="13.5" customHeight="1" x14ac:dyDescent="0.2">
      <c r="A140" s="7">
        <v>10137</v>
      </c>
      <c r="B140" s="7">
        <v>1944</v>
      </c>
      <c r="C140" s="6" t="s">
        <v>154</v>
      </c>
      <c r="D140" s="6" t="s">
        <v>155</v>
      </c>
      <c r="E140" s="6" t="s">
        <v>156</v>
      </c>
      <c r="F140" s="8">
        <v>25070</v>
      </c>
      <c r="G140" s="8">
        <v>41836</v>
      </c>
      <c r="H140" s="8"/>
      <c r="I140" s="6" t="s">
        <v>147</v>
      </c>
      <c r="J140" s="7">
        <v>46</v>
      </c>
      <c r="K140" s="6" t="s">
        <v>148</v>
      </c>
      <c r="L140" s="6" t="s">
        <v>149</v>
      </c>
      <c r="M140" s="6" t="s">
        <v>149</v>
      </c>
      <c r="N140" s="6" t="s">
        <v>150</v>
      </c>
      <c r="O140" s="6" t="s">
        <v>157</v>
      </c>
      <c r="P140" s="6"/>
      <c r="Q140" s="6" t="s">
        <v>162</v>
      </c>
      <c r="R140" s="6" t="s">
        <v>77</v>
      </c>
      <c r="S140" s="6" t="s">
        <v>153</v>
      </c>
      <c r="T140" s="6" t="s">
        <v>147</v>
      </c>
      <c r="U140" s="6" t="s">
        <v>192</v>
      </c>
      <c r="V140" s="6" t="s">
        <v>166</v>
      </c>
      <c r="W140" s="7">
        <v>10000</v>
      </c>
      <c r="X140" s="7">
        <v>4</v>
      </c>
    </row>
    <row r="141" spans="1:24" s="1" customFormat="1" ht="13.5" customHeight="1" x14ac:dyDescent="0.2">
      <c r="A141" s="7">
        <v>10593</v>
      </c>
      <c r="B141" s="7">
        <v>2006</v>
      </c>
      <c r="C141" s="6" t="s">
        <v>154</v>
      </c>
      <c r="D141" s="6" t="s">
        <v>155</v>
      </c>
      <c r="E141" s="6" t="s">
        <v>156</v>
      </c>
      <c r="F141" s="8">
        <v>28776</v>
      </c>
      <c r="G141" s="8">
        <v>41807</v>
      </c>
      <c r="H141" s="8"/>
      <c r="I141" s="6" t="s">
        <v>147</v>
      </c>
      <c r="J141" s="7">
        <v>36</v>
      </c>
      <c r="K141" s="6" t="s">
        <v>211</v>
      </c>
      <c r="L141" s="6" t="s">
        <v>149</v>
      </c>
      <c r="M141" s="6" t="s">
        <v>149</v>
      </c>
      <c r="N141" s="6" t="s">
        <v>150</v>
      </c>
      <c r="O141" s="6" t="s">
        <v>157</v>
      </c>
      <c r="P141" s="6" t="s">
        <v>153</v>
      </c>
      <c r="Q141" s="6" t="s">
        <v>175</v>
      </c>
      <c r="R141" s="6" t="s">
        <v>208</v>
      </c>
      <c r="S141" s="6" t="s">
        <v>153</v>
      </c>
      <c r="T141" s="6"/>
      <c r="U141" s="6" t="s">
        <v>203</v>
      </c>
      <c r="V141" s="6" t="s">
        <v>166</v>
      </c>
      <c r="W141" s="7"/>
      <c r="X141" s="7">
        <v>3</v>
      </c>
    </row>
    <row r="142" spans="1:24" s="1" customFormat="1" ht="13.5" customHeight="1" x14ac:dyDescent="0.2">
      <c r="A142" s="7">
        <v>10594</v>
      </c>
      <c r="B142" s="7">
        <v>2006</v>
      </c>
      <c r="C142" s="6" t="s">
        <v>160</v>
      </c>
      <c r="D142" s="6"/>
      <c r="E142" s="6" t="s">
        <v>146</v>
      </c>
      <c r="F142" s="8">
        <v>41404</v>
      </c>
      <c r="G142" s="8">
        <v>41820</v>
      </c>
      <c r="H142" s="8"/>
      <c r="I142" s="6" t="s">
        <v>147</v>
      </c>
      <c r="J142" s="7">
        <v>1</v>
      </c>
      <c r="K142" s="6" t="s">
        <v>211</v>
      </c>
      <c r="L142" s="6" t="s">
        <v>149</v>
      </c>
      <c r="M142" s="6" t="s">
        <v>149</v>
      </c>
      <c r="N142" s="6" t="s">
        <v>150</v>
      </c>
      <c r="O142" s="6" t="s">
        <v>151</v>
      </c>
      <c r="P142" s="6"/>
      <c r="Q142" s="6" t="s">
        <v>195</v>
      </c>
      <c r="R142" s="6" t="s">
        <v>77</v>
      </c>
      <c r="S142" s="6" t="s">
        <v>153</v>
      </c>
      <c r="T142" s="6"/>
      <c r="U142" s="6" t="s">
        <v>163</v>
      </c>
      <c r="V142" s="6"/>
      <c r="W142" s="7"/>
      <c r="X142" s="7"/>
    </row>
    <row r="143" spans="1:24" s="1" customFormat="1" ht="13.5" customHeight="1" x14ac:dyDescent="0.2">
      <c r="A143" s="7">
        <v>10674</v>
      </c>
      <c r="B143" s="7">
        <v>1916</v>
      </c>
      <c r="C143" s="6" t="s">
        <v>154</v>
      </c>
      <c r="D143" s="6" t="s">
        <v>155</v>
      </c>
      <c r="E143" s="6" t="s">
        <v>146</v>
      </c>
      <c r="F143" s="8">
        <v>25843</v>
      </c>
      <c r="G143" s="8">
        <v>41823</v>
      </c>
      <c r="H143" s="8"/>
      <c r="I143" s="6" t="s">
        <v>147</v>
      </c>
      <c r="J143" s="7">
        <v>44</v>
      </c>
      <c r="K143" s="6" t="s">
        <v>167</v>
      </c>
      <c r="L143" s="6" t="s">
        <v>149</v>
      </c>
      <c r="M143" s="6" t="s">
        <v>149</v>
      </c>
      <c r="N143" s="6" t="s">
        <v>150</v>
      </c>
      <c r="O143" s="6" t="s">
        <v>157</v>
      </c>
      <c r="P143" s="6"/>
      <c r="Q143" s="6" t="s">
        <v>175</v>
      </c>
      <c r="R143" s="6" t="s">
        <v>208</v>
      </c>
      <c r="S143" s="6" t="s">
        <v>153</v>
      </c>
      <c r="T143" s="6"/>
      <c r="U143" s="6" t="s">
        <v>192</v>
      </c>
      <c r="V143" s="6" t="s">
        <v>166</v>
      </c>
      <c r="W143" s="7"/>
      <c r="X143" s="7"/>
    </row>
    <row r="144" spans="1:24" s="1" customFormat="1" ht="13.5" customHeight="1" x14ac:dyDescent="0.2">
      <c r="A144" s="7">
        <v>10736</v>
      </c>
      <c r="B144" s="7">
        <v>43</v>
      </c>
      <c r="C144" s="6" t="s">
        <v>220</v>
      </c>
      <c r="D144" s="6"/>
      <c r="E144" s="6" t="s">
        <v>146</v>
      </c>
      <c r="F144" s="8">
        <v>1</v>
      </c>
      <c r="G144" s="8">
        <v>41914</v>
      </c>
      <c r="H144" s="8"/>
      <c r="I144" s="6" t="s">
        <v>147</v>
      </c>
      <c r="J144" s="7">
        <v>115</v>
      </c>
      <c r="K144" s="6" t="s">
        <v>161</v>
      </c>
      <c r="L144" s="6" t="s">
        <v>149</v>
      </c>
      <c r="M144" s="6" t="s">
        <v>149</v>
      </c>
      <c r="N144" s="6" t="s">
        <v>150</v>
      </c>
      <c r="O144" s="6" t="s">
        <v>151</v>
      </c>
      <c r="P144" s="6"/>
      <c r="Q144" s="6" t="s">
        <v>163</v>
      </c>
      <c r="R144" s="6" t="s">
        <v>77</v>
      </c>
      <c r="S144" s="6" t="s">
        <v>153</v>
      </c>
      <c r="T144" s="6"/>
      <c r="U144" s="6" t="s">
        <v>163</v>
      </c>
      <c r="V144" s="6"/>
      <c r="W144" s="7"/>
      <c r="X144" s="7"/>
    </row>
    <row r="145" spans="1:24" s="1" customFormat="1" ht="13.5" customHeight="1" x14ac:dyDescent="0.2">
      <c r="A145" s="7">
        <v>10819</v>
      </c>
      <c r="B145" s="7">
        <v>2059</v>
      </c>
      <c r="C145" s="6" t="s">
        <v>154</v>
      </c>
      <c r="D145" s="6" t="s">
        <v>155</v>
      </c>
      <c r="E145" s="6" t="s">
        <v>156</v>
      </c>
      <c r="F145" s="8">
        <v>27794</v>
      </c>
      <c r="G145" s="8">
        <v>41845</v>
      </c>
      <c r="H145" s="8"/>
      <c r="I145" s="6" t="s">
        <v>147</v>
      </c>
      <c r="J145" s="7">
        <v>39</v>
      </c>
      <c r="K145" s="6" t="s">
        <v>161</v>
      </c>
      <c r="L145" s="6" t="s">
        <v>149</v>
      </c>
      <c r="M145" s="6" t="s">
        <v>149</v>
      </c>
      <c r="N145" s="6" t="s">
        <v>150</v>
      </c>
      <c r="O145" s="6" t="s">
        <v>157</v>
      </c>
      <c r="P145" s="6"/>
      <c r="Q145" s="6" t="s">
        <v>170</v>
      </c>
      <c r="R145" s="6" t="s">
        <v>77</v>
      </c>
      <c r="S145" s="6" t="s">
        <v>153</v>
      </c>
      <c r="T145" s="6"/>
      <c r="U145" s="6" t="s">
        <v>192</v>
      </c>
      <c r="V145" s="6" t="s">
        <v>184</v>
      </c>
      <c r="W145" s="7"/>
      <c r="X145" s="7"/>
    </row>
    <row r="146" spans="1:24" s="1" customFormat="1" ht="13.5" customHeight="1" x14ac:dyDescent="0.2">
      <c r="A146" s="7">
        <v>10821</v>
      </c>
      <c r="B146" s="7">
        <v>2059</v>
      </c>
      <c r="C146" s="6" t="s">
        <v>160</v>
      </c>
      <c r="D146" s="6"/>
      <c r="E146" s="6" t="s">
        <v>146</v>
      </c>
      <c r="F146" s="8">
        <v>37911</v>
      </c>
      <c r="G146" s="8">
        <v>41898</v>
      </c>
      <c r="H146" s="8"/>
      <c r="I146" s="6" t="s">
        <v>147</v>
      </c>
      <c r="J146" s="7">
        <v>11</v>
      </c>
      <c r="K146" s="6" t="s">
        <v>218</v>
      </c>
      <c r="L146" s="6" t="s">
        <v>149</v>
      </c>
      <c r="M146" s="6" t="s">
        <v>149</v>
      </c>
      <c r="N146" s="6" t="s">
        <v>150</v>
      </c>
      <c r="O146" s="6" t="s">
        <v>157</v>
      </c>
      <c r="P146" s="6"/>
      <c r="Q146" s="6" t="s">
        <v>170</v>
      </c>
      <c r="R146" s="6" t="s">
        <v>77</v>
      </c>
      <c r="S146" s="6" t="s">
        <v>153</v>
      </c>
      <c r="T146" s="6" t="s">
        <v>147</v>
      </c>
      <c r="U146" s="6" t="s">
        <v>192</v>
      </c>
      <c r="V146" s="6"/>
      <c r="W146" s="7"/>
      <c r="X146" s="7"/>
    </row>
    <row r="147" spans="1:24" s="1" customFormat="1" ht="13.5" customHeight="1" x14ac:dyDescent="0.2">
      <c r="A147" s="7">
        <v>10822</v>
      </c>
      <c r="B147" s="7">
        <v>2059</v>
      </c>
      <c r="C147" s="6" t="s">
        <v>160</v>
      </c>
      <c r="D147" s="6"/>
      <c r="E147" s="6" t="s">
        <v>146</v>
      </c>
      <c r="F147" s="8">
        <v>39347</v>
      </c>
      <c r="G147" s="8">
        <v>41898</v>
      </c>
      <c r="H147" s="8"/>
      <c r="I147" s="6" t="s">
        <v>147</v>
      </c>
      <c r="J147" s="7">
        <v>7</v>
      </c>
      <c r="K147" s="6" t="s">
        <v>218</v>
      </c>
      <c r="L147" s="6" t="s">
        <v>149</v>
      </c>
      <c r="M147" s="6" t="s">
        <v>149</v>
      </c>
      <c r="N147" s="6" t="s">
        <v>150</v>
      </c>
      <c r="O147" s="6" t="s">
        <v>157</v>
      </c>
      <c r="P147" s="6"/>
      <c r="Q147" s="6" t="s">
        <v>170</v>
      </c>
      <c r="R147" s="6" t="s">
        <v>77</v>
      </c>
      <c r="S147" s="6" t="s">
        <v>153</v>
      </c>
      <c r="T147" s="6" t="s">
        <v>147</v>
      </c>
      <c r="U147" s="6" t="s">
        <v>192</v>
      </c>
      <c r="V147" s="6"/>
      <c r="W147" s="7"/>
      <c r="X147" s="7"/>
    </row>
    <row r="148" spans="1:24" s="1" customFormat="1" ht="13.5" customHeight="1" x14ac:dyDescent="0.2">
      <c r="A148" s="7">
        <v>10857</v>
      </c>
      <c r="B148" s="7">
        <v>2063</v>
      </c>
      <c r="C148" s="6" t="s">
        <v>154</v>
      </c>
      <c r="D148" s="6" t="s">
        <v>164</v>
      </c>
      <c r="E148" s="6" t="s">
        <v>156</v>
      </c>
      <c r="F148" s="8">
        <v>26995</v>
      </c>
      <c r="G148" s="8">
        <v>41838</v>
      </c>
      <c r="H148" s="8"/>
      <c r="I148" s="6" t="s">
        <v>147</v>
      </c>
      <c r="J148" s="7">
        <v>41</v>
      </c>
      <c r="K148" s="6" t="s">
        <v>167</v>
      </c>
      <c r="L148" s="6" t="s">
        <v>149</v>
      </c>
      <c r="M148" s="6" t="s">
        <v>149</v>
      </c>
      <c r="N148" s="6" t="s">
        <v>150</v>
      </c>
      <c r="O148" s="6" t="s">
        <v>157</v>
      </c>
      <c r="P148" s="6"/>
      <c r="Q148" s="6" t="s">
        <v>162</v>
      </c>
      <c r="R148" s="6" t="s">
        <v>77</v>
      </c>
      <c r="S148" s="6" t="s">
        <v>153</v>
      </c>
      <c r="T148" s="6" t="s">
        <v>153</v>
      </c>
      <c r="U148" s="6" t="s">
        <v>165</v>
      </c>
      <c r="V148" s="6" t="s">
        <v>184</v>
      </c>
      <c r="W148" s="7">
        <v>1130</v>
      </c>
      <c r="X148" s="7">
        <v>2</v>
      </c>
    </row>
    <row r="149" spans="1:24" s="1" customFormat="1" ht="13.5" customHeight="1" x14ac:dyDescent="0.2">
      <c r="A149" s="7">
        <v>10858</v>
      </c>
      <c r="B149" s="7">
        <v>2063</v>
      </c>
      <c r="C149" s="6" t="s">
        <v>160</v>
      </c>
      <c r="D149" s="6"/>
      <c r="E149" s="6" t="s">
        <v>146</v>
      </c>
      <c r="F149" s="8">
        <v>40401</v>
      </c>
      <c r="G149" s="8">
        <v>41912</v>
      </c>
      <c r="H149" s="8"/>
      <c r="I149" s="6" t="s">
        <v>147</v>
      </c>
      <c r="J149" s="7">
        <v>4</v>
      </c>
      <c r="K149" s="6" t="s">
        <v>167</v>
      </c>
      <c r="L149" s="6" t="s">
        <v>149</v>
      </c>
      <c r="M149" s="6" t="s">
        <v>149</v>
      </c>
      <c r="N149" s="6" t="s">
        <v>150</v>
      </c>
      <c r="O149" s="6" t="s">
        <v>151</v>
      </c>
      <c r="P149" s="6"/>
      <c r="Q149" s="6" t="s">
        <v>163</v>
      </c>
      <c r="R149" s="6" t="s">
        <v>77</v>
      </c>
      <c r="S149" s="6" t="s">
        <v>153</v>
      </c>
      <c r="T149" s="6"/>
      <c r="U149" s="6" t="s">
        <v>165</v>
      </c>
      <c r="V149" s="6"/>
      <c r="W149" s="7"/>
      <c r="X149" s="7"/>
    </row>
    <row r="150" spans="1:24" s="1" customFormat="1" ht="13.5" customHeight="1" x14ac:dyDescent="0.2">
      <c r="A150" s="7">
        <v>10936</v>
      </c>
      <c r="B150" s="7">
        <v>1334</v>
      </c>
      <c r="C150" s="6" t="s">
        <v>160</v>
      </c>
      <c r="D150" s="6"/>
      <c r="E150" s="6" t="s">
        <v>146</v>
      </c>
      <c r="F150" s="8">
        <v>41592</v>
      </c>
      <c r="G150" s="8">
        <v>41904</v>
      </c>
      <c r="H150" s="8"/>
      <c r="I150" s="6" t="s">
        <v>147</v>
      </c>
      <c r="J150" s="7">
        <v>1</v>
      </c>
      <c r="K150" s="6" t="s">
        <v>174</v>
      </c>
      <c r="L150" s="6" t="s">
        <v>149</v>
      </c>
      <c r="M150" s="6" t="s">
        <v>149</v>
      </c>
      <c r="N150" s="6" t="s">
        <v>150</v>
      </c>
      <c r="O150" s="6" t="s">
        <v>157</v>
      </c>
      <c r="P150" s="6"/>
      <c r="Q150" s="6" t="s">
        <v>163</v>
      </c>
      <c r="R150" s="6" t="s">
        <v>77</v>
      </c>
      <c r="S150" s="6" t="s">
        <v>153</v>
      </c>
      <c r="T150" s="6"/>
      <c r="U150" s="6" t="s">
        <v>165</v>
      </c>
      <c r="V150" s="6"/>
      <c r="W150" s="7"/>
      <c r="X150" s="7"/>
    </row>
    <row r="151" spans="1:24" s="1" customFormat="1" ht="13.5" customHeight="1" x14ac:dyDescent="0.2">
      <c r="A151" s="7">
        <v>10942</v>
      </c>
      <c r="B151" s="7">
        <v>2083</v>
      </c>
      <c r="C151" s="6" t="s">
        <v>154</v>
      </c>
      <c r="D151" s="6" t="s">
        <v>173</v>
      </c>
      <c r="E151" s="6" t="s">
        <v>156</v>
      </c>
      <c r="F151" s="8">
        <v>25291</v>
      </c>
      <c r="G151" s="8">
        <v>41904</v>
      </c>
      <c r="H151" s="8"/>
      <c r="I151" s="6" t="s">
        <v>147</v>
      </c>
      <c r="J151" s="7">
        <v>45</v>
      </c>
      <c r="K151" s="6" t="s">
        <v>191</v>
      </c>
      <c r="L151" s="6" t="s">
        <v>149</v>
      </c>
      <c r="M151" s="6" t="s">
        <v>149</v>
      </c>
      <c r="N151" s="6" t="s">
        <v>150</v>
      </c>
      <c r="O151" s="6" t="s">
        <v>157</v>
      </c>
      <c r="P151" s="6"/>
      <c r="Q151" s="6" t="s">
        <v>212</v>
      </c>
      <c r="R151" s="6" t="s">
        <v>77</v>
      </c>
      <c r="S151" s="6" t="s">
        <v>209</v>
      </c>
      <c r="T151" s="6"/>
      <c r="U151" s="6" t="s">
        <v>163</v>
      </c>
      <c r="V151" s="6" t="s">
        <v>159</v>
      </c>
      <c r="W151" s="7">
        <v>3499</v>
      </c>
      <c r="X151" s="7">
        <v>2</v>
      </c>
    </row>
    <row r="152" spans="1:24" s="1" customFormat="1" ht="13.5" customHeight="1" x14ac:dyDescent="0.2">
      <c r="A152" s="7">
        <v>10943</v>
      </c>
      <c r="B152" s="7">
        <v>2083</v>
      </c>
      <c r="C152" s="6" t="s">
        <v>160</v>
      </c>
      <c r="D152" s="6"/>
      <c r="E152" s="6" t="s">
        <v>146</v>
      </c>
      <c r="F152" s="8">
        <v>38308</v>
      </c>
      <c r="G152" s="8">
        <v>41904</v>
      </c>
      <c r="H152" s="8"/>
      <c r="I152" s="6" t="s">
        <v>147</v>
      </c>
      <c r="J152" s="7">
        <v>10</v>
      </c>
      <c r="K152" s="6" t="s">
        <v>191</v>
      </c>
      <c r="L152" s="6" t="s">
        <v>149</v>
      </c>
      <c r="M152" s="6" t="s">
        <v>149</v>
      </c>
      <c r="N152" s="6" t="s">
        <v>150</v>
      </c>
      <c r="O152" s="6" t="s">
        <v>151</v>
      </c>
      <c r="P152" s="6"/>
      <c r="Q152" s="6" t="s">
        <v>170</v>
      </c>
      <c r="R152" s="6" t="s">
        <v>77</v>
      </c>
      <c r="S152" s="6" t="s">
        <v>153</v>
      </c>
      <c r="T152" s="6"/>
      <c r="U152" s="6" t="s">
        <v>165</v>
      </c>
      <c r="V152" s="6"/>
      <c r="W152" s="7"/>
      <c r="X152" s="7"/>
    </row>
    <row r="153" spans="1:24" s="1" customFormat="1" ht="13.5" customHeight="1" x14ac:dyDescent="0.2">
      <c r="A153" s="7">
        <v>10986</v>
      </c>
      <c r="B153" s="7">
        <v>2059</v>
      </c>
      <c r="C153" s="6" t="s">
        <v>182</v>
      </c>
      <c r="D153" s="6" t="s">
        <v>155</v>
      </c>
      <c r="E153" s="6" t="s">
        <v>146</v>
      </c>
      <c r="F153" s="8">
        <v>27825</v>
      </c>
      <c r="G153" s="8">
        <v>41898</v>
      </c>
      <c r="H153" s="8"/>
      <c r="I153" s="6" t="s">
        <v>147</v>
      </c>
      <c r="J153" s="7">
        <v>39</v>
      </c>
      <c r="K153" s="6" t="s">
        <v>161</v>
      </c>
      <c r="L153" s="6" t="s">
        <v>149</v>
      </c>
      <c r="M153" s="6" t="s">
        <v>149</v>
      </c>
      <c r="N153" s="6" t="s">
        <v>150</v>
      </c>
      <c r="O153" s="6" t="s">
        <v>151</v>
      </c>
      <c r="P153" s="6"/>
      <c r="Q153" s="6" t="s">
        <v>175</v>
      </c>
      <c r="R153" s="6" t="s">
        <v>77</v>
      </c>
      <c r="S153" s="6" t="s">
        <v>153</v>
      </c>
      <c r="T153" s="6"/>
      <c r="U153" s="6" t="s">
        <v>158</v>
      </c>
      <c r="V153" s="6" t="s">
        <v>159</v>
      </c>
      <c r="W153" s="7"/>
      <c r="X153" s="7"/>
    </row>
    <row r="154" spans="1:24" s="1" customFormat="1" ht="13.5" customHeight="1" x14ac:dyDescent="0.2">
      <c r="A154" s="7">
        <v>11121</v>
      </c>
      <c r="B154" s="7">
        <v>2107</v>
      </c>
      <c r="C154" s="6" t="s">
        <v>154</v>
      </c>
      <c r="D154" s="6" t="s">
        <v>180</v>
      </c>
      <c r="E154" s="6" t="s">
        <v>156</v>
      </c>
      <c r="F154" s="8">
        <v>33596</v>
      </c>
      <c r="G154" s="8">
        <v>41806</v>
      </c>
      <c r="H154" s="8">
        <v>41932</v>
      </c>
      <c r="I154" s="6" t="s">
        <v>147</v>
      </c>
      <c r="J154" s="7">
        <v>23</v>
      </c>
      <c r="K154" s="6" t="s">
        <v>221</v>
      </c>
      <c r="L154" s="6" t="s">
        <v>149</v>
      </c>
      <c r="M154" s="6" t="s">
        <v>149</v>
      </c>
      <c r="N154" s="6" t="s">
        <v>150</v>
      </c>
      <c r="O154" s="6" t="s">
        <v>157</v>
      </c>
      <c r="P154" s="6"/>
      <c r="Q154" s="6" t="s">
        <v>152</v>
      </c>
      <c r="R154" s="6" t="s">
        <v>77</v>
      </c>
      <c r="S154" s="6" t="s">
        <v>153</v>
      </c>
      <c r="T154" s="6"/>
      <c r="U154" s="6" t="s">
        <v>165</v>
      </c>
      <c r="V154" s="6" t="s">
        <v>169</v>
      </c>
      <c r="W154" s="7">
        <v>540</v>
      </c>
      <c r="X154" s="7"/>
    </row>
    <row r="155" spans="1:24" s="1" customFormat="1" ht="13.5" customHeight="1" x14ac:dyDescent="0.2">
      <c r="A155" s="7">
        <v>11159</v>
      </c>
      <c r="B155" s="7">
        <v>2116</v>
      </c>
      <c r="C155" s="6" t="s">
        <v>154</v>
      </c>
      <c r="D155" s="6" t="s">
        <v>155</v>
      </c>
      <c r="E155" s="6" t="s">
        <v>156</v>
      </c>
      <c r="F155" s="8">
        <v>24370</v>
      </c>
      <c r="G155" s="8">
        <v>41816</v>
      </c>
      <c r="H155" s="8"/>
      <c r="I155" s="6" t="s">
        <v>147</v>
      </c>
      <c r="J155" s="7">
        <v>48</v>
      </c>
      <c r="K155" s="6" t="s">
        <v>161</v>
      </c>
      <c r="L155" s="6" t="s">
        <v>149</v>
      </c>
      <c r="M155" s="6" t="s">
        <v>149</v>
      </c>
      <c r="N155" s="6" t="s">
        <v>150</v>
      </c>
      <c r="O155" s="6" t="s">
        <v>157</v>
      </c>
      <c r="P155" s="6"/>
      <c r="Q155" s="6" t="s">
        <v>195</v>
      </c>
      <c r="R155" s="6" t="s">
        <v>77</v>
      </c>
      <c r="S155" s="6" t="s">
        <v>153</v>
      </c>
      <c r="T155" s="6"/>
      <c r="U155" s="6" t="s">
        <v>158</v>
      </c>
      <c r="V155" s="6" t="s">
        <v>159</v>
      </c>
      <c r="W155" s="7"/>
      <c r="X155" s="7"/>
    </row>
    <row r="156" spans="1:24" s="1" customFormat="1" ht="13.5" customHeight="1" x14ac:dyDescent="0.2">
      <c r="A156" s="7">
        <v>11160</v>
      </c>
      <c r="B156" s="7">
        <v>2116</v>
      </c>
      <c r="C156" s="6" t="s">
        <v>160</v>
      </c>
      <c r="D156" s="6"/>
      <c r="E156" s="6" t="s">
        <v>146</v>
      </c>
      <c r="F156" s="8">
        <v>39131</v>
      </c>
      <c r="G156" s="8">
        <v>41902</v>
      </c>
      <c r="H156" s="8"/>
      <c r="I156" s="6" t="s">
        <v>147</v>
      </c>
      <c r="J156" s="7">
        <v>8</v>
      </c>
      <c r="K156" s="6" t="s">
        <v>161</v>
      </c>
      <c r="L156" s="6" t="s">
        <v>149</v>
      </c>
      <c r="M156" s="6" t="s">
        <v>149</v>
      </c>
      <c r="N156" s="6" t="s">
        <v>150</v>
      </c>
      <c r="O156" s="6" t="s">
        <v>151</v>
      </c>
      <c r="P156" s="6"/>
      <c r="Q156" s="6" t="s">
        <v>195</v>
      </c>
      <c r="R156" s="6" t="s">
        <v>77</v>
      </c>
      <c r="S156" s="6" t="s">
        <v>153</v>
      </c>
      <c r="T156" s="6"/>
      <c r="U156" s="6" t="s">
        <v>158</v>
      </c>
      <c r="V156" s="6"/>
      <c r="W156" s="7"/>
      <c r="X156" s="7"/>
    </row>
    <row r="157" spans="1:24" s="1" customFormat="1" ht="13.5" customHeight="1" x14ac:dyDescent="0.2">
      <c r="A157" s="7">
        <v>11172</v>
      </c>
      <c r="B157" s="7">
        <v>2120</v>
      </c>
      <c r="C157" s="6" t="s">
        <v>154</v>
      </c>
      <c r="D157" s="6" t="s">
        <v>173</v>
      </c>
      <c r="E157" s="6" t="s">
        <v>156</v>
      </c>
      <c r="F157" s="8">
        <v>1</v>
      </c>
      <c r="G157" s="8">
        <v>41834</v>
      </c>
      <c r="H157" s="8"/>
      <c r="I157" s="6" t="s">
        <v>147</v>
      </c>
      <c r="J157" s="7">
        <v>115</v>
      </c>
      <c r="K157" s="6" t="s">
        <v>167</v>
      </c>
      <c r="L157" s="6" t="s">
        <v>149</v>
      </c>
      <c r="M157" s="6" t="s">
        <v>149</v>
      </c>
      <c r="N157" s="6" t="s">
        <v>150</v>
      </c>
      <c r="O157" s="6" t="s">
        <v>157</v>
      </c>
      <c r="P157" s="6"/>
      <c r="Q157" s="6" t="s">
        <v>195</v>
      </c>
      <c r="R157" s="6" t="s">
        <v>77</v>
      </c>
      <c r="S157" s="6" t="s">
        <v>153</v>
      </c>
      <c r="T157" s="6" t="s">
        <v>153</v>
      </c>
      <c r="U157" s="6" t="s">
        <v>192</v>
      </c>
      <c r="V157" s="6" t="s">
        <v>166</v>
      </c>
      <c r="W157" s="7">
        <v>5600</v>
      </c>
      <c r="X157" s="7"/>
    </row>
    <row r="158" spans="1:24" s="1" customFormat="1" ht="13.5" customHeight="1" x14ac:dyDescent="0.2">
      <c r="A158" s="7">
        <v>11173</v>
      </c>
      <c r="B158" s="7">
        <v>2120</v>
      </c>
      <c r="C158" s="6" t="s">
        <v>160</v>
      </c>
      <c r="D158" s="6"/>
      <c r="E158" s="6" t="s">
        <v>146</v>
      </c>
      <c r="F158" s="8">
        <v>35999</v>
      </c>
      <c r="G158" s="8">
        <v>41838</v>
      </c>
      <c r="H158" s="8"/>
      <c r="I158" s="6" t="s">
        <v>147</v>
      </c>
      <c r="J158" s="7">
        <v>16</v>
      </c>
      <c r="K158" s="6" t="s">
        <v>167</v>
      </c>
      <c r="L158" s="6" t="s">
        <v>149</v>
      </c>
      <c r="M158" s="6" t="s">
        <v>149</v>
      </c>
      <c r="N158" s="6" t="s">
        <v>150</v>
      </c>
      <c r="O158" s="6" t="s">
        <v>151</v>
      </c>
      <c r="P158" s="6"/>
      <c r="Q158" s="6" t="s">
        <v>170</v>
      </c>
      <c r="R158" s="6" t="s">
        <v>77</v>
      </c>
      <c r="S158" s="6" t="s">
        <v>153</v>
      </c>
      <c r="T158" s="6" t="s">
        <v>153</v>
      </c>
      <c r="U158" s="6" t="s">
        <v>192</v>
      </c>
      <c r="V158" s="6"/>
      <c r="W158" s="7"/>
      <c r="X158" s="7"/>
    </row>
    <row r="159" spans="1:24" s="1" customFormat="1" ht="13.5" customHeight="1" x14ac:dyDescent="0.2">
      <c r="A159" s="7">
        <v>11174</v>
      </c>
      <c r="B159" s="7">
        <v>2120</v>
      </c>
      <c r="C159" s="6" t="s">
        <v>160</v>
      </c>
      <c r="D159" s="6"/>
      <c r="E159" s="6" t="s">
        <v>146</v>
      </c>
      <c r="F159" s="8">
        <v>39444</v>
      </c>
      <c r="G159" s="8">
        <v>41838</v>
      </c>
      <c r="H159" s="8"/>
      <c r="I159" s="6" t="s">
        <v>147</v>
      </c>
      <c r="J159" s="7">
        <v>7</v>
      </c>
      <c r="K159" s="6" t="s">
        <v>167</v>
      </c>
      <c r="L159" s="6" t="s">
        <v>149</v>
      </c>
      <c r="M159" s="6" t="s">
        <v>149</v>
      </c>
      <c r="N159" s="6" t="s">
        <v>150</v>
      </c>
      <c r="O159" s="6" t="s">
        <v>151</v>
      </c>
      <c r="P159" s="6"/>
      <c r="Q159" s="6" t="s">
        <v>170</v>
      </c>
      <c r="R159" s="6" t="s">
        <v>77</v>
      </c>
      <c r="S159" s="6" t="s">
        <v>153</v>
      </c>
      <c r="T159" s="6" t="s">
        <v>153</v>
      </c>
      <c r="U159" s="6" t="s">
        <v>192</v>
      </c>
      <c r="V159" s="6"/>
      <c r="W159" s="7"/>
      <c r="X159" s="7"/>
    </row>
    <row r="160" spans="1:24" s="1" customFormat="1" ht="13.5" customHeight="1" x14ac:dyDescent="0.2">
      <c r="A160" s="7">
        <v>11179</v>
      </c>
      <c r="B160" s="7">
        <v>2121</v>
      </c>
      <c r="C160" s="6" t="s">
        <v>154</v>
      </c>
      <c r="D160" s="6" t="s">
        <v>155</v>
      </c>
      <c r="E160" s="6" t="s">
        <v>156</v>
      </c>
      <c r="F160" s="8">
        <v>23305</v>
      </c>
      <c r="G160" s="8">
        <v>41891</v>
      </c>
      <c r="H160" s="8"/>
      <c r="I160" s="6" t="s">
        <v>147</v>
      </c>
      <c r="J160" s="7">
        <v>51</v>
      </c>
      <c r="K160" s="6" t="s">
        <v>211</v>
      </c>
      <c r="L160" s="6" t="s">
        <v>149</v>
      </c>
      <c r="M160" s="6" t="s">
        <v>149</v>
      </c>
      <c r="N160" s="6" t="s">
        <v>150</v>
      </c>
      <c r="O160" s="6" t="s">
        <v>157</v>
      </c>
      <c r="P160" s="6"/>
      <c r="Q160" s="6" t="s">
        <v>195</v>
      </c>
      <c r="R160" s="6" t="s">
        <v>77</v>
      </c>
      <c r="S160" s="6" t="s">
        <v>153</v>
      </c>
      <c r="T160" s="6"/>
      <c r="U160" s="6" t="s">
        <v>192</v>
      </c>
      <c r="V160" s="6"/>
      <c r="W160" s="7"/>
      <c r="X160" s="7"/>
    </row>
    <row r="161" spans="1:24" s="1" customFormat="1" ht="13.5" customHeight="1" x14ac:dyDescent="0.2">
      <c r="A161" s="7">
        <v>11180</v>
      </c>
      <c r="B161" s="7">
        <v>2121</v>
      </c>
      <c r="C161" s="6" t="s">
        <v>160</v>
      </c>
      <c r="D161" s="6"/>
      <c r="E161" s="6" t="s">
        <v>146</v>
      </c>
      <c r="F161" s="8">
        <v>38637</v>
      </c>
      <c r="G161" s="8">
        <v>41891</v>
      </c>
      <c r="H161" s="8"/>
      <c r="I161" s="6" t="s">
        <v>147</v>
      </c>
      <c r="J161" s="7">
        <v>9</v>
      </c>
      <c r="K161" s="6" t="s">
        <v>211</v>
      </c>
      <c r="L161" s="6" t="s">
        <v>149</v>
      </c>
      <c r="M161" s="6" t="s">
        <v>149</v>
      </c>
      <c r="N161" s="6" t="s">
        <v>150</v>
      </c>
      <c r="O161" s="6" t="s">
        <v>151</v>
      </c>
      <c r="P161" s="6"/>
      <c r="Q161" s="6" t="s">
        <v>162</v>
      </c>
      <c r="R161" s="6" t="s">
        <v>77</v>
      </c>
      <c r="S161" s="6" t="s">
        <v>153</v>
      </c>
      <c r="T161" s="6" t="s">
        <v>153</v>
      </c>
      <c r="U161" s="6" t="s">
        <v>192</v>
      </c>
      <c r="V161" s="6"/>
      <c r="W161" s="7"/>
      <c r="X161" s="7"/>
    </row>
    <row r="162" spans="1:24" s="1" customFormat="1" ht="13.5" customHeight="1" x14ac:dyDescent="0.2">
      <c r="A162" s="7">
        <v>11181</v>
      </c>
      <c r="B162" s="7">
        <v>2121</v>
      </c>
      <c r="C162" s="6" t="s">
        <v>160</v>
      </c>
      <c r="D162" s="6"/>
      <c r="E162" s="6" t="s">
        <v>146</v>
      </c>
      <c r="F162" s="8">
        <v>39493</v>
      </c>
      <c r="G162" s="8">
        <v>41891</v>
      </c>
      <c r="H162" s="8"/>
      <c r="I162" s="6" t="s">
        <v>147</v>
      </c>
      <c r="J162" s="7">
        <v>7</v>
      </c>
      <c r="K162" s="6" t="s">
        <v>211</v>
      </c>
      <c r="L162" s="6" t="s">
        <v>149</v>
      </c>
      <c r="M162" s="6" t="s">
        <v>149</v>
      </c>
      <c r="N162" s="6" t="s">
        <v>150</v>
      </c>
      <c r="O162" s="6" t="s">
        <v>151</v>
      </c>
      <c r="P162" s="6"/>
      <c r="Q162" s="6" t="s">
        <v>163</v>
      </c>
      <c r="R162" s="6" t="s">
        <v>77</v>
      </c>
      <c r="S162" s="6" t="s">
        <v>153</v>
      </c>
      <c r="T162" s="6"/>
      <c r="U162" s="6" t="s">
        <v>163</v>
      </c>
      <c r="V162" s="6"/>
      <c r="W162" s="7"/>
      <c r="X162" s="7"/>
    </row>
    <row r="163" spans="1:24" s="1" customFormat="1" ht="13.5" customHeight="1" x14ac:dyDescent="0.2">
      <c r="A163" s="7">
        <v>11261</v>
      </c>
      <c r="B163" s="7">
        <v>2140</v>
      </c>
      <c r="C163" s="6" t="s">
        <v>154</v>
      </c>
      <c r="D163" s="6" t="s">
        <v>155</v>
      </c>
      <c r="E163" s="6" t="s">
        <v>156</v>
      </c>
      <c r="F163" s="8">
        <v>26190</v>
      </c>
      <c r="G163" s="8">
        <v>41939</v>
      </c>
      <c r="H163" s="8"/>
      <c r="I163" s="6" t="s">
        <v>147</v>
      </c>
      <c r="J163" s="7">
        <v>43</v>
      </c>
      <c r="K163" s="6" t="s">
        <v>167</v>
      </c>
      <c r="L163" s="6" t="s">
        <v>149</v>
      </c>
      <c r="M163" s="6" t="s">
        <v>149</v>
      </c>
      <c r="N163" s="6" t="s">
        <v>150</v>
      </c>
      <c r="O163" s="6" t="s">
        <v>157</v>
      </c>
      <c r="P163" s="6"/>
      <c r="Q163" s="6" t="s">
        <v>195</v>
      </c>
      <c r="R163" s="6" t="s">
        <v>77</v>
      </c>
      <c r="S163" s="6" t="s">
        <v>153</v>
      </c>
      <c r="T163" s="6" t="s">
        <v>147</v>
      </c>
      <c r="U163" s="6" t="s">
        <v>192</v>
      </c>
      <c r="V163" s="6" t="s">
        <v>184</v>
      </c>
      <c r="W163" s="7">
        <v>5000</v>
      </c>
      <c r="X163" s="7">
        <v>4</v>
      </c>
    </row>
    <row r="164" spans="1:24" s="1" customFormat="1" ht="13.5" customHeight="1" x14ac:dyDescent="0.2">
      <c r="A164" s="7">
        <v>11262</v>
      </c>
      <c r="B164" s="7">
        <v>2140</v>
      </c>
      <c r="C164" s="6" t="s">
        <v>160</v>
      </c>
      <c r="D164" s="6"/>
      <c r="E164" s="6" t="s">
        <v>146</v>
      </c>
      <c r="F164" s="8">
        <v>38221</v>
      </c>
      <c r="G164" s="8">
        <v>41939</v>
      </c>
      <c r="H164" s="8"/>
      <c r="I164" s="6" t="s">
        <v>147</v>
      </c>
      <c r="J164" s="7">
        <v>10</v>
      </c>
      <c r="K164" s="6" t="s">
        <v>167</v>
      </c>
      <c r="L164" s="6" t="s">
        <v>149</v>
      </c>
      <c r="M164" s="6" t="s">
        <v>149</v>
      </c>
      <c r="N164" s="6" t="s">
        <v>150</v>
      </c>
      <c r="O164" s="6" t="s">
        <v>151</v>
      </c>
      <c r="P164" s="6"/>
      <c r="Q164" s="6" t="s">
        <v>195</v>
      </c>
      <c r="R164" s="6" t="s">
        <v>77</v>
      </c>
      <c r="S164" s="6" t="s">
        <v>153</v>
      </c>
      <c r="T164" s="6" t="s">
        <v>153</v>
      </c>
      <c r="U164" s="6" t="s">
        <v>192</v>
      </c>
      <c r="V164" s="6"/>
      <c r="W164" s="7"/>
      <c r="X164" s="7"/>
    </row>
    <row r="165" spans="1:24" s="1" customFormat="1" ht="13.5" customHeight="1" x14ac:dyDescent="0.2">
      <c r="A165" s="7">
        <v>11263</v>
      </c>
      <c r="B165" s="7">
        <v>2140</v>
      </c>
      <c r="C165" s="6" t="s">
        <v>160</v>
      </c>
      <c r="D165" s="6"/>
      <c r="E165" s="6" t="s">
        <v>146</v>
      </c>
      <c r="F165" s="8">
        <v>39146</v>
      </c>
      <c r="G165" s="8">
        <v>41939</v>
      </c>
      <c r="H165" s="8"/>
      <c r="I165" s="6" t="s">
        <v>147</v>
      </c>
      <c r="J165" s="7">
        <v>8</v>
      </c>
      <c r="K165" s="6" t="s">
        <v>167</v>
      </c>
      <c r="L165" s="6" t="s">
        <v>149</v>
      </c>
      <c r="M165" s="6" t="s">
        <v>149</v>
      </c>
      <c r="N165" s="6" t="s">
        <v>150</v>
      </c>
      <c r="O165" s="6" t="s">
        <v>157</v>
      </c>
      <c r="P165" s="6"/>
      <c r="Q165" s="6" t="s">
        <v>195</v>
      </c>
      <c r="R165" s="6" t="s">
        <v>77</v>
      </c>
      <c r="S165" s="6" t="s">
        <v>153</v>
      </c>
      <c r="T165" s="6"/>
      <c r="U165" s="6" t="s">
        <v>192</v>
      </c>
      <c r="V165" s="6"/>
      <c r="W165" s="7"/>
      <c r="X165" s="7"/>
    </row>
    <row r="166" spans="1:24" s="1" customFormat="1" ht="13.5" customHeight="1" x14ac:dyDescent="0.2">
      <c r="A166" s="7">
        <v>11329</v>
      </c>
      <c r="B166" s="7">
        <v>2162</v>
      </c>
      <c r="C166" s="6" t="s">
        <v>160</v>
      </c>
      <c r="D166" s="6"/>
      <c r="E166" s="6" t="s">
        <v>146</v>
      </c>
      <c r="F166" s="8">
        <v>37290</v>
      </c>
      <c r="G166" s="8">
        <v>41862</v>
      </c>
      <c r="H166" s="8"/>
      <c r="I166" s="6" t="s">
        <v>147</v>
      </c>
      <c r="J166" s="7">
        <v>13</v>
      </c>
      <c r="K166" s="6" t="s">
        <v>216</v>
      </c>
      <c r="L166" s="6" t="s">
        <v>149</v>
      </c>
      <c r="M166" s="6" t="s">
        <v>149</v>
      </c>
      <c r="N166" s="6" t="s">
        <v>150</v>
      </c>
      <c r="O166" s="6" t="s">
        <v>151</v>
      </c>
      <c r="P166" s="6"/>
      <c r="Q166" s="6" t="s">
        <v>168</v>
      </c>
      <c r="R166" s="6" t="s">
        <v>77</v>
      </c>
      <c r="S166" s="6" t="s">
        <v>153</v>
      </c>
      <c r="T166" s="6"/>
      <c r="U166" s="6" t="s">
        <v>203</v>
      </c>
      <c r="V166" s="6"/>
      <c r="W166" s="7"/>
      <c r="X166" s="7"/>
    </row>
    <row r="167" spans="1:24" s="1" customFormat="1" ht="13.5" customHeight="1" x14ac:dyDescent="0.2">
      <c r="A167" s="7">
        <v>11330</v>
      </c>
      <c r="B167" s="7">
        <v>2162</v>
      </c>
      <c r="C167" s="6" t="s">
        <v>160</v>
      </c>
      <c r="D167" s="6"/>
      <c r="E167" s="6" t="s">
        <v>146</v>
      </c>
      <c r="F167" s="8">
        <v>38238</v>
      </c>
      <c r="G167" s="8">
        <v>41862</v>
      </c>
      <c r="H167" s="8"/>
      <c r="I167" s="6" t="s">
        <v>147</v>
      </c>
      <c r="J167" s="7">
        <v>10</v>
      </c>
      <c r="K167" s="6" t="s">
        <v>216</v>
      </c>
      <c r="L167" s="6" t="s">
        <v>149</v>
      </c>
      <c r="M167" s="6" t="s">
        <v>149</v>
      </c>
      <c r="N167" s="6" t="s">
        <v>150</v>
      </c>
      <c r="O167" s="6" t="s">
        <v>157</v>
      </c>
      <c r="P167" s="6"/>
      <c r="Q167" s="6" t="s">
        <v>168</v>
      </c>
      <c r="R167" s="6" t="s">
        <v>77</v>
      </c>
      <c r="S167" s="6" t="s">
        <v>153</v>
      </c>
      <c r="T167" s="6"/>
      <c r="U167" s="6" t="s">
        <v>203</v>
      </c>
      <c r="V167" s="6"/>
      <c r="W167" s="7"/>
      <c r="X167" s="7"/>
    </row>
    <row r="168" spans="1:24" s="1" customFormat="1" ht="13.5" customHeight="1" x14ac:dyDescent="0.2">
      <c r="A168" s="7">
        <v>11331</v>
      </c>
      <c r="B168" s="7">
        <v>2162</v>
      </c>
      <c r="C168" s="6" t="s">
        <v>154</v>
      </c>
      <c r="D168" s="6" t="s">
        <v>173</v>
      </c>
      <c r="E168" s="6" t="s">
        <v>156</v>
      </c>
      <c r="F168" s="8">
        <v>28473</v>
      </c>
      <c r="G168" s="8">
        <v>41862</v>
      </c>
      <c r="H168" s="8"/>
      <c r="I168" s="6" t="s">
        <v>147</v>
      </c>
      <c r="J168" s="7">
        <v>37</v>
      </c>
      <c r="K168" s="6" t="s">
        <v>216</v>
      </c>
      <c r="L168" s="6" t="s">
        <v>149</v>
      </c>
      <c r="M168" s="6" t="s">
        <v>149</v>
      </c>
      <c r="N168" s="6" t="s">
        <v>150</v>
      </c>
      <c r="O168" s="6" t="s">
        <v>157</v>
      </c>
      <c r="P168" s="6"/>
      <c r="Q168" s="6" t="s">
        <v>168</v>
      </c>
      <c r="R168" s="6" t="s">
        <v>77</v>
      </c>
      <c r="S168" s="6" t="s">
        <v>153</v>
      </c>
      <c r="T168" s="6" t="s">
        <v>147</v>
      </c>
      <c r="U168" s="6" t="s">
        <v>165</v>
      </c>
      <c r="V168" s="6" t="s">
        <v>159</v>
      </c>
      <c r="W168" s="7">
        <v>600</v>
      </c>
      <c r="X168" s="7">
        <v>4</v>
      </c>
    </row>
    <row r="169" spans="1:24" s="1" customFormat="1" ht="13.5" customHeight="1" x14ac:dyDescent="0.2">
      <c r="A169" s="7">
        <v>11332</v>
      </c>
      <c r="B169" s="7">
        <v>2162</v>
      </c>
      <c r="C169" s="6" t="s">
        <v>160</v>
      </c>
      <c r="D169" s="6"/>
      <c r="E169" s="6" t="s">
        <v>146</v>
      </c>
      <c r="F169" s="8">
        <v>38238</v>
      </c>
      <c r="G169" s="8">
        <v>41862</v>
      </c>
      <c r="H169" s="8"/>
      <c r="I169" s="6" t="s">
        <v>147</v>
      </c>
      <c r="J169" s="7">
        <v>10</v>
      </c>
      <c r="K169" s="6" t="s">
        <v>216</v>
      </c>
      <c r="L169" s="6" t="s">
        <v>149</v>
      </c>
      <c r="M169" s="6" t="s">
        <v>149</v>
      </c>
      <c r="N169" s="6" t="s">
        <v>150</v>
      </c>
      <c r="O169" s="6" t="s">
        <v>163</v>
      </c>
      <c r="P169" s="6"/>
      <c r="Q169" s="6" t="s">
        <v>168</v>
      </c>
      <c r="R169" s="6" t="s">
        <v>77</v>
      </c>
      <c r="S169" s="6" t="s">
        <v>153</v>
      </c>
      <c r="T169" s="6"/>
      <c r="U169" s="6" t="s">
        <v>203</v>
      </c>
      <c r="V169" s="6"/>
      <c r="W169" s="7"/>
      <c r="X169" s="7"/>
    </row>
    <row r="170" spans="1:24" s="1" customFormat="1" ht="13.5" customHeight="1" x14ac:dyDescent="0.2">
      <c r="A170" s="7">
        <v>11357</v>
      </c>
      <c r="B170" s="7">
        <v>2168</v>
      </c>
      <c r="C170" s="6" t="s">
        <v>154</v>
      </c>
      <c r="D170" s="6" t="s">
        <v>173</v>
      </c>
      <c r="E170" s="6" t="s">
        <v>156</v>
      </c>
      <c r="F170" s="8">
        <v>27162</v>
      </c>
      <c r="G170" s="8">
        <v>41870</v>
      </c>
      <c r="H170" s="8">
        <v>41949</v>
      </c>
      <c r="I170" s="6" t="s">
        <v>147</v>
      </c>
      <c r="J170" s="7">
        <v>40</v>
      </c>
      <c r="K170" s="6" t="s">
        <v>206</v>
      </c>
      <c r="L170" s="6" t="s">
        <v>149</v>
      </c>
      <c r="M170" s="6" t="s">
        <v>149</v>
      </c>
      <c r="N170" s="6" t="s">
        <v>150</v>
      </c>
      <c r="O170" s="6" t="s">
        <v>157</v>
      </c>
      <c r="P170" s="6"/>
      <c r="Q170" s="6" t="s">
        <v>152</v>
      </c>
      <c r="R170" s="6" t="s">
        <v>208</v>
      </c>
      <c r="S170" s="6" t="s">
        <v>209</v>
      </c>
      <c r="T170" s="6" t="s">
        <v>147</v>
      </c>
      <c r="U170" s="6" t="s">
        <v>192</v>
      </c>
      <c r="V170" s="6" t="s">
        <v>159</v>
      </c>
      <c r="W170" s="7">
        <v>2500</v>
      </c>
      <c r="X170" s="7">
        <v>3</v>
      </c>
    </row>
    <row r="171" spans="1:24" s="1" customFormat="1" ht="13.5" customHeight="1" x14ac:dyDescent="0.2">
      <c r="A171" s="7">
        <v>11358</v>
      </c>
      <c r="B171" s="7">
        <v>2168</v>
      </c>
      <c r="C171" s="6" t="s">
        <v>160</v>
      </c>
      <c r="D171" s="6"/>
      <c r="E171" s="6" t="s">
        <v>146</v>
      </c>
      <c r="F171" s="8">
        <v>40524</v>
      </c>
      <c r="G171" s="8">
        <v>41879</v>
      </c>
      <c r="H171" s="8">
        <v>41949</v>
      </c>
      <c r="I171" s="6" t="s">
        <v>147</v>
      </c>
      <c r="J171" s="7">
        <v>4</v>
      </c>
      <c r="K171" s="6" t="s">
        <v>206</v>
      </c>
      <c r="L171" s="6" t="s">
        <v>149</v>
      </c>
      <c r="M171" s="6" t="s">
        <v>149</v>
      </c>
      <c r="N171" s="6" t="s">
        <v>150</v>
      </c>
      <c r="O171" s="6" t="s">
        <v>151</v>
      </c>
      <c r="P171" s="6"/>
      <c r="Q171" s="6" t="s">
        <v>170</v>
      </c>
      <c r="R171" s="6" t="s">
        <v>77</v>
      </c>
      <c r="S171" s="6" t="s">
        <v>153</v>
      </c>
      <c r="T171" s="6"/>
      <c r="U171" s="6" t="s">
        <v>192</v>
      </c>
      <c r="V171" s="6"/>
      <c r="W171" s="7"/>
      <c r="X171" s="7"/>
    </row>
    <row r="172" spans="1:24" s="1" customFormat="1" ht="13.5" customHeight="1" x14ac:dyDescent="0.2">
      <c r="A172" s="7">
        <v>11359</v>
      </c>
      <c r="B172" s="7">
        <v>2168</v>
      </c>
      <c r="C172" s="6" t="s">
        <v>160</v>
      </c>
      <c r="D172" s="6"/>
      <c r="E172" s="6" t="s">
        <v>146</v>
      </c>
      <c r="F172" s="8">
        <v>38680</v>
      </c>
      <c r="G172" s="8">
        <v>41879</v>
      </c>
      <c r="H172" s="8">
        <v>41949</v>
      </c>
      <c r="I172" s="6" t="s">
        <v>147</v>
      </c>
      <c r="J172" s="7">
        <v>9</v>
      </c>
      <c r="K172" s="6" t="s">
        <v>206</v>
      </c>
      <c r="L172" s="6" t="s">
        <v>149</v>
      </c>
      <c r="M172" s="6" t="s">
        <v>149</v>
      </c>
      <c r="N172" s="6" t="s">
        <v>150</v>
      </c>
      <c r="O172" s="6" t="s">
        <v>157</v>
      </c>
      <c r="P172" s="6"/>
      <c r="Q172" s="6" t="s">
        <v>152</v>
      </c>
      <c r="R172" s="6" t="s">
        <v>77</v>
      </c>
      <c r="S172" s="6" t="s">
        <v>153</v>
      </c>
      <c r="T172" s="6"/>
      <c r="U172" s="6" t="s">
        <v>192</v>
      </c>
      <c r="V172" s="6"/>
      <c r="W172" s="7"/>
      <c r="X172" s="7"/>
    </row>
    <row r="173" spans="1:24" s="1" customFormat="1" ht="13.5" customHeight="1" x14ac:dyDescent="0.2">
      <c r="A173" s="7">
        <v>11361</v>
      </c>
      <c r="B173" s="7">
        <v>45</v>
      </c>
      <c r="C173" s="6" t="s">
        <v>160</v>
      </c>
      <c r="D173" s="6"/>
      <c r="E173" s="6" t="s">
        <v>146</v>
      </c>
      <c r="F173" s="8">
        <v>39518</v>
      </c>
      <c r="G173" s="8">
        <v>41927</v>
      </c>
      <c r="H173" s="8"/>
      <c r="I173" s="6" t="s">
        <v>147</v>
      </c>
      <c r="J173" s="7">
        <v>7</v>
      </c>
      <c r="K173" s="6" t="s">
        <v>167</v>
      </c>
      <c r="L173" s="6" t="s">
        <v>149</v>
      </c>
      <c r="M173" s="6" t="s">
        <v>149</v>
      </c>
      <c r="N173" s="6" t="s">
        <v>150</v>
      </c>
      <c r="O173" s="6" t="s">
        <v>151</v>
      </c>
      <c r="P173" s="6"/>
      <c r="Q173" s="6" t="s">
        <v>168</v>
      </c>
      <c r="R173" s="6" t="s">
        <v>77</v>
      </c>
      <c r="S173" s="6" t="s">
        <v>153</v>
      </c>
      <c r="T173" s="6"/>
      <c r="U173" s="6" t="s">
        <v>165</v>
      </c>
      <c r="V173" s="6"/>
      <c r="W173" s="7"/>
      <c r="X173" s="7"/>
    </row>
    <row r="174" spans="1:24" s="1" customFormat="1" ht="13.5" customHeight="1" x14ac:dyDescent="0.2">
      <c r="A174" s="7">
        <v>11362</v>
      </c>
      <c r="B174" s="7">
        <v>45</v>
      </c>
      <c r="C174" s="6" t="s">
        <v>160</v>
      </c>
      <c r="D174" s="6"/>
      <c r="E174" s="6" t="s">
        <v>146</v>
      </c>
      <c r="F174" s="8">
        <v>41839</v>
      </c>
      <c r="G174" s="8">
        <v>41927</v>
      </c>
      <c r="H174" s="8"/>
      <c r="I174" s="6" t="s">
        <v>147</v>
      </c>
      <c r="J174" s="7">
        <v>0</v>
      </c>
      <c r="K174" s="6" t="s">
        <v>167</v>
      </c>
      <c r="L174" s="6" t="s">
        <v>149</v>
      </c>
      <c r="M174" s="6" t="s">
        <v>149</v>
      </c>
      <c r="N174" s="6" t="s">
        <v>150</v>
      </c>
      <c r="O174" s="6" t="s">
        <v>151</v>
      </c>
      <c r="P174" s="6"/>
      <c r="Q174" s="6" t="s">
        <v>168</v>
      </c>
      <c r="R174" s="6" t="s">
        <v>163</v>
      </c>
      <c r="S174" s="6" t="s">
        <v>163</v>
      </c>
      <c r="T174" s="6"/>
      <c r="U174" s="6" t="s">
        <v>165</v>
      </c>
      <c r="V174" s="6"/>
      <c r="W174" s="7"/>
      <c r="X174" s="7"/>
    </row>
    <row r="175" spans="1:24" s="1" customFormat="1" ht="13.5" customHeight="1" x14ac:dyDescent="0.2">
      <c r="A175" s="7">
        <v>11401</v>
      </c>
      <c r="B175" s="7">
        <v>2174</v>
      </c>
      <c r="C175" s="6" t="s">
        <v>154</v>
      </c>
      <c r="D175" s="6" t="s">
        <v>173</v>
      </c>
      <c r="E175" s="6" t="s">
        <v>156</v>
      </c>
      <c r="F175" s="8">
        <v>29845</v>
      </c>
      <c r="G175" s="8">
        <v>41891</v>
      </c>
      <c r="H175" s="8"/>
      <c r="I175" s="6" t="s">
        <v>147</v>
      </c>
      <c r="J175" s="7">
        <v>33</v>
      </c>
      <c r="K175" s="6" t="s">
        <v>176</v>
      </c>
      <c r="L175" s="6" t="s">
        <v>149</v>
      </c>
      <c r="M175" s="6" t="s">
        <v>149</v>
      </c>
      <c r="N175" s="6" t="s">
        <v>150</v>
      </c>
      <c r="O175" s="6" t="s">
        <v>157</v>
      </c>
      <c r="P175" s="6"/>
      <c r="Q175" s="6" t="s">
        <v>158</v>
      </c>
      <c r="R175" s="6" t="s">
        <v>77</v>
      </c>
      <c r="S175" s="6" t="s">
        <v>153</v>
      </c>
      <c r="T175" s="6" t="s">
        <v>153</v>
      </c>
      <c r="U175" s="6" t="s">
        <v>165</v>
      </c>
      <c r="V175" s="6" t="s">
        <v>184</v>
      </c>
      <c r="W175" s="7">
        <v>670</v>
      </c>
      <c r="X175" s="7">
        <v>3</v>
      </c>
    </row>
    <row r="176" spans="1:24" s="1" customFormat="1" ht="13.5" customHeight="1" x14ac:dyDescent="0.2">
      <c r="A176" s="7">
        <v>11402</v>
      </c>
      <c r="B176" s="7">
        <v>2174</v>
      </c>
      <c r="C176" s="6" t="s">
        <v>160</v>
      </c>
      <c r="D176" s="6"/>
      <c r="E176" s="6" t="s">
        <v>146</v>
      </c>
      <c r="F176" s="8">
        <v>39371</v>
      </c>
      <c r="G176" s="8">
        <v>41891</v>
      </c>
      <c r="H176" s="8"/>
      <c r="I176" s="6" t="s">
        <v>147</v>
      </c>
      <c r="J176" s="7">
        <v>7</v>
      </c>
      <c r="K176" s="6" t="s">
        <v>176</v>
      </c>
      <c r="L176" s="6" t="s">
        <v>149</v>
      </c>
      <c r="M176" s="6" t="s">
        <v>149</v>
      </c>
      <c r="N176" s="6" t="s">
        <v>150</v>
      </c>
      <c r="O176" s="6" t="s">
        <v>157</v>
      </c>
      <c r="P176" s="6"/>
      <c r="Q176" s="6" t="s">
        <v>158</v>
      </c>
      <c r="R176" s="6" t="s">
        <v>77</v>
      </c>
      <c r="S176" s="6" t="s">
        <v>153</v>
      </c>
      <c r="T176" s="6" t="s">
        <v>153</v>
      </c>
      <c r="U176" s="6" t="s">
        <v>165</v>
      </c>
      <c r="V176" s="6"/>
      <c r="W176" s="7"/>
      <c r="X176" s="7"/>
    </row>
    <row r="177" spans="1:24" s="1" customFormat="1" ht="13.5" customHeight="1" x14ac:dyDescent="0.2">
      <c r="A177" s="7">
        <v>11403</v>
      </c>
      <c r="B177" s="7">
        <v>2174</v>
      </c>
      <c r="C177" s="6" t="s">
        <v>160</v>
      </c>
      <c r="D177" s="6"/>
      <c r="E177" s="6" t="s">
        <v>146</v>
      </c>
      <c r="F177" s="8">
        <v>40009</v>
      </c>
      <c r="G177" s="8">
        <v>41891</v>
      </c>
      <c r="H177" s="8"/>
      <c r="I177" s="6" t="s">
        <v>147</v>
      </c>
      <c r="J177" s="7">
        <v>5</v>
      </c>
      <c r="K177" s="6" t="s">
        <v>176</v>
      </c>
      <c r="L177" s="6" t="s">
        <v>149</v>
      </c>
      <c r="M177" s="6" t="s">
        <v>149</v>
      </c>
      <c r="N177" s="6" t="s">
        <v>150</v>
      </c>
      <c r="O177" s="6" t="s">
        <v>151</v>
      </c>
      <c r="P177" s="6"/>
      <c r="Q177" s="6" t="s">
        <v>158</v>
      </c>
      <c r="R177" s="6" t="s">
        <v>77</v>
      </c>
      <c r="S177" s="6" t="s">
        <v>153</v>
      </c>
      <c r="T177" s="6"/>
      <c r="U177" s="6" t="s">
        <v>165</v>
      </c>
      <c r="V177" s="6"/>
      <c r="W177" s="7"/>
      <c r="X177" s="7"/>
    </row>
    <row r="178" spans="1:24" s="1" customFormat="1" ht="13.5" customHeight="1" x14ac:dyDescent="0.2">
      <c r="A178" s="7">
        <v>11412</v>
      </c>
      <c r="B178" s="7">
        <v>2176</v>
      </c>
      <c r="C178" s="6" t="s">
        <v>154</v>
      </c>
      <c r="D178" s="6" t="s">
        <v>158</v>
      </c>
      <c r="E178" s="6" t="s">
        <v>156</v>
      </c>
      <c r="F178" s="8">
        <v>32151</v>
      </c>
      <c r="G178" s="8">
        <v>41891</v>
      </c>
      <c r="H178" s="8">
        <v>41891</v>
      </c>
      <c r="I178" s="6" t="s">
        <v>147</v>
      </c>
      <c r="J178" s="7">
        <v>27</v>
      </c>
      <c r="K178" s="6" t="s">
        <v>191</v>
      </c>
      <c r="L178" s="6" t="s">
        <v>149</v>
      </c>
      <c r="M178" s="6" t="s">
        <v>149</v>
      </c>
      <c r="N178" s="6" t="s">
        <v>150</v>
      </c>
      <c r="O178" s="6" t="s">
        <v>157</v>
      </c>
      <c r="P178" s="6"/>
      <c r="Q178" s="6" t="s">
        <v>168</v>
      </c>
      <c r="R178" s="6" t="s">
        <v>77</v>
      </c>
      <c r="S178" s="6" t="s">
        <v>153</v>
      </c>
      <c r="T178" s="6" t="s">
        <v>147</v>
      </c>
      <c r="U178" s="6" t="s">
        <v>203</v>
      </c>
      <c r="V178" s="6" t="s">
        <v>169</v>
      </c>
      <c r="W178" s="7">
        <v>670</v>
      </c>
      <c r="X178" s="7">
        <v>3</v>
      </c>
    </row>
    <row r="179" spans="1:24" s="1" customFormat="1" ht="13.5" customHeight="1" x14ac:dyDescent="0.2">
      <c r="A179" s="7">
        <v>11448</v>
      </c>
      <c r="B179" s="7">
        <v>2183</v>
      </c>
      <c r="C179" s="6" t="s">
        <v>154</v>
      </c>
      <c r="D179" s="6" t="s">
        <v>155</v>
      </c>
      <c r="E179" s="6" t="s">
        <v>156</v>
      </c>
      <c r="F179" s="8">
        <v>24138</v>
      </c>
      <c r="G179" s="8">
        <v>41905</v>
      </c>
      <c r="H179" s="8"/>
      <c r="I179" s="6" t="s">
        <v>147</v>
      </c>
      <c r="J179" s="7">
        <v>49</v>
      </c>
      <c r="K179" s="6" t="s">
        <v>179</v>
      </c>
      <c r="L179" s="6" t="s">
        <v>149</v>
      </c>
      <c r="M179" s="6" t="s">
        <v>149</v>
      </c>
      <c r="N179" s="6" t="s">
        <v>150</v>
      </c>
      <c r="O179" s="6" t="s">
        <v>157</v>
      </c>
      <c r="P179" s="6"/>
      <c r="Q179" s="6" t="s">
        <v>152</v>
      </c>
      <c r="R179" s="6" t="s">
        <v>77</v>
      </c>
      <c r="S179" s="6" t="s">
        <v>153</v>
      </c>
      <c r="T179" s="6" t="s">
        <v>147</v>
      </c>
      <c r="U179" s="6" t="s">
        <v>192</v>
      </c>
      <c r="V179" s="6" t="s">
        <v>166</v>
      </c>
      <c r="W179" s="7">
        <v>5000</v>
      </c>
      <c r="X179" s="7">
        <v>4</v>
      </c>
    </row>
    <row r="180" spans="1:24" s="1" customFormat="1" ht="13.5" customHeight="1" x14ac:dyDescent="0.2">
      <c r="A180" s="7">
        <v>11449</v>
      </c>
      <c r="B180" s="7">
        <v>2183</v>
      </c>
      <c r="C180" s="6" t="s">
        <v>160</v>
      </c>
      <c r="D180" s="6"/>
      <c r="E180" s="6" t="s">
        <v>146</v>
      </c>
      <c r="F180" s="8">
        <v>36234</v>
      </c>
      <c r="G180" s="8">
        <v>41905</v>
      </c>
      <c r="H180" s="8"/>
      <c r="I180" s="6" t="s">
        <v>147</v>
      </c>
      <c r="J180" s="7">
        <v>15</v>
      </c>
      <c r="K180" s="6" t="s">
        <v>179</v>
      </c>
      <c r="L180" s="6" t="s">
        <v>149</v>
      </c>
      <c r="M180" s="6" t="s">
        <v>149</v>
      </c>
      <c r="N180" s="6" t="s">
        <v>150</v>
      </c>
      <c r="O180" s="6" t="s">
        <v>157</v>
      </c>
      <c r="P180" s="6"/>
      <c r="Q180" s="6" t="s">
        <v>170</v>
      </c>
      <c r="R180" s="6" t="s">
        <v>77</v>
      </c>
      <c r="S180" s="6" t="s">
        <v>153</v>
      </c>
      <c r="T180" s="6" t="s">
        <v>147</v>
      </c>
      <c r="U180" s="6" t="s">
        <v>192</v>
      </c>
      <c r="V180" s="6"/>
      <c r="W180" s="7"/>
      <c r="X180" s="7"/>
    </row>
    <row r="181" spans="1:24" s="1" customFormat="1" ht="13.5" customHeight="1" x14ac:dyDescent="0.2">
      <c r="A181" s="7">
        <v>11450</v>
      </c>
      <c r="B181" s="7">
        <v>2183</v>
      </c>
      <c r="C181" s="6" t="s">
        <v>160</v>
      </c>
      <c r="D181" s="6"/>
      <c r="E181" s="6" t="s">
        <v>146</v>
      </c>
      <c r="F181" s="8">
        <v>37719</v>
      </c>
      <c r="G181" s="8">
        <v>41905</v>
      </c>
      <c r="H181" s="8"/>
      <c r="I181" s="6" t="s">
        <v>147</v>
      </c>
      <c r="J181" s="7">
        <v>11</v>
      </c>
      <c r="K181" s="6" t="s">
        <v>179</v>
      </c>
      <c r="L181" s="6" t="s">
        <v>149</v>
      </c>
      <c r="M181" s="6" t="s">
        <v>149</v>
      </c>
      <c r="N181" s="6" t="s">
        <v>150</v>
      </c>
      <c r="O181" s="6" t="s">
        <v>163</v>
      </c>
      <c r="P181" s="6"/>
      <c r="Q181" s="6" t="s">
        <v>170</v>
      </c>
      <c r="R181" s="6" t="s">
        <v>77</v>
      </c>
      <c r="S181" s="6" t="s">
        <v>153</v>
      </c>
      <c r="T181" s="6" t="s">
        <v>147</v>
      </c>
      <c r="U181" s="6" t="s">
        <v>192</v>
      </c>
      <c r="V181" s="6"/>
      <c r="W181" s="7"/>
      <c r="X181" s="7"/>
    </row>
    <row r="182" spans="1:24" s="1" customFormat="1" ht="13.5" customHeight="1" x14ac:dyDescent="0.2">
      <c r="A182" s="7">
        <v>11452</v>
      </c>
      <c r="B182" s="7">
        <v>2184</v>
      </c>
      <c r="C182" s="6" t="s">
        <v>154</v>
      </c>
      <c r="D182" s="6" t="s">
        <v>164</v>
      </c>
      <c r="E182" s="6" t="s">
        <v>156</v>
      </c>
      <c r="F182" s="8">
        <v>22912</v>
      </c>
      <c r="G182" s="8">
        <v>41898</v>
      </c>
      <c r="H182" s="8"/>
      <c r="I182" s="6" t="s">
        <v>147</v>
      </c>
      <c r="J182" s="7">
        <v>52</v>
      </c>
      <c r="K182" s="6" t="s">
        <v>148</v>
      </c>
      <c r="L182" s="6" t="s">
        <v>149</v>
      </c>
      <c r="M182" s="6" t="s">
        <v>149</v>
      </c>
      <c r="N182" s="6" t="s">
        <v>150</v>
      </c>
      <c r="O182" s="6" t="s">
        <v>157</v>
      </c>
      <c r="P182" s="6"/>
      <c r="Q182" s="6" t="s">
        <v>222</v>
      </c>
      <c r="R182" s="6" t="s">
        <v>77</v>
      </c>
      <c r="S182" s="6" t="s">
        <v>153</v>
      </c>
      <c r="T182" s="6" t="s">
        <v>147</v>
      </c>
      <c r="U182" s="6" t="s">
        <v>163</v>
      </c>
      <c r="V182" s="6" t="s">
        <v>159</v>
      </c>
      <c r="W182" s="7"/>
      <c r="X182" s="7"/>
    </row>
    <row r="183" spans="1:24" s="1" customFormat="1" ht="13.5" customHeight="1" x14ac:dyDescent="0.2">
      <c r="A183" s="7">
        <v>11453</v>
      </c>
      <c r="B183" s="7">
        <v>2184</v>
      </c>
      <c r="C183" s="6" t="s">
        <v>145</v>
      </c>
      <c r="D183" s="6"/>
      <c r="E183" s="6" t="s">
        <v>146</v>
      </c>
      <c r="F183" s="8">
        <v>38212</v>
      </c>
      <c r="G183" s="8">
        <v>41898</v>
      </c>
      <c r="H183" s="8"/>
      <c r="I183" s="6" t="s">
        <v>147</v>
      </c>
      <c r="J183" s="7">
        <v>10</v>
      </c>
      <c r="K183" s="6" t="s">
        <v>148</v>
      </c>
      <c r="L183" s="6" t="s">
        <v>149</v>
      </c>
      <c r="M183" s="6" t="s">
        <v>149</v>
      </c>
      <c r="N183" s="6" t="s">
        <v>150</v>
      </c>
      <c r="O183" s="6" t="s">
        <v>151</v>
      </c>
      <c r="P183" s="6"/>
      <c r="Q183" s="6" t="s">
        <v>222</v>
      </c>
      <c r="R183" s="6" t="s">
        <v>77</v>
      </c>
      <c r="S183" s="6" t="s">
        <v>153</v>
      </c>
      <c r="T183" s="6"/>
      <c r="U183" s="6" t="s">
        <v>203</v>
      </c>
      <c r="V183" s="6"/>
      <c r="W183" s="7"/>
      <c r="X183" s="7"/>
    </row>
    <row r="184" spans="1:24" s="1" customFormat="1" ht="13.5" customHeight="1" x14ac:dyDescent="0.2">
      <c r="A184" s="7">
        <v>11465</v>
      </c>
      <c r="B184" s="7">
        <v>2121</v>
      </c>
      <c r="C184" s="6" t="s">
        <v>160</v>
      </c>
      <c r="D184" s="6"/>
      <c r="E184" s="6" t="s">
        <v>146</v>
      </c>
      <c r="F184" s="8">
        <v>40476</v>
      </c>
      <c r="G184" s="8">
        <v>41891</v>
      </c>
      <c r="H184" s="8"/>
      <c r="I184" s="6" t="s">
        <v>147</v>
      </c>
      <c r="J184" s="7">
        <v>4</v>
      </c>
      <c r="K184" s="6" t="s">
        <v>211</v>
      </c>
      <c r="L184" s="6" t="s">
        <v>149</v>
      </c>
      <c r="M184" s="6" t="s">
        <v>149</v>
      </c>
      <c r="N184" s="6" t="s">
        <v>150</v>
      </c>
      <c r="O184" s="6" t="s">
        <v>151</v>
      </c>
      <c r="P184" s="6"/>
      <c r="Q184" s="6" t="s">
        <v>163</v>
      </c>
      <c r="R184" s="6" t="s">
        <v>163</v>
      </c>
      <c r="S184" s="6" t="s">
        <v>163</v>
      </c>
      <c r="T184" s="6"/>
      <c r="U184" s="6" t="s">
        <v>163</v>
      </c>
      <c r="V184" s="6"/>
      <c r="W184" s="7"/>
      <c r="X184" s="7"/>
    </row>
    <row r="185" spans="1:24" s="1" customFormat="1" ht="13.5" customHeight="1" x14ac:dyDescent="0.2">
      <c r="A185" s="7">
        <v>11480</v>
      </c>
      <c r="B185" s="7">
        <v>1544</v>
      </c>
      <c r="C185" s="6" t="s">
        <v>182</v>
      </c>
      <c r="D185" s="6" t="s">
        <v>155</v>
      </c>
      <c r="E185" s="6" t="s">
        <v>146</v>
      </c>
      <c r="F185" s="8">
        <v>26350</v>
      </c>
      <c r="G185" s="8">
        <v>41897</v>
      </c>
      <c r="H185" s="8"/>
      <c r="I185" s="6" t="s">
        <v>147</v>
      </c>
      <c r="J185" s="7">
        <v>43</v>
      </c>
      <c r="K185" s="6" t="s">
        <v>188</v>
      </c>
      <c r="L185" s="6" t="s">
        <v>149</v>
      </c>
      <c r="M185" s="6" t="s">
        <v>149</v>
      </c>
      <c r="N185" s="6" t="s">
        <v>150</v>
      </c>
      <c r="O185" s="6" t="s">
        <v>151</v>
      </c>
      <c r="P185" s="6"/>
      <c r="Q185" s="6" t="s">
        <v>195</v>
      </c>
      <c r="R185" s="6" t="s">
        <v>77</v>
      </c>
      <c r="S185" s="6" t="s">
        <v>153</v>
      </c>
      <c r="T185" s="6" t="s">
        <v>147</v>
      </c>
      <c r="U185" s="6" t="s">
        <v>192</v>
      </c>
      <c r="V185" s="6" t="s">
        <v>193</v>
      </c>
      <c r="W185" s="7"/>
      <c r="X185" s="7"/>
    </row>
    <row r="186" spans="1:24" s="1" customFormat="1" ht="13.5" customHeight="1" x14ac:dyDescent="0.2">
      <c r="A186" s="7">
        <v>11508</v>
      </c>
      <c r="B186" s="7">
        <v>1226</v>
      </c>
      <c r="C186" s="6" t="s">
        <v>154</v>
      </c>
      <c r="D186" s="6" t="s">
        <v>155</v>
      </c>
      <c r="E186" s="6" t="s">
        <v>146</v>
      </c>
      <c r="F186" s="8">
        <v>30207</v>
      </c>
      <c r="G186" s="8">
        <v>41914</v>
      </c>
      <c r="H186" s="8"/>
      <c r="I186" s="6" t="s">
        <v>147</v>
      </c>
      <c r="J186" s="7">
        <v>32</v>
      </c>
      <c r="K186" s="6" t="s">
        <v>206</v>
      </c>
      <c r="L186" s="6" t="s">
        <v>149</v>
      </c>
      <c r="M186" s="6" t="s">
        <v>149</v>
      </c>
      <c r="N186" s="6" t="s">
        <v>150</v>
      </c>
      <c r="O186" s="6" t="s">
        <v>157</v>
      </c>
      <c r="P186" s="6"/>
      <c r="Q186" s="6" t="s">
        <v>223</v>
      </c>
      <c r="R186" s="6" t="s">
        <v>77</v>
      </c>
      <c r="S186" s="6" t="s">
        <v>153</v>
      </c>
      <c r="T186" s="6" t="s">
        <v>153</v>
      </c>
      <c r="U186" s="6" t="s">
        <v>189</v>
      </c>
      <c r="V186" s="6" t="s">
        <v>166</v>
      </c>
      <c r="W186" s="7">
        <v>3000</v>
      </c>
      <c r="X186" s="7"/>
    </row>
    <row r="187" spans="1:24" s="1" customFormat="1" ht="13.5" customHeight="1" x14ac:dyDescent="0.2">
      <c r="A187" s="7">
        <v>11540</v>
      </c>
      <c r="B187" s="7">
        <v>2200</v>
      </c>
      <c r="C187" s="6" t="s">
        <v>154</v>
      </c>
      <c r="D187" s="6" t="s">
        <v>158</v>
      </c>
      <c r="E187" s="6" t="s">
        <v>156</v>
      </c>
      <c r="F187" s="8">
        <v>22376</v>
      </c>
      <c r="G187" s="8">
        <v>41935</v>
      </c>
      <c r="H187" s="8"/>
      <c r="I187" s="6" t="s">
        <v>147</v>
      </c>
      <c r="J187" s="7">
        <v>53</v>
      </c>
      <c r="K187" s="6" t="s">
        <v>167</v>
      </c>
      <c r="L187" s="6" t="s">
        <v>149</v>
      </c>
      <c r="M187" s="6" t="s">
        <v>149</v>
      </c>
      <c r="N187" s="6" t="s">
        <v>150</v>
      </c>
      <c r="O187" s="6" t="s">
        <v>157</v>
      </c>
      <c r="P187" s="6"/>
      <c r="Q187" s="6" t="s">
        <v>168</v>
      </c>
      <c r="R187" s="6" t="s">
        <v>77</v>
      </c>
      <c r="S187" s="6" t="s">
        <v>153</v>
      </c>
      <c r="T187" s="6" t="s">
        <v>147</v>
      </c>
      <c r="U187" s="6" t="s">
        <v>165</v>
      </c>
      <c r="V187" s="6" t="s">
        <v>169</v>
      </c>
      <c r="W187" s="7">
        <v>1020</v>
      </c>
      <c r="X187" s="7">
        <v>2</v>
      </c>
    </row>
    <row r="188" spans="1:24" s="1" customFormat="1" ht="13.5" customHeight="1" x14ac:dyDescent="0.2">
      <c r="A188" s="7">
        <v>11541</v>
      </c>
      <c r="B188" s="7">
        <v>2200</v>
      </c>
      <c r="C188" s="6" t="s">
        <v>217</v>
      </c>
      <c r="D188" s="6"/>
      <c r="E188" s="6" t="s">
        <v>146</v>
      </c>
      <c r="F188" s="8">
        <v>39342</v>
      </c>
      <c r="G188" s="8">
        <v>41935</v>
      </c>
      <c r="H188" s="8"/>
      <c r="I188" s="6" t="s">
        <v>147</v>
      </c>
      <c r="J188" s="7">
        <v>7</v>
      </c>
      <c r="K188" s="6" t="s">
        <v>198</v>
      </c>
      <c r="L188" s="6" t="s">
        <v>199</v>
      </c>
      <c r="M188" s="6" t="s">
        <v>199</v>
      </c>
      <c r="N188" s="6" t="s">
        <v>200</v>
      </c>
      <c r="O188" s="6" t="s">
        <v>151</v>
      </c>
      <c r="P188" s="6"/>
      <c r="Q188" s="6" t="s">
        <v>163</v>
      </c>
      <c r="R188" s="6" t="s">
        <v>77</v>
      </c>
      <c r="S188" s="6" t="s">
        <v>153</v>
      </c>
      <c r="T188" s="6" t="s">
        <v>147</v>
      </c>
      <c r="U188" s="6" t="s">
        <v>165</v>
      </c>
      <c r="V188" s="6"/>
      <c r="W188" s="7"/>
      <c r="X188" s="7"/>
    </row>
    <row r="189" spans="1:24" s="1" customFormat="1" ht="13.5" customHeight="1" x14ac:dyDescent="0.2">
      <c r="A189" s="7">
        <v>11568</v>
      </c>
      <c r="B189" s="7">
        <v>2116</v>
      </c>
      <c r="C189" s="6" t="s">
        <v>182</v>
      </c>
      <c r="D189" s="6" t="s">
        <v>155</v>
      </c>
      <c r="E189" s="6" t="s">
        <v>146</v>
      </c>
      <c r="F189" s="8">
        <v>24256</v>
      </c>
      <c r="G189" s="8">
        <v>41927</v>
      </c>
      <c r="H189" s="8"/>
      <c r="I189" s="6" t="s">
        <v>147</v>
      </c>
      <c r="J189" s="7">
        <v>48</v>
      </c>
      <c r="K189" s="6" t="s">
        <v>161</v>
      </c>
      <c r="L189" s="6" t="s">
        <v>149</v>
      </c>
      <c r="M189" s="6" t="s">
        <v>149</v>
      </c>
      <c r="N189" s="6" t="s">
        <v>150</v>
      </c>
      <c r="O189" s="6" t="s">
        <v>151</v>
      </c>
      <c r="P189" s="6"/>
      <c r="Q189" s="6" t="s">
        <v>195</v>
      </c>
      <c r="R189" s="6" t="s">
        <v>77</v>
      </c>
      <c r="S189" s="6" t="s">
        <v>153</v>
      </c>
      <c r="T189" s="6" t="s">
        <v>147</v>
      </c>
      <c r="U189" s="6" t="s">
        <v>192</v>
      </c>
      <c r="V189" s="6" t="s">
        <v>184</v>
      </c>
      <c r="W189" s="7">
        <v>5000</v>
      </c>
      <c r="X189" s="7">
        <v>3</v>
      </c>
    </row>
    <row r="190" spans="1:24" s="1" customFormat="1" ht="13.5" customHeight="1" x14ac:dyDescent="0.2">
      <c r="A190" s="7">
        <v>11584</v>
      </c>
      <c r="B190" s="7">
        <v>2212</v>
      </c>
      <c r="C190" s="6" t="s">
        <v>154</v>
      </c>
      <c r="D190" s="6" t="s">
        <v>173</v>
      </c>
      <c r="E190" s="6" t="s">
        <v>156</v>
      </c>
      <c r="F190" s="8">
        <v>28377</v>
      </c>
      <c r="G190" s="8">
        <v>41935</v>
      </c>
      <c r="H190" s="8"/>
      <c r="I190" s="6" t="s">
        <v>147</v>
      </c>
      <c r="J190" s="7">
        <v>37</v>
      </c>
      <c r="K190" s="6" t="s">
        <v>174</v>
      </c>
      <c r="L190" s="6" t="s">
        <v>149</v>
      </c>
      <c r="M190" s="6" t="s">
        <v>149</v>
      </c>
      <c r="N190" s="6" t="s">
        <v>150</v>
      </c>
      <c r="O190" s="6" t="s">
        <v>157</v>
      </c>
      <c r="P190" s="6"/>
      <c r="Q190" s="6" t="s">
        <v>170</v>
      </c>
      <c r="R190" s="6" t="s">
        <v>77</v>
      </c>
      <c r="S190" s="6" t="s">
        <v>153</v>
      </c>
      <c r="T190" s="6" t="s">
        <v>147</v>
      </c>
      <c r="U190" s="6" t="s">
        <v>165</v>
      </c>
      <c r="V190" s="6" t="s">
        <v>159</v>
      </c>
      <c r="W190" s="7">
        <v>950</v>
      </c>
      <c r="X190" s="7">
        <v>3</v>
      </c>
    </row>
    <row r="191" spans="1:24" s="1" customFormat="1" ht="13.5" customHeight="1" x14ac:dyDescent="0.2">
      <c r="A191" s="7">
        <v>11585</v>
      </c>
      <c r="B191" s="7">
        <v>2212</v>
      </c>
      <c r="C191" s="6" t="s">
        <v>160</v>
      </c>
      <c r="D191" s="6"/>
      <c r="E191" s="6" t="s">
        <v>146</v>
      </c>
      <c r="F191" s="8">
        <v>36006</v>
      </c>
      <c r="G191" s="8">
        <v>41935</v>
      </c>
      <c r="H191" s="8"/>
      <c r="I191" s="6" t="s">
        <v>147</v>
      </c>
      <c r="J191" s="7">
        <v>16</v>
      </c>
      <c r="K191" s="6" t="s">
        <v>174</v>
      </c>
      <c r="L191" s="6" t="s">
        <v>149</v>
      </c>
      <c r="M191" s="6" t="s">
        <v>149</v>
      </c>
      <c r="N191" s="6" t="s">
        <v>150</v>
      </c>
      <c r="O191" s="6" t="s">
        <v>157</v>
      </c>
      <c r="P191" s="6"/>
      <c r="Q191" s="6" t="s">
        <v>170</v>
      </c>
      <c r="R191" s="6" t="s">
        <v>77</v>
      </c>
      <c r="S191" s="6" t="s">
        <v>153</v>
      </c>
      <c r="T191" s="6" t="s">
        <v>147</v>
      </c>
      <c r="U191" s="6" t="s">
        <v>165</v>
      </c>
      <c r="V191" s="6"/>
      <c r="W191" s="7"/>
      <c r="X191" s="7"/>
    </row>
    <row r="192" spans="1:24" s="1" customFormat="1" ht="13.5" customHeight="1" x14ac:dyDescent="0.2">
      <c r="A192" s="7">
        <v>11586</v>
      </c>
      <c r="B192" s="7">
        <v>2212</v>
      </c>
      <c r="C192" s="6" t="s">
        <v>160</v>
      </c>
      <c r="D192" s="6"/>
      <c r="E192" s="6" t="s">
        <v>146</v>
      </c>
      <c r="F192" s="8">
        <v>39381</v>
      </c>
      <c r="G192" s="8">
        <v>41935</v>
      </c>
      <c r="H192" s="8"/>
      <c r="I192" s="6" t="s">
        <v>147</v>
      </c>
      <c r="J192" s="7">
        <v>7</v>
      </c>
      <c r="K192" s="6" t="s">
        <v>174</v>
      </c>
      <c r="L192" s="6" t="s">
        <v>149</v>
      </c>
      <c r="M192" s="6" t="s">
        <v>149</v>
      </c>
      <c r="N192" s="6" t="s">
        <v>150</v>
      </c>
      <c r="O192" s="6" t="s">
        <v>151</v>
      </c>
      <c r="P192" s="6"/>
      <c r="Q192" s="6" t="s">
        <v>170</v>
      </c>
      <c r="R192" s="6" t="s">
        <v>77</v>
      </c>
      <c r="S192" s="6" t="s">
        <v>153</v>
      </c>
      <c r="T192" s="6" t="s">
        <v>153</v>
      </c>
      <c r="U192" s="6" t="s">
        <v>189</v>
      </c>
      <c r="V192" s="6"/>
      <c r="W192" s="7"/>
      <c r="X192" s="7"/>
    </row>
    <row r="193" spans="1:24" s="1" customFormat="1" ht="13.5" customHeight="1" x14ac:dyDescent="0.2">
      <c r="A193" s="7">
        <v>11603</v>
      </c>
      <c r="B193" s="7">
        <v>2218</v>
      </c>
      <c r="C193" s="6" t="s">
        <v>154</v>
      </c>
      <c r="D193" s="6" t="s">
        <v>173</v>
      </c>
      <c r="E193" s="6" t="s">
        <v>156</v>
      </c>
      <c r="F193" s="8">
        <v>25090</v>
      </c>
      <c r="G193" s="8">
        <v>41942</v>
      </c>
      <c r="H193" s="8">
        <v>42025</v>
      </c>
      <c r="I193" s="6" t="s">
        <v>147</v>
      </c>
      <c r="J193" s="7">
        <v>46</v>
      </c>
      <c r="K193" s="6" t="s">
        <v>221</v>
      </c>
      <c r="L193" s="6" t="s">
        <v>149</v>
      </c>
      <c r="M193" s="6" t="s">
        <v>149</v>
      </c>
      <c r="N193" s="6" t="s">
        <v>150</v>
      </c>
      <c r="O193" s="6" t="s">
        <v>157</v>
      </c>
      <c r="P193" s="6"/>
      <c r="Q193" s="6" t="s">
        <v>162</v>
      </c>
      <c r="R193" s="6" t="s">
        <v>77</v>
      </c>
      <c r="S193" s="6" t="s">
        <v>153</v>
      </c>
      <c r="T193" s="6" t="s">
        <v>147</v>
      </c>
      <c r="U193" s="6" t="s">
        <v>203</v>
      </c>
      <c r="V193" s="6" t="s">
        <v>184</v>
      </c>
      <c r="W193" s="7">
        <v>542</v>
      </c>
      <c r="X193" s="7">
        <v>2</v>
      </c>
    </row>
    <row r="194" spans="1:24" s="1" customFormat="1" ht="13.5" customHeight="1" x14ac:dyDescent="0.2">
      <c r="A194" s="7">
        <v>11604</v>
      </c>
      <c r="B194" s="7">
        <v>2218</v>
      </c>
      <c r="C194" s="6" t="s">
        <v>160</v>
      </c>
      <c r="D194" s="6"/>
      <c r="E194" s="6" t="s">
        <v>146</v>
      </c>
      <c r="F194" s="8">
        <v>38105</v>
      </c>
      <c r="G194" s="8">
        <v>41942</v>
      </c>
      <c r="H194" s="8"/>
      <c r="I194" s="6" t="s">
        <v>147</v>
      </c>
      <c r="J194" s="7">
        <v>10</v>
      </c>
      <c r="K194" s="6" t="s">
        <v>221</v>
      </c>
      <c r="L194" s="6" t="s">
        <v>149</v>
      </c>
      <c r="M194" s="6" t="s">
        <v>149</v>
      </c>
      <c r="N194" s="6" t="s">
        <v>150</v>
      </c>
      <c r="O194" s="6" t="s">
        <v>163</v>
      </c>
      <c r="P194" s="6"/>
      <c r="Q194" s="6" t="s">
        <v>170</v>
      </c>
      <c r="R194" s="6" t="s">
        <v>77</v>
      </c>
      <c r="S194" s="6" t="s">
        <v>153</v>
      </c>
      <c r="T194" s="6" t="s">
        <v>153</v>
      </c>
      <c r="U194" s="6" t="s">
        <v>203</v>
      </c>
      <c r="V194" s="6"/>
      <c r="W194" s="7"/>
      <c r="X194" s="7"/>
    </row>
    <row r="195" spans="1:24" s="1" customFormat="1" ht="13.5" customHeight="1" x14ac:dyDescent="0.2">
      <c r="A195" s="7">
        <v>11668</v>
      </c>
      <c r="B195" s="7">
        <v>1787</v>
      </c>
      <c r="C195" s="6" t="s">
        <v>182</v>
      </c>
      <c r="D195" s="6" t="s">
        <v>155</v>
      </c>
      <c r="E195" s="6" t="s">
        <v>146</v>
      </c>
      <c r="F195" s="8">
        <v>23978</v>
      </c>
      <c r="G195" s="8">
        <v>41851</v>
      </c>
      <c r="H195" s="8"/>
      <c r="I195" s="6" t="s">
        <v>147</v>
      </c>
      <c r="J195" s="7">
        <v>49</v>
      </c>
      <c r="K195" s="6" t="s">
        <v>216</v>
      </c>
      <c r="L195" s="6" t="s">
        <v>149</v>
      </c>
      <c r="M195" s="6" t="s">
        <v>149</v>
      </c>
      <c r="N195" s="6" t="s">
        <v>150</v>
      </c>
      <c r="O195" s="6" t="s">
        <v>151</v>
      </c>
      <c r="P195" s="6"/>
      <c r="Q195" s="6" t="s">
        <v>162</v>
      </c>
      <c r="R195" s="6" t="s">
        <v>77</v>
      </c>
      <c r="S195" s="6" t="s">
        <v>153</v>
      </c>
      <c r="T195" s="6" t="s">
        <v>147</v>
      </c>
      <c r="U195" s="6" t="s">
        <v>192</v>
      </c>
      <c r="V195" s="6" t="s">
        <v>166</v>
      </c>
      <c r="W195" s="7"/>
      <c r="X195" s="7">
        <v>5</v>
      </c>
    </row>
    <row r="196" spans="1:24" s="1" customFormat="1" ht="13.5" customHeight="1" x14ac:dyDescent="0.2">
      <c r="A196" s="7">
        <v>11674</v>
      </c>
      <c r="B196" s="7">
        <v>2232</v>
      </c>
      <c r="C196" s="6" t="s">
        <v>154</v>
      </c>
      <c r="D196" s="6" t="s">
        <v>164</v>
      </c>
      <c r="E196" s="6" t="s">
        <v>156</v>
      </c>
      <c r="F196" s="8">
        <v>31385</v>
      </c>
      <c r="G196" s="8">
        <v>41963</v>
      </c>
      <c r="H196" s="8"/>
      <c r="I196" s="6" t="s">
        <v>147</v>
      </c>
      <c r="J196" s="7">
        <v>29</v>
      </c>
      <c r="K196" s="6" t="s">
        <v>211</v>
      </c>
      <c r="L196" s="6" t="s">
        <v>149</v>
      </c>
      <c r="M196" s="6" t="s">
        <v>149</v>
      </c>
      <c r="N196" s="6" t="s">
        <v>150</v>
      </c>
      <c r="O196" s="6" t="s">
        <v>157</v>
      </c>
      <c r="P196" s="6"/>
      <c r="Q196" s="6" t="s">
        <v>170</v>
      </c>
      <c r="R196" s="6" t="s">
        <v>77</v>
      </c>
      <c r="S196" s="6" t="s">
        <v>153</v>
      </c>
      <c r="T196" s="6" t="s">
        <v>153</v>
      </c>
      <c r="U196" s="6" t="s">
        <v>165</v>
      </c>
      <c r="V196" s="6" t="s">
        <v>159</v>
      </c>
      <c r="W196" s="7">
        <v>543</v>
      </c>
      <c r="X196" s="7">
        <v>2</v>
      </c>
    </row>
    <row r="197" spans="1:24" s="1" customFormat="1" ht="13.5" customHeight="1" x14ac:dyDescent="0.2">
      <c r="A197" s="7">
        <v>11675</v>
      </c>
      <c r="B197" s="7">
        <v>2232</v>
      </c>
      <c r="C197" s="6" t="s">
        <v>160</v>
      </c>
      <c r="D197" s="6"/>
      <c r="E197" s="6" t="s">
        <v>146</v>
      </c>
      <c r="F197" s="8">
        <v>41310</v>
      </c>
      <c r="G197" s="8">
        <v>41963</v>
      </c>
      <c r="H197" s="8"/>
      <c r="I197" s="6" t="s">
        <v>147</v>
      </c>
      <c r="J197" s="7">
        <v>2</v>
      </c>
      <c r="K197" s="6" t="s">
        <v>211</v>
      </c>
      <c r="L197" s="6" t="s">
        <v>149</v>
      </c>
      <c r="M197" s="6" t="s">
        <v>149</v>
      </c>
      <c r="N197" s="6" t="s">
        <v>150</v>
      </c>
      <c r="O197" s="6" t="s">
        <v>163</v>
      </c>
      <c r="P197" s="6"/>
      <c r="Q197" s="6" t="s">
        <v>170</v>
      </c>
      <c r="R197" s="6" t="s">
        <v>77</v>
      </c>
      <c r="S197" s="6" t="s">
        <v>147</v>
      </c>
      <c r="T197" s="6"/>
      <c r="U197" s="6" t="s">
        <v>165</v>
      </c>
      <c r="V197" s="6"/>
      <c r="W197" s="7"/>
      <c r="X197" s="7"/>
    </row>
    <row r="198" spans="1:24" s="1" customFormat="1" ht="13.5" customHeight="1" x14ac:dyDescent="0.2">
      <c r="A198" s="7">
        <v>11686</v>
      </c>
      <c r="B198" s="7">
        <v>1996</v>
      </c>
      <c r="C198" s="6" t="s">
        <v>160</v>
      </c>
      <c r="D198" s="6"/>
      <c r="E198" s="6" t="s">
        <v>146</v>
      </c>
      <c r="F198" s="8">
        <v>39814</v>
      </c>
      <c r="G198" s="8">
        <v>41964</v>
      </c>
      <c r="H198" s="8"/>
      <c r="I198" s="6" t="s">
        <v>147</v>
      </c>
      <c r="J198" s="7">
        <v>6</v>
      </c>
      <c r="K198" s="6" t="s">
        <v>176</v>
      </c>
      <c r="L198" s="6" t="s">
        <v>149</v>
      </c>
      <c r="M198" s="6" t="s">
        <v>149</v>
      </c>
      <c r="N198" s="6" t="s">
        <v>150</v>
      </c>
      <c r="O198" s="6"/>
      <c r="P198" s="6"/>
      <c r="Q198" s="6"/>
      <c r="R198" s="6"/>
      <c r="S198" s="6"/>
      <c r="T198" s="6"/>
      <c r="U198" s="6"/>
      <c r="V198" s="6"/>
      <c r="W198" s="7"/>
      <c r="X198" s="7"/>
    </row>
    <row r="199" spans="1:24" s="1" customFormat="1" ht="13.5" customHeight="1" x14ac:dyDescent="0.2">
      <c r="A199" s="7">
        <v>12431</v>
      </c>
      <c r="B199" s="7">
        <v>1561</v>
      </c>
      <c r="C199" s="6" t="s">
        <v>205</v>
      </c>
      <c r="D199" s="6"/>
      <c r="E199" s="6" t="s">
        <v>146</v>
      </c>
      <c r="F199" s="8">
        <v>1</v>
      </c>
      <c r="G199" s="8">
        <v>42005</v>
      </c>
      <c r="H199" s="8"/>
      <c r="I199" s="6" t="s">
        <v>147</v>
      </c>
      <c r="J199" s="7">
        <v>115</v>
      </c>
      <c r="K199" s="6" t="s">
        <v>198</v>
      </c>
      <c r="L199" s="6" t="s">
        <v>199</v>
      </c>
      <c r="M199" s="6" t="s">
        <v>199</v>
      </c>
      <c r="N199" s="6" t="s">
        <v>200</v>
      </c>
      <c r="O199" s="6" t="s">
        <v>157</v>
      </c>
      <c r="P199" s="6"/>
      <c r="Q199" s="6" t="s">
        <v>163</v>
      </c>
      <c r="R199" s="6" t="s">
        <v>163</v>
      </c>
      <c r="S199" s="6" t="s">
        <v>163</v>
      </c>
      <c r="T199" s="6"/>
      <c r="U199" s="6" t="s">
        <v>163</v>
      </c>
      <c r="V199" s="6"/>
      <c r="W199" s="7"/>
      <c r="X199" s="7"/>
    </row>
    <row r="200" spans="1:24" s="1" customFormat="1" ht="13.5" customHeight="1" x14ac:dyDescent="0.2">
      <c r="A200" s="7">
        <v>12463</v>
      </c>
      <c r="B200" s="7">
        <v>1805</v>
      </c>
      <c r="C200" s="6" t="s">
        <v>205</v>
      </c>
      <c r="D200" s="6" t="s">
        <v>173</v>
      </c>
      <c r="E200" s="6" t="s">
        <v>146</v>
      </c>
      <c r="F200" s="8">
        <v>9771</v>
      </c>
      <c r="G200" s="8">
        <v>42006</v>
      </c>
      <c r="H200" s="8"/>
      <c r="I200" s="6" t="s">
        <v>147</v>
      </c>
      <c r="J200" s="7">
        <v>88</v>
      </c>
      <c r="K200" s="6" t="s">
        <v>211</v>
      </c>
      <c r="L200" s="6" t="s">
        <v>149</v>
      </c>
      <c r="M200" s="6" t="s">
        <v>149</v>
      </c>
      <c r="N200" s="6" t="s">
        <v>150</v>
      </c>
      <c r="O200" s="6" t="s">
        <v>157</v>
      </c>
      <c r="P200" s="6"/>
      <c r="Q200" s="6" t="s">
        <v>168</v>
      </c>
      <c r="R200" s="6" t="s">
        <v>77</v>
      </c>
      <c r="S200" s="6" t="s">
        <v>153</v>
      </c>
      <c r="T200" s="6" t="s">
        <v>153</v>
      </c>
      <c r="U200" s="6" t="s">
        <v>158</v>
      </c>
      <c r="V200" s="6" t="s">
        <v>159</v>
      </c>
      <c r="W200" s="7">
        <v>1200</v>
      </c>
      <c r="X200" s="7"/>
    </row>
    <row r="201" spans="1:24" s="1" customFormat="1" ht="28.35" customHeight="1" x14ac:dyDescent="0.2"/>
  </sheetData>
  <autoFilter ref="A5:X200"/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668"/>
  <sheetViews>
    <sheetView zoomScale="80" zoomScaleNormal="80" workbookViewId="0">
      <pane ySplit="5" topLeftCell="A6" activePane="bottomLeft" state="frozen"/>
      <selection pane="bottomLeft" activeCell="A103" sqref="A88:D103"/>
    </sheetView>
  </sheetViews>
  <sheetFormatPr defaultRowHeight="12.75" x14ac:dyDescent="0.2"/>
  <cols>
    <col min="1" max="1" width="23.85546875" bestFit="1" customWidth="1"/>
    <col min="2" max="2" width="14.85546875" bestFit="1" customWidth="1"/>
    <col min="3" max="3" width="7.140625" bestFit="1" customWidth="1"/>
    <col min="4" max="4" width="59.5703125" bestFit="1" customWidth="1"/>
  </cols>
  <sheetData>
    <row r="5" spans="1:4" ht="15" x14ac:dyDescent="0.25">
      <c r="A5" s="14" t="s">
        <v>121</v>
      </c>
      <c r="B5" s="14" t="s">
        <v>224</v>
      </c>
      <c r="C5" s="14" t="s">
        <v>294</v>
      </c>
      <c r="D5" s="15" t="s">
        <v>299</v>
      </c>
    </row>
    <row r="6" spans="1:4" ht="15" x14ac:dyDescent="0.25">
      <c r="A6" s="16">
        <v>6</v>
      </c>
      <c r="B6" s="17">
        <v>41753</v>
      </c>
      <c r="C6" s="18" t="s">
        <v>298</v>
      </c>
      <c r="D6" s="19" t="s">
        <v>26</v>
      </c>
    </row>
    <row r="7" spans="1:4" ht="15" x14ac:dyDescent="0.25">
      <c r="A7" s="16">
        <v>86</v>
      </c>
      <c r="B7" s="17">
        <v>41731</v>
      </c>
      <c r="C7" s="18" t="s">
        <v>298</v>
      </c>
      <c r="D7" s="19" t="s">
        <v>30</v>
      </c>
    </row>
    <row r="8" spans="1:4" ht="15" x14ac:dyDescent="0.25">
      <c r="A8" s="16">
        <v>86</v>
      </c>
      <c r="B8" s="17">
        <v>41738</v>
      </c>
      <c r="C8" s="18" t="s">
        <v>298</v>
      </c>
      <c r="D8" s="19" t="s">
        <v>30</v>
      </c>
    </row>
    <row r="9" spans="1:4" ht="15" x14ac:dyDescent="0.25">
      <c r="A9" s="16">
        <v>86</v>
      </c>
      <c r="B9" s="17">
        <v>41745</v>
      </c>
      <c r="C9" s="18" t="s">
        <v>298</v>
      </c>
      <c r="D9" s="19" t="s">
        <v>30</v>
      </c>
    </row>
    <row r="10" spans="1:4" ht="15" x14ac:dyDescent="0.25">
      <c r="A10" s="16">
        <v>86</v>
      </c>
      <c r="B10" s="17">
        <v>41774</v>
      </c>
      <c r="C10" s="18" t="s">
        <v>298</v>
      </c>
      <c r="D10" s="19" t="s">
        <v>30</v>
      </c>
    </row>
    <row r="11" spans="1:4" ht="15" x14ac:dyDescent="0.25">
      <c r="A11" s="16">
        <v>86</v>
      </c>
      <c r="B11" s="17">
        <v>41780</v>
      </c>
      <c r="C11" s="18" t="s">
        <v>298</v>
      </c>
      <c r="D11" s="19" t="s">
        <v>30</v>
      </c>
    </row>
    <row r="12" spans="1:4" ht="15" x14ac:dyDescent="0.25">
      <c r="A12" s="16">
        <v>86</v>
      </c>
      <c r="B12" s="17">
        <v>41787</v>
      </c>
      <c r="C12" s="18" t="s">
        <v>298</v>
      </c>
      <c r="D12" s="19" t="s">
        <v>30</v>
      </c>
    </row>
    <row r="13" spans="1:4" ht="15" x14ac:dyDescent="0.25">
      <c r="A13" s="16">
        <v>86</v>
      </c>
      <c r="B13" s="17">
        <v>41794</v>
      </c>
      <c r="C13" s="18" t="s">
        <v>298</v>
      </c>
      <c r="D13" s="19" t="s">
        <v>30</v>
      </c>
    </row>
    <row r="14" spans="1:4" ht="15" x14ac:dyDescent="0.25">
      <c r="A14" s="16">
        <v>86</v>
      </c>
      <c r="B14" s="17">
        <v>41801</v>
      </c>
      <c r="C14" s="18" t="s">
        <v>298</v>
      </c>
      <c r="D14" s="19" t="s">
        <v>30</v>
      </c>
    </row>
    <row r="15" spans="1:4" ht="15" x14ac:dyDescent="0.25">
      <c r="A15" s="16">
        <v>86</v>
      </c>
      <c r="B15" s="17">
        <v>41808</v>
      </c>
      <c r="C15" s="18" t="s">
        <v>298</v>
      </c>
      <c r="D15" s="19" t="s">
        <v>30</v>
      </c>
    </row>
    <row r="16" spans="1:4" ht="15" x14ac:dyDescent="0.25">
      <c r="A16" s="16">
        <v>86</v>
      </c>
      <c r="B16" s="17">
        <v>41815</v>
      </c>
      <c r="C16" s="18" t="s">
        <v>298</v>
      </c>
      <c r="D16" s="19" t="s">
        <v>30</v>
      </c>
    </row>
    <row r="17" spans="1:4" ht="15" x14ac:dyDescent="0.25">
      <c r="A17" s="16">
        <v>86</v>
      </c>
      <c r="B17" s="17">
        <v>41822</v>
      </c>
      <c r="C17" s="18" t="s">
        <v>298</v>
      </c>
      <c r="D17" s="19" t="s">
        <v>30</v>
      </c>
    </row>
    <row r="18" spans="1:4" ht="15" x14ac:dyDescent="0.25">
      <c r="A18" s="16">
        <v>86</v>
      </c>
      <c r="B18" s="17">
        <v>41829</v>
      </c>
      <c r="C18" s="18" t="s">
        <v>298</v>
      </c>
      <c r="D18" s="19" t="s">
        <v>30</v>
      </c>
    </row>
    <row r="19" spans="1:4" ht="15" x14ac:dyDescent="0.25">
      <c r="A19" s="16">
        <v>86</v>
      </c>
      <c r="B19" s="17">
        <v>41836</v>
      </c>
      <c r="C19" s="18" t="s">
        <v>298</v>
      </c>
      <c r="D19" s="19" t="s">
        <v>30</v>
      </c>
    </row>
    <row r="20" spans="1:4" ht="15" x14ac:dyDescent="0.25">
      <c r="A20" s="16">
        <v>86</v>
      </c>
      <c r="B20" s="17">
        <v>41837</v>
      </c>
      <c r="C20" s="18" t="s">
        <v>298</v>
      </c>
      <c r="D20" s="19" t="s">
        <v>30</v>
      </c>
    </row>
    <row r="21" spans="1:4" ht="15" x14ac:dyDescent="0.25">
      <c r="A21" s="16">
        <v>86</v>
      </c>
      <c r="B21" s="17">
        <v>41843</v>
      </c>
      <c r="C21" s="18" t="s">
        <v>298</v>
      </c>
      <c r="D21" s="19" t="s">
        <v>30</v>
      </c>
    </row>
    <row r="22" spans="1:4" ht="15" x14ac:dyDescent="0.25">
      <c r="A22" s="16">
        <v>86</v>
      </c>
      <c r="B22" s="17">
        <v>41863</v>
      </c>
      <c r="C22" s="18" t="s">
        <v>298</v>
      </c>
      <c r="D22" s="19" t="s">
        <v>30</v>
      </c>
    </row>
    <row r="23" spans="1:4" ht="15" x14ac:dyDescent="0.25">
      <c r="A23" s="16">
        <v>86</v>
      </c>
      <c r="B23" s="17">
        <v>41872</v>
      </c>
      <c r="C23" s="18" t="s">
        <v>298</v>
      </c>
      <c r="D23" s="19" t="s">
        <v>30</v>
      </c>
    </row>
    <row r="24" spans="1:4" ht="15" x14ac:dyDescent="0.25">
      <c r="A24" s="16">
        <v>86</v>
      </c>
      <c r="B24" s="17">
        <v>41877</v>
      </c>
      <c r="C24" s="18" t="s">
        <v>298</v>
      </c>
      <c r="D24" s="19" t="s">
        <v>30</v>
      </c>
    </row>
    <row r="25" spans="1:4" ht="15" x14ac:dyDescent="0.25">
      <c r="A25" s="16">
        <v>86</v>
      </c>
      <c r="B25" s="17">
        <v>41884</v>
      </c>
      <c r="C25" s="18" t="s">
        <v>298</v>
      </c>
      <c r="D25" s="19" t="s">
        <v>30</v>
      </c>
    </row>
    <row r="26" spans="1:4" ht="15" x14ac:dyDescent="0.25">
      <c r="A26" s="16">
        <v>86</v>
      </c>
      <c r="B26" s="17">
        <v>41891</v>
      </c>
      <c r="C26" s="18" t="s">
        <v>298</v>
      </c>
      <c r="D26" s="19" t="s">
        <v>30</v>
      </c>
    </row>
    <row r="27" spans="1:4" ht="15" x14ac:dyDescent="0.25">
      <c r="A27" s="16">
        <v>86</v>
      </c>
      <c r="B27" s="17">
        <v>41905</v>
      </c>
      <c r="C27" s="18" t="s">
        <v>298</v>
      </c>
      <c r="D27" s="19" t="s">
        <v>30</v>
      </c>
    </row>
    <row r="28" spans="1:4" ht="15" x14ac:dyDescent="0.25">
      <c r="A28" s="16">
        <v>86</v>
      </c>
      <c r="B28" s="17">
        <v>41912</v>
      </c>
      <c r="C28" s="18" t="s">
        <v>298</v>
      </c>
      <c r="D28" s="19" t="s">
        <v>30</v>
      </c>
    </row>
    <row r="29" spans="1:4" ht="15" x14ac:dyDescent="0.25">
      <c r="A29" s="16">
        <v>86</v>
      </c>
      <c r="B29" s="17">
        <v>41919</v>
      </c>
      <c r="C29" s="18" t="s">
        <v>298</v>
      </c>
      <c r="D29" s="19" t="s">
        <v>30</v>
      </c>
    </row>
    <row r="30" spans="1:4" ht="15" x14ac:dyDescent="0.25">
      <c r="A30" s="16">
        <v>86</v>
      </c>
      <c r="B30" s="17">
        <v>41927</v>
      </c>
      <c r="C30" s="18" t="s">
        <v>298</v>
      </c>
      <c r="D30" s="19" t="s">
        <v>30</v>
      </c>
    </row>
    <row r="31" spans="1:4" ht="15" x14ac:dyDescent="0.25">
      <c r="A31" s="16">
        <v>86</v>
      </c>
      <c r="B31" s="17">
        <v>41934</v>
      </c>
      <c r="C31" s="18" t="s">
        <v>298</v>
      </c>
      <c r="D31" s="19" t="s">
        <v>30</v>
      </c>
    </row>
    <row r="32" spans="1:4" ht="15" x14ac:dyDescent="0.25">
      <c r="A32" s="16">
        <v>86</v>
      </c>
      <c r="B32" s="17">
        <v>41940</v>
      </c>
      <c r="C32" s="18" t="s">
        <v>298</v>
      </c>
      <c r="D32" s="19" t="s">
        <v>30</v>
      </c>
    </row>
    <row r="33" spans="1:4" ht="15" x14ac:dyDescent="0.25">
      <c r="A33" s="16">
        <v>86</v>
      </c>
      <c r="B33" s="17">
        <v>41947</v>
      </c>
      <c r="C33" s="18" t="s">
        <v>298</v>
      </c>
      <c r="D33" s="19" t="s">
        <v>30</v>
      </c>
    </row>
    <row r="34" spans="1:4" ht="15" x14ac:dyDescent="0.25">
      <c r="A34" s="16">
        <v>86</v>
      </c>
      <c r="B34" s="17">
        <v>41954</v>
      </c>
      <c r="C34" s="18" t="s">
        <v>298</v>
      </c>
      <c r="D34" s="19" t="s">
        <v>30</v>
      </c>
    </row>
    <row r="35" spans="1:4" ht="15" x14ac:dyDescent="0.25">
      <c r="A35" s="16">
        <v>86</v>
      </c>
      <c r="B35" s="17">
        <v>41961</v>
      </c>
      <c r="C35" s="18" t="s">
        <v>298</v>
      </c>
      <c r="D35" s="19" t="s">
        <v>30</v>
      </c>
    </row>
    <row r="36" spans="1:4" ht="15" x14ac:dyDescent="0.25">
      <c r="A36" s="16">
        <v>86</v>
      </c>
      <c r="B36" s="17">
        <v>41982</v>
      </c>
      <c r="C36" s="18" t="s">
        <v>298</v>
      </c>
      <c r="D36" s="19" t="s">
        <v>30</v>
      </c>
    </row>
    <row r="37" spans="1:4" ht="15" x14ac:dyDescent="0.25">
      <c r="A37" s="16">
        <v>86</v>
      </c>
      <c r="B37" s="17">
        <v>41989</v>
      </c>
      <c r="C37" s="18" t="s">
        <v>298</v>
      </c>
      <c r="D37" s="19" t="s">
        <v>30</v>
      </c>
    </row>
    <row r="38" spans="1:4" ht="15" x14ac:dyDescent="0.25">
      <c r="A38" s="16">
        <v>86</v>
      </c>
      <c r="B38" s="17">
        <v>42010</v>
      </c>
      <c r="C38" s="18" t="s">
        <v>298</v>
      </c>
      <c r="D38" s="19" t="s">
        <v>30</v>
      </c>
    </row>
    <row r="39" spans="1:4" ht="15" x14ac:dyDescent="0.25">
      <c r="A39" s="16">
        <v>86</v>
      </c>
      <c r="B39" s="17">
        <v>42017</v>
      </c>
      <c r="C39" s="18" t="s">
        <v>298</v>
      </c>
      <c r="D39" s="19" t="s">
        <v>30</v>
      </c>
    </row>
    <row r="40" spans="1:4" ht="15" x14ac:dyDescent="0.25">
      <c r="A40" s="16">
        <v>86</v>
      </c>
      <c r="B40" s="17">
        <v>42019</v>
      </c>
      <c r="C40" s="18" t="s">
        <v>298</v>
      </c>
      <c r="D40" s="19" t="s">
        <v>30</v>
      </c>
    </row>
    <row r="41" spans="1:4" ht="15" x14ac:dyDescent="0.25">
      <c r="A41" s="16">
        <v>86</v>
      </c>
      <c r="B41" s="17">
        <v>42024</v>
      </c>
      <c r="C41" s="18" t="s">
        <v>298</v>
      </c>
      <c r="D41" s="19" t="s">
        <v>30</v>
      </c>
    </row>
    <row r="42" spans="1:4" ht="15" x14ac:dyDescent="0.25">
      <c r="A42" s="16">
        <v>86</v>
      </c>
      <c r="B42" s="17">
        <v>42031</v>
      </c>
      <c r="C42" s="18" t="s">
        <v>298</v>
      </c>
      <c r="D42" s="19" t="s">
        <v>30</v>
      </c>
    </row>
    <row r="43" spans="1:4" ht="15" x14ac:dyDescent="0.25">
      <c r="A43" s="16">
        <v>86</v>
      </c>
      <c r="B43" s="17">
        <v>42038</v>
      </c>
      <c r="C43" s="18" t="s">
        <v>298</v>
      </c>
      <c r="D43" s="19" t="s">
        <v>30</v>
      </c>
    </row>
    <row r="44" spans="1:4" ht="15" x14ac:dyDescent="0.25">
      <c r="A44" s="16">
        <v>87</v>
      </c>
      <c r="B44" s="17">
        <v>41443</v>
      </c>
      <c r="C44" s="16" t="s">
        <v>297</v>
      </c>
      <c r="D44" s="19" t="s">
        <v>267</v>
      </c>
    </row>
    <row r="45" spans="1:4" ht="15" x14ac:dyDescent="0.25">
      <c r="A45" s="16">
        <v>87</v>
      </c>
      <c r="B45" s="17">
        <v>41446</v>
      </c>
      <c r="C45" s="16" t="s">
        <v>296</v>
      </c>
      <c r="D45" s="19" t="s">
        <v>267</v>
      </c>
    </row>
    <row r="46" spans="1:4" ht="15" x14ac:dyDescent="0.25">
      <c r="A46" s="16">
        <v>87</v>
      </c>
      <c r="B46" s="17">
        <v>41621</v>
      </c>
      <c r="C46" s="16" t="s">
        <v>296</v>
      </c>
      <c r="D46" s="19" t="s">
        <v>284</v>
      </c>
    </row>
    <row r="47" spans="1:4" ht="15" x14ac:dyDescent="0.25">
      <c r="A47" s="16">
        <v>87</v>
      </c>
      <c r="B47" s="17">
        <v>41709</v>
      </c>
      <c r="C47" s="16" t="s">
        <v>297</v>
      </c>
      <c r="D47" s="19" t="s">
        <v>268</v>
      </c>
    </row>
    <row r="48" spans="1:4" ht="15" x14ac:dyDescent="0.25">
      <c r="A48" s="16">
        <v>87</v>
      </c>
      <c r="B48" s="17">
        <v>41711</v>
      </c>
      <c r="C48" s="16" t="s">
        <v>296</v>
      </c>
      <c r="D48" s="19" t="s">
        <v>285</v>
      </c>
    </row>
    <row r="49" spans="1:4" ht="15" x14ac:dyDescent="0.25">
      <c r="A49" s="16">
        <v>87</v>
      </c>
      <c r="B49" s="17">
        <v>41739</v>
      </c>
      <c r="C49" s="16" t="s">
        <v>296</v>
      </c>
      <c r="D49" s="19" t="s">
        <v>286</v>
      </c>
    </row>
    <row r="50" spans="1:4" ht="15" x14ac:dyDescent="0.25">
      <c r="A50" s="16">
        <v>87</v>
      </c>
      <c r="B50" s="17">
        <v>41740</v>
      </c>
      <c r="C50" s="18" t="s">
        <v>298</v>
      </c>
      <c r="D50" s="19" t="s">
        <v>26</v>
      </c>
    </row>
    <row r="51" spans="1:4" ht="15" x14ac:dyDescent="0.25">
      <c r="A51" s="16">
        <v>87</v>
      </c>
      <c r="B51" s="17">
        <v>41753</v>
      </c>
      <c r="C51" s="18" t="s">
        <v>298</v>
      </c>
      <c r="D51" s="19" t="s">
        <v>26</v>
      </c>
    </row>
    <row r="52" spans="1:4" ht="15" x14ac:dyDescent="0.25">
      <c r="A52" s="16">
        <v>87</v>
      </c>
      <c r="B52" s="17">
        <v>41753</v>
      </c>
      <c r="C52" s="18" t="s">
        <v>298</v>
      </c>
      <c r="D52" s="19" t="s">
        <v>26</v>
      </c>
    </row>
    <row r="53" spans="1:4" ht="15" x14ac:dyDescent="0.25">
      <c r="A53" s="16">
        <v>87</v>
      </c>
      <c r="B53" s="17">
        <v>41775</v>
      </c>
      <c r="C53" s="18" t="s">
        <v>298</v>
      </c>
      <c r="D53" s="19" t="s">
        <v>26</v>
      </c>
    </row>
    <row r="54" spans="1:4" ht="15" x14ac:dyDescent="0.25">
      <c r="A54" s="16">
        <v>87</v>
      </c>
      <c r="B54" s="17">
        <v>41793</v>
      </c>
      <c r="C54" s="18" t="s">
        <v>298</v>
      </c>
      <c r="D54" s="19" t="s">
        <v>44</v>
      </c>
    </row>
    <row r="55" spans="1:4" ht="15" x14ac:dyDescent="0.25">
      <c r="A55" s="16">
        <v>87</v>
      </c>
      <c r="B55" s="17">
        <v>41814</v>
      </c>
      <c r="C55" s="18" t="s">
        <v>298</v>
      </c>
      <c r="D55" s="19" t="s">
        <v>44</v>
      </c>
    </row>
    <row r="56" spans="1:4" ht="15" x14ac:dyDescent="0.25">
      <c r="A56" s="16">
        <v>87</v>
      </c>
      <c r="B56" s="17">
        <v>41821</v>
      </c>
      <c r="C56" s="18" t="s">
        <v>298</v>
      </c>
      <c r="D56" s="19" t="s">
        <v>44</v>
      </c>
    </row>
    <row r="57" spans="1:4" ht="15" x14ac:dyDescent="0.25">
      <c r="A57" s="16">
        <v>87</v>
      </c>
      <c r="B57" s="17">
        <v>41835</v>
      </c>
      <c r="C57" s="18" t="s">
        <v>298</v>
      </c>
      <c r="D57" s="19" t="s">
        <v>44</v>
      </c>
    </row>
    <row r="58" spans="1:4" ht="15" x14ac:dyDescent="0.25">
      <c r="A58" s="16">
        <v>87</v>
      </c>
      <c r="B58" s="17">
        <v>41856</v>
      </c>
      <c r="C58" s="18" t="s">
        <v>298</v>
      </c>
      <c r="D58" s="19" t="s">
        <v>44</v>
      </c>
    </row>
    <row r="59" spans="1:4" ht="15" x14ac:dyDescent="0.25">
      <c r="A59" s="16">
        <v>87</v>
      </c>
      <c r="B59" s="17">
        <v>41863</v>
      </c>
      <c r="C59" s="18" t="s">
        <v>298</v>
      </c>
      <c r="D59" s="19" t="s">
        <v>44</v>
      </c>
    </row>
    <row r="60" spans="1:4" ht="15" x14ac:dyDescent="0.25">
      <c r="A60" s="16">
        <v>87</v>
      </c>
      <c r="B60" s="17">
        <v>41870</v>
      </c>
      <c r="C60" s="18" t="s">
        <v>298</v>
      </c>
      <c r="D60" s="19" t="s">
        <v>44</v>
      </c>
    </row>
    <row r="61" spans="1:4" ht="15" x14ac:dyDescent="0.25">
      <c r="A61" s="16">
        <v>87</v>
      </c>
      <c r="B61" s="17">
        <v>41872</v>
      </c>
      <c r="C61" s="18" t="s">
        <v>298</v>
      </c>
      <c r="D61" s="19" t="s">
        <v>44</v>
      </c>
    </row>
    <row r="62" spans="1:4" ht="15" x14ac:dyDescent="0.25">
      <c r="A62" s="16">
        <v>87</v>
      </c>
      <c r="B62" s="17">
        <v>41877</v>
      </c>
      <c r="C62" s="18" t="s">
        <v>298</v>
      </c>
      <c r="D62" s="19" t="s">
        <v>44</v>
      </c>
    </row>
    <row r="63" spans="1:4" ht="15" x14ac:dyDescent="0.25">
      <c r="A63" s="16">
        <v>87</v>
      </c>
      <c r="B63" s="17">
        <v>41878</v>
      </c>
      <c r="C63" s="18" t="s">
        <v>298</v>
      </c>
      <c r="D63" s="19" t="s">
        <v>26</v>
      </c>
    </row>
    <row r="64" spans="1:4" ht="15" x14ac:dyDescent="0.25">
      <c r="A64" s="16">
        <v>87</v>
      </c>
      <c r="B64" s="17">
        <v>41886</v>
      </c>
      <c r="C64" s="18" t="s">
        <v>298</v>
      </c>
      <c r="D64" s="19" t="s">
        <v>44</v>
      </c>
    </row>
    <row r="65" spans="1:4" ht="15" x14ac:dyDescent="0.25">
      <c r="A65" s="16">
        <v>87</v>
      </c>
      <c r="B65" s="17">
        <v>41893</v>
      </c>
      <c r="C65" s="18" t="s">
        <v>298</v>
      </c>
      <c r="D65" s="19" t="s">
        <v>44</v>
      </c>
    </row>
    <row r="66" spans="1:4" ht="15" x14ac:dyDescent="0.25">
      <c r="A66" s="16">
        <v>87</v>
      </c>
      <c r="B66" s="17">
        <v>41894</v>
      </c>
      <c r="C66" s="18" t="s">
        <v>298</v>
      </c>
      <c r="D66" s="19" t="s">
        <v>44</v>
      </c>
    </row>
    <row r="67" spans="1:4" ht="15" x14ac:dyDescent="0.25">
      <c r="A67" s="16">
        <v>87</v>
      </c>
      <c r="B67" s="17">
        <v>41897</v>
      </c>
      <c r="C67" s="18" t="s">
        <v>298</v>
      </c>
      <c r="D67" s="19" t="s">
        <v>44</v>
      </c>
    </row>
    <row r="68" spans="1:4" ht="15" x14ac:dyDescent="0.25">
      <c r="A68" s="16">
        <v>87</v>
      </c>
      <c r="B68" s="17">
        <v>41900</v>
      </c>
      <c r="C68" s="18" t="s">
        <v>298</v>
      </c>
      <c r="D68" s="19" t="s">
        <v>44</v>
      </c>
    </row>
    <row r="69" spans="1:4" ht="15" x14ac:dyDescent="0.25">
      <c r="A69" s="16">
        <v>87</v>
      </c>
      <c r="B69" s="17">
        <v>41907</v>
      </c>
      <c r="C69" s="18" t="s">
        <v>298</v>
      </c>
      <c r="D69" s="19" t="s">
        <v>44</v>
      </c>
    </row>
    <row r="70" spans="1:4" ht="15" x14ac:dyDescent="0.25">
      <c r="A70" s="16">
        <v>87</v>
      </c>
      <c r="B70" s="17">
        <v>41912</v>
      </c>
      <c r="C70" s="18" t="s">
        <v>298</v>
      </c>
      <c r="D70" s="19" t="s">
        <v>44</v>
      </c>
    </row>
    <row r="71" spans="1:4" ht="15" x14ac:dyDescent="0.25">
      <c r="A71" s="16">
        <v>87</v>
      </c>
      <c r="B71" s="17">
        <v>41914</v>
      </c>
      <c r="C71" s="18" t="s">
        <v>298</v>
      </c>
      <c r="D71" s="19" t="s">
        <v>44</v>
      </c>
    </row>
    <row r="72" spans="1:4" ht="15" x14ac:dyDescent="0.25">
      <c r="A72" s="16">
        <v>87</v>
      </c>
      <c r="B72" s="17">
        <v>41918</v>
      </c>
      <c r="C72" s="18" t="s">
        <v>298</v>
      </c>
      <c r="D72" s="19" t="s">
        <v>44</v>
      </c>
    </row>
    <row r="73" spans="1:4" ht="15" x14ac:dyDescent="0.25">
      <c r="A73" s="16">
        <v>87</v>
      </c>
      <c r="B73" s="17">
        <v>41921</v>
      </c>
      <c r="C73" s="16" t="s">
        <v>296</v>
      </c>
      <c r="D73" s="19" t="s">
        <v>287</v>
      </c>
    </row>
    <row r="74" spans="1:4" ht="15" x14ac:dyDescent="0.25">
      <c r="A74" s="16">
        <v>87</v>
      </c>
      <c r="B74" s="17">
        <v>41921</v>
      </c>
      <c r="C74" s="16" t="s">
        <v>297</v>
      </c>
      <c r="D74" s="19" t="s">
        <v>268</v>
      </c>
    </row>
    <row r="75" spans="1:4" ht="15" x14ac:dyDescent="0.25">
      <c r="A75" s="16">
        <v>87</v>
      </c>
      <c r="B75" s="17">
        <v>41921</v>
      </c>
      <c r="C75" s="18" t="s">
        <v>298</v>
      </c>
      <c r="D75" s="19" t="s">
        <v>44</v>
      </c>
    </row>
    <row r="76" spans="1:4" ht="15" x14ac:dyDescent="0.25">
      <c r="A76" s="16">
        <v>87</v>
      </c>
      <c r="B76" s="17">
        <v>41927</v>
      </c>
      <c r="C76" s="18" t="s">
        <v>298</v>
      </c>
      <c r="D76" s="19" t="s">
        <v>44</v>
      </c>
    </row>
    <row r="77" spans="1:4" ht="15" x14ac:dyDescent="0.25">
      <c r="A77" s="16">
        <v>87</v>
      </c>
      <c r="B77" s="17">
        <v>41934</v>
      </c>
      <c r="C77" s="18" t="s">
        <v>298</v>
      </c>
      <c r="D77" s="19" t="s">
        <v>44</v>
      </c>
    </row>
    <row r="78" spans="1:4" ht="15" x14ac:dyDescent="0.25">
      <c r="A78" s="16">
        <v>87</v>
      </c>
      <c r="B78" s="17">
        <v>41941</v>
      </c>
      <c r="C78" s="18" t="s">
        <v>298</v>
      </c>
      <c r="D78" s="19" t="s">
        <v>44</v>
      </c>
    </row>
    <row r="79" spans="1:4" ht="15" x14ac:dyDescent="0.25">
      <c r="A79" s="16">
        <v>87</v>
      </c>
      <c r="B79" s="17">
        <v>41948</v>
      </c>
      <c r="C79" s="18" t="s">
        <v>298</v>
      </c>
      <c r="D79" s="19" t="s">
        <v>44</v>
      </c>
    </row>
    <row r="80" spans="1:4" ht="15" x14ac:dyDescent="0.25">
      <c r="A80" s="16">
        <v>87</v>
      </c>
      <c r="B80" s="17">
        <v>41955</v>
      </c>
      <c r="C80" s="17" t="s">
        <v>295</v>
      </c>
      <c r="D80" s="21" t="s">
        <v>300</v>
      </c>
    </row>
    <row r="81" spans="1:4" ht="15" x14ac:dyDescent="0.25">
      <c r="A81" s="16">
        <v>87</v>
      </c>
      <c r="B81" s="17">
        <v>41955</v>
      </c>
      <c r="C81" s="18" t="s">
        <v>298</v>
      </c>
      <c r="D81" s="19" t="s">
        <v>44</v>
      </c>
    </row>
    <row r="82" spans="1:4" ht="15" x14ac:dyDescent="0.25">
      <c r="A82" s="16">
        <v>87</v>
      </c>
      <c r="B82" s="17">
        <v>41957</v>
      </c>
      <c r="C82" s="18" t="s">
        <v>298</v>
      </c>
      <c r="D82" s="19" t="s">
        <v>44</v>
      </c>
    </row>
    <row r="83" spans="1:4" ht="15" x14ac:dyDescent="0.25">
      <c r="A83" s="16">
        <v>87</v>
      </c>
      <c r="B83" s="17">
        <v>41962</v>
      </c>
      <c r="C83" s="18" t="s">
        <v>298</v>
      </c>
      <c r="D83" s="19" t="s">
        <v>44</v>
      </c>
    </row>
    <row r="84" spans="1:4" ht="15" x14ac:dyDescent="0.25">
      <c r="A84" s="16">
        <v>87</v>
      </c>
      <c r="B84" s="17">
        <v>41969</v>
      </c>
      <c r="C84" s="18" t="s">
        <v>298</v>
      </c>
      <c r="D84" s="19" t="s">
        <v>44</v>
      </c>
    </row>
    <row r="85" spans="1:4" ht="15" x14ac:dyDescent="0.25">
      <c r="A85" s="16">
        <v>87</v>
      </c>
      <c r="B85" s="17">
        <v>41976</v>
      </c>
      <c r="C85" s="18" t="s">
        <v>298</v>
      </c>
      <c r="D85" s="19" t="s">
        <v>44</v>
      </c>
    </row>
    <row r="86" spans="1:4" ht="15" x14ac:dyDescent="0.25">
      <c r="A86" s="16">
        <v>87</v>
      </c>
      <c r="B86" s="17">
        <v>41978</v>
      </c>
      <c r="C86" s="18" t="s">
        <v>298</v>
      </c>
      <c r="D86" s="19" t="s">
        <v>44</v>
      </c>
    </row>
    <row r="87" spans="1:4" ht="15" x14ac:dyDescent="0.25">
      <c r="A87" s="16">
        <v>87</v>
      </c>
      <c r="B87" s="17">
        <v>41983</v>
      </c>
      <c r="C87" s="18" t="s">
        <v>298</v>
      </c>
      <c r="D87" s="19" t="s">
        <v>44</v>
      </c>
    </row>
    <row r="88" spans="1:4" ht="15" x14ac:dyDescent="0.25">
      <c r="A88" s="16">
        <v>87</v>
      </c>
      <c r="B88" s="17">
        <v>41990</v>
      </c>
      <c r="C88" s="18" t="s">
        <v>298</v>
      </c>
      <c r="D88" s="19" t="s">
        <v>44</v>
      </c>
    </row>
    <row r="89" spans="1:4" ht="15" x14ac:dyDescent="0.25">
      <c r="A89" s="16">
        <v>87</v>
      </c>
      <c r="B89" s="17">
        <v>42011</v>
      </c>
      <c r="C89" s="18" t="s">
        <v>298</v>
      </c>
      <c r="D89" s="19" t="s">
        <v>44</v>
      </c>
    </row>
    <row r="90" spans="1:4" ht="15" x14ac:dyDescent="0.25">
      <c r="A90" s="16">
        <v>87</v>
      </c>
      <c r="B90" s="17">
        <v>42018</v>
      </c>
      <c r="C90" s="18" t="s">
        <v>298</v>
      </c>
      <c r="D90" s="19" t="s">
        <v>44</v>
      </c>
    </row>
    <row r="91" spans="1:4" ht="15" x14ac:dyDescent="0.25">
      <c r="A91" s="16">
        <v>87</v>
      </c>
      <c r="B91" s="17">
        <v>42019</v>
      </c>
      <c r="C91" s="18" t="s">
        <v>298</v>
      </c>
      <c r="D91" s="19" t="s">
        <v>44</v>
      </c>
    </row>
    <row r="92" spans="1:4" ht="15" x14ac:dyDescent="0.25">
      <c r="A92" s="16">
        <v>87</v>
      </c>
      <c r="B92" s="17">
        <v>42020</v>
      </c>
      <c r="C92" s="16" t="s">
        <v>296</v>
      </c>
      <c r="D92" s="19" t="s">
        <v>288</v>
      </c>
    </row>
    <row r="93" spans="1:4" ht="15" x14ac:dyDescent="0.25">
      <c r="A93" s="16">
        <v>87</v>
      </c>
      <c r="B93" s="17">
        <v>42025</v>
      </c>
      <c r="C93" s="17" t="s">
        <v>295</v>
      </c>
      <c r="D93" s="21" t="s">
        <v>300</v>
      </c>
    </row>
    <row r="94" spans="1:4" ht="15" x14ac:dyDescent="0.25">
      <c r="A94" s="16">
        <v>87</v>
      </c>
      <c r="B94" s="17">
        <v>42025</v>
      </c>
      <c r="C94" s="16" t="s">
        <v>297</v>
      </c>
      <c r="D94" s="19" t="s">
        <v>268</v>
      </c>
    </row>
    <row r="95" spans="1:4" ht="15" x14ac:dyDescent="0.25">
      <c r="A95" s="16">
        <v>87</v>
      </c>
      <c r="B95" s="17">
        <v>42025</v>
      </c>
      <c r="C95" s="18" t="s">
        <v>298</v>
      </c>
      <c r="D95" s="19" t="s">
        <v>44</v>
      </c>
    </row>
    <row r="96" spans="1:4" ht="15" x14ac:dyDescent="0.25">
      <c r="A96" s="16">
        <v>87</v>
      </c>
      <c r="B96" s="17">
        <v>42033</v>
      </c>
      <c r="C96" s="18" t="s">
        <v>298</v>
      </c>
      <c r="D96" s="19" t="s">
        <v>44</v>
      </c>
    </row>
    <row r="97" spans="1:4" ht="15" x14ac:dyDescent="0.25">
      <c r="A97" s="16">
        <v>87</v>
      </c>
      <c r="B97" s="17">
        <v>42039</v>
      </c>
      <c r="C97" s="18" t="s">
        <v>298</v>
      </c>
      <c r="D97" s="19" t="s">
        <v>44</v>
      </c>
    </row>
    <row r="98" spans="1:4" ht="15" x14ac:dyDescent="0.25">
      <c r="A98" s="16">
        <v>87</v>
      </c>
      <c r="B98" s="17">
        <v>42046</v>
      </c>
      <c r="C98" s="18" t="s">
        <v>298</v>
      </c>
      <c r="D98" s="19" t="s">
        <v>44</v>
      </c>
    </row>
    <row r="99" spans="1:4" ht="15" x14ac:dyDescent="0.25">
      <c r="A99" s="16">
        <v>87</v>
      </c>
      <c r="B99" s="17">
        <v>42053</v>
      </c>
      <c r="C99" s="18" t="s">
        <v>298</v>
      </c>
      <c r="D99" s="19" t="s">
        <v>44</v>
      </c>
    </row>
    <row r="100" spans="1:4" ht="15" x14ac:dyDescent="0.25">
      <c r="A100" s="16">
        <v>87</v>
      </c>
      <c r="B100" s="17">
        <v>42060</v>
      </c>
      <c r="C100" s="18" t="s">
        <v>298</v>
      </c>
      <c r="D100" s="19" t="s">
        <v>44</v>
      </c>
    </row>
    <row r="101" spans="1:4" ht="15" x14ac:dyDescent="0.25">
      <c r="A101" s="16">
        <v>87</v>
      </c>
      <c r="B101" s="17">
        <v>42068</v>
      </c>
      <c r="C101" s="17" t="s">
        <v>295</v>
      </c>
      <c r="D101" s="21" t="s">
        <v>300</v>
      </c>
    </row>
    <row r="102" spans="1:4" ht="15" x14ac:dyDescent="0.25">
      <c r="A102" s="16">
        <v>87</v>
      </c>
      <c r="B102" s="17">
        <v>42068</v>
      </c>
      <c r="C102" s="18" t="s">
        <v>298</v>
      </c>
      <c r="D102" s="19" t="s">
        <v>44</v>
      </c>
    </row>
    <row r="103" spans="1:4" ht="15" x14ac:dyDescent="0.25">
      <c r="A103" s="16">
        <v>87</v>
      </c>
      <c r="B103" s="17">
        <v>42074</v>
      </c>
      <c r="C103" s="18" t="s">
        <v>298</v>
      </c>
      <c r="D103" s="19" t="s">
        <v>44</v>
      </c>
    </row>
    <row r="104" spans="1:4" ht="15" x14ac:dyDescent="0.25">
      <c r="A104" s="16">
        <v>119</v>
      </c>
      <c r="B104" s="17">
        <v>41694</v>
      </c>
      <c r="C104" s="16" t="s">
        <v>297</v>
      </c>
      <c r="D104" s="19" t="s">
        <v>267</v>
      </c>
    </row>
    <row r="105" spans="1:4" ht="15" x14ac:dyDescent="0.25">
      <c r="A105" s="16">
        <v>126</v>
      </c>
      <c r="B105" s="17">
        <v>41872</v>
      </c>
      <c r="C105" s="18" t="s">
        <v>298</v>
      </c>
      <c r="D105" s="19" t="s">
        <v>26</v>
      </c>
    </row>
    <row r="106" spans="1:4" ht="15" x14ac:dyDescent="0.25">
      <c r="A106" s="16">
        <v>126</v>
      </c>
      <c r="B106" s="17">
        <v>41879</v>
      </c>
      <c r="C106" s="17" t="s">
        <v>295</v>
      </c>
      <c r="D106" s="21" t="s">
        <v>300</v>
      </c>
    </row>
    <row r="107" spans="1:4" ht="15" x14ac:dyDescent="0.25">
      <c r="A107" s="16">
        <v>126</v>
      </c>
      <c r="B107" s="17">
        <v>41879</v>
      </c>
      <c r="C107" s="16" t="s">
        <v>296</v>
      </c>
      <c r="D107" s="19" t="s">
        <v>267</v>
      </c>
    </row>
    <row r="108" spans="1:4" ht="15" x14ac:dyDescent="0.25">
      <c r="A108" s="16">
        <v>126</v>
      </c>
      <c r="B108" s="17">
        <v>41879</v>
      </c>
      <c r="C108" s="16" t="s">
        <v>297</v>
      </c>
      <c r="D108" s="19" t="s">
        <v>267</v>
      </c>
    </row>
    <row r="109" spans="1:4" ht="15" x14ac:dyDescent="0.25">
      <c r="A109" s="16">
        <v>126</v>
      </c>
      <c r="B109" s="17">
        <v>41884</v>
      </c>
      <c r="C109" s="18" t="s">
        <v>298</v>
      </c>
      <c r="D109" s="19" t="s">
        <v>26</v>
      </c>
    </row>
    <row r="110" spans="1:4" ht="15" x14ac:dyDescent="0.25">
      <c r="A110" s="16">
        <v>126</v>
      </c>
      <c r="B110" s="17">
        <v>41886</v>
      </c>
      <c r="C110" s="18" t="s">
        <v>298</v>
      </c>
      <c r="D110" s="19" t="s">
        <v>26</v>
      </c>
    </row>
    <row r="111" spans="1:4" ht="15" x14ac:dyDescent="0.25">
      <c r="A111" s="16">
        <v>126</v>
      </c>
      <c r="B111" s="17">
        <v>41892</v>
      </c>
      <c r="C111" s="18" t="s">
        <v>298</v>
      </c>
      <c r="D111" s="19" t="s">
        <v>26</v>
      </c>
    </row>
    <row r="112" spans="1:4" ht="15" x14ac:dyDescent="0.25">
      <c r="A112" s="16">
        <v>126</v>
      </c>
      <c r="B112" s="17">
        <v>41892</v>
      </c>
      <c r="C112" s="18" t="s">
        <v>298</v>
      </c>
      <c r="D112" s="19" t="s">
        <v>26</v>
      </c>
    </row>
    <row r="113" spans="1:4" ht="15" x14ac:dyDescent="0.25">
      <c r="A113" s="16">
        <v>126</v>
      </c>
      <c r="B113" s="17">
        <v>41905</v>
      </c>
      <c r="C113" s="18" t="s">
        <v>298</v>
      </c>
      <c r="D113" s="19" t="s">
        <v>26</v>
      </c>
    </row>
    <row r="114" spans="1:4" ht="15" x14ac:dyDescent="0.25">
      <c r="A114" s="16">
        <v>126</v>
      </c>
      <c r="B114" s="17">
        <v>41905</v>
      </c>
      <c r="C114" s="18" t="s">
        <v>298</v>
      </c>
      <c r="D114" s="19" t="s">
        <v>26</v>
      </c>
    </row>
    <row r="115" spans="1:4" ht="15" x14ac:dyDescent="0.25">
      <c r="A115" s="16">
        <v>126</v>
      </c>
      <c r="B115" s="17">
        <v>41912</v>
      </c>
      <c r="C115" s="18" t="s">
        <v>298</v>
      </c>
      <c r="D115" s="19" t="s">
        <v>26</v>
      </c>
    </row>
    <row r="116" spans="1:4" ht="15" x14ac:dyDescent="0.25">
      <c r="A116" s="16">
        <v>126</v>
      </c>
      <c r="B116" s="17">
        <v>41912</v>
      </c>
      <c r="C116" s="18" t="s">
        <v>298</v>
      </c>
      <c r="D116" s="19" t="s">
        <v>26</v>
      </c>
    </row>
    <row r="117" spans="1:4" ht="15" x14ac:dyDescent="0.25">
      <c r="A117" s="16">
        <v>126</v>
      </c>
      <c r="B117" s="17">
        <v>41914</v>
      </c>
      <c r="C117" s="18" t="s">
        <v>298</v>
      </c>
      <c r="D117" s="19" t="s">
        <v>26</v>
      </c>
    </row>
    <row r="118" spans="1:4" ht="15" x14ac:dyDescent="0.25">
      <c r="A118" s="16">
        <v>126</v>
      </c>
      <c r="B118" s="17">
        <v>41915</v>
      </c>
      <c r="C118" s="18" t="s">
        <v>298</v>
      </c>
      <c r="D118" s="19" t="s">
        <v>26</v>
      </c>
    </row>
    <row r="119" spans="1:4" ht="15" x14ac:dyDescent="0.25">
      <c r="A119" s="16">
        <v>126</v>
      </c>
      <c r="B119" s="17">
        <v>41918</v>
      </c>
      <c r="C119" s="18" t="s">
        <v>298</v>
      </c>
      <c r="D119" s="19" t="s">
        <v>26</v>
      </c>
    </row>
    <row r="120" spans="1:4" ht="15" x14ac:dyDescent="0.25">
      <c r="A120" s="16">
        <v>126</v>
      </c>
      <c r="B120" s="17">
        <v>41919</v>
      </c>
      <c r="C120" s="18" t="s">
        <v>298</v>
      </c>
      <c r="D120" s="19" t="s">
        <v>26</v>
      </c>
    </row>
    <row r="121" spans="1:4" ht="15" x14ac:dyDescent="0.25">
      <c r="A121" s="16">
        <v>126</v>
      </c>
      <c r="B121" s="17">
        <v>41948</v>
      </c>
      <c r="C121" s="18" t="s">
        <v>298</v>
      </c>
      <c r="D121" s="19" t="s">
        <v>26</v>
      </c>
    </row>
    <row r="122" spans="1:4" ht="15" x14ac:dyDescent="0.25">
      <c r="A122" s="16">
        <v>126</v>
      </c>
      <c r="B122" s="17">
        <v>41968</v>
      </c>
      <c r="C122" s="18" t="s">
        <v>298</v>
      </c>
      <c r="D122" s="19" t="s">
        <v>26</v>
      </c>
    </row>
    <row r="123" spans="1:4" ht="15" x14ac:dyDescent="0.25">
      <c r="A123" s="16">
        <v>126</v>
      </c>
      <c r="B123" s="17">
        <v>41975</v>
      </c>
      <c r="C123" s="16" t="s">
        <v>296</v>
      </c>
      <c r="D123" s="19" t="s">
        <v>284</v>
      </c>
    </row>
    <row r="124" spans="1:4" ht="15" x14ac:dyDescent="0.25">
      <c r="A124" s="16">
        <v>126</v>
      </c>
      <c r="B124" s="17">
        <v>41975</v>
      </c>
      <c r="C124" s="18" t="s">
        <v>298</v>
      </c>
      <c r="D124" s="19" t="s">
        <v>26</v>
      </c>
    </row>
    <row r="125" spans="1:4" ht="15" x14ac:dyDescent="0.25">
      <c r="A125" s="16">
        <v>126</v>
      </c>
      <c r="B125" s="17">
        <v>42011</v>
      </c>
      <c r="C125" s="18" t="s">
        <v>298</v>
      </c>
      <c r="D125" s="19" t="s">
        <v>26</v>
      </c>
    </row>
    <row r="126" spans="1:4" ht="15" x14ac:dyDescent="0.25">
      <c r="A126" s="16">
        <v>126</v>
      </c>
      <c r="B126" s="17">
        <v>42012</v>
      </c>
      <c r="C126" s="18" t="s">
        <v>298</v>
      </c>
      <c r="D126" s="19" t="s">
        <v>26</v>
      </c>
    </row>
    <row r="127" spans="1:4" ht="15" x14ac:dyDescent="0.25">
      <c r="A127" s="16">
        <v>126</v>
      </c>
      <c r="B127" s="17">
        <v>42020</v>
      </c>
      <c r="C127" s="18" t="s">
        <v>298</v>
      </c>
      <c r="D127" s="19" t="s">
        <v>26</v>
      </c>
    </row>
    <row r="128" spans="1:4" ht="15" x14ac:dyDescent="0.25">
      <c r="A128" s="16">
        <v>126</v>
      </c>
      <c r="B128" s="17">
        <v>42025</v>
      </c>
      <c r="C128" s="17" t="s">
        <v>295</v>
      </c>
      <c r="D128" s="21" t="s">
        <v>300</v>
      </c>
    </row>
    <row r="129" spans="1:4" ht="15" x14ac:dyDescent="0.25">
      <c r="A129" s="16">
        <v>126</v>
      </c>
      <c r="B129" s="17">
        <v>42025</v>
      </c>
      <c r="C129" s="16" t="s">
        <v>297</v>
      </c>
      <c r="D129" s="19" t="s">
        <v>268</v>
      </c>
    </row>
    <row r="130" spans="1:4" ht="15" x14ac:dyDescent="0.25">
      <c r="A130" s="16">
        <v>126</v>
      </c>
      <c r="B130" s="17">
        <v>42025</v>
      </c>
      <c r="C130" s="18" t="s">
        <v>298</v>
      </c>
      <c r="D130" s="18" t="s">
        <v>26</v>
      </c>
    </row>
    <row r="131" spans="1:4" ht="15" x14ac:dyDescent="0.25">
      <c r="A131" s="16">
        <v>126</v>
      </c>
      <c r="B131" s="17">
        <v>42033</v>
      </c>
      <c r="C131" s="18" t="s">
        <v>298</v>
      </c>
      <c r="D131" s="18" t="s">
        <v>26</v>
      </c>
    </row>
    <row r="132" spans="1:4" ht="15" x14ac:dyDescent="0.25">
      <c r="A132" s="16">
        <v>126</v>
      </c>
      <c r="B132" s="17">
        <v>42033</v>
      </c>
      <c r="C132" s="18" t="s">
        <v>298</v>
      </c>
      <c r="D132" s="18" t="s">
        <v>26</v>
      </c>
    </row>
    <row r="133" spans="1:4" ht="15" x14ac:dyDescent="0.25">
      <c r="A133" s="16">
        <v>126</v>
      </c>
      <c r="B133" s="17">
        <v>42034</v>
      </c>
      <c r="C133" s="18" t="s">
        <v>298</v>
      </c>
      <c r="D133" s="18" t="s">
        <v>26</v>
      </c>
    </row>
    <row r="134" spans="1:4" ht="15" x14ac:dyDescent="0.25">
      <c r="A134" s="16">
        <v>126</v>
      </c>
      <c r="B134" s="17">
        <v>42040</v>
      </c>
      <c r="C134" s="18" t="s">
        <v>298</v>
      </c>
      <c r="D134" s="18" t="s">
        <v>26</v>
      </c>
    </row>
    <row r="135" spans="1:4" ht="15" x14ac:dyDescent="0.25">
      <c r="A135" s="16">
        <v>126</v>
      </c>
      <c r="B135" s="17">
        <v>42047</v>
      </c>
      <c r="C135" s="18" t="s">
        <v>298</v>
      </c>
      <c r="D135" s="18" t="s">
        <v>26</v>
      </c>
    </row>
    <row r="136" spans="1:4" ht="15" x14ac:dyDescent="0.25">
      <c r="A136" s="16">
        <v>126</v>
      </c>
      <c r="B136" s="17">
        <v>42054</v>
      </c>
      <c r="C136" s="18" t="s">
        <v>298</v>
      </c>
      <c r="D136" s="18" t="s">
        <v>26</v>
      </c>
    </row>
    <row r="137" spans="1:4" ht="15" x14ac:dyDescent="0.25">
      <c r="A137" s="16">
        <v>126</v>
      </c>
      <c r="B137" s="17">
        <v>42061</v>
      </c>
      <c r="C137" s="18" t="s">
        <v>298</v>
      </c>
      <c r="D137" s="18" t="s">
        <v>26</v>
      </c>
    </row>
    <row r="138" spans="1:4" ht="15" x14ac:dyDescent="0.25">
      <c r="A138" s="16">
        <v>126</v>
      </c>
      <c r="B138" s="17">
        <v>42065</v>
      </c>
      <c r="C138" s="18" t="s">
        <v>298</v>
      </c>
      <c r="D138" s="18" t="s">
        <v>26</v>
      </c>
    </row>
    <row r="139" spans="1:4" ht="15" x14ac:dyDescent="0.25">
      <c r="A139" s="16">
        <v>126</v>
      </c>
      <c r="B139" s="17">
        <v>42068</v>
      </c>
      <c r="C139" s="18" t="s">
        <v>298</v>
      </c>
      <c r="D139" s="18" t="s">
        <v>26</v>
      </c>
    </row>
    <row r="140" spans="1:4" ht="15" x14ac:dyDescent="0.25">
      <c r="A140" s="16">
        <v>126</v>
      </c>
      <c r="B140" s="17">
        <v>42072</v>
      </c>
      <c r="C140" s="18" t="s">
        <v>298</v>
      </c>
      <c r="D140" s="18" t="s">
        <v>26</v>
      </c>
    </row>
    <row r="141" spans="1:4" ht="15" x14ac:dyDescent="0.25">
      <c r="A141" s="16">
        <v>190</v>
      </c>
      <c r="B141" s="17">
        <v>41919</v>
      </c>
      <c r="C141" s="18" t="s">
        <v>298</v>
      </c>
      <c r="D141" s="18" t="s">
        <v>57</v>
      </c>
    </row>
    <row r="142" spans="1:4" ht="15" x14ac:dyDescent="0.25">
      <c r="A142" s="16">
        <v>190</v>
      </c>
      <c r="B142" s="17">
        <v>41926</v>
      </c>
      <c r="C142" s="18" t="s">
        <v>298</v>
      </c>
      <c r="D142" s="18" t="s">
        <v>57</v>
      </c>
    </row>
    <row r="143" spans="1:4" ht="15" x14ac:dyDescent="0.25">
      <c r="A143" s="16">
        <v>190</v>
      </c>
      <c r="B143" s="17">
        <v>41927</v>
      </c>
      <c r="C143" s="18" t="s">
        <v>298</v>
      </c>
      <c r="D143" s="18" t="s">
        <v>57</v>
      </c>
    </row>
    <row r="144" spans="1:4" ht="15" x14ac:dyDescent="0.25">
      <c r="A144" s="16">
        <v>192</v>
      </c>
      <c r="B144" s="17">
        <v>41801</v>
      </c>
      <c r="C144" s="16" t="s">
        <v>297</v>
      </c>
      <c r="D144" s="18" t="s">
        <v>268</v>
      </c>
    </row>
    <row r="145" spans="1:4" ht="15" x14ac:dyDescent="0.25">
      <c r="A145" s="16">
        <v>192</v>
      </c>
      <c r="B145" s="17">
        <v>41808</v>
      </c>
      <c r="C145" s="16" t="s">
        <v>296</v>
      </c>
      <c r="D145" s="18" t="s">
        <v>267</v>
      </c>
    </row>
    <row r="146" spans="1:4" ht="15" x14ac:dyDescent="0.25">
      <c r="A146" s="16">
        <v>192</v>
      </c>
      <c r="B146" s="17">
        <v>41829</v>
      </c>
      <c r="C146" s="18" t="s">
        <v>298</v>
      </c>
      <c r="D146" s="18" t="s">
        <v>26</v>
      </c>
    </row>
    <row r="147" spans="1:4" ht="15" x14ac:dyDescent="0.25">
      <c r="A147" s="16">
        <v>192</v>
      </c>
      <c r="B147" s="17">
        <v>41830</v>
      </c>
      <c r="C147" s="18" t="s">
        <v>298</v>
      </c>
      <c r="D147" s="18" t="s">
        <v>26</v>
      </c>
    </row>
    <row r="148" spans="1:4" ht="15" x14ac:dyDescent="0.25">
      <c r="A148" s="16">
        <v>192</v>
      </c>
      <c r="B148" s="17">
        <v>41837</v>
      </c>
      <c r="C148" s="18" t="s">
        <v>298</v>
      </c>
      <c r="D148" s="18" t="s">
        <v>26</v>
      </c>
    </row>
    <row r="149" spans="1:4" ht="15" x14ac:dyDescent="0.25">
      <c r="A149" s="16">
        <v>192</v>
      </c>
      <c r="B149" s="17">
        <v>41838</v>
      </c>
      <c r="C149" s="17" t="s">
        <v>295</v>
      </c>
      <c r="D149" s="20" t="s">
        <v>300</v>
      </c>
    </row>
    <row r="150" spans="1:4" ht="15" x14ac:dyDescent="0.25">
      <c r="A150" s="16">
        <v>192</v>
      </c>
      <c r="B150" s="17">
        <v>41838</v>
      </c>
      <c r="C150" s="18" t="s">
        <v>298</v>
      </c>
      <c r="D150" s="18" t="s">
        <v>26</v>
      </c>
    </row>
    <row r="151" spans="1:4" ht="15" x14ac:dyDescent="0.25">
      <c r="A151" s="16">
        <v>192</v>
      </c>
      <c r="B151" s="17">
        <v>41848</v>
      </c>
      <c r="C151" s="18" t="s">
        <v>298</v>
      </c>
      <c r="D151" s="18" t="s">
        <v>26</v>
      </c>
    </row>
    <row r="152" spans="1:4" ht="15" x14ac:dyDescent="0.25">
      <c r="A152" s="16">
        <v>192</v>
      </c>
      <c r="B152" s="17">
        <v>41852</v>
      </c>
      <c r="C152" s="18" t="s">
        <v>298</v>
      </c>
      <c r="D152" s="18" t="s">
        <v>26</v>
      </c>
    </row>
    <row r="153" spans="1:4" ht="15" x14ac:dyDescent="0.25">
      <c r="A153" s="16">
        <v>192</v>
      </c>
      <c r="B153" s="17">
        <v>41856</v>
      </c>
      <c r="C153" s="18" t="s">
        <v>298</v>
      </c>
      <c r="D153" s="18" t="s">
        <v>26</v>
      </c>
    </row>
    <row r="154" spans="1:4" ht="15" x14ac:dyDescent="0.25">
      <c r="A154" s="16">
        <v>192</v>
      </c>
      <c r="B154" s="17">
        <v>41864</v>
      </c>
      <c r="C154" s="17" t="s">
        <v>295</v>
      </c>
      <c r="D154" s="20" t="s">
        <v>300</v>
      </c>
    </row>
    <row r="155" spans="1:4" ht="15" x14ac:dyDescent="0.25">
      <c r="A155" s="16">
        <v>192</v>
      </c>
      <c r="B155" s="17">
        <v>41864</v>
      </c>
      <c r="C155" s="18" t="s">
        <v>298</v>
      </c>
      <c r="D155" s="18" t="s">
        <v>44</v>
      </c>
    </row>
    <row r="156" spans="1:4" ht="15" x14ac:dyDescent="0.25">
      <c r="A156" s="16">
        <v>192</v>
      </c>
      <c r="B156" s="17">
        <v>41870</v>
      </c>
      <c r="C156" s="18" t="s">
        <v>298</v>
      </c>
      <c r="D156" s="18" t="s">
        <v>44</v>
      </c>
    </row>
    <row r="157" spans="1:4" ht="15" x14ac:dyDescent="0.25">
      <c r="A157" s="16">
        <v>192</v>
      </c>
      <c r="B157" s="17">
        <v>41873</v>
      </c>
      <c r="C157" s="18" t="s">
        <v>298</v>
      </c>
      <c r="D157" s="18" t="s">
        <v>26</v>
      </c>
    </row>
    <row r="158" spans="1:4" ht="15" x14ac:dyDescent="0.25">
      <c r="A158" s="16">
        <v>192</v>
      </c>
      <c r="B158" s="17">
        <v>41877</v>
      </c>
      <c r="C158" s="18" t="s">
        <v>298</v>
      </c>
      <c r="D158" s="18" t="s">
        <v>26</v>
      </c>
    </row>
    <row r="159" spans="1:4" ht="15" x14ac:dyDescent="0.25">
      <c r="A159" s="16">
        <v>192</v>
      </c>
      <c r="B159" s="17">
        <v>41877</v>
      </c>
      <c r="C159" s="18" t="s">
        <v>298</v>
      </c>
      <c r="D159" s="18" t="s">
        <v>44</v>
      </c>
    </row>
    <row r="160" spans="1:4" ht="15" x14ac:dyDescent="0.25">
      <c r="A160" s="16">
        <v>192</v>
      </c>
      <c r="B160" s="17">
        <v>41884</v>
      </c>
      <c r="C160" s="18" t="s">
        <v>298</v>
      </c>
      <c r="D160" s="18" t="s">
        <v>26</v>
      </c>
    </row>
    <row r="161" spans="1:4" ht="15" x14ac:dyDescent="0.25">
      <c r="A161" s="16">
        <v>192</v>
      </c>
      <c r="B161" s="17">
        <v>41884</v>
      </c>
      <c r="C161" s="18" t="s">
        <v>298</v>
      </c>
      <c r="D161" s="18" t="s">
        <v>44</v>
      </c>
    </row>
    <row r="162" spans="1:4" ht="15" x14ac:dyDescent="0.25">
      <c r="A162" s="16">
        <v>192</v>
      </c>
      <c r="B162" s="17">
        <v>41886</v>
      </c>
      <c r="C162" s="18" t="s">
        <v>298</v>
      </c>
      <c r="D162" s="18" t="s">
        <v>26</v>
      </c>
    </row>
    <row r="163" spans="1:4" ht="15" x14ac:dyDescent="0.25">
      <c r="A163" s="16">
        <v>192</v>
      </c>
      <c r="B163" s="17">
        <v>41886</v>
      </c>
      <c r="C163" s="18" t="s">
        <v>298</v>
      </c>
      <c r="D163" s="18" t="s">
        <v>26</v>
      </c>
    </row>
    <row r="164" spans="1:4" ht="15" x14ac:dyDescent="0.25">
      <c r="A164" s="16">
        <v>192</v>
      </c>
      <c r="B164" s="17">
        <v>41889</v>
      </c>
      <c r="C164" s="18" t="s">
        <v>298</v>
      </c>
      <c r="D164" s="18" t="s">
        <v>26</v>
      </c>
    </row>
    <row r="165" spans="1:4" ht="15" x14ac:dyDescent="0.25">
      <c r="A165" s="16">
        <v>192</v>
      </c>
      <c r="B165" s="17">
        <v>41890</v>
      </c>
      <c r="C165" s="18" t="s">
        <v>298</v>
      </c>
      <c r="D165" s="18" t="s">
        <v>26</v>
      </c>
    </row>
    <row r="166" spans="1:4" ht="15" x14ac:dyDescent="0.25">
      <c r="A166" s="16">
        <v>192</v>
      </c>
      <c r="B166" s="17">
        <v>41893</v>
      </c>
      <c r="C166" s="18" t="s">
        <v>298</v>
      </c>
      <c r="D166" s="18" t="s">
        <v>26</v>
      </c>
    </row>
    <row r="167" spans="1:4" ht="15" x14ac:dyDescent="0.25">
      <c r="A167" s="16">
        <v>192</v>
      </c>
      <c r="B167" s="17">
        <v>41893</v>
      </c>
      <c r="C167" s="18" t="s">
        <v>298</v>
      </c>
      <c r="D167" s="18" t="s">
        <v>44</v>
      </c>
    </row>
    <row r="168" spans="1:4" ht="15" x14ac:dyDescent="0.25">
      <c r="A168" s="16">
        <v>192</v>
      </c>
      <c r="B168" s="17">
        <v>41899</v>
      </c>
      <c r="C168" s="18" t="s">
        <v>298</v>
      </c>
      <c r="D168" s="18" t="s">
        <v>26</v>
      </c>
    </row>
    <row r="169" spans="1:4" ht="15" x14ac:dyDescent="0.25">
      <c r="A169" s="16">
        <v>192</v>
      </c>
      <c r="B169" s="17">
        <v>41900</v>
      </c>
      <c r="C169" s="18" t="s">
        <v>298</v>
      </c>
      <c r="D169" s="18" t="s">
        <v>26</v>
      </c>
    </row>
    <row r="170" spans="1:4" ht="15" x14ac:dyDescent="0.25">
      <c r="A170" s="16">
        <v>192</v>
      </c>
      <c r="B170" s="17">
        <v>41900</v>
      </c>
      <c r="C170" s="18" t="s">
        <v>298</v>
      </c>
      <c r="D170" s="18" t="s">
        <v>44</v>
      </c>
    </row>
    <row r="171" spans="1:4" ht="15" x14ac:dyDescent="0.25">
      <c r="A171" s="16">
        <v>192</v>
      </c>
      <c r="B171" s="17">
        <v>41904</v>
      </c>
      <c r="C171" s="18" t="s">
        <v>298</v>
      </c>
      <c r="D171" s="18" t="s">
        <v>26</v>
      </c>
    </row>
    <row r="172" spans="1:4" ht="15" x14ac:dyDescent="0.25">
      <c r="A172" s="16">
        <v>192</v>
      </c>
      <c r="B172" s="17">
        <v>41904</v>
      </c>
      <c r="C172" s="18" t="s">
        <v>298</v>
      </c>
      <c r="D172" s="18" t="s">
        <v>44</v>
      </c>
    </row>
    <row r="173" spans="1:4" ht="15" x14ac:dyDescent="0.25">
      <c r="A173" s="16">
        <v>192</v>
      </c>
      <c r="B173" s="17">
        <v>41907</v>
      </c>
      <c r="C173" s="18" t="s">
        <v>298</v>
      </c>
      <c r="D173" s="18" t="s">
        <v>26</v>
      </c>
    </row>
    <row r="174" spans="1:4" ht="15" x14ac:dyDescent="0.25">
      <c r="A174" s="16">
        <v>192</v>
      </c>
      <c r="B174" s="17">
        <v>41908</v>
      </c>
      <c r="C174" s="18" t="s">
        <v>298</v>
      </c>
      <c r="D174" s="18" t="s">
        <v>26</v>
      </c>
    </row>
    <row r="175" spans="1:4" ht="15" x14ac:dyDescent="0.25">
      <c r="A175" s="16">
        <v>192</v>
      </c>
      <c r="B175" s="17">
        <v>41911</v>
      </c>
      <c r="C175" s="16" t="s">
        <v>296</v>
      </c>
      <c r="D175" s="18" t="s">
        <v>284</v>
      </c>
    </row>
    <row r="176" spans="1:4" ht="15" x14ac:dyDescent="0.25">
      <c r="A176" s="16">
        <v>192</v>
      </c>
      <c r="B176" s="17">
        <v>41913</v>
      </c>
      <c r="C176" s="18" t="s">
        <v>298</v>
      </c>
      <c r="D176" s="18" t="s">
        <v>44</v>
      </c>
    </row>
    <row r="177" spans="1:4" ht="15" x14ac:dyDescent="0.25">
      <c r="A177" s="16">
        <v>192</v>
      </c>
      <c r="B177" s="17">
        <v>41915</v>
      </c>
      <c r="C177" s="18" t="s">
        <v>298</v>
      </c>
      <c r="D177" s="18" t="s">
        <v>26</v>
      </c>
    </row>
    <row r="178" spans="1:4" ht="15" x14ac:dyDescent="0.25">
      <c r="A178" s="16">
        <v>192</v>
      </c>
      <c r="B178" s="17">
        <v>41918</v>
      </c>
      <c r="C178" s="18" t="s">
        <v>298</v>
      </c>
      <c r="D178" s="18" t="s">
        <v>26</v>
      </c>
    </row>
    <row r="179" spans="1:4" ht="15" x14ac:dyDescent="0.25">
      <c r="A179" s="16">
        <v>192</v>
      </c>
      <c r="B179" s="17">
        <v>41918</v>
      </c>
      <c r="C179" s="18" t="s">
        <v>298</v>
      </c>
      <c r="D179" s="18" t="s">
        <v>44</v>
      </c>
    </row>
    <row r="180" spans="1:4" ht="15" x14ac:dyDescent="0.25">
      <c r="A180" s="16">
        <v>192</v>
      </c>
      <c r="B180" s="17">
        <v>41921</v>
      </c>
      <c r="C180" s="18" t="s">
        <v>298</v>
      </c>
      <c r="D180" s="18" t="s">
        <v>26</v>
      </c>
    </row>
    <row r="181" spans="1:4" ht="15" x14ac:dyDescent="0.25">
      <c r="A181" s="16">
        <v>192</v>
      </c>
      <c r="B181" s="17">
        <v>41929</v>
      </c>
      <c r="C181" s="18" t="s">
        <v>298</v>
      </c>
      <c r="D181" s="18" t="s">
        <v>44</v>
      </c>
    </row>
    <row r="182" spans="1:4" ht="15" x14ac:dyDescent="0.25">
      <c r="A182" s="16">
        <v>192</v>
      </c>
      <c r="B182" s="17">
        <v>41934</v>
      </c>
      <c r="C182" s="18" t="s">
        <v>298</v>
      </c>
      <c r="D182" s="18" t="s">
        <v>26</v>
      </c>
    </row>
    <row r="183" spans="1:4" ht="15" x14ac:dyDescent="0.25">
      <c r="A183" s="16">
        <v>192</v>
      </c>
      <c r="B183" s="17">
        <v>41935</v>
      </c>
      <c r="C183" s="18" t="s">
        <v>298</v>
      </c>
      <c r="D183" s="18" t="s">
        <v>26</v>
      </c>
    </row>
    <row r="184" spans="1:4" ht="15" x14ac:dyDescent="0.25">
      <c r="A184" s="16">
        <v>192</v>
      </c>
      <c r="B184" s="17">
        <v>41936</v>
      </c>
      <c r="C184" s="18" t="s">
        <v>298</v>
      </c>
      <c r="D184" s="18" t="s">
        <v>44</v>
      </c>
    </row>
    <row r="185" spans="1:4" ht="15" x14ac:dyDescent="0.25">
      <c r="A185" s="16">
        <v>192</v>
      </c>
      <c r="B185" s="17">
        <v>41939</v>
      </c>
      <c r="C185" s="18" t="s">
        <v>298</v>
      </c>
      <c r="D185" s="18" t="s">
        <v>26</v>
      </c>
    </row>
    <row r="186" spans="1:4" ht="15" x14ac:dyDescent="0.25">
      <c r="A186" s="16">
        <v>192</v>
      </c>
      <c r="B186" s="17">
        <v>41941</v>
      </c>
      <c r="C186" s="18" t="s">
        <v>298</v>
      </c>
      <c r="D186" s="18" t="s">
        <v>26</v>
      </c>
    </row>
    <row r="187" spans="1:4" ht="15" x14ac:dyDescent="0.25">
      <c r="A187" s="16">
        <v>192</v>
      </c>
      <c r="B187" s="17">
        <v>41941</v>
      </c>
      <c r="C187" s="18" t="s">
        <v>298</v>
      </c>
      <c r="D187" s="18" t="s">
        <v>26</v>
      </c>
    </row>
    <row r="188" spans="1:4" ht="15" x14ac:dyDescent="0.25">
      <c r="A188" s="16">
        <v>192</v>
      </c>
      <c r="B188" s="17">
        <v>41942</v>
      </c>
      <c r="C188" s="18" t="s">
        <v>298</v>
      </c>
      <c r="D188" s="18" t="s">
        <v>26</v>
      </c>
    </row>
    <row r="189" spans="1:4" ht="15" x14ac:dyDescent="0.25">
      <c r="A189" s="16">
        <v>192</v>
      </c>
      <c r="B189" s="17">
        <v>41943</v>
      </c>
      <c r="C189" s="18" t="s">
        <v>298</v>
      </c>
      <c r="D189" s="18" t="s">
        <v>26</v>
      </c>
    </row>
    <row r="190" spans="1:4" ht="15" x14ac:dyDescent="0.25">
      <c r="A190" s="16">
        <v>192</v>
      </c>
      <c r="B190" s="17">
        <v>41943</v>
      </c>
      <c r="C190" s="18" t="s">
        <v>298</v>
      </c>
      <c r="D190" s="18" t="s">
        <v>44</v>
      </c>
    </row>
    <row r="191" spans="1:4" ht="15" x14ac:dyDescent="0.25">
      <c r="A191" s="16">
        <v>192</v>
      </c>
      <c r="B191" s="17">
        <v>41946</v>
      </c>
      <c r="C191" s="18" t="s">
        <v>298</v>
      </c>
      <c r="D191" s="18" t="s">
        <v>26</v>
      </c>
    </row>
    <row r="192" spans="1:4" ht="15" x14ac:dyDescent="0.25">
      <c r="A192" s="16">
        <v>192</v>
      </c>
      <c r="B192" s="17">
        <v>41955</v>
      </c>
      <c r="C192" s="18" t="s">
        <v>298</v>
      </c>
      <c r="D192" s="18" t="s">
        <v>26</v>
      </c>
    </row>
    <row r="193" spans="1:4" ht="15" x14ac:dyDescent="0.25">
      <c r="A193" s="16">
        <v>192</v>
      </c>
      <c r="B193" s="17">
        <v>41956</v>
      </c>
      <c r="C193" s="18" t="s">
        <v>298</v>
      </c>
      <c r="D193" s="18" t="s">
        <v>26</v>
      </c>
    </row>
    <row r="194" spans="1:4" ht="15" x14ac:dyDescent="0.25">
      <c r="A194" s="16">
        <v>192</v>
      </c>
      <c r="B194" s="17">
        <v>41957</v>
      </c>
      <c r="C194" s="18" t="s">
        <v>298</v>
      </c>
      <c r="D194" s="18" t="s">
        <v>44</v>
      </c>
    </row>
    <row r="195" spans="1:4" ht="15" x14ac:dyDescent="0.25">
      <c r="A195" s="16">
        <v>192</v>
      </c>
      <c r="B195" s="17">
        <v>41960</v>
      </c>
      <c r="C195" s="18" t="s">
        <v>298</v>
      </c>
      <c r="D195" s="18" t="s">
        <v>26</v>
      </c>
    </row>
    <row r="196" spans="1:4" ht="15" x14ac:dyDescent="0.25">
      <c r="A196" s="16">
        <v>192</v>
      </c>
      <c r="B196" s="17">
        <v>41962</v>
      </c>
      <c r="C196" s="18" t="s">
        <v>298</v>
      </c>
      <c r="D196" s="18" t="s">
        <v>26</v>
      </c>
    </row>
    <row r="197" spans="1:4" ht="15" x14ac:dyDescent="0.25">
      <c r="A197" s="16">
        <v>192</v>
      </c>
      <c r="B197" s="17">
        <v>41964</v>
      </c>
      <c r="C197" s="18" t="s">
        <v>298</v>
      </c>
      <c r="D197" s="18" t="s">
        <v>44</v>
      </c>
    </row>
    <row r="198" spans="1:4" ht="15" x14ac:dyDescent="0.25">
      <c r="A198" s="16">
        <v>192</v>
      </c>
      <c r="B198" s="17">
        <v>41967</v>
      </c>
      <c r="C198" s="18" t="s">
        <v>298</v>
      </c>
      <c r="D198" s="18" t="s">
        <v>44</v>
      </c>
    </row>
    <row r="199" spans="1:4" ht="15" x14ac:dyDescent="0.25">
      <c r="A199" s="16">
        <v>192</v>
      </c>
      <c r="B199" s="17">
        <v>41969</v>
      </c>
      <c r="C199" s="18" t="s">
        <v>298</v>
      </c>
      <c r="D199" s="18" t="s">
        <v>26</v>
      </c>
    </row>
    <row r="200" spans="1:4" ht="15" x14ac:dyDescent="0.25">
      <c r="A200" s="16">
        <v>192</v>
      </c>
      <c r="B200" s="17">
        <v>41975</v>
      </c>
      <c r="C200" s="18" t="s">
        <v>298</v>
      </c>
      <c r="D200" s="18" t="s">
        <v>26</v>
      </c>
    </row>
    <row r="201" spans="1:4" ht="15" x14ac:dyDescent="0.25">
      <c r="A201" s="16">
        <v>192</v>
      </c>
      <c r="B201" s="17">
        <v>41975</v>
      </c>
      <c r="C201" s="18" t="s">
        <v>298</v>
      </c>
      <c r="D201" s="18" t="s">
        <v>26</v>
      </c>
    </row>
    <row r="202" spans="1:4" ht="15" x14ac:dyDescent="0.25">
      <c r="A202" s="16">
        <v>192</v>
      </c>
      <c r="B202" s="17">
        <v>41977</v>
      </c>
      <c r="C202" s="17" t="s">
        <v>295</v>
      </c>
      <c r="D202" s="20" t="s">
        <v>300</v>
      </c>
    </row>
    <row r="203" spans="1:4" ht="15" x14ac:dyDescent="0.25">
      <c r="A203" s="16">
        <v>192</v>
      </c>
      <c r="B203" s="17">
        <v>41977</v>
      </c>
      <c r="C203" s="16" t="s">
        <v>297</v>
      </c>
      <c r="D203" s="18" t="s">
        <v>268</v>
      </c>
    </row>
    <row r="204" spans="1:4" ht="15" x14ac:dyDescent="0.25">
      <c r="A204" s="16">
        <v>192</v>
      </c>
      <c r="B204" s="17">
        <v>41977</v>
      </c>
      <c r="C204" s="18" t="s">
        <v>298</v>
      </c>
      <c r="D204" s="18" t="s">
        <v>26</v>
      </c>
    </row>
    <row r="205" spans="1:4" ht="15" x14ac:dyDescent="0.25">
      <c r="A205" s="16">
        <v>192</v>
      </c>
      <c r="B205" s="17">
        <v>41981</v>
      </c>
      <c r="C205" s="18" t="s">
        <v>298</v>
      </c>
      <c r="D205" s="18" t="s">
        <v>26</v>
      </c>
    </row>
    <row r="206" spans="1:4" ht="15" x14ac:dyDescent="0.25">
      <c r="A206" s="16">
        <v>192</v>
      </c>
      <c r="B206" s="17">
        <v>41984</v>
      </c>
      <c r="C206" s="16" t="s">
        <v>296</v>
      </c>
      <c r="D206" s="18" t="s">
        <v>285</v>
      </c>
    </row>
    <row r="207" spans="1:4" ht="15" x14ac:dyDescent="0.25">
      <c r="A207" s="16">
        <v>192</v>
      </c>
      <c r="B207" s="17">
        <v>41984</v>
      </c>
      <c r="C207" s="18" t="s">
        <v>298</v>
      </c>
      <c r="D207" s="18" t="s">
        <v>26</v>
      </c>
    </row>
    <row r="208" spans="1:4" ht="15" x14ac:dyDescent="0.25">
      <c r="A208" s="16">
        <v>192</v>
      </c>
      <c r="B208" s="17">
        <v>41991</v>
      </c>
      <c r="C208" s="18" t="s">
        <v>298</v>
      </c>
      <c r="D208" s="18" t="s">
        <v>26</v>
      </c>
    </row>
    <row r="209" spans="1:4" ht="15" x14ac:dyDescent="0.25">
      <c r="A209" s="16">
        <v>192</v>
      </c>
      <c r="B209" s="17">
        <v>41995</v>
      </c>
      <c r="C209" s="18" t="s">
        <v>298</v>
      </c>
      <c r="D209" s="18" t="s">
        <v>26</v>
      </c>
    </row>
    <row r="210" spans="1:4" ht="15" x14ac:dyDescent="0.25">
      <c r="A210" s="16">
        <v>192</v>
      </c>
      <c r="B210" s="17">
        <v>41996</v>
      </c>
      <c r="C210" s="18" t="s">
        <v>298</v>
      </c>
      <c r="D210" s="18" t="s">
        <v>26</v>
      </c>
    </row>
    <row r="211" spans="1:4" ht="15" x14ac:dyDescent="0.25">
      <c r="A211" s="16">
        <v>192</v>
      </c>
      <c r="B211" s="17">
        <v>42010</v>
      </c>
      <c r="C211" s="18" t="s">
        <v>298</v>
      </c>
      <c r="D211" s="18" t="s">
        <v>26</v>
      </c>
    </row>
    <row r="212" spans="1:4" ht="15" x14ac:dyDescent="0.25">
      <c r="A212" s="16">
        <v>192</v>
      </c>
      <c r="B212" s="17">
        <v>42017</v>
      </c>
      <c r="C212" s="18" t="s">
        <v>298</v>
      </c>
      <c r="D212" s="18" t="s">
        <v>26</v>
      </c>
    </row>
    <row r="213" spans="1:4" ht="15" x14ac:dyDescent="0.25">
      <c r="A213" s="16">
        <v>192</v>
      </c>
      <c r="B213" s="17">
        <v>42026</v>
      </c>
      <c r="C213" s="18" t="s">
        <v>298</v>
      </c>
      <c r="D213" s="18" t="s">
        <v>26</v>
      </c>
    </row>
    <row r="214" spans="1:4" ht="15" x14ac:dyDescent="0.25">
      <c r="A214" s="16">
        <v>192</v>
      </c>
      <c r="B214" s="17">
        <v>42033</v>
      </c>
      <c r="C214" s="18" t="s">
        <v>298</v>
      </c>
      <c r="D214" s="18" t="s">
        <v>26</v>
      </c>
    </row>
    <row r="215" spans="1:4" ht="15" x14ac:dyDescent="0.25">
      <c r="A215" s="16">
        <v>192</v>
      </c>
      <c r="B215" s="17">
        <v>42037</v>
      </c>
      <c r="C215" s="18" t="s">
        <v>298</v>
      </c>
      <c r="D215" s="18" t="s">
        <v>26</v>
      </c>
    </row>
    <row r="216" spans="1:4" ht="15" x14ac:dyDescent="0.25">
      <c r="A216" s="16">
        <v>192</v>
      </c>
      <c r="B216" s="17">
        <v>42041</v>
      </c>
      <c r="C216" s="18" t="s">
        <v>298</v>
      </c>
      <c r="D216" s="18" t="s">
        <v>26</v>
      </c>
    </row>
    <row r="217" spans="1:4" ht="15" x14ac:dyDescent="0.25">
      <c r="A217" s="16">
        <v>192</v>
      </c>
      <c r="B217" s="17">
        <v>42044</v>
      </c>
      <c r="C217" s="18" t="s">
        <v>298</v>
      </c>
      <c r="D217" s="18" t="s">
        <v>61</v>
      </c>
    </row>
    <row r="218" spans="1:4" ht="15" x14ac:dyDescent="0.25">
      <c r="A218" s="16">
        <v>192</v>
      </c>
      <c r="B218" s="17">
        <v>42044</v>
      </c>
      <c r="C218" s="18" t="s">
        <v>298</v>
      </c>
      <c r="D218" s="18" t="s">
        <v>61</v>
      </c>
    </row>
    <row r="219" spans="1:4" ht="15" x14ac:dyDescent="0.25">
      <c r="A219" s="16">
        <v>192</v>
      </c>
      <c r="B219" s="17">
        <v>42044</v>
      </c>
      <c r="C219" s="18" t="s">
        <v>298</v>
      </c>
      <c r="D219" s="18" t="s">
        <v>26</v>
      </c>
    </row>
    <row r="220" spans="1:4" ht="15" x14ac:dyDescent="0.25">
      <c r="A220" s="16">
        <v>192</v>
      </c>
      <c r="B220" s="17">
        <v>42045</v>
      </c>
      <c r="C220" s="18" t="s">
        <v>298</v>
      </c>
      <c r="D220" s="18" t="s">
        <v>61</v>
      </c>
    </row>
    <row r="221" spans="1:4" ht="15" x14ac:dyDescent="0.25">
      <c r="A221" s="16">
        <v>192</v>
      </c>
      <c r="B221" s="17">
        <v>42047</v>
      </c>
      <c r="C221" s="18" t="s">
        <v>298</v>
      </c>
      <c r="D221" s="18" t="s">
        <v>61</v>
      </c>
    </row>
    <row r="222" spans="1:4" ht="15" x14ac:dyDescent="0.25">
      <c r="A222" s="16">
        <v>192</v>
      </c>
      <c r="B222" s="17">
        <v>42053</v>
      </c>
      <c r="C222" s="18" t="s">
        <v>298</v>
      </c>
      <c r="D222" s="18" t="s">
        <v>61</v>
      </c>
    </row>
    <row r="223" spans="1:4" ht="15" x14ac:dyDescent="0.25">
      <c r="A223" s="16">
        <v>192</v>
      </c>
      <c r="B223" s="17">
        <v>42053</v>
      </c>
      <c r="C223" s="18" t="s">
        <v>298</v>
      </c>
      <c r="D223" s="18" t="s">
        <v>26</v>
      </c>
    </row>
    <row r="224" spans="1:4" ht="15" x14ac:dyDescent="0.25">
      <c r="A224" s="16">
        <v>192</v>
      </c>
      <c r="B224" s="17">
        <v>42055</v>
      </c>
      <c r="C224" s="18" t="s">
        <v>298</v>
      </c>
      <c r="D224" s="18" t="s">
        <v>61</v>
      </c>
    </row>
    <row r="225" spans="1:4" ht="15" x14ac:dyDescent="0.25">
      <c r="A225" s="16">
        <v>192</v>
      </c>
      <c r="B225" s="17">
        <v>42055</v>
      </c>
      <c r="C225" s="18" t="s">
        <v>298</v>
      </c>
      <c r="D225" s="18" t="s">
        <v>26</v>
      </c>
    </row>
    <row r="226" spans="1:4" ht="15" x14ac:dyDescent="0.25">
      <c r="A226" s="16">
        <v>192</v>
      </c>
      <c r="B226" s="17">
        <v>42060</v>
      </c>
      <c r="C226" s="18" t="s">
        <v>298</v>
      </c>
      <c r="D226" s="18" t="s">
        <v>26</v>
      </c>
    </row>
    <row r="227" spans="1:4" ht="15" x14ac:dyDescent="0.25">
      <c r="A227" s="16">
        <v>192</v>
      </c>
      <c r="B227" s="17">
        <v>42061</v>
      </c>
      <c r="C227" s="18" t="s">
        <v>298</v>
      </c>
      <c r="D227" s="18" t="s">
        <v>26</v>
      </c>
    </row>
    <row r="228" spans="1:4" ht="15" x14ac:dyDescent="0.25">
      <c r="A228" s="16">
        <v>192</v>
      </c>
      <c r="B228" s="17">
        <v>42062</v>
      </c>
      <c r="C228" s="18" t="s">
        <v>298</v>
      </c>
      <c r="D228" s="18" t="s">
        <v>26</v>
      </c>
    </row>
    <row r="229" spans="1:4" ht="15" x14ac:dyDescent="0.25">
      <c r="A229" s="16">
        <v>192</v>
      </c>
      <c r="B229" s="17">
        <v>42065</v>
      </c>
      <c r="C229" s="18" t="s">
        <v>298</v>
      </c>
      <c r="D229" s="18" t="s">
        <v>26</v>
      </c>
    </row>
    <row r="230" spans="1:4" ht="15" x14ac:dyDescent="0.25">
      <c r="A230" s="16">
        <v>192</v>
      </c>
      <c r="B230" s="17">
        <v>42073</v>
      </c>
      <c r="C230" s="18" t="s">
        <v>298</v>
      </c>
      <c r="D230" s="18" t="s">
        <v>26</v>
      </c>
    </row>
    <row r="231" spans="1:4" ht="15" x14ac:dyDescent="0.25">
      <c r="A231" s="16">
        <v>335</v>
      </c>
      <c r="B231" s="17">
        <v>41863</v>
      </c>
      <c r="C231" s="16" t="s">
        <v>296</v>
      </c>
      <c r="D231" s="18" t="s">
        <v>267</v>
      </c>
    </row>
    <row r="232" spans="1:4" ht="15" x14ac:dyDescent="0.25">
      <c r="A232" s="16">
        <v>335</v>
      </c>
      <c r="B232" s="17">
        <v>41863</v>
      </c>
      <c r="C232" s="16" t="s">
        <v>297</v>
      </c>
      <c r="D232" s="18" t="s">
        <v>267</v>
      </c>
    </row>
    <row r="233" spans="1:4" ht="15" x14ac:dyDescent="0.25">
      <c r="A233" s="16">
        <v>335</v>
      </c>
      <c r="B233" s="17">
        <v>41884</v>
      </c>
      <c r="C233" s="18" t="s">
        <v>298</v>
      </c>
      <c r="D233" s="18" t="s">
        <v>26</v>
      </c>
    </row>
    <row r="234" spans="1:4" ht="15" x14ac:dyDescent="0.25">
      <c r="A234" s="16">
        <v>335</v>
      </c>
      <c r="B234" s="17">
        <v>41885</v>
      </c>
      <c r="C234" s="18" t="s">
        <v>298</v>
      </c>
      <c r="D234" s="18" t="s">
        <v>26</v>
      </c>
    </row>
    <row r="235" spans="1:4" ht="15" x14ac:dyDescent="0.25">
      <c r="A235" s="16">
        <v>335</v>
      </c>
      <c r="B235" s="17">
        <v>41897</v>
      </c>
      <c r="C235" s="18" t="s">
        <v>298</v>
      </c>
      <c r="D235" s="18" t="s">
        <v>26</v>
      </c>
    </row>
    <row r="236" spans="1:4" ht="15" x14ac:dyDescent="0.25">
      <c r="A236" s="16">
        <v>335</v>
      </c>
      <c r="B236" s="17">
        <v>41900</v>
      </c>
      <c r="C236" s="18" t="s">
        <v>298</v>
      </c>
      <c r="D236" s="18" t="s">
        <v>26</v>
      </c>
    </row>
    <row r="237" spans="1:4" ht="15" x14ac:dyDescent="0.25">
      <c r="A237" s="16">
        <v>335</v>
      </c>
      <c r="B237" s="17">
        <v>41904</v>
      </c>
      <c r="C237" s="17" t="s">
        <v>295</v>
      </c>
      <c r="D237" s="20" t="s">
        <v>300</v>
      </c>
    </row>
    <row r="238" spans="1:4" ht="15" x14ac:dyDescent="0.25">
      <c r="A238" s="16">
        <v>335</v>
      </c>
      <c r="B238" s="17">
        <v>41920</v>
      </c>
      <c r="C238" s="18" t="s">
        <v>298</v>
      </c>
      <c r="D238" s="18" t="s">
        <v>26</v>
      </c>
    </row>
    <row r="239" spans="1:4" ht="15" x14ac:dyDescent="0.25">
      <c r="A239" s="16">
        <v>335</v>
      </c>
      <c r="B239" s="17">
        <v>41934</v>
      </c>
      <c r="C239" s="17" t="s">
        <v>295</v>
      </c>
      <c r="D239" s="20" t="s">
        <v>300</v>
      </c>
    </row>
    <row r="240" spans="1:4" ht="15" x14ac:dyDescent="0.25">
      <c r="A240" s="16">
        <v>335</v>
      </c>
      <c r="B240" s="17">
        <v>41934</v>
      </c>
      <c r="C240" s="18" t="s">
        <v>298</v>
      </c>
      <c r="D240" s="18" t="s">
        <v>26</v>
      </c>
    </row>
    <row r="241" spans="1:4" ht="15" x14ac:dyDescent="0.25">
      <c r="A241" s="16">
        <v>335</v>
      </c>
      <c r="B241" s="17">
        <v>41953</v>
      </c>
      <c r="C241" s="16" t="s">
        <v>296</v>
      </c>
      <c r="D241" s="18" t="s">
        <v>284</v>
      </c>
    </row>
    <row r="242" spans="1:4" ht="15" x14ac:dyDescent="0.25">
      <c r="A242" s="16">
        <v>335</v>
      </c>
      <c r="B242" s="17">
        <v>41954</v>
      </c>
      <c r="C242" s="18" t="s">
        <v>298</v>
      </c>
      <c r="D242" s="18" t="s">
        <v>26</v>
      </c>
    </row>
    <row r="243" spans="1:4" ht="15" x14ac:dyDescent="0.25">
      <c r="A243" s="16">
        <v>335</v>
      </c>
      <c r="B243" s="17">
        <v>41960</v>
      </c>
      <c r="C243" s="18" t="s">
        <v>298</v>
      </c>
      <c r="D243" s="18" t="s">
        <v>26</v>
      </c>
    </row>
    <row r="244" spans="1:4" ht="15" x14ac:dyDescent="0.25">
      <c r="A244" s="16">
        <v>335</v>
      </c>
      <c r="B244" s="17">
        <v>41961</v>
      </c>
      <c r="C244" s="17" t="s">
        <v>295</v>
      </c>
      <c r="D244" s="20" t="s">
        <v>300</v>
      </c>
    </row>
    <row r="245" spans="1:4" ht="15" x14ac:dyDescent="0.25">
      <c r="A245" s="16">
        <v>335</v>
      </c>
      <c r="B245" s="17">
        <v>41961</v>
      </c>
      <c r="C245" s="16" t="s">
        <v>297</v>
      </c>
      <c r="D245" s="18" t="s">
        <v>268</v>
      </c>
    </row>
    <row r="246" spans="1:4" ht="15" x14ac:dyDescent="0.25">
      <c r="A246" s="16">
        <v>335</v>
      </c>
      <c r="B246" s="17">
        <v>41961</v>
      </c>
      <c r="C246" s="18" t="s">
        <v>298</v>
      </c>
      <c r="D246" s="18" t="s">
        <v>26</v>
      </c>
    </row>
    <row r="247" spans="1:4" ht="15" x14ac:dyDescent="0.25">
      <c r="A247" s="16">
        <v>335</v>
      </c>
      <c r="B247" s="17">
        <v>41977</v>
      </c>
      <c r="C247" s="18" t="s">
        <v>298</v>
      </c>
      <c r="D247" s="18" t="s">
        <v>26</v>
      </c>
    </row>
    <row r="248" spans="1:4" ht="15" x14ac:dyDescent="0.25">
      <c r="A248" s="16">
        <v>335</v>
      </c>
      <c r="B248" s="17">
        <v>41988</v>
      </c>
      <c r="C248" s="18" t="s">
        <v>298</v>
      </c>
      <c r="D248" s="18" t="s">
        <v>26</v>
      </c>
    </row>
    <row r="249" spans="1:4" ht="15" x14ac:dyDescent="0.25">
      <c r="A249" s="16">
        <v>335</v>
      </c>
      <c r="B249" s="17">
        <v>41991</v>
      </c>
      <c r="C249" s="17" t="s">
        <v>295</v>
      </c>
      <c r="D249" s="20" t="s">
        <v>300</v>
      </c>
    </row>
    <row r="250" spans="1:4" ht="15" x14ac:dyDescent="0.25">
      <c r="A250" s="16">
        <v>335</v>
      </c>
      <c r="B250" s="17">
        <v>41991</v>
      </c>
      <c r="C250" s="16" t="s">
        <v>296</v>
      </c>
      <c r="D250" s="18" t="s">
        <v>285</v>
      </c>
    </row>
    <row r="251" spans="1:4" ht="15" x14ac:dyDescent="0.25">
      <c r="A251" s="16">
        <v>335</v>
      </c>
      <c r="B251" s="17">
        <v>41991</v>
      </c>
      <c r="C251" s="18" t="s">
        <v>298</v>
      </c>
      <c r="D251" s="18" t="s">
        <v>26</v>
      </c>
    </row>
    <row r="252" spans="1:4" ht="15" x14ac:dyDescent="0.25">
      <c r="A252" s="16">
        <v>335</v>
      </c>
      <c r="B252" s="17">
        <v>42016</v>
      </c>
      <c r="C252" s="18" t="s">
        <v>298</v>
      </c>
      <c r="D252" s="18" t="s">
        <v>26</v>
      </c>
    </row>
    <row r="253" spans="1:4" ht="15" x14ac:dyDescent="0.25">
      <c r="A253" s="16">
        <v>335</v>
      </c>
      <c r="B253" s="17">
        <v>42018</v>
      </c>
      <c r="C253" s="18" t="s">
        <v>298</v>
      </c>
      <c r="D253" s="18" t="s">
        <v>26</v>
      </c>
    </row>
    <row r="254" spans="1:4" ht="15" x14ac:dyDescent="0.25">
      <c r="A254" s="16">
        <v>335</v>
      </c>
      <c r="B254" s="17">
        <v>42024</v>
      </c>
      <c r="C254" s="18" t="s">
        <v>298</v>
      </c>
      <c r="D254" s="18" t="s">
        <v>26</v>
      </c>
    </row>
    <row r="255" spans="1:4" ht="15" x14ac:dyDescent="0.25">
      <c r="A255" s="16">
        <v>335</v>
      </c>
      <c r="B255" s="17">
        <v>42031</v>
      </c>
      <c r="C255" s="18" t="s">
        <v>298</v>
      </c>
      <c r="D255" s="18" t="s">
        <v>26</v>
      </c>
    </row>
    <row r="256" spans="1:4" ht="15" x14ac:dyDescent="0.25">
      <c r="A256" s="16">
        <v>335</v>
      </c>
      <c r="B256" s="17">
        <v>42039</v>
      </c>
      <c r="C256" s="18" t="s">
        <v>298</v>
      </c>
      <c r="D256" s="18" t="s">
        <v>26</v>
      </c>
    </row>
    <row r="257" spans="1:4" ht="15" x14ac:dyDescent="0.25">
      <c r="A257" s="16">
        <v>335</v>
      </c>
      <c r="B257" s="17">
        <v>42046</v>
      </c>
      <c r="C257" s="18" t="s">
        <v>298</v>
      </c>
      <c r="D257" s="18" t="s">
        <v>26</v>
      </c>
    </row>
    <row r="258" spans="1:4" ht="15" x14ac:dyDescent="0.25">
      <c r="A258" s="16">
        <v>335</v>
      </c>
      <c r="B258" s="17">
        <v>42053</v>
      </c>
      <c r="C258" s="18" t="s">
        <v>298</v>
      </c>
      <c r="D258" s="18" t="s">
        <v>26</v>
      </c>
    </row>
    <row r="259" spans="1:4" ht="15" x14ac:dyDescent="0.25">
      <c r="A259" s="16">
        <v>335</v>
      </c>
      <c r="B259" s="17">
        <v>42059</v>
      </c>
      <c r="C259" s="17" t="s">
        <v>295</v>
      </c>
      <c r="D259" s="20" t="s">
        <v>300</v>
      </c>
    </row>
    <row r="260" spans="1:4" ht="15" x14ac:dyDescent="0.25">
      <c r="A260" s="16">
        <v>335</v>
      </c>
      <c r="B260" s="17">
        <v>42059</v>
      </c>
      <c r="C260" s="16" t="s">
        <v>297</v>
      </c>
      <c r="D260" s="18" t="s">
        <v>268</v>
      </c>
    </row>
    <row r="261" spans="1:4" ht="15" x14ac:dyDescent="0.25">
      <c r="A261" s="16">
        <v>335</v>
      </c>
      <c r="B261" s="17">
        <v>42059</v>
      </c>
      <c r="C261" s="18" t="s">
        <v>298</v>
      </c>
      <c r="D261" s="18" t="s">
        <v>26</v>
      </c>
    </row>
    <row r="262" spans="1:4" ht="15" x14ac:dyDescent="0.25">
      <c r="A262" s="16">
        <v>515</v>
      </c>
      <c r="B262" s="17">
        <v>41848</v>
      </c>
      <c r="C262" s="16" t="s">
        <v>296</v>
      </c>
      <c r="D262" s="18" t="s">
        <v>267</v>
      </c>
    </row>
    <row r="263" spans="1:4" ht="15" x14ac:dyDescent="0.25">
      <c r="A263" s="16">
        <v>515</v>
      </c>
      <c r="B263" s="17">
        <v>41848</v>
      </c>
      <c r="C263" s="18" t="s">
        <v>298</v>
      </c>
      <c r="D263" s="18" t="s">
        <v>26</v>
      </c>
    </row>
    <row r="264" spans="1:4" ht="15" x14ac:dyDescent="0.25">
      <c r="A264" s="16">
        <v>515</v>
      </c>
      <c r="B264" s="17">
        <v>41918</v>
      </c>
      <c r="C264" s="16" t="s">
        <v>297</v>
      </c>
      <c r="D264" s="18" t="s">
        <v>268</v>
      </c>
    </row>
    <row r="265" spans="1:4" ht="15" x14ac:dyDescent="0.25">
      <c r="A265" s="16">
        <v>515</v>
      </c>
      <c r="B265" s="17">
        <v>41982</v>
      </c>
      <c r="C265" s="18" t="s">
        <v>298</v>
      </c>
      <c r="D265" s="18" t="s">
        <v>26</v>
      </c>
    </row>
    <row r="266" spans="1:4" ht="15" x14ac:dyDescent="0.25">
      <c r="A266" s="16">
        <v>515</v>
      </c>
      <c r="B266" s="17">
        <v>41989</v>
      </c>
      <c r="C266" s="17" t="s">
        <v>295</v>
      </c>
      <c r="D266" s="20" t="s">
        <v>300</v>
      </c>
    </row>
    <row r="267" spans="1:4" ht="15" x14ac:dyDescent="0.25">
      <c r="A267" s="16">
        <v>515</v>
      </c>
      <c r="B267" s="17">
        <v>41989</v>
      </c>
      <c r="C267" s="16" t="s">
        <v>296</v>
      </c>
      <c r="D267" s="18" t="s">
        <v>285</v>
      </c>
    </row>
    <row r="268" spans="1:4" ht="15" x14ac:dyDescent="0.25">
      <c r="A268" s="16">
        <v>515</v>
      </c>
      <c r="B268" s="17">
        <v>41989</v>
      </c>
      <c r="C268" s="16" t="s">
        <v>297</v>
      </c>
      <c r="D268" s="18" t="s">
        <v>268</v>
      </c>
    </row>
    <row r="269" spans="1:4" ht="15" x14ac:dyDescent="0.25">
      <c r="A269" s="16">
        <v>575</v>
      </c>
      <c r="B269" s="17">
        <v>41995</v>
      </c>
      <c r="C269" s="16" t="s">
        <v>297</v>
      </c>
      <c r="D269" s="18" t="s">
        <v>267</v>
      </c>
    </row>
    <row r="270" spans="1:4" ht="15" x14ac:dyDescent="0.25">
      <c r="A270" s="16">
        <v>629</v>
      </c>
      <c r="B270" s="17">
        <v>41500</v>
      </c>
      <c r="C270" s="16" t="s">
        <v>297</v>
      </c>
      <c r="D270" s="18" t="s">
        <v>267</v>
      </c>
    </row>
    <row r="271" spans="1:4" ht="15" x14ac:dyDescent="0.25">
      <c r="A271" s="16">
        <v>629</v>
      </c>
      <c r="B271" s="17">
        <v>41836</v>
      </c>
      <c r="C271" s="16" t="s">
        <v>296</v>
      </c>
      <c r="D271" s="18" t="s">
        <v>267</v>
      </c>
    </row>
    <row r="272" spans="1:4" ht="15" x14ac:dyDescent="0.25">
      <c r="A272" s="16">
        <v>629</v>
      </c>
      <c r="B272" s="17">
        <v>41913</v>
      </c>
      <c r="C272" s="18" t="s">
        <v>298</v>
      </c>
      <c r="D272" s="18" t="s">
        <v>44</v>
      </c>
    </row>
    <row r="273" spans="1:4" ht="15" x14ac:dyDescent="0.25">
      <c r="A273" s="16">
        <v>629</v>
      </c>
      <c r="B273" s="17">
        <v>41920</v>
      </c>
      <c r="C273" s="16" t="s">
        <v>297</v>
      </c>
      <c r="D273" s="18" t="s">
        <v>268</v>
      </c>
    </row>
    <row r="274" spans="1:4" ht="15" x14ac:dyDescent="0.25">
      <c r="A274" s="16">
        <v>629</v>
      </c>
      <c r="B274" s="17">
        <v>41920</v>
      </c>
      <c r="C274" s="16" t="s">
        <v>297</v>
      </c>
      <c r="D274" s="18" t="s">
        <v>268</v>
      </c>
    </row>
    <row r="275" spans="1:4" ht="15" x14ac:dyDescent="0.25">
      <c r="A275" s="16">
        <v>629</v>
      </c>
      <c r="B275" s="17">
        <v>41920</v>
      </c>
      <c r="C275" s="18" t="s">
        <v>298</v>
      </c>
      <c r="D275" s="18" t="s">
        <v>44</v>
      </c>
    </row>
    <row r="276" spans="1:4" ht="15" x14ac:dyDescent="0.25">
      <c r="A276" s="16">
        <v>629</v>
      </c>
      <c r="B276" s="17">
        <v>41927</v>
      </c>
      <c r="C276" s="18" t="s">
        <v>298</v>
      </c>
      <c r="D276" s="18" t="s">
        <v>44</v>
      </c>
    </row>
    <row r="277" spans="1:4" ht="15" x14ac:dyDescent="0.25">
      <c r="A277" s="16">
        <v>629</v>
      </c>
      <c r="B277" s="17">
        <v>41934</v>
      </c>
      <c r="C277" s="18" t="s">
        <v>298</v>
      </c>
      <c r="D277" s="18" t="s">
        <v>44</v>
      </c>
    </row>
    <row r="278" spans="1:4" ht="15" x14ac:dyDescent="0.25">
      <c r="A278" s="16">
        <v>629</v>
      </c>
      <c r="B278" s="17">
        <v>41941</v>
      </c>
      <c r="C278" s="18" t="s">
        <v>298</v>
      </c>
      <c r="D278" s="18" t="s">
        <v>44</v>
      </c>
    </row>
    <row r="279" spans="1:4" ht="15" x14ac:dyDescent="0.25">
      <c r="A279" s="16">
        <v>629</v>
      </c>
      <c r="B279" s="17">
        <v>41948</v>
      </c>
      <c r="C279" s="18" t="s">
        <v>298</v>
      </c>
      <c r="D279" s="18" t="s">
        <v>44</v>
      </c>
    </row>
    <row r="280" spans="1:4" ht="15" x14ac:dyDescent="0.25">
      <c r="A280" s="16">
        <v>629</v>
      </c>
      <c r="B280" s="17">
        <v>41955</v>
      </c>
      <c r="C280" s="18" t="s">
        <v>298</v>
      </c>
      <c r="D280" s="18" t="s">
        <v>44</v>
      </c>
    </row>
    <row r="281" spans="1:4" ht="15" x14ac:dyDescent="0.25">
      <c r="A281" s="16">
        <v>629</v>
      </c>
      <c r="B281" s="17">
        <v>41963</v>
      </c>
      <c r="C281" s="18" t="s">
        <v>298</v>
      </c>
      <c r="D281" s="18" t="s">
        <v>44</v>
      </c>
    </row>
    <row r="282" spans="1:4" ht="15" x14ac:dyDescent="0.25">
      <c r="A282" s="16">
        <v>629</v>
      </c>
      <c r="B282" s="17">
        <v>41967</v>
      </c>
      <c r="C282" s="18" t="s">
        <v>298</v>
      </c>
      <c r="D282" s="18" t="s">
        <v>44</v>
      </c>
    </row>
    <row r="283" spans="1:4" ht="15" x14ac:dyDescent="0.25">
      <c r="A283" s="16">
        <v>629</v>
      </c>
      <c r="B283" s="17">
        <v>41969</v>
      </c>
      <c r="C283" s="18" t="s">
        <v>298</v>
      </c>
      <c r="D283" s="18" t="s">
        <v>44</v>
      </c>
    </row>
    <row r="284" spans="1:4" ht="15" x14ac:dyDescent="0.25">
      <c r="A284" s="16">
        <v>629</v>
      </c>
      <c r="B284" s="17">
        <v>41974</v>
      </c>
      <c r="C284" s="18" t="s">
        <v>298</v>
      </c>
      <c r="D284" s="18" t="s">
        <v>44</v>
      </c>
    </row>
    <row r="285" spans="1:4" ht="15" x14ac:dyDescent="0.25">
      <c r="A285" s="16">
        <v>629</v>
      </c>
      <c r="B285" s="17">
        <v>41983</v>
      </c>
      <c r="C285" s="18" t="s">
        <v>298</v>
      </c>
      <c r="D285" s="18" t="s">
        <v>44</v>
      </c>
    </row>
    <row r="286" spans="1:4" ht="15" x14ac:dyDescent="0.25">
      <c r="A286" s="16">
        <v>629</v>
      </c>
      <c r="B286" s="17">
        <v>41990</v>
      </c>
      <c r="C286" s="18" t="s">
        <v>298</v>
      </c>
      <c r="D286" s="18" t="s">
        <v>44</v>
      </c>
    </row>
    <row r="287" spans="1:4" ht="15" x14ac:dyDescent="0.25">
      <c r="A287" s="16">
        <v>629</v>
      </c>
      <c r="B287" s="17">
        <v>41991</v>
      </c>
      <c r="C287" s="16" t="s">
        <v>296</v>
      </c>
      <c r="D287" s="18" t="s">
        <v>285</v>
      </c>
    </row>
    <row r="288" spans="1:4" ht="15" x14ac:dyDescent="0.25">
      <c r="A288" s="16">
        <v>629</v>
      </c>
      <c r="B288" s="17">
        <v>42009</v>
      </c>
      <c r="C288" s="18" t="s">
        <v>298</v>
      </c>
      <c r="D288" s="18" t="s">
        <v>44</v>
      </c>
    </row>
    <row r="289" spans="1:4" ht="15" x14ac:dyDescent="0.25">
      <c r="A289" s="16">
        <v>629</v>
      </c>
      <c r="B289" s="17">
        <v>42018</v>
      </c>
      <c r="C289" s="18" t="s">
        <v>298</v>
      </c>
      <c r="D289" s="18" t="s">
        <v>44</v>
      </c>
    </row>
    <row r="290" spans="1:4" ht="15" x14ac:dyDescent="0.25">
      <c r="A290" s="16">
        <v>629</v>
      </c>
      <c r="B290" s="17">
        <v>42025</v>
      </c>
      <c r="C290" s="18" t="s">
        <v>298</v>
      </c>
      <c r="D290" s="18" t="s">
        <v>44</v>
      </c>
    </row>
    <row r="291" spans="1:4" ht="15" x14ac:dyDescent="0.25">
      <c r="A291" s="16">
        <v>629</v>
      </c>
      <c r="B291" s="17">
        <v>42034</v>
      </c>
      <c r="C291" s="18" t="s">
        <v>298</v>
      </c>
      <c r="D291" s="18" t="s">
        <v>44</v>
      </c>
    </row>
    <row r="292" spans="1:4" ht="15" x14ac:dyDescent="0.25">
      <c r="A292" s="16">
        <v>629</v>
      </c>
      <c r="B292" s="17">
        <v>42039</v>
      </c>
      <c r="C292" s="18" t="s">
        <v>298</v>
      </c>
      <c r="D292" s="18" t="s">
        <v>44</v>
      </c>
    </row>
    <row r="293" spans="1:4" ht="15" x14ac:dyDescent="0.25">
      <c r="A293" s="16">
        <v>629</v>
      </c>
      <c r="B293" s="17">
        <v>42046</v>
      </c>
      <c r="C293" s="18" t="s">
        <v>298</v>
      </c>
      <c r="D293" s="18" t="s">
        <v>44</v>
      </c>
    </row>
    <row r="294" spans="1:4" ht="15" x14ac:dyDescent="0.25">
      <c r="A294" s="16">
        <v>629</v>
      </c>
      <c r="B294" s="17">
        <v>42052</v>
      </c>
      <c r="C294" s="18" t="s">
        <v>298</v>
      </c>
      <c r="D294" s="18" t="s">
        <v>44</v>
      </c>
    </row>
    <row r="295" spans="1:4" ht="15" x14ac:dyDescent="0.25">
      <c r="A295" s="16">
        <v>629</v>
      </c>
      <c r="B295" s="17">
        <v>42053</v>
      </c>
      <c r="C295" s="18" t="s">
        <v>298</v>
      </c>
      <c r="D295" s="18" t="s">
        <v>44</v>
      </c>
    </row>
    <row r="296" spans="1:4" ht="15" x14ac:dyDescent="0.25">
      <c r="A296" s="16">
        <v>629</v>
      </c>
      <c r="B296" s="17">
        <v>42060</v>
      </c>
      <c r="C296" s="18" t="s">
        <v>298</v>
      </c>
      <c r="D296" s="18" t="s">
        <v>44</v>
      </c>
    </row>
    <row r="297" spans="1:4" ht="15" x14ac:dyDescent="0.25">
      <c r="A297" s="16">
        <v>629</v>
      </c>
      <c r="B297" s="17">
        <v>42067</v>
      </c>
      <c r="C297" s="18" t="s">
        <v>298</v>
      </c>
      <c r="D297" s="18" t="s">
        <v>44</v>
      </c>
    </row>
    <row r="298" spans="1:4" ht="15" x14ac:dyDescent="0.25">
      <c r="A298" s="16">
        <v>629</v>
      </c>
      <c r="B298" s="17">
        <v>42069</v>
      </c>
      <c r="C298" s="18" t="s">
        <v>298</v>
      </c>
      <c r="D298" s="18" t="s">
        <v>44</v>
      </c>
    </row>
    <row r="299" spans="1:4" ht="15" x14ac:dyDescent="0.25">
      <c r="A299" s="16">
        <v>629</v>
      </c>
      <c r="B299" s="17">
        <v>42075</v>
      </c>
      <c r="C299" s="18" t="s">
        <v>298</v>
      </c>
      <c r="D299" s="18" t="s">
        <v>44</v>
      </c>
    </row>
    <row r="300" spans="1:4" ht="15" x14ac:dyDescent="0.25">
      <c r="A300" s="16">
        <v>748</v>
      </c>
      <c r="B300" s="17">
        <v>41830</v>
      </c>
      <c r="C300" s="16" t="s">
        <v>296</v>
      </c>
      <c r="D300" s="18" t="s">
        <v>267</v>
      </c>
    </row>
    <row r="301" spans="1:4" ht="15" x14ac:dyDescent="0.25">
      <c r="A301" s="16">
        <v>748</v>
      </c>
      <c r="B301" s="17">
        <v>41850</v>
      </c>
      <c r="C301" s="16" t="s">
        <v>296</v>
      </c>
      <c r="D301" s="18" t="s">
        <v>284</v>
      </c>
    </row>
    <row r="302" spans="1:4" ht="15" x14ac:dyDescent="0.25">
      <c r="A302" s="16">
        <v>748</v>
      </c>
      <c r="B302" s="17">
        <v>41899</v>
      </c>
      <c r="C302" s="16" t="s">
        <v>297</v>
      </c>
      <c r="D302" s="18" t="s">
        <v>267</v>
      </c>
    </row>
    <row r="303" spans="1:4" ht="15" x14ac:dyDescent="0.25">
      <c r="A303" s="16">
        <v>748</v>
      </c>
      <c r="B303" s="17">
        <v>41904</v>
      </c>
      <c r="C303" s="18" t="s">
        <v>298</v>
      </c>
      <c r="D303" s="18" t="s">
        <v>26</v>
      </c>
    </row>
    <row r="304" spans="1:4" ht="15" x14ac:dyDescent="0.25">
      <c r="A304" s="16">
        <v>748</v>
      </c>
      <c r="B304" s="17">
        <v>41922</v>
      </c>
      <c r="C304" s="18" t="s">
        <v>298</v>
      </c>
      <c r="D304" s="18" t="s">
        <v>44</v>
      </c>
    </row>
    <row r="305" spans="1:4" ht="15" x14ac:dyDescent="0.25">
      <c r="A305" s="16">
        <v>748</v>
      </c>
      <c r="B305" s="17">
        <v>41927</v>
      </c>
      <c r="C305" s="18" t="s">
        <v>298</v>
      </c>
      <c r="D305" s="18" t="s">
        <v>44</v>
      </c>
    </row>
    <row r="306" spans="1:4" ht="15" x14ac:dyDescent="0.25">
      <c r="A306" s="16">
        <v>748</v>
      </c>
      <c r="B306" s="17">
        <v>41934</v>
      </c>
      <c r="C306" s="18" t="s">
        <v>298</v>
      </c>
      <c r="D306" s="18" t="s">
        <v>44</v>
      </c>
    </row>
    <row r="307" spans="1:4" ht="15" x14ac:dyDescent="0.25">
      <c r="A307" s="16">
        <v>748</v>
      </c>
      <c r="B307" s="17">
        <v>41948</v>
      </c>
      <c r="C307" s="18" t="s">
        <v>298</v>
      </c>
      <c r="D307" s="18" t="s">
        <v>44</v>
      </c>
    </row>
    <row r="308" spans="1:4" ht="15" x14ac:dyDescent="0.25">
      <c r="A308" s="16">
        <v>748</v>
      </c>
      <c r="B308" s="17">
        <v>41955</v>
      </c>
      <c r="C308" s="18" t="s">
        <v>298</v>
      </c>
      <c r="D308" s="18" t="s">
        <v>44</v>
      </c>
    </row>
    <row r="309" spans="1:4" ht="15" x14ac:dyDescent="0.25">
      <c r="A309" s="16">
        <v>748</v>
      </c>
      <c r="B309" s="17">
        <v>41956</v>
      </c>
      <c r="C309" s="18" t="s">
        <v>298</v>
      </c>
      <c r="D309" s="18" t="s">
        <v>26</v>
      </c>
    </row>
    <row r="310" spans="1:4" ht="15" x14ac:dyDescent="0.25">
      <c r="A310" s="16">
        <v>748</v>
      </c>
      <c r="B310" s="17">
        <v>41961</v>
      </c>
      <c r="C310" s="18" t="s">
        <v>298</v>
      </c>
      <c r="D310" s="18" t="s">
        <v>26</v>
      </c>
    </row>
    <row r="311" spans="1:4" ht="15" x14ac:dyDescent="0.25">
      <c r="A311" s="16">
        <v>748</v>
      </c>
      <c r="B311" s="17">
        <v>41962</v>
      </c>
      <c r="C311" s="18" t="s">
        <v>298</v>
      </c>
      <c r="D311" s="18" t="s">
        <v>44</v>
      </c>
    </row>
    <row r="312" spans="1:4" ht="15" x14ac:dyDescent="0.25">
      <c r="A312" s="16">
        <v>748</v>
      </c>
      <c r="B312" s="17">
        <v>41963</v>
      </c>
      <c r="C312" s="18" t="s">
        <v>298</v>
      </c>
      <c r="D312" s="18" t="s">
        <v>26</v>
      </c>
    </row>
    <row r="313" spans="1:4" ht="15" x14ac:dyDescent="0.25">
      <c r="A313" s="16">
        <v>748</v>
      </c>
      <c r="B313" s="17">
        <v>41969</v>
      </c>
      <c r="C313" s="18" t="s">
        <v>298</v>
      </c>
      <c r="D313" s="18" t="s">
        <v>44</v>
      </c>
    </row>
    <row r="314" spans="1:4" ht="15" x14ac:dyDescent="0.25">
      <c r="A314" s="16">
        <v>748</v>
      </c>
      <c r="B314" s="17">
        <v>41977</v>
      </c>
      <c r="C314" s="18" t="s">
        <v>298</v>
      </c>
      <c r="D314" s="18" t="s">
        <v>44</v>
      </c>
    </row>
    <row r="315" spans="1:4" ht="15" x14ac:dyDescent="0.25">
      <c r="A315" s="16">
        <v>748</v>
      </c>
      <c r="B315" s="17">
        <v>41982</v>
      </c>
      <c r="C315" s="18" t="s">
        <v>298</v>
      </c>
      <c r="D315" s="18" t="s">
        <v>26</v>
      </c>
    </row>
    <row r="316" spans="1:4" ht="15" x14ac:dyDescent="0.25">
      <c r="A316" s="16">
        <v>748</v>
      </c>
      <c r="B316" s="17">
        <v>41983</v>
      </c>
      <c r="C316" s="17" t="s">
        <v>295</v>
      </c>
      <c r="D316" s="20" t="s">
        <v>300</v>
      </c>
    </row>
    <row r="317" spans="1:4" ht="15" x14ac:dyDescent="0.25">
      <c r="A317" s="16">
        <v>748</v>
      </c>
      <c r="B317" s="17">
        <v>41983</v>
      </c>
      <c r="C317" s="16" t="s">
        <v>296</v>
      </c>
      <c r="D317" s="18" t="s">
        <v>285</v>
      </c>
    </row>
    <row r="318" spans="1:4" ht="15" x14ac:dyDescent="0.25">
      <c r="A318" s="16">
        <v>748</v>
      </c>
      <c r="B318" s="17">
        <v>41983</v>
      </c>
      <c r="C318" s="16" t="s">
        <v>297</v>
      </c>
      <c r="D318" s="18" t="s">
        <v>268</v>
      </c>
    </row>
    <row r="319" spans="1:4" ht="15" x14ac:dyDescent="0.25">
      <c r="A319" s="16">
        <v>748</v>
      </c>
      <c r="B319" s="17">
        <v>41983</v>
      </c>
      <c r="C319" s="18" t="s">
        <v>298</v>
      </c>
      <c r="D319" s="18" t="s">
        <v>44</v>
      </c>
    </row>
    <row r="320" spans="1:4" ht="15" x14ac:dyDescent="0.25">
      <c r="A320" s="16">
        <v>748</v>
      </c>
      <c r="B320" s="17">
        <v>41991</v>
      </c>
      <c r="C320" s="18" t="s">
        <v>298</v>
      </c>
      <c r="D320" s="18" t="s">
        <v>44</v>
      </c>
    </row>
    <row r="321" spans="1:4" ht="15" x14ac:dyDescent="0.25">
      <c r="A321" s="16">
        <v>748</v>
      </c>
      <c r="B321" s="17">
        <v>42010</v>
      </c>
      <c r="C321" s="18" t="s">
        <v>298</v>
      </c>
      <c r="D321" s="18" t="s">
        <v>26</v>
      </c>
    </row>
    <row r="322" spans="1:4" ht="15" x14ac:dyDescent="0.25">
      <c r="A322" s="16">
        <v>748</v>
      </c>
      <c r="B322" s="17">
        <v>42011</v>
      </c>
      <c r="C322" s="18" t="s">
        <v>298</v>
      </c>
      <c r="D322" s="18" t="s">
        <v>44</v>
      </c>
    </row>
    <row r="323" spans="1:4" ht="15" x14ac:dyDescent="0.25">
      <c r="A323" s="16">
        <v>748</v>
      </c>
      <c r="B323" s="17">
        <v>42018</v>
      </c>
      <c r="C323" s="18" t="s">
        <v>298</v>
      </c>
      <c r="D323" s="18" t="s">
        <v>44</v>
      </c>
    </row>
    <row r="324" spans="1:4" ht="15" x14ac:dyDescent="0.25">
      <c r="A324" s="16">
        <v>748</v>
      </c>
      <c r="B324" s="17">
        <v>42027</v>
      </c>
      <c r="C324" s="18" t="s">
        <v>298</v>
      </c>
      <c r="D324" s="18" t="s">
        <v>44</v>
      </c>
    </row>
    <row r="325" spans="1:4" ht="15" x14ac:dyDescent="0.25">
      <c r="A325" s="16">
        <v>748</v>
      </c>
      <c r="B325" s="17">
        <v>42033</v>
      </c>
      <c r="C325" s="18" t="s">
        <v>298</v>
      </c>
      <c r="D325" s="18" t="s">
        <v>44</v>
      </c>
    </row>
    <row r="326" spans="1:4" ht="15" x14ac:dyDescent="0.25">
      <c r="A326" s="16">
        <v>748</v>
      </c>
      <c r="B326" s="17">
        <v>42039</v>
      </c>
      <c r="C326" s="18" t="s">
        <v>298</v>
      </c>
      <c r="D326" s="18" t="s">
        <v>44</v>
      </c>
    </row>
    <row r="327" spans="1:4" ht="15" x14ac:dyDescent="0.25">
      <c r="A327" s="16">
        <v>748</v>
      </c>
      <c r="B327" s="17">
        <v>42045</v>
      </c>
      <c r="C327" s="18" t="s">
        <v>298</v>
      </c>
      <c r="D327" s="18" t="s">
        <v>26</v>
      </c>
    </row>
    <row r="328" spans="1:4" ht="15" x14ac:dyDescent="0.25">
      <c r="A328" s="16">
        <v>748</v>
      </c>
      <c r="B328" s="17">
        <v>42053</v>
      </c>
      <c r="C328" s="17" t="s">
        <v>295</v>
      </c>
      <c r="D328" s="20" t="s">
        <v>300</v>
      </c>
    </row>
    <row r="329" spans="1:4" ht="15" x14ac:dyDescent="0.25">
      <c r="A329" s="16">
        <v>748</v>
      </c>
      <c r="B329" s="17">
        <v>42053</v>
      </c>
      <c r="C329" s="18" t="s">
        <v>298</v>
      </c>
      <c r="D329" s="18" t="s">
        <v>44</v>
      </c>
    </row>
    <row r="330" spans="1:4" ht="15" x14ac:dyDescent="0.25">
      <c r="A330" s="16">
        <v>748</v>
      </c>
      <c r="B330" s="17">
        <v>42053</v>
      </c>
      <c r="C330" s="18" t="s">
        <v>298</v>
      </c>
      <c r="D330" s="18" t="s">
        <v>26</v>
      </c>
    </row>
    <row r="331" spans="1:4" ht="15" x14ac:dyDescent="0.25">
      <c r="A331" s="16">
        <v>748</v>
      </c>
      <c r="B331" s="17">
        <v>42060</v>
      </c>
      <c r="C331" s="18" t="s">
        <v>298</v>
      </c>
      <c r="D331" s="18" t="s">
        <v>44</v>
      </c>
    </row>
    <row r="332" spans="1:4" ht="15" x14ac:dyDescent="0.25">
      <c r="A332" s="16">
        <v>748</v>
      </c>
      <c r="B332" s="17">
        <v>42067</v>
      </c>
      <c r="C332" s="18" t="s">
        <v>298</v>
      </c>
      <c r="D332" s="18" t="s">
        <v>44</v>
      </c>
    </row>
    <row r="333" spans="1:4" ht="15" x14ac:dyDescent="0.25">
      <c r="A333" s="16">
        <v>759</v>
      </c>
      <c r="B333" s="17">
        <v>41843</v>
      </c>
      <c r="C333" s="16" t="s">
        <v>296</v>
      </c>
      <c r="D333" s="18" t="s">
        <v>267</v>
      </c>
    </row>
    <row r="334" spans="1:4" ht="15" x14ac:dyDescent="0.25">
      <c r="A334" s="16">
        <v>759</v>
      </c>
      <c r="B334" s="17">
        <v>41843</v>
      </c>
      <c r="C334" s="16" t="s">
        <v>297</v>
      </c>
      <c r="D334" s="18" t="s">
        <v>267</v>
      </c>
    </row>
    <row r="335" spans="1:4" ht="15" x14ac:dyDescent="0.25">
      <c r="A335" s="16">
        <v>759</v>
      </c>
      <c r="B335" s="17">
        <v>41850</v>
      </c>
      <c r="C335" s="18" t="s">
        <v>298</v>
      </c>
      <c r="D335" s="18" t="s">
        <v>26</v>
      </c>
    </row>
    <row r="336" spans="1:4" ht="15" x14ac:dyDescent="0.25">
      <c r="A336" s="16">
        <v>759</v>
      </c>
      <c r="B336" s="17">
        <v>41891</v>
      </c>
      <c r="C336" s="18" t="s">
        <v>298</v>
      </c>
      <c r="D336" s="18" t="s">
        <v>26</v>
      </c>
    </row>
    <row r="337" spans="1:4" ht="15" x14ac:dyDescent="0.25">
      <c r="A337" s="16">
        <v>759</v>
      </c>
      <c r="B337" s="17">
        <v>41905</v>
      </c>
      <c r="C337" s="18" t="s">
        <v>298</v>
      </c>
      <c r="D337" s="18" t="s">
        <v>44</v>
      </c>
    </row>
    <row r="338" spans="1:4" ht="15" x14ac:dyDescent="0.25">
      <c r="A338" s="16">
        <v>759</v>
      </c>
      <c r="B338" s="17">
        <v>41912</v>
      </c>
      <c r="C338" s="18" t="s">
        <v>298</v>
      </c>
      <c r="D338" s="18" t="s">
        <v>44</v>
      </c>
    </row>
    <row r="339" spans="1:4" ht="15" x14ac:dyDescent="0.25">
      <c r="A339" s="16">
        <v>759</v>
      </c>
      <c r="B339" s="17">
        <v>41919</v>
      </c>
      <c r="C339" s="18" t="s">
        <v>298</v>
      </c>
      <c r="D339" s="18" t="s">
        <v>44</v>
      </c>
    </row>
    <row r="340" spans="1:4" ht="15" x14ac:dyDescent="0.25">
      <c r="A340" s="16">
        <v>759</v>
      </c>
      <c r="B340" s="17">
        <v>41929</v>
      </c>
      <c r="C340" s="18" t="s">
        <v>298</v>
      </c>
      <c r="D340" s="18" t="s">
        <v>44</v>
      </c>
    </row>
    <row r="341" spans="1:4" ht="15" x14ac:dyDescent="0.25">
      <c r="A341" s="16">
        <v>759</v>
      </c>
      <c r="B341" s="17">
        <v>41933</v>
      </c>
      <c r="C341" s="18" t="s">
        <v>298</v>
      </c>
      <c r="D341" s="18" t="s">
        <v>44</v>
      </c>
    </row>
    <row r="342" spans="1:4" ht="15" x14ac:dyDescent="0.25">
      <c r="A342" s="16">
        <v>759</v>
      </c>
      <c r="B342" s="17">
        <v>41940</v>
      </c>
      <c r="C342" s="18" t="s">
        <v>298</v>
      </c>
      <c r="D342" s="18" t="s">
        <v>44</v>
      </c>
    </row>
    <row r="343" spans="1:4" ht="15" x14ac:dyDescent="0.25">
      <c r="A343" s="16">
        <v>759</v>
      </c>
      <c r="B343" s="17">
        <v>41954</v>
      </c>
      <c r="C343" s="18" t="s">
        <v>298</v>
      </c>
      <c r="D343" s="18" t="s">
        <v>44</v>
      </c>
    </row>
    <row r="344" spans="1:4" ht="15" x14ac:dyDescent="0.25">
      <c r="A344" s="16">
        <v>759</v>
      </c>
      <c r="B344" s="17">
        <v>41961</v>
      </c>
      <c r="C344" s="18" t="s">
        <v>298</v>
      </c>
      <c r="D344" s="18" t="s">
        <v>44</v>
      </c>
    </row>
    <row r="345" spans="1:4" ht="15" x14ac:dyDescent="0.25">
      <c r="A345" s="16">
        <v>759</v>
      </c>
      <c r="B345" s="17">
        <v>41967</v>
      </c>
      <c r="C345" s="17" t="s">
        <v>295</v>
      </c>
      <c r="D345" s="20" t="s">
        <v>300</v>
      </c>
    </row>
    <row r="346" spans="1:4" ht="15" x14ac:dyDescent="0.25">
      <c r="A346" s="16">
        <v>759</v>
      </c>
      <c r="B346" s="17">
        <v>41967</v>
      </c>
      <c r="C346" s="18" t="s">
        <v>298</v>
      </c>
      <c r="D346" s="18" t="s">
        <v>26</v>
      </c>
    </row>
    <row r="347" spans="1:4" ht="15" x14ac:dyDescent="0.25">
      <c r="A347" s="16">
        <v>759</v>
      </c>
      <c r="B347" s="17">
        <v>41967</v>
      </c>
      <c r="C347" s="18" t="s">
        <v>298</v>
      </c>
      <c r="D347" s="18" t="s">
        <v>44</v>
      </c>
    </row>
    <row r="348" spans="1:4" ht="15" x14ac:dyDescent="0.25">
      <c r="A348" s="16">
        <v>759</v>
      </c>
      <c r="B348" s="17">
        <v>41975</v>
      </c>
      <c r="C348" s="18" t="s">
        <v>298</v>
      </c>
      <c r="D348" s="18" t="s">
        <v>44</v>
      </c>
    </row>
    <row r="349" spans="1:4" ht="15" x14ac:dyDescent="0.25">
      <c r="A349" s="16">
        <v>759</v>
      </c>
      <c r="B349" s="17">
        <v>41982</v>
      </c>
      <c r="C349" s="16" t="s">
        <v>296</v>
      </c>
      <c r="D349" s="18" t="s">
        <v>285</v>
      </c>
    </row>
    <row r="350" spans="1:4" ht="15" x14ac:dyDescent="0.25">
      <c r="A350" s="16">
        <v>759</v>
      </c>
      <c r="B350" s="17">
        <v>41982</v>
      </c>
      <c r="C350" s="16" t="s">
        <v>297</v>
      </c>
      <c r="D350" s="18" t="s">
        <v>268</v>
      </c>
    </row>
    <row r="351" spans="1:4" ht="15" x14ac:dyDescent="0.25">
      <c r="A351" s="16">
        <v>759</v>
      </c>
      <c r="B351" s="17">
        <v>41982</v>
      </c>
      <c r="C351" s="18" t="s">
        <v>298</v>
      </c>
      <c r="D351" s="18" t="s">
        <v>44</v>
      </c>
    </row>
    <row r="352" spans="1:4" ht="15" x14ac:dyDescent="0.25">
      <c r="A352" s="16">
        <v>759</v>
      </c>
      <c r="B352" s="17">
        <v>42010</v>
      </c>
      <c r="C352" s="18" t="s">
        <v>298</v>
      </c>
      <c r="D352" s="18" t="s">
        <v>44</v>
      </c>
    </row>
    <row r="353" spans="1:4" ht="15" x14ac:dyDescent="0.25">
      <c r="A353" s="16">
        <v>759</v>
      </c>
      <c r="B353" s="17">
        <v>42045</v>
      </c>
      <c r="C353" s="17" t="s">
        <v>295</v>
      </c>
      <c r="D353" s="20" t="s">
        <v>300</v>
      </c>
    </row>
    <row r="354" spans="1:4" ht="15" x14ac:dyDescent="0.25">
      <c r="A354" s="16">
        <v>759</v>
      </c>
      <c r="B354" s="17">
        <v>42045</v>
      </c>
      <c r="C354" s="18" t="s">
        <v>298</v>
      </c>
      <c r="D354" s="18" t="s">
        <v>26</v>
      </c>
    </row>
    <row r="355" spans="1:4" ht="15" x14ac:dyDescent="0.25">
      <c r="A355" s="16">
        <v>798</v>
      </c>
      <c r="B355" s="17">
        <v>41744</v>
      </c>
      <c r="C355" s="18" t="s">
        <v>298</v>
      </c>
      <c r="D355" s="18" t="s">
        <v>30</v>
      </c>
    </row>
    <row r="356" spans="1:4" ht="15" x14ac:dyDescent="0.25">
      <c r="A356" s="16">
        <v>798</v>
      </c>
      <c r="B356" s="17">
        <v>41772</v>
      </c>
      <c r="C356" s="18" t="s">
        <v>298</v>
      </c>
      <c r="D356" s="18" t="s">
        <v>30</v>
      </c>
    </row>
    <row r="357" spans="1:4" ht="15" x14ac:dyDescent="0.25">
      <c r="A357" s="16">
        <v>798</v>
      </c>
      <c r="B357" s="17">
        <v>41779</v>
      </c>
      <c r="C357" s="18" t="s">
        <v>298</v>
      </c>
      <c r="D357" s="18" t="s">
        <v>30</v>
      </c>
    </row>
    <row r="358" spans="1:4" ht="15" x14ac:dyDescent="0.25">
      <c r="A358" s="16">
        <v>798</v>
      </c>
      <c r="B358" s="17">
        <v>41786</v>
      </c>
      <c r="C358" s="18" t="s">
        <v>298</v>
      </c>
      <c r="D358" s="18" t="s">
        <v>30</v>
      </c>
    </row>
    <row r="359" spans="1:4" ht="15" x14ac:dyDescent="0.25">
      <c r="A359" s="16">
        <v>798</v>
      </c>
      <c r="B359" s="17">
        <v>41807</v>
      </c>
      <c r="C359" s="18" t="s">
        <v>298</v>
      </c>
      <c r="D359" s="18" t="s">
        <v>30</v>
      </c>
    </row>
    <row r="360" spans="1:4" ht="15" x14ac:dyDescent="0.25">
      <c r="A360" s="16">
        <v>798</v>
      </c>
      <c r="B360" s="17">
        <v>41814</v>
      </c>
      <c r="C360" s="18" t="s">
        <v>298</v>
      </c>
      <c r="D360" s="18" t="s">
        <v>30</v>
      </c>
    </row>
    <row r="361" spans="1:4" ht="15" x14ac:dyDescent="0.25">
      <c r="A361" s="16">
        <v>798</v>
      </c>
      <c r="B361" s="17">
        <v>41821</v>
      </c>
      <c r="C361" s="18" t="s">
        <v>298</v>
      </c>
      <c r="D361" s="18" t="s">
        <v>30</v>
      </c>
    </row>
    <row r="362" spans="1:4" ht="15" x14ac:dyDescent="0.25">
      <c r="A362" s="16">
        <v>798</v>
      </c>
      <c r="B362" s="17">
        <v>41828</v>
      </c>
      <c r="C362" s="18" t="s">
        <v>298</v>
      </c>
      <c r="D362" s="18" t="s">
        <v>30</v>
      </c>
    </row>
    <row r="363" spans="1:4" ht="15" x14ac:dyDescent="0.25">
      <c r="A363" s="16">
        <v>798</v>
      </c>
      <c r="B363" s="17">
        <v>41835</v>
      </c>
      <c r="C363" s="18" t="s">
        <v>298</v>
      </c>
      <c r="D363" s="18" t="s">
        <v>30</v>
      </c>
    </row>
    <row r="364" spans="1:4" ht="15" x14ac:dyDescent="0.25">
      <c r="A364" s="16">
        <v>798</v>
      </c>
      <c r="B364" s="17">
        <v>41842</v>
      </c>
      <c r="C364" s="18" t="s">
        <v>298</v>
      </c>
      <c r="D364" s="18" t="s">
        <v>30</v>
      </c>
    </row>
    <row r="365" spans="1:4" ht="15" x14ac:dyDescent="0.25">
      <c r="A365" s="16">
        <v>798</v>
      </c>
      <c r="B365" s="17">
        <v>41849</v>
      </c>
      <c r="C365" s="18" t="s">
        <v>298</v>
      </c>
      <c r="D365" s="18" t="s">
        <v>30</v>
      </c>
    </row>
    <row r="366" spans="1:4" ht="15" x14ac:dyDescent="0.25">
      <c r="A366" s="16">
        <v>798</v>
      </c>
      <c r="B366" s="17">
        <v>41856</v>
      </c>
      <c r="C366" s="18" t="s">
        <v>298</v>
      </c>
      <c r="D366" s="18" t="s">
        <v>30</v>
      </c>
    </row>
    <row r="367" spans="1:4" ht="15" x14ac:dyDescent="0.25">
      <c r="A367" s="16">
        <v>798</v>
      </c>
      <c r="B367" s="17">
        <v>41863</v>
      </c>
      <c r="C367" s="18" t="s">
        <v>298</v>
      </c>
      <c r="D367" s="18" t="s">
        <v>30</v>
      </c>
    </row>
    <row r="368" spans="1:4" ht="15" x14ac:dyDescent="0.25">
      <c r="A368" s="16">
        <v>798</v>
      </c>
      <c r="B368" s="17">
        <v>41871</v>
      </c>
      <c r="C368" s="18" t="s">
        <v>298</v>
      </c>
      <c r="D368" s="18" t="s">
        <v>30</v>
      </c>
    </row>
    <row r="369" spans="1:4" ht="15" x14ac:dyDescent="0.25">
      <c r="A369" s="16">
        <v>798</v>
      </c>
      <c r="B369" s="17">
        <v>41878</v>
      </c>
      <c r="C369" s="18" t="s">
        <v>298</v>
      </c>
      <c r="D369" s="18" t="s">
        <v>30</v>
      </c>
    </row>
    <row r="370" spans="1:4" ht="15" x14ac:dyDescent="0.25">
      <c r="A370" s="16">
        <v>798</v>
      </c>
      <c r="B370" s="17">
        <v>41913</v>
      </c>
      <c r="C370" s="18" t="s">
        <v>298</v>
      </c>
      <c r="D370" s="18" t="s">
        <v>30</v>
      </c>
    </row>
    <row r="371" spans="1:4" ht="15" x14ac:dyDescent="0.25">
      <c r="A371" s="16">
        <v>798</v>
      </c>
      <c r="B371" s="17">
        <v>41922</v>
      </c>
      <c r="C371" s="18" t="s">
        <v>298</v>
      </c>
      <c r="D371" s="18" t="s">
        <v>30</v>
      </c>
    </row>
    <row r="372" spans="1:4" ht="15" x14ac:dyDescent="0.25">
      <c r="A372" s="16">
        <v>798</v>
      </c>
      <c r="B372" s="17">
        <v>41935</v>
      </c>
      <c r="C372" s="18" t="s">
        <v>298</v>
      </c>
      <c r="D372" s="18" t="s">
        <v>30</v>
      </c>
    </row>
    <row r="373" spans="1:4" ht="15" x14ac:dyDescent="0.25">
      <c r="A373" s="16">
        <v>798</v>
      </c>
      <c r="B373" s="17">
        <v>41962</v>
      </c>
      <c r="C373" s="18" t="s">
        <v>298</v>
      </c>
      <c r="D373" s="18" t="s">
        <v>30</v>
      </c>
    </row>
    <row r="374" spans="1:4" ht="15" x14ac:dyDescent="0.25">
      <c r="A374" s="16">
        <v>798</v>
      </c>
      <c r="B374" s="17">
        <v>42025</v>
      </c>
      <c r="C374" s="18" t="s">
        <v>298</v>
      </c>
      <c r="D374" s="18" t="s">
        <v>30</v>
      </c>
    </row>
    <row r="375" spans="1:4" ht="15" x14ac:dyDescent="0.25">
      <c r="A375" s="16">
        <v>798</v>
      </c>
      <c r="B375" s="17">
        <v>42031</v>
      </c>
      <c r="C375" s="18" t="s">
        <v>298</v>
      </c>
      <c r="D375" s="18" t="s">
        <v>30</v>
      </c>
    </row>
    <row r="376" spans="1:4" ht="15" x14ac:dyDescent="0.25">
      <c r="A376" s="16">
        <v>800</v>
      </c>
      <c r="B376" s="17">
        <v>41500</v>
      </c>
      <c r="C376" s="16" t="s">
        <v>297</v>
      </c>
      <c r="D376" s="18" t="s">
        <v>267</v>
      </c>
    </row>
    <row r="377" spans="1:4" ht="15" x14ac:dyDescent="0.25">
      <c r="A377" s="16">
        <v>800</v>
      </c>
      <c r="B377" s="17">
        <v>41501</v>
      </c>
      <c r="C377" s="16" t="s">
        <v>296</v>
      </c>
      <c r="D377" s="18" t="s">
        <v>267</v>
      </c>
    </row>
    <row r="378" spans="1:4" ht="15" x14ac:dyDescent="0.25">
      <c r="A378" s="16">
        <v>800</v>
      </c>
      <c r="B378" s="17">
        <v>41620</v>
      </c>
      <c r="C378" s="16" t="s">
        <v>296</v>
      </c>
      <c r="D378" s="18" t="s">
        <v>284</v>
      </c>
    </row>
    <row r="379" spans="1:4" ht="15" x14ac:dyDescent="0.25">
      <c r="A379" s="16">
        <v>800</v>
      </c>
      <c r="B379" s="17">
        <v>41709</v>
      </c>
      <c r="C379" s="16" t="s">
        <v>297</v>
      </c>
      <c r="D379" s="18" t="s">
        <v>268</v>
      </c>
    </row>
    <row r="380" spans="1:4" ht="15" x14ac:dyDescent="0.25">
      <c r="A380" s="16">
        <v>800</v>
      </c>
      <c r="B380" s="17">
        <v>41715</v>
      </c>
      <c r="C380" s="16" t="s">
        <v>296</v>
      </c>
      <c r="D380" s="18" t="s">
        <v>285</v>
      </c>
    </row>
    <row r="381" spans="1:4" ht="15" x14ac:dyDescent="0.25">
      <c r="A381" s="16">
        <v>800</v>
      </c>
      <c r="B381" s="17">
        <v>41765</v>
      </c>
      <c r="C381" s="18" t="s">
        <v>298</v>
      </c>
      <c r="D381" s="18" t="s">
        <v>44</v>
      </c>
    </row>
    <row r="382" spans="1:4" ht="15" x14ac:dyDescent="0.25">
      <c r="A382" s="16">
        <v>800</v>
      </c>
      <c r="B382" s="17">
        <v>41774</v>
      </c>
      <c r="C382" s="18" t="s">
        <v>298</v>
      </c>
      <c r="D382" s="18" t="s">
        <v>44</v>
      </c>
    </row>
    <row r="383" spans="1:4" ht="15" x14ac:dyDescent="0.25">
      <c r="A383" s="16">
        <v>800</v>
      </c>
      <c r="B383" s="17">
        <v>41779</v>
      </c>
      <c r="C383" s="18" t="s">
        <v>298</v>
      </c>
      <c r="D383" s="18" t="s">
        <v>44</v>
      </c>
    </row>
    <row r="384" spans="1:4" ht="15" x14ac:dyDescent="0.25">
      <c r="A384" s="16">
        <v>800</v>
      </c>
      <c r="B384" s="17">
        <v>41793</v>
      </c>
      <c r="C384" s="18" t="s">
        <v>298</v>
      </c>
      <c r="D384" s="18" t="s">
        <v>44</v>
      </c>
    </row>
    <row r="385" spans="1:4" ht="15" x14ac:dyDescent="0.25">
      <c r="A385" s="16">
        <v>800</v>
      </c>
      <c r="B385" s="17">
        <v>41800</v>
      </c>
      <c r="C385" s="18" t="s">
        <v>298</v>
      </c>
      <c r="D385" s="18" t="s">
        <v>44</v>
      </c>
    </row>
    <row r="386" spans="1:4" ht="15" x14ac:dyDescent="0.25">
      <c r="A386" s="16">
        <v>800</v>
      </c>
      <c r="B386" s="17">
        <v>41801</v>
      </c>
      <c r="C386" s="18" t="s">
        <v>298</v>
      </c>
      <c r="D386" s="18" t="s">
        <v>44</v>
      </c>
    </row>
    <row r="387" spans="1:4" ht="15" x14ac:dyDescent="0.25">
      <c r="A387" s="16">
        <v>800</v>
      </c>
      <c r="B387" s="17">
        <v>41814</v>
      </c>
      <c r="C387" s="18" t="s">
        <v>298</v>
      </c>
      <c r="D387" s="18" t="s">
        <v>44</v>
      </c>
    </row>
    <row r="388" spans="1:4" ht="15" x14ac:dyDescent="0.25">
      <c r="A388" s="16">
        <v>800</v>
      </c>
      <c r="B388" s="17">
        <v>41821</v>
      </c>
      <c r="C388" s="18" t="s">
        <v>298</v>
      </c>
      <c r="D388" s="18" t="s">
        <v>44</v>
      </c>
    </row>
    <row r="389" spans="1:4" ht="15" x14ac:dyDescent="0.25">
      <c r="A389" s="16">
        <v>800</v>
      </c>
      <c r="B389" s="17">
        <v>41828</v>
      </c>
      <c r="C389" s="18" t="s">
        <v>298</v>
      </c>
      <c r="D389" s="18" t="s">
        <v>44</v>
      </c>
    </row>
    <row r="390" spans="1:4" ht="15" x14ac:dyDescent="0.25">
      <c r="A390" s="16">
        <v>800</v>
      </c>
      <c r="B390" s="17">
        <v>41837</v>
      </c>
      <c r="C390" s="18" t="s">
        <v>298</v>
      </c>
      <c r="D390" s="18" t="s">
        <v>44</v>
      </c>
    </row>
    <row r="391" spans="1:4" ht="15" x14ac:dyDescent="0.25">
      <c r="A391" s="16">
        <v>800</v>
      </c>
      <c r="B391" s="17">
        <v>41856</v>
      </c>
      <c r="C391" s="18" t="s">
        <v>298</v>
      </c>
      <c r="D391" s="18" t="s">
        <v>44</v>
      </c>
    </row>
    <row r="392" spans="1:4" ht="15" x14ac:dyDescent="0.25">
      <c r="A392" s="16">
        <v>800</v>
      </c>
      <c r="B392" s="17">
        <v>41865</v>
      </c>
      <c r="C392" s="18" t="s">
        <v>298</v>
      </c>
      <c r="D392" s="18" t="s">
        <v>44</v>
      </c>
    </row>
    <row r="393" spans="1:4" ht="15" x14ac:dyDescent="0.25">
      <c r="A393" s="16">
        <v>800</v>
      </c>
      <c r="B393" s="17">
        <v>41871</v>
      </c>
      <c r="C393" s="18" t="s">
        <v>298</v>
      </c>
      <c r="D393" s="18" t="s">
        <v>44</v>
      </c>
    </row>
    <row r="394" spans="1:4" ht="15" x14ac:dyDescent="0.25">
      <c r="A394" s="16">
        <v>800</v>
      </c>
      <c r="B394" s="17">
        <v>41878</v>
      </c>
      <c r="C394" s="18" t="s">
        <v>298</v>
      </c>
      <c r="D394" s="18" t="s">
        <v>44</v>
      </c>
    </row>
    <row r="395" spans="1:4" ht="15" x14ac:dyDescent="0.25">
      <c r="A395" s="16">
        <v>800</v>
      </c>
      <c r="B395" s="17">
        <v>41885</v>
      </c>
      <c r="C395" s="18" t="s">
        <v>298</v>
      </c>
      <c r="D395" s="18" t="s">
        <v>44</v>
      </c>
    </row>
    <row r="396" spans="1:4" ht="15" x14ac:dyDescent="0.25">
      <c r="A396" s="16">
        <v>800</v>
      </c>
      <c r="B396" s="17">
        <v>41892</v>
      </c>
      <c r="C396" s="18" t="s">
        <v>298</v>
      </c>
      <c r="D396" s="18" t="s">
        <v>44</v>
      </c>
    </row>
    <row r="397" spans="1:4" ht="15" x14ac:dyDescent="0.25">
      <c r="A397" s="16">
        <v>800</v>
      </c>
      <c r="B397" s="17">
        <v>41899</v>
      </c>
      <c r="C397" s="18" t="s">
        <v>298</v>
      </c>
      <c r="D397" s="18" t="s">
        <v>44</v>
      </c>
    </row>
    <row r="398" spans="1:4" ht="15" x14ac:dyDescent="0.25">
      <c r="A398" s="16">
        <v>800</v>
      </c>
      <c r="B398" s="17">
        <v>41906</v>
      </c>
      <c r="C398" s="18" t="s">
        <v>298</v>
      </c>
      <c r="D398" s="18" t="s">
        <v>44</v>
      </c>
    </row>
    <row r="399" spans="1:4" ht="15" x14ac:dyDescent="0.25">
      <c r="A399" s="16">
        <v>800</v>
      </c>
      <c r="B399" s="17">
        <v>41913</v>
      </c>
      <c r="C399" s="18" t="s">
        <v>298</v>
      </c>
      <c r="D399" s="18" t="s">
        <v>44</v>
      </c>
    </row>
    <row r="400" spans="1:4" ht="15" x14ac:dyDescent="0.25">
      <c r="A400" s="16">
        <v>800</v>
      </c>
      <c r="B400" s="17">
        <v>41920</v>
      </c>
      <c r="C400" s="18" t="s">
        <v>298</v>
      </c>
      <c r="D400" s="18" t="s">
        <v>44</v>
      </c>
    </row>
    <row r="401" spans="1:4" ht="15" x14ac:dyDescent="0.25">
      <c r="A401" s="16">
        <v>800</v>
      </c>
      <c r="B401" s="17">
        <v>41927</v>
      </c>
      <c r="C401" s="18" t="s">
        <v>298</v>
      </c>
      <c r="D401" s="18" t="s">
        <v>44</v>
      </c>
    </row>
    <row r="402" spans="1:4" ht="15" x14ac:dyDescent="0.25">
      <c r="A402" s="16">
        <v>800</v>
      </c>
      <c r="B402" s="17">
        <v>41934</v>
      </c>
      <c r="C402" s="18" t="s">
        <v>298</v>
      </c>
      <c r="D402" s="18" t="s">
        <v>44</v>
      </c>
    </row>
    <row r="403" spans="1:4" ht="15" x14ac:dyDescent="0.25">
      <c r="A403" s="16">
        <v>800</v>
      </c>
      <c r="B403" s="17">
        <v>41941</v>
      </c>
      <c r="C403" s="18" t="s">
        <v>298</v>
      </c>
      <c r="D403" s="18" t="s">
        <v>44</v>
      </c>
    </row>
    <row r="404" spans="1:4" ht="15" x14ac:dyDescent="0.25">
      <c r="A404" s="16">
        <v>800</v>
      </c>
      <c r="B404" s="17">
        <v>41955</v>
      </c>
      <c r="C404" s="18" t="s">
        <v>298</v>
      </c>
      <c r="D404" s="18" t="s">
        <v>44</v>
      </c>
    </row>
    <row r="405" spans="1:4" ht="15" x14ac:dyDescent="0.25">
      <c r="A405" s="16">
        <v>800</v>
      </c>
      <c r="B405" s="17">
        <v>41962</v>
      </c>
      <c r="C405" s="18" t="s">
        <v>298</v>
      </c>
      <c r="D405" s="18" t="s">
        <v>44</v>
      </c>
    </row>
    <row r="406" spans="1:4" ht="15" x14ac:dyDescent="0.25">
      <c r="A406" s="16">
        <v>800</v>
      </c>
      <c r="B406" s="17">
        <v>41969</v>
      </c>
      <c r="C406" s="18" t="s">
        <v>298</v>
      </c>
      <c r="D406" s="18" t="s">
        <v>44</v>
      </c>
    </row>
    <row r="407" spans="1:4" ht="15" x14ac:dyDescent="0.25">
      <c r="A407" s="16">
        <v>800</v>
      </c>
      <c r="B407" s="17">
        <v>41976</v>
      </c>
      <c r="C407" s="18" t="s">
        <v>298</v>
      </c>
      <c r="D407" s="18" t="s">
        <v>44</v>
      </c>
    </row>
    <row r="408" spans="1:4" ht="15" x14ac:dyDescent="0.25">
      <c r="A408" s="16">
        <v>800</v>
      </c>
      <c r="B408" s="17">
        <v>41983</v>
      </c>
      <c r="C408" s="18" t="s">
        <v>298</v>
      </c>
      <c r="D408" s="18" t="s">
        <v>44</v>
      </c>
    </row>
    <row r="409" spans="1:4" ht="15" x14ac:dyDescent="0.25">
      <c r="A409" s="16">
        <v>800</v>
      </c>
      <c r="B409" s="17">
        <v>41990</v>
      </c>
      <c r="C409" s="18" t="s">
        <v>298</v>
      </c>
      <c r="D409" s="18" t="s">
        <v>44</v>
      </c>
    </row>
    <row r="410" spans="1:4" ht="15" x14ac:dyDescent="0.25">
      <c r="A410" s="16">
        <v>800</v>
      </c>
      <c r="B410" s="17">
        <v>42011</v>
      </c>
      <c r="C410" s="18" t="s">
        <v>298</v>
      </c>
      <c r="D410" s="18" t="s">
        <v>44</v>
      </c>
    </row>
    <row r="411" spans="1:4" ht="15" x14ac:dyDescent="0.25">
      <c r="A411" s="16">
        <v>800</v>
      </c>
      <c r="B411" s="17">
        <v>42018</v>
      </c>
      <c r="C411" s="18" t="s">
        <v>298</v>
      </c>
      <c r="D411" s="18" t="s">
        <v>44</v>
      </c>
    </row>
    <row r="412" spans="1:4" ht="15" x14ac:dyDescent="0.25">
      <c r="A412" s="16">
        <v>800</v>
      </c>
      <c r="B412" s="17">
        <v>42025</v>
      </c>
      <c r="C412" s="18" t="s">
        <v>298</v>
      </c>
      <c r="D412" s="18" t="s">
        <v>44</v>
      </c>
    </row>
    <row r="413" spans="1:4" ht="15" x14ac:dyDescent="0.25">
      <c r="A413" s="16">
        <v>800</v>
      </c>
      <c r="B413" s="17">
        <v>42033</v>
      </c>
      <c r="C413" s="18" t="s">
        <v>298</v>
      </c>
      <c r="D413" s="18" t="s">
        <v>44</v>
      </c>
    </row>
    <row r="414" spans="1:4" ht="15" x14ac:dyDescent="0.25">
      <c r="A414" s="16">
        <v>800</v>
      </c>
      <c r="B414" s="17">
        <v>42039</v>
      </c>
      <c r="C414" s="18" t="s">
        <v>298</v>
      </c>
      <c r="D414" s="18" t="s">
        <v>44</v>
      </c>
    </row>
    <row r="415" spans="1:4" ht="15" x14ac:dyDescent="0.25">
      <c r="A415" s="16">
        <v>800</v>
      </c>
      <c r="B415" s="17">
        <v>42046</v>
      </c>
      <c r="C415" s="18" t="s">
        <v>298</v>
      </c>
      <c r="D415" s="18" t="s">
        <v>44</v>
      </c>
    </row>
    <row r="416" spans="1:4" ht="15" x14ac:dyDescent="0.25">
      <c r="A416" s="16">
        <v>800</v>
      </c>
      <c r="B416" s="17">
        <v>42053</v>
      </c>
      <c r="C416" s="18" t="s">
        <v>298</v>
      </c>
      <c r="D416" s="18" t="s">
        <v>44</v>
      </c>
    </row>
    <row r="417" spans="1:4" ht="15" x14ac:dyDescent="0.25">
      <c r="A417" s="16">
        <v>800</v>
      </c>
      <c r="B417" s="17">
        <v>42060</v>
      </c>
      <c r="C417" s="18" t="s">
        <v>298</v>
      </c>
      <c r="D417" s="18" t="s">
        <v>44</v>
      </c>
    </row>
    <row r="418" spans="1:4" ht="15" x14ac:dyDescent="0.25">
      <c r="A418" s="16">
        <v>800</v>
      </c>
      <c r="B418" s="17">
        <v>42068</v>
      </c>
      <c r="C418" s="18" t="s">
        <v>298</v>
      </c>
      <c r="D418" s="18" t="s">
        <v>44</v>
      </c>
    </row>
    <row r="419" spans="1:4" ht="15" x14ac:dyDescent="0.25">
      <c r="A419" s="16">
        <v>1112</v>
      </c>
      <c r="B419" s="17">
        <v>41501</v>
      </c>
      <c r="C419" s="16" t="s">
        <v>297</v>
      </c>
      <c r="D419" s="18" t="s">
        <v>267</v>
      </c>
    </row>
    <row r="420" spans="1:4" ht="15" x14ac:dyDescent="0.25">
      <c r="A420" s="16">
        <v>1112</v>
      </c>
      <c r="B420" s="17">
        <v>41842</v>
      </c>
      <c r="C420" s="18" t="s">
        <v>298</v>
      </c>
      <c r="D420" s="18" t="s">
        <v>26</v>
      </c>
    </row>
    <row r="421" spans="1:4" ht="15" x14ac:dyDescent="0.25">
      <c r="A421" s="16">
        <v>1116</v>
      </c>
      <c r="B421" s="17">
        <v>41850</v>
      </c>
      <c r="C421" s="16" t="s">
        <v>296</v>
      </c>
      <c r="D421" s="18" t="s">
        <v>267</v>
      </c>
    </row>
    <row r="422" spans="1:4" ht="15" x14ac:dyDescent="0.25">
      <c r="A422" s="16">
        <v>1116</v>
      </c>
      <c r="B422" s="17">
        <v>41858</v>
      </c>
      <c r="C422" s="17" t="s">
        <v>295</v>
      </c>
      <c r="D422" s="20" t="s">
        <v>300</v>
      </c>
    </row>
    <row r="423" spans="1:4" ht="15" x14ac:dyDescent="0.25">
      <c r="A423" s="16">
        <v>1116</v>
      </c>
      <c r="B423" s="17">
        <v>41858</v>
      </c>
      <c r="C423" s="16" t="s">
        <v>297</v>
      </c>
      <c r="D423" s="18" t="s">
        <v>267</v>
      </c>
    </row>
    <row r="424" spans="1:4" ht="15" x14ac:dyDescent="0.25">
      <c r="A424" s="16">
        <v>1116</v>
      </c>
      <c r="B424" s="17">
        <v>41858</v>
      </c>
      <c r="C424" s="18" t="s">
        <v>298</v>
      </c>
      <c r="D424" s="18" t="s">
        <v>26</v>
      </c>
    </row>
    <row r="425" spans="1:4" ht="15" x14ac:dyDescent="0.25">
      <c r="A425" s="16">
        <v>1116</v>
      </c>
      <c r="B425" s="17">
        <v>41862</v>
      </c>
      <c r="C425" s="18" t="s">
        <v>298</v>
      </c>
      <c r="D425" s="18" t="s">
        <v>26</v>
      </c>
    </row>
    <row r="426" spans="1:4" ht="15" x14ac:dyDescent="0.25">
      <c r="A426" s="16">
        <v>1116</v>
      </c>
      <c r="B426" s="17">
        <v>41864</v>
      </c>
      <c r="C426" s="18" t="s">
        <v>298</v>
      </c>
      <c r="D426" s="18" t="s">
        <v>26</v>
      </c>
    </row>
    <row r="427" spans="1:4" ht="15" x14ac:dyDescent="0.25">
      <c r="A427" s="16">
        <v>1116</v>
      </c>
      <c r="B427" s="17">
        <v>41865</v>
      </c>
      <c r="C427" s="18" t="s">
        <v>298</v>
      </c>
      <c r="D427" s="18" t="s">
        <v>26</v>
      </c>
    </row>
    <row r="428" spans="1:4" ht="15" x14ac:dyDescent="0.25">
      <c r="A428" s="16">
        <v>1116</v>
      </c>
      <c r="B428" s="17">
        <v>41877</v>
      </c>
      <c r="C428" s="18" t="s">
        <v>298</v>
      </c>
      <c r="D428" s="18" t="s">
        <v>26</v>
      </c>
    </row>
    <row r="429" spans="1:4" ht="15" x14ac:dyDescent="0.25">
      <c r="A429" s="16">
        <v>1116</v>
      </c>
      <c r="B429" s="17">
        <v>41891</v>
      </c>
      <c r="C429" s="18" t="s">
        <v>298</v>
      </c>
      <c r="D429" s="18" t="s">
        <v>26</v>
      </c>
    </row>
    <row r="430" spans="1:4" ht="15" x14ac:dyDescent="0.25">
      <c r="A430" s="16">
        <v>1116</v>
      </c>
      <c r="B430" s="17">
        <v>41898</v>
      </c>
      <c r="C430" s="18" t="s">
        <v>298</v>
      </c>
      <c r="D430" s="18" t="s">
        <v>26</v>
      </c>
    </row>
    <row r="431" spans="1:4" ht="15" x14ac:dyDescent="0.25">
      <c r="A431" s="16">
        <v>1116</v>
      </c>
      <c r="B431" s="17">
        <v>41906</v>
      </c>
      <c r="C431" s="18" t="s">
        <v>298</v>
      </c>
      <c r="D431" s="18" t="s">
        <v>26</v>
      </c>
    </row>
    <row r="432" spans="1:4" ht="15" x14ac:dyDescent="0.25">
      <c r="A432" s="16">
        <v>1116</v>
      </c>
      <c r="B432" s="17">
        <v>41926</v>
      </c>
      <c r="C432" s="18" t="s">
        <v>298</v>
      </c>
      <c r="D432" s="18" t="s">
        <v>26</v>
      </c>
    </row>
    <row r="433" spans="1:4" ht="15" x14ac:dyDescent="0.25">
      <c r="A433" s="16">
        <v>1116</v>
      </c>
      <c r="B433" s="17">
        <v>41934</v>
      </c>
      <c r="C433" s="18" t="s">
        <v>298</v>
      </c>
      <c r="D433" s="18" t="s">
        <v>26</v>
      </c>
    </row>
    <row r="434" spans="1:4" ht="15" x14ac:dyDescent="0.25">
      <c r="A434" s="16">
        <v>1116</v>
      </c>
      <c r="B434" s="17">
        <v>41940</v>
      </c>
      <c r="C434" s="18" t="s">
        <v>298</v>
      </c>
      <c r="D434" s="18" t="s">
        <v>26</v>
      </c>
    </row>
    <row r="435" spans="1:4" ht="15" x14ac:dyDescent="0.25">
      <c r="A435" s="16">
        <v>1116</v>
      </c>
      <c r="B435" s="17">
        <v>41946</v>
      </c>
      <c r="C435" s="18" t="s">
        <v>298</v>
      </c>
      <c r="D435" s="18" t="s">
        <v>26</v>
      </c>
    </row>
    <row r="436" spans="1:4" ht="15" x14ac:dyDescent="0.25">
      <c r="A436" s="16">
        <v>1116</v>
      </c>
      <c r="B436" s="17">
        <v>41947</v>
      </c>
      <c r="C436" s="17" t="s">
        <v>295</v>
      </c>
      <c r="D436" s="20" t="s">
        <v>300</v>
      </c>
    </row>
    <row r="437" spans="1:4" ht="15" x14ac:dyDescent="0.25">
      <c r="A437" s="16">
        <v>1116</v>
      </c>
      <c r="B437" s="17">
        <v>41947</v>
      </c>
      <c r="C437" s="16" t="s">
        <v>296</v>
      </c>
      <c r="D437" s="18" t="s">
        <v>284</v>
      </c>
    </row>
    <row r="438" spans="1:4" ht="15" x14ac:dyDescent="0.25">
      <c r="A438" s="16">
        <v>1116</v>
      </c>
      <c r="B438" s="17">
        <v>41947</v>
      </c>
      <c r="C438" s="16" t="s">
        <v>297</v>
      </c>
      <c r="D438" s="18" t="s">
        <v>268</v>
      </c>
    </row>
    <row r="439" spans="1:4" ht="15" x14ac:dyDescent="0.25">
      <c r="A439" s="16">
        <v>1116</v>
      </c>
      <c r="B439" s="17">
        <v>41947</v>
      </c>
      <c r="C439" s="18" t="s">
        <v>298</v>
      </c>
      <c r="D439" s="18" t="s">
        <v>26</v>
      </c>
    </row>
    <row r="440" spans="1:4" ht="15" x14ac:dyDescent="0.25">
      <c r="A440" s="16">
        <v>1116</v>
      </c>
      <c r="B440" s="17">
        <v>41948</v>
      </c>
      <c r="C440" s="18" t="s">
        <v>298</v>
      </c>
      <c r="D440" s="18" t="s">
        <v>26</v>
      </c>
    </row>
    <row r="441" spans="1:4" ht="15" x14ac:dyDescent="0.25">
      <c r="A441" s="16">
        <v>1116</v>
      </c>
      <c r="B441" s="17">
        <v>41950</v>
      </c>
      <c r="C441" s="18" t="s">
        <v>298</v>
      </c>
      <c r="D441" s="18" t="s">
        <v>26</v>
      </c>
    </row>
    <row r="442" spans="1:4" ht="15" x14ac:dyDescent="0.25">
      <c r="A442" s="16">
        <v>1116</v>
      </c>
      <c r="B442" s="17">
        <v>41967</v>
      </c>
      <c r="C442" s="18" t="s">
        <v>298</v>
      </c>
      <c r="D442" s="18" t="s">
        <v>26</v>
      </c>
    </row>
    <row r="443" spans="1:4" ht="15" x14ac:dyDescent="0.25">
      <c r="A443" s="16">
        <v>1116</v>
      </c>
      <c r="B443" s="17">
        <v>41976</v>
      </c>
      <c r="C443" s="18" t="s">
        <v>298</v>
      </c>
      <c r="D443" s="18" t="s">
        <v>26</v>
      </c>
    </row>
    <row r="444" spans="1:4" ht="15" x14ac:dyDescent="0.25">
      <c r="A444" s="16">
        <v>1116</v>
      </c>
      <c r="B444" s="17">
        <v>42037</v>
      </c>
      <c r="C444" s="18" t="s">
        <v>298</v>
      </c>
      <c r="D444" s="18" t="s">
        <v>26</v>
      </c>
    </row>
    <row r="445" spans="1:4" ht="15" x14ac:dyDescent="0.25">
      <c r="A445" s="16">
        <v>1116</v>
      </c>
      <c r="B445" s="17">
        <v>42044</v>
      </c>
      <c r="C445" s="18" t="s">
        <v>298</v>
      </c>
      <c r="D445" s="18" t="s">
        <v>26</v>
      </c>
    </row>
    <row r="446" spans="1:4" ht="15" x14ac:dyDescent="0.25">
      <c r="A446" s="16">
        <v>1116</v>
      </c>
      <c r="B446" s="17">
        <v>42052</v>
      </c>
      <c r="C446" s="18" t="s">
        <v>298</v>
      </c>
      <c r="D446" s="18" t="s">
        <v>26</v>
      </c>
    </row>
    <row r="447" spans="1:4" ht="15" x14ac:dyDescent="0.25">
      <c r="A447" s="16">
        <v>1116</v>
      </c>
      <c r="B447" s="17">
        <v>42053</v>
      </c>
      <c r="C447" s="18" t="s">
        <v>298</v>
      </c>
      <c r="D447" s="18" t="s">
        <v>26</v>
      </c>
    </row>
    <row r="448" spans="1:4" ht="15" x14ac:dyDescent="0.25">
      <c r="A448" s="16">
        <v>1116</v>
      </c>
      <c r="B448" s="17">
        <v>42059</v>
      </c>
      <c r="C448" s="17" t="s">
        <v>295</v>
      </c>
      <c r="D448" s="20" t="s">
        <v>300</v>
      </c>
    </row>
    <row r="449" spans="1:4" ht="15" x14ac:dyDescent="0.25">
      <c r="A449" s="16">
        <v>1116</v>
      </c>
      <c r="B449" s="17">
        <v>42059</v>
      </c>
      <c r="C449" s="16" t="s">
        <v>297</v>
      </c>
      <c r="D449" s="18" t="s">
        <v>268</v>
      </c>
    </row>
    <row r="450" spans="1:4" ht="15" x14ac:dyDescent="0.25">
      <c r="A450" s="16">
        <v>1116</v>
      </c>
      <c r="B450" s="17">
        <v>42059</v>
      </c>
      <c r="C450" s="18" t="s">
        <v>298</v>
      </c>
      <c r="D450" s="18" t="s">
        <v>26</v>
      </c>
    </row>
    <row r="451" spans="1:4" ht="15" x14ac:dyDescent="0.25">
      <c r="A451" s="16">
        <v>1116</v>
      </c>
      <c r="B451" s="17">
        <v>42065</v>
      </c>
      <c r="C451" s="16" t="s">
        <v>296</v>
      </c>
      <c r="D451" s="18" t="s">
        <v>285</v>
      </c>
    </row>
    <row r="452" spans="1:4" ht="15" x14ac:dyDescent="0.25">
      <c r="A452" s="16">
        <v>1221</v>
      </c>
      <c r="B452" s="17">
        <v>41813</v>
      </c>
      <c r="C452" s="16" t="s">
        <v>296</v>
      </c>
      <c r="D452" s="18" t="s">
        <v>267</v>
      </c>
    </row>
    <row r="453" spans="1:4" ht="15" x14ac:dyDescent="0.25">
      <c r="A453" s="16">
        <v>1221</v>
      </c>
      <c r="B453" s="17">
        <v>41813</v>
      </c>
      <c r="C453" s="16" t="s">
        <v>297</v>
      </c>
      <c r="D453" s="18" t="s">
        <v>267</v>
      </c>
    </row>
    <row r="454" spans="1:4" ht="15" x14ac:dyDescent="0.25">
      <c r="A454" s="16">
        <v>1221</v>
      </c>
      <c r="B454" s="17">
        <v>41813</v>
      </c>
      <c r="C454" s="16" t="s">
        <v>297</v>
      </c>
      <c r="D454" s="18" t="s">
        <v>267</v>
      </c>
    </row>
    <row r="455" spans="1:4" ht="15" x14ac:dyDescent="0.25">
      <c r="A455" s="16">
        <v>1221</v>
      </c>
      <c r="B455" s="17">
        <v>41821</v>
      </c>
      <c r="C455" s="18" t="s">
        <v>298</v>
      </c>
      <c r="D455" s="18" t="s">
        <v>44</v>
      </c>
    </row>
    <row r="456" spans="1:4" ht="15" x14ac:dyDescent="0.25">
      <c r="A456" s="16">
        <v>1221</v>
      </c>
      <c r="B456" s="17">
        <v>41828</v>
      </c>
      <c r="C456" s="18" t="s">
        <v>298</v>
      </c>
      <c r="D456" s="18" t="s">
        <v>44</v>
      </c>
    </row>
    <row r="457" spans="1:4" ht="15" x14ac:dyDescent="0.25">
      <c r="A457" s="16">
        <v>1221</v>
      </c>
      <c r="B457" s="17">
        <v>41835</v>
      </c>
      <c r="C457" s="18" t="s">
        <v>298</v>
      </c>
      <c r="D457" s="18" t="s">
        <v>44</v>
      </c>
    </row>
    <row r="458" spans="1:4" ht="15" x14ac:dyDescent="0.25">
      <c r="A458" s="16">
        <v>1221</v>
      </c>
      <c r="B458" s="17">
        <v>41842</v>
      </c>
      <c r="C458" s="18" t="s">
        <v>298</v>
      </c>
      <c r="D458" s="18" t="s">
        <v>44</v>
      </c>
    </row>
    <row r="459" spans="1:4" ht="15" x14ac:dyDescent="0.25">
      <c r="A459" s="16">
        <v>1221</v>
      </c>
      <c r="B459" s="17">
        <v>41849</v>
      </c>
      <c r="C459" s="18" t="s">
        <v>298</v>
      </c>
      <c r="D459" s="18" t="s">
        <v>44</v>
      </c>
    </row>
    <row r="460" spans="1:4" ht="15" x14ac:dyDescent="0.25">
      <c r="A460" s="16">
        <v>1221</v>
      </c>
      <c r="B460" s="17">
        <v>41857</v>
      </c>
      <c r="C460" s="18" t="s">
        <v>298</v>
      </c>
      <c r="D460" s="18" t="s">
        <v>44</v>
      </c>
    </row>
    <row r="461" spans="1:4" ht="15" x14ac:dyDescent="0.25">
      <c r="A461" s="16">
        <v>1221</v>
      </c>
      <c r="B461" s="17">
        <v>41870</v>
      </c>
      <c r="C461" s="18" t="s">
        <v>298</v>
      </c>
      <c r="D461" s="18" t="s">
        <v>44</v>
      </c>
    </row>
    <row r="462" spans="1:4" ht="15" x14ac:dyDescent="0.25">
      <c r="A462" s="16">
        <v>1221</v>
      </c>
      <c r="B462" s="17">
        <v>41871</v>
      </c>
      <c r="C462" s="18" t="s">
        <v>298</v>
      </c>
      <c r="D462" s="18" t="s">
        <v>44</v>
      </c>
    </row>
    <row r="463" spans="1:4" ht="15" x14ac:dyDescent="0.25">
      <c r="A463" s="16">
        <v>1221</v>
      </c>
      <c r="B463" s="17">
        <v>41877</v>
      </c>
      <c r="C463" s="18" t="s">
        <v>298</v>
      </c>
      <c r="D463" s="18" t="s">
        <v>44</v>
      </c>
    </row>
    <row r="464" spans="1:4" ht="15" x14ac:dyDescent="0.25">
      <c r="A464" s="16">
        <v>1221</v>
      </c>
      <c r="B464" s="17">
        <v>41884</v>
      </c>
      <c r="C464" s="18" t="s">
        <v>298</v>
      </c>
      <c r="D464" s="18" t="s">
        <v>44</v>
      </c>
    </row>
    <row r="465" spans="1:4" ht="15" x14ac:dyDescent="0.25">
      <c r="A465" s="16">
        <v>1221</v>
      </c>
      <c r="B465" s="17">
        <v>41899</v>
      </c>
      <c r="C465" s="18" t="s">
        <v>298</v>
      </c>
      <c r="D465" s="18" t="s">
        <v>26</v>
      </c>
    </row>
    <row r="466" spans="1:4" ht="15" x14ac:dyDescent="0.25">
      <c r="A466" s="16">
        <v>1221</v>
      </c>
      <c r="B466" s="17">
        <v>41905</v>
      </c>
      <c r="C466" s="18" t="s">
        <v>298</v>
      </c>
      <c r="D466" s="18" t="s">
        <v>44</v>
      </c>
    </row>
    <row r="467" spans="1:4" ht="15" x14ac:dyDescent="0.25">
      <c r="A467" s="16">
        <v>1221</v>
      </c>
      <c r="B467" s="17">
        <v>41905</v>
      </c>
      <c r="C467" s="18" t="s">
        <v>298</v>
      </c>
      <c r="D467" s="18" t="s">
        <v>44</v>
      </c>
    </row>
    <row r="468" spans="1:4" ht="15" x14ac:dyDescent="0.25">
      <c r="A468" s="16">
        <v>1221</v>
      </c>
      <c r="B468" s="17">
        <v>41906</v>
      </c>
      <c r="C468" s="16" t="s">
        <v>296</v>
      </c>
      <c r="D468" s="18" t="s">
        <v>284</v>
      </c>
    </row>
    <row r="469" spans="1:4" ht="15" x14ac:dyDescent="0.25">
      <c r="A469" s="16">
        <v>1221</v>
      </c>
      <c r="B469" s="17">
        <v>41919</v>
      </c>
      <c r="C469" s="18" t="s">
        <v>298</v>
      </c>
      <c r="D469" s="18" t="s">
        <v>44</v>
      </c>
    </row>
    <row r="470" spans="1:4" ht="15" x14ac:dyDescent="0.25">
      <c r="A470" s="16">
        <v>1221</v>
      </c>
      <c r="B470" s="17">
        <v>41926</v>
      </c>
      <c r="C470" s="18" t="s">
        <v>298</v>
      </c>
      <c r="D470" s="18" t="s">
        <v>44</v>
      </c>
    </row>
    <row r="471" spans="1:4" ht="15" x14ac:dyDescent="0.25">
      <c r="A471" s="16">
        <v>1221</v>
      </c>
      <c r="B471" s="17">
        <v>41933</v>
      </c>
      <c r="C471" s="18" t="s">
        <v>298</v>
      </c>
      <c r="D471" s="18" t="s">
        <v>44</v>
      </c>
    </row>
    <row r="472" spans="1:4" ht="15" x14ac:dyDescent="0.25">
      <c r="A472" s="16">
        <v>1221</v>
      </c>
      <c r="B472" s="17">
        <v>41940</v>
      </c>
      <c r="C472" s="18" t="s">
        <v>298</v>
      </c>
      <c r="D472" s="18" t="s">
        <v>44</v>
      </c>
    </row>
    <row r="473" spans="1:4" ht="15" x14ac:dyDescent="0.25">
      <c r="A473" s="16">
        <v>1221</v>
      </c>
      <c r="B473" s="17">
        <v>41946</v>
      </c>
      <c r="C473" s="18" t="s">
        <v>298</v>
      </c>
      <c r="D473" s="18" t="s">
        <v>26</v>
      </c>
    </row>
    <row r="474" spans="1:4" ht="15" x14ac:dyDescent="0.25">
      <c r="A474" s="16">
        <v>1221</v>
      </c>
      <c r="B474" s="17">
        <v>41953</v>
      </c>
      <c r="C474" s="18" t="s">
        <v>298</v>
      </c>
      <c r="D474" s="18" t="s">
        <v>26</v>
      </c>
    </row>
    <row r="475" spans="1:4" ht="15" x14ac:dyDescent="0.25">
      <c r="A475" s="16">
        <v>1221</v>
      </c>
      <c r="B475" s="17">
        <v>41957</v>
      </c>
      <c r="C475" s="18" t="s">
        <v>298</v>
      </c>
      <c r="D475" s="18" t="s">
        <v>26</v>
      </c>
    </row>
    <row r="476" spans="1:4" ht="15" x14ac:dyDescent="0.25">
      <c r="A476" s="16">
        <v>1221</v>
      </c>
      <c r="B476" s="17">
        <v>41961</v>
      </c>
      <c r="C476" s="18" t="s">
        <v>298</v>
      </c>
      <c r="D476" s="18" t="s">
        <v>44</v>
      </c>
    </row>
    <row r="477" spans="1:4" ht="15" x14ac:dyDescent="0.25">
      <c r="A477" s="16">
        <v>1221</v>
      </c>
      <c r="B477" s="17">
        <v>41962</v>
      </c>
      <c r="C477" s="18" t="s">
        <v>298</v>
      </c>
      <c r="D477" s="18" t="s">
        <v>26</v>
      </c>
    </row>
    <row r="478" spans="1:4" ht="15" x14ac:dyDescent="0.25">
      <c r="A478" s="16">
        <v>1221</v>
      </c>
      <c r="B478" s="17">
        <v>41963</v>
      </c>
      <c r="C478" s="18" t="s">
        <v>298</v>
      </c>
      <c r="D478" s="18" t="s">
        <v>26</v>
      </c>
    </row>
    <row r="479" spans="1:4" ht="15" x14ac:dyDescent="0.25">
      <c r="A479" s="16">
        <v>1221</v>
      </c>
      <c r="B479" s="17">
        <v>41963</v>
      </c>
      <c r="C479" s="18" t="s">
        <v>298</v>
      </c>
      <c r="D479" s="18" t="s">
        <v>26</v>
      </c>
    </row>
    <row r="480" spans="1:4" ht="15" x14ac:dyDescent="0.25">
      <c r="A480" s="16">
        <v>1221</v>
      </c>
      <c r="B480" s="17">
        <v>41974</v>
      </c>
      <c r="C480" s="18" t="s">
        <v>298</v>
      </c>
      <c r="D480" s="18" t="s">
        <v>26</v>
      </c>
    </row>
    <row r="481" spans="1:4" ht="15" x14ac:dyDescent="0.25">
      <c r="A481" s="16">
        <v>1221</v>
      </c>
      <c r="B481" s="17">
        <v>41975</v>
      </c>
      <c r="C481" s="17" t="s">
        <v>295</v>
      </c>
      <c r="D481" s="20" t="s">
        <v>300</v>
      </c>
    </row>
    <row r="482" spans="1:4" ht="15" x14ac:dyDescent="0.25">
      <c r="A482" s="16">
        <v>1221</v>
      </c>
      <c r="B482" s="17">
        <v>41975</v>
      </c>
      <c r="C482" s="16" t="s">
        <v>297</v>
      </c>
      <c r="D482" s="18" t="s">
        <v>268</v>
      </c>
    </row>
    <row r="483" spans="1:4" ht="15" x14ac:dyDescent="0.25">
      <c r="A483" s="16">
        <v>1221</v>
      </c>
      <c r="B483" s="17">
        <v>41983</v>
      </c>
      <c r="C483" s="18" t="s">
        <v>298</v>
      </c>
      <c r="D483" s="18" t="s">
        <v>44</v>
      </c>
    </row>
    <row r="484" spans="1:4" ht="15" x14ac:dyDescent="0.25">
      <c r="A484" s="16">
        <v>1221</v>
      </c>
      <c r="B484" s="17">
        <v>41991</v>
      </c>
      <c r="C484" s="16" t="s">
        <v>296</v>
      </c>
      <c r="D484" s="18" t="s">
        <v>285</v>
      </c>
    </row>
    <row r="485" spans="1:4" ht="15" x14ac:dyDescent="0.25">
      <c r="A485" s="16">
        <v>1221</v>
      </c>
      <c r="B485" s="17">
        <v>42010</v>
      </c>
      <c r="C485" s="18" t="s">
        <v>298</v>
      </c>
      <c r="D485" s="18" t="s">
        <v>44</v>
      </c>
    </row>
    <row r="486" spans="1:4" ht="15" x14ac:dyDescent="0.25">
      <c r="A486" s="16">
        <v>1221</v>
      </c>
      <c r="B486" s="17">
        <v>42017</v>
      </c>
      <c r="C486" s="18" t="s">
        <v>298</v>
      </c>
      <c r="D486" s="18" t="s">
        <v>26</v>
      </c>
    </row>
    <row r="487" spans="1:4" ht="15" x14ac:dyDescent="0.25">
      <c r="A487" s="16">
        <v>1221</v>
      </c>
      <c r="B487" s="17">
        <v>42017</v>
      </c>
      <c r="C487" s="18" t="s">
        <v>298</v>
      </c>
      <c r="D487" s="18" t="s">
        <v>44</v>
      </c>
    </row>
    <row r="488" spans="1:4" ht="15" x14ac:dyDescent="0.25">
      <c r="A488" s="16">
        <v>1221</v>
      </c>
      <c r="B488" s="17">
        <v>42024</v>
      </c>
      <c r="C488" s="18" t="s">
        <v>298</v>
      </c>
      <c r="D488" s="18" t="s">
        <v>44</v>
      </c>
    </row>
    <row r="489" spans="1:4" ht="15" x14ac:dyDescent="0.25">
      <c r="A489" s="16">
        <v>1221</v>
      </c>
      <c r="B489" s="17">
        <v>42024</v>
      </c>
      <c r="C489" s="18" t="s">
        <v>298</v>
      </c>
      <c r="D489" s="18" t="s">
        <v>44</v>
      </c>
    </row>
    <row r="490" spans="1:4" ht="15" x14ac:dyDescent="0.25">
      <c r="A490" s="16">
        <v>1221</v>
      </c>
      <c r="B490" s="17">
        <v>42038</v>
      </c>
      <c r="C490" s="18" t="s">
        <v>298</v>
      </c>
      <c r="D490" s="18" t="s">
        <v>26</v>
      </c>
    </row>
    <row r="491" spans="1:4" ht="15" x14ac:dyDescent="0.25">
      <c r="A491" s="16">
        <v>1221</v>
      </c>
      <c r="B491" s="17">
        <v>42038</v>
      </c>
      <c r="C491" s="18" t="s">
        <v>298</v>
      </c>
      <c r="D491" s="18" t="s">
        <v>44</v>
      </c>
    </row>
    <row r="492" spans="1:4" ht="15" x14ac:dyDescent="0.25">
      <c r="A492" s="16">
        <v>1221</v>
      </c>
      <c r="B492" s="17">
        <v>42039</v>
      </c>
      <c r="C492" s="18" t="s">
        <v>298</v>
      </c>
      <c r="D492" s="18" t="s">
        <v>26</v>
      </c>
    </row>
    <row r="493" spans="1:4" ht="15" x14ac:dyDescent="0.25">
      <c r="A493" s="16">
        <v>1221</v>
      </c>
      <c r="B493" s="17">
        <v>42045</v>
      </c>
      <c r="C493" s="17" t="s">
        <v>295</v>
      </c>
      <c r="D493" s="20" t="s">
        <v>300</v>
      </c>
    </row>
    <row r="494" spans="1:4" ht="15" x14ac:dyDescent="0.25">
      <c r="A494" s="16">
        <v>1221</v>
      </c>
      <c r="B494" s="17">
        <v>42045</v>
      </c>
      <c r="C494" s="16" t="s">
        <v>297</v>
      </c>
      <c r="D494" s="18" t="s">
        <v>268</v>
      </c>
    </row>
    <row r="495" spans="1:4" ht="15" x14ac:dyDescent="0.25">
      <c r="A495" s="16">
        <v>1221</v>
      </c>
      <c r="B495" s="17">
        <v>42045</v>
      </c>
      <c r="C495" s="18" t="s">
        <v>298</v>
      </c>
      <c r="D495" s="18" t="s">
        <v>26</v>
      </c>
    </row>
    <row r="496" spans="1:4" ht="15" x14ac:dyDescent="0.25">
      <c r="A496" s="16">
        <v>1221</v>
      </c>
      <c r="B496" s="17">
        <v>42052</v>
      </c>
      <c r="C496" s="18" t="s">
        <v>298</v>
      </c>
      <c r="D496" s="18" t="s">
        <v>26</v>
      </c>
    </row>
    <row r="497" spans="1:4" ht="15" x14ac:dyDescent="0.25">
      <c r="A497" s="16">
        <v>1221</v>
      </c>
      <c r="B497" s="17">
        <v>42061</v>
      </c>
      <c r="C497" s="18" t="s">
        <v>298</v>
      </c>
      <c r="D497" s="18" t="s">
        <v>26</v>
      </c>
    </row>
    <row r="498" spans="1:4" ht="15" x14ac:dyDescent="0.25">
      <c r="A498" s="16">
        <v>1221</v>
      </c>
      <c r="B498" s="17">
        <v>42066</v>
      </c>
      <c r="C498" s="18" t="s">
        <v>298</v>
      </c>
      <c r="D498" s="18" t="s">
        <v>44</v>
      </c>
    </row>
    <row r="499" spans="1:4" ht="15" x14ac:dyDescent="0.25">
      <c r="A499" s="16">
        <v>1221</v>
      </c>
      <c r="B499" s="17">
        <v>42066</v>
      </c>
      <c r="C499" s="18" t="s">
        <v>298</v>
      </c>
      <c r="D499" s="18" t="s">
        <v>26</v>
      </c>
    </row>
    <row r="500" spans="1:4" ht="15" x14ac:dyDescent="0.25">
      <c r="A500" s="16">
        <v>1221</v>
      </c>
      <c r="B500" s="17">
        <v>42073</v>
      </c>
      <c r="C500" s="18" t="s">
        <v>298</v>
      </c>
      <c r="D500" s="18" t="s">
        <v>44</v>
      </c>
    </row>
    <row r="501" spans="1:4" ht="15" x14ac:dyDescent="0.25">
      <c r="A501" s="16">
        <v>1221</v>
      </c>
      <c r="B501" s="17">
        <v>42073</v>
      </c>
      <c r="C501" s="18" t="s">
        <v>298</v>
      </c>
      <c r="D501" s="18" t="s">
        <v>26</v>
      </c>
    </row>
    <row r="502" spans="1:4" ht="15" x14ac:dyDescent="0.25">
      <c r="A502" s="16">
        <v>1221</v>
      </c>
      <c r="B502" s="17">
        <v>42076</v>
      </c>
      <c r="C502" s="18" t="s">
        <v>298</v>
      </c>
      <c r="D502" s="18" t="s">
        <v>26</v>
      </c>
    </row>
    <row r="503" spans="1:4" ht="15" x14ac:dyDescent="0.25">
      <c r="A503" s="16">
        <v>1399</v>
      </c>
      <c r="B503" s="17">
        <v>41954</v>
      </c>
      <c r="C503" s="16" t="s">
        <v>297</v>
      </c>
      <c r="D503" s="18" t="s">
        <v>267</v>
      </c>
    </row>
    <row r="504" spans="1:4" ht="15" x14ac:dyDescent="0.25">
      <c r="A504" s="16">
        <v>1399</v>
      </c>
      <c r="B504" s="17">
        <v>41988</v>
      </c>
      <c r="C504" s="16" t="s">
        <v>297</v>
      </c>
      <c r="D504" s="18" t="s">
        <v>268</v>
      </c>
    </row>
    <row r="505" spans="1:4" ht="15" x14ac:dyDescent="0.25">
      <c r="A505" s="16">
        <v>1399</v>
      </c>
      <c r="B505" s="17">
        <v>41989</v>
      </c>
      <c r="C505" s="16" t="s">
        <v>296</v>
      </c>
      <c r="D505" s="18" t="s">
        <v>267</v>
      </c>
    </row>
    <row r="506" spans="1:4" ht="15" x14ac:dyDescent="0.25">
      <c r="A506" s="16">
        <v>1399</v>
      </c>
      <c r="B506" s="17">
        <v>42012</v>
      </c>
      <c r="C506" s="18" t="s">
        <v>298</v>
      </c>
      <c r="D506" s="18" t="s">
        <v>26</v>
      </c>
    </row>
    <row r="507" spans="1:4" ht="15" x14ac:dyDescent="0.25">
      <c r="A507" s="16">
        <v>1399</v>
      </c>
      <c r="B507" s="17">
        <v>42019</v>
      </c>
      <c r="C507" s="18" t="s">
        <v>298</v>
      </c>
      <c r="D507" s="18" t="s">
        <v>26</v>
      </c>
    </row>
    <row r="508" spans="1:4" ht="15" x14ac:dyDescent="0.25">
      <c r="A508" s="16">
        <v>1399</v>
      </c>
      <c r="B508" s="17">
        <v>42024</v>
      </c>
      <c r="C508" s="18" t="s">
        <v>298</v>
      </c>
      <c r="D508" s="18" t="s">
        <v>26</v>
      </c>
    </row>
    <row r="509" spans="1:4" ht="15" x14ac:dyDescent="0.25">
      <c r="A509" s="16">
        <v>1399</v>
      </c>
      <c r="B509" s="17">
        <v>42025</v>
      </c>
      <c r="C509" s="18" t="s">
        <v>298</v>
      </c>
      <c r="D509" s="18" t="s">
        <v>26</v>
      </c>
    </row>
    <row r="510" spans="1:4" ht="15" x14ac:dyDescent="0.25">
      <c r="A510" s="16">
        <v>1399</v>
      </c>
      <c r="B510" s="17">
        <v>42026</v>
      </c>
      <c r="C510" s="17" t="s">
        <v>295</v>
      </c>
      <c r="D510" s="20" t="s">
        <v>300</v>
      </c>
    </row>
    <row r="511" spans="1:4" ht="15" x14ac:dyDescent="0.25">
      <c r="A511" s="16">
        <v>1399</v>
      </c>
      <c r="B511" s="17">
        <v>42026</v>
      </c>
      <c r="C511" s="18" t="s">
        <v>298</v>
      </c>
      <c r="D511" s="18" t="s">
        <v>26</v>
      </c>
    </row>
    <row r="512" spans="1:4" ht="15" x14ac:dyDescent="0.25">
      <c r="A512" s="16">
        <v>1399</v>
      </c>
      <c r="B512" s="17">
        <v>42060</v>
      </c>
      <c r="C512" s="18" t="s">
        <v>298</v>
      </c>
      <c r="D512" s="18" t="s">
        <v>26</v>
      </c>
    </row>
    <row r="513" spans="1:4" ht="15" x14ac:dyDescent="0.25">
      <c r="A513" s="16">
        <v>1399</v>
      </c>
      <c r="B513" s="17">
        <v>42066</v>
      </c>
      <c r="C513" s="18" t="s">
        <v>298</v>
      </c>
      <c r="D513" s="18" t="s">
        <v>26</v>
      </c>
    </row>
    <row r="514" spans="1:4" ht="15" x14ac:dyDescent="0.25">
      <c r="A514" s="16">
        <v>1399</v>
      </c>
      <c r="B514" s="17">
        <v>42068</v>
      </c>
      <c r="C514" s="18" t="s">
        <v>298</v>
      </c>
      <c r="D514" s="18" t="s">
        <v>26</v>
      </c>
    </row>
    <row r="515" spans="1:4" ht="15" x14ac:dyDescent="0.25">
      <c r="A515" s="16">
        <v>1399</v>
      </c>
      <c r="B515" s="17">
        <v>42073</v>
      </c>
      <c r="C515" s="17" t="s">
        <v>295</v>
      </c>
      <c r="D515" s="20" t="s">
        <v>300</v>
      </c>
    </row>
    <row r="516" spans="1:4" ht="15" x14ac:dyDescent="0.25">
      <c r="A516" s="16">
        <v>1399</v>
      </c>
      <c r="B516" s="17">
        <v>42073</v>
      </c>
      <c r="C516" s="18" t="s">
        <v>298</v>
      </c>
      <c r="D516" s="18" t="s">
        <v>26</v>
      </c>
    </row>
    <row r="517" spans="1:4" ht="15" x14ac:dyDescent="0.25">
      <c r="A517" s="16">
        <v>2102</v>
      </c>
      <c r="B517" s="17">
        <v>41842</v>
      </c>
      <c r="C517" s="16" t="s">
        <v>296</v>
      </c>
      <c r="D517" s="18" t="s">
        <v>267</v>
      </c>
    </row>
    <row r="518" spans="1:4" ht="15" x14ac:dyDescent="0.25">
      <c r="A518" s="16">
        <v>2102</v>
      </c>
      <c r="B518" s="17">
        <v>41842</v>
      </c>
      <c r="C518" s="16" t="s">
        <v>297</v>
      </c>
      <c r="D518" s="18" t="s">
        <v>267</v>
      </c>
    </row>
    <row r="519" spans="1:4" ht="15" x14ac:dyDescent="0.25">
      <c r="A519" s="16">
        <v>2102</v>
      </c>
      <c r="B519" s="17">
        <v>41845</v>
      </c>
      <c r="C519" s="18" t="s">
        <v>298</v>
      </c>
      <c r="D519" s="18" t="s">
        <v>26</v>
      </c>
    </row>
    <row r="520" spans="1:4" ht="15" x14ac:dyDescent="0.25">
      <c r="A520" s="16">
        <v>2102</v>
      </c>
      <c r="B520" s="17">
        <v>41856</v>
      </c>
      <c r="C520" s="18" t="s">
        <v>298</v>
      </c>
      <c r="D520" s="18" t="s">
        <v>26</v>
      </c>
    </row>
    <row r="521" spans="1:4" ht="15" x14ac:dyDescent="0.25">
      <c r="A521" s="16">
        <v>2102</v>
      </c>
      <c r="B521" s="17">
        <v>41864</v>
      </c>
      <c r="C521" s="18" t="s">
        <v>298</v>
      </c>
      <c r="D521" s="18" t="s">
        <v>26</v>
      </c>
    </row>
    <row r="522" spans="1:4" ht="15" x14ac:dyDescent="0.25">
      <c r="A522" s="16">
        <v>2102</v>
      </c>
      <c r="B522" s="17">
        <v>41871</v>
      </c>
      <c r="C522" s="18" t="s">
        <v>298</v>
      </c>
      <c r="D522" s="18" t="s">
        <v>26</v>
      </c>
    </row>
    <row r="523" spans="1:4" ht="15" x14ac:dyDescent="0.25">
      <c r="A523" s="16">
        <v>2102</v>
      </c>
      <c r="B523" s="17">
        <v>41880</v>
      </c>
      <c r="C523" s="18" t="s">
        <v>298</v>
      </c>
      <c r="D523" s="18" t="s">
        <v>26</v>
      </c>
    </row>
    <row r="524" spans="1:4" ht="15" x14ac:dyDescent="0.25">
      <c r="A524" s="16">
        <v>2102</v>
      </c>
      <c r="B524" s="17">
        <v>41886</v>
      </c>
      <c r="C524" s="17" t="s">
        <v>295</v>
      </c>
      <c r="D524" s="20" t="s">
        <v>300</v>
      </c>
    </row>
    <row r="525" spans="1:4" ht="15" x14ac:dyDescent="0.25">
      <c r="A525" s="16">
        <v>2102</v>
      </c>
      <c r="B525" s="17">
        <v>41886</v>
      </c>
      <c r="C525" s="18" t="s">
        <v>298</v>
      </c>
      <c r="D525" s="18" t="s">
        <v>26</v>
      </c>
    </row>
    <row r="526" spans="1:4" ht="15" x14ac:dyDescent="0.25">
      <c r="A526" s="16">
        <v>2102</v>
      </c>
      <c r="B526" s="17">
        <v>41911</v>
      </c>
      <c r="C526" s="18" t="s">
        <v>298</v>
      </c>
      <c r="D526" s="18" t="s">
        <v>26</v>
      </c>
    </row>
    <row r="527" spans="1:4" ht="15" x14ac:dyDescent="0.25">
      <c r="A527" s="16">
        <v>2102</v>
      </c>
      <c r="B527" s="17">
        <v>41922</v>
      </c>
      <c r="C527" s="18" t="s">
        <v>298</v>
      </c>
      <c r="D527" s="18" t="s">
        <v>26</v>
      </c>
    </row>
    <row r="528" spans="1:4" ht="15" x14ac:dyDescent="0.25">
      <c r="A528" s="16">
        <v>2102</v>
      </c>
      <c r="B528" s="17">
        <v>41927</v>
      </c>
      <c r="C528" s="18" t="s">
        <v>298</v>
      </c>
      <c r="D528" s="18" t="s">
        <v>26</v>
      </c>
    </row>
    <row r="529" spans="1:4" ht="15" x14ac:dyDescent="0.25">
      <c r="A529" s="16">
        <v>2102</v>
      </c>
      <c r="B529" s="17">
        <v>41932</v>
      </c>
      <c r="C529" s="17" t="s">
        <v>295</v>
      </c>
      <c r="D529" s="20" t="s">
        <v>300</v>
      </c>
    </row>
    <row r="530" spans="1:4" ht="15" x14ac:dyDescent="0.25">
      <c r="A530" s="16">
        <v>2102</v>
      </c>
      <c r="B530" s="17">
        <v>41932</v>
      </c>
      <c r="C530" s="16" t="s">
        <v>297</v>
      </c>
      <c r="D530" s="18" t="s">
        <v>268</v>
      </c>
    </row>
    <row r="531" spans="1:4" ht="15" x14ac:dyDescent="0.25">
      <c r="A531" s="16">
        <v>2102</v>
      </c>
      <c r="B531" s="17">
        <v>41932</v>
      </c>
      <c r="C531" s="18" t="s">
        <v>298</v>
      </c>
      <c r="D531" s="18" t="s">
        <v>26</v>
      </c>
    </row>
    <row r="532" spans="1:4" ht="15" x14ac:dyDescent="0.25">
      <c r="A532" s="16">
        <v>2102</v>
      </c>
      <c r="B532" s="17">
        <v>41933</v>
      </c>
      <c r="C532" s="16" t="s">
        <v>296</v>
      </c>
      <c r="D532" s="18" t="s">
        <v>284</v>
      </c>
    </row>
    <row r="533" spans="1:4" ht="15" x14ac:dyDescent="0.25">
      <c r="A533" s="16">
        <v>2102</v>
      </c>
      <c r="B533" s="17">
        <v>41962</v>
      </c>
      <c r="C533" s="18" t="s">
        <v>298</v>
      </c>
      <c r="D533" s="18" t="s">
        <v>26</v>
      </c>
    </row>
    <row r="534" spans="1:4" ht="15" x14ac:dyDescent="0.25">
      <c r="A534" s="16">
        <v>2102</v>
      </c>
      <c r="B534" s="17">
        <v>41976</v>
      </c>
      <c r="C534" s="18" t="s">
        <v>298</v>
      </c>
      <c r="D534" s="18" t="s">
        <v>26</v>
      </c>
    </row>
    <row r="535" spans="1:4" ht="15" x14ac:dyDescent="0.25">
      <c r="A535" s="16">
        <v>2102</v>
      </c>
      <c r="B535" s="17">
        <v>41977</v>
      </c>
      <c r="C535" s="18" t="s">
        <v>298</v>
      </c>
      <c r="D535" s="18" t="s">
        <v>26</v>
      </c>
    </row>
    <row r="536" spans="1:4" ht="15" x14ac:dyDescent="0.25">
      <c r="A536" s="16">
        <v>2102</v>
      </c>
      <c r="B536" s="17">
        <v>41981</v>
      </c>
      <c r="C536" s="18" t="s">
        <v>298</v>
      </c>
      <c r="D536" s="18" t="s">
        <v>26</v>
      </c>
    </row>
    <row r="537" spans="1:4" ht="15" x14ac:dyDescent="0.25">
      <c r="A537" s="16">
        <v>2102</v>
      </c>
      <c r="B537" s="17">
        <v>41982</v>
      </c>
      <c r="C537" s="18" t="s">
        <v>298</v>
      </c>
      <c r="D537" s="18" t="s">
        <v>26</v>
      </c>
    </row>
    <row r="538" spans="1:4" ht="15" x14ac:dyDescent="0.25">
      <c r="A538" s="16">
        <v>2102</v>
      </c>
      <c r="B538" s="17">
        <v>41996</v>
      </c>
      <c r="C538" s="16" t="s">
        <v>296</v>
      </c>
      <c r="D538" s="18" t="s">
        <v>285</v>
      </c>
    </row>
    <row r="539" spans="1:4" ht="15" x14ac:dyDescent="0.25">
      <c r="A539" s="16">
        <v>2102</v>
      </c>
      <c r="B539" s="17">
        <v>42011</v>
      </c>
      <c r="C539" s="18" t="s">
        <v>298</v>
      </c>
      <c r="D539" s="18" t="s">
        <v>26</v>
      </c>
    </row>
    <row r="540" spans="1:4" ht="15" x14ac:dyDescent="0.25">
      <c r="A540" s="16">
        <v>2102</v>
      </c>
      <c r="B540" s="17">
        <v>42019</v>
      </c>
      <c r="C540" s="17" t="s">
        <v>295</v>
      </c>
      <c r="D540" s="20" t="s">
        <v>300</v>
      </c>
    </row>
    <row r="541" spans="1:4" ht="15" x14ac:dyDescent="0.25">
      <c r="A541" s="16">
        <v>2102</v>
      </c>
      <c r="B541" s="17">
        <v>42019</v>
      </c>
      <c r="C541" s="16" t="s">
        <v>297</v>
      </c>
      <c r="D541" s="18" t="s">
        <v>268</v>
      </c>
    </row>
    <row r="542" spans="1:4" ht="15" x14ac:dyDescent="0.25">
      <c r="A542" s="16">
        <v>2102</v>
      </c>
      <c r="B542" s="17">
        <v>42019</v>
      </c>
      <c r="C542" s="18" t="s">
        <v>298</v>
      </c>
      <c r="D542" s="18" t="s">
        <v>26</v>
      </c>
    </row>
    <row r="543" spans="1:4" ht="15" x14ac:dyDescent="0.25">
      <c r="A543" s="16">
        <v>2102</v>
      </c>
      <c r="B543" s="17">
        <v>42052</v>
      </c>
      <c r="C543" s="18" t="s">
        <v>298</v>
      </c>
      <c r="D543" s="18" t="s">
        <v>26</v>
      </c>
    </row>
    <row r="544" spans="1:4" ht="15" x14ac:dyDescent="0.25">
      <c r="A544" s="16">
        <v>2102</v>
      </c>
      <c r="B544" s="17">
        <v>42059</v>
      </c>
      <c r="C544" s="18" t="s">
        <v>298</v>
      </c>
      <c r="D544" s="18" t="s">
        <v>26</v>
      </c>
    </row>
    <row r="545" spans="1:4" ht="15" x14ac:dyDescent="0.25">
      <c r="A545" s="16">
        <v>2102</v>
      </c>
      <c r="B545" s="17">
        <v>42066</v>
      </c>
      <c r="C545" s="18" t="s">
        <v>298</v>
      </c>
      <c r="D545" s="18" t="s">
        <v>26</v>
      </c>
    </row>
    <row r="546" spans="1:4" ht="15" x14ac:dyDescent="0.25">
      <c r="A546" s="16">
        <v>2161</v>
      </c>
      <c r="B546" s="17">
        <v>41806</v>
      </c>
      <c r="C546" s="16" t="s">
        <v>297</v>
      </c>
      <c r="D546" s="18" t="s">
        <v>267</v>
      </c>
    </row>
    <row r="547" spans="1:4" ht="15" x14ac:dyDescent="0.25">
      <c r="A547" s="16">
        <v>2161</v>
      </c>
      <c r="B547" s="17">
        <v>41806</v>
      </c>
      <c r="C547" s="18" t="s">
        <v>298</v>
      </c>
      <c r="D547" s="18" t="s">
        <v>26</v>
      </c>
    </row>
    <row r="548" spans="1:4" ht="15" x14ac:dyDescent="0.25">
      <c r="A548" s="16">
        <v>2161</v>
      </c>
      <c r="B548" s="17">
        <v>41807</v>
      </c>
      <c r="C548" s="16" t="s">
        <v>296</v>
      </c>
      <c r="D548" s="18" t="s">
        <v>267</v>
      </c>
    </row>
    <row r="549" spans="1:4" ht="15" x14ac:dyDescent="0.25">
      <c r="A549" s="16">
        <v>2161</v>
      </c>
      <c r="B549" s="17">
        <v>41828</v>
      </c>
      <c r="C549" s="18" t="s">
        <v>298</v>
      </c>
      <c r="D549" s="18" t="s">
        <v>67</v>
      </c>
    </row>
    <row r="550" spans="1:4" ht="15" x14ac:dyDescent="0.25">
      <c r="A550" s="16">
        <v>2161</v>
      </c>
      <c r="B550" s="17">
        <v>41834</v>
      </c>
      <c r="C550" s="18" t="s">
        <v>298</v>
      </c>
      <c r="D550" s="18" t="s">
        <v>67</v>
      </c>
    </row>
    <row r="551" spans="1:4" ht="15" x14ac:dyDescent="0.25">
      <c r="A551" s="16">
        <v>2161</v>
      </c>
      <c r="B551" s="17">
        <v>41835</v>
      </c>
      <c r="C551" s="18" t="s">
        <v>298</v>
      </c>
      <c r="D551" s="18" t="s">
        <v>67</v>
      </c>
    </row>
    <row r="552" spans="1:4" ht="15" x14ac:dyDescent="0.25">
      <c r="A552" s="16">
        <v>2161</v>
      </c>
      <c r="B552" s="17">
        <v>41841</v>
      </c>
      <c r="C552" s="18" t="s">
        <v>298</v>
      </c>
      <c r="D552" s="18" t="s">
        <v>67</v>
      </c>
    </row>
    <row r="553" spans="1:4" ht="15" x14ac:dyDescent="0.25">
      <c r="A553" s="16">
        <v>2161</v>
      </c>
      <c r="B553" s="17">
        <v>41844</v>
      </c>
      <c r="C553" s="18" t="s">
        <v>298</v>
      </c>
      <c r="D553" s="18" t="s">
        <v>67</v>
      </c>
    </row>
    <row r="554" spans="1:4" ht="15" x14ac:dyDescent="0.25">
      <c r="A554" s="16">
        <v>2161</v>
      </c>
      <c r="B554" s="17">
        <v>41851</v>
      </c>
      <c r="C554" s="18" t="s">
        <v>298</v>
      </c>
      <c r="D554" s="18" t="s">
        <v>67</v>
      </c>
    </row>
    <row r="555" spans="1:4" ht="15" x14ac:dyDescent="0.25">
      <c r="A555" s="16">
        <v>2161</v>
      </c>
      <c r="B555" s="17">
        <v>41855</v>
      </c>
      <c r="C555" s="18" t="s">
        <v>298</v>
      </c>
      <c r="D555" s="18" t="s">
        <v>67</v>
      </c>
    </row>
    <row r="556" spans="1:4" ht="15" x14ac:dyDescent="0.25">
      <c r="A556" s="16">
        <v>2161</v>
      </c>
      <c r="B556" s="17">
        <v>41869</v>
      </c>
      <c r="C556" s="18" t="s">
        <v>298</v>
      </c>
      <c r="D556" s="18" t="s">
        <v>67</v>
      </c>
    </row>
    <row r="557" spans="1:4" ht="15" x14ac:dyDescent="0.25">
      <c r="A557" s="16">
        <v>2161</v>
      </c>
      <c r="B557" s="17">
        <v>41870</v>
      </c>
      <c r="C557" s="17" t="s">
        <v>295</v>
      </c>
      <c r="D557" s="20" t="s">
        <v>300</v>
      </c>
    </row>
    <row r="558" spans="1:4" ht="15" x14ac:dyDescent="0.25">
      <c r="A558" s="16">
        <v>2161</v>
      </c>
      <c r="B558" s="17">
        <v>41870</v>
      </c>
      <c r="C558" s="16" t="s">
        <v>297</v>
      </c>
      <c r="D558" s="18" t="s">
        <v>268</v>
      </c>
    </row>
    <row r="559" spans="1:4" ht="15" x14ac:dyDescent="0.25">
      <c r="A559" s="16">
        <v>2161</v>
      </c>
      <c r="B559" s="17">
        <v>41876</v>
      </c>
      <c r="C559" s="18" t="s">
        <v>298</v>
      </c>
      <c r="D559" s="18" t="s">
        <v>67</v>
      </c>
    </row>
    <row r="560" spans="1:4" ht="15" x14ac:dyDescent="0.25">
      <c r="A560" s="16">
        <v>2161</v>
      </c>
      <c r="B560" s="17">
        <v>41879</v>
      </c>
      <c r="C560" s="18" t="s">
        <v>298</v>
      </c>
      <c r="D560" s="18" t="s">
        <v>67</v>
      </c>
    </row>
    <row r="561" spans="1:4" ht="15" x14ac:dyDescent="0.25">
      <c r="A561" s="16">
        <v>2161</v>
      </c>
      <c r="B561" s="17">
        <v>41880</v>
      </c>
      <c r="C561" s="18" t="s">
        <v>298</v>
      </c>
      <c r="D561" s="18" t="s">
        <v>67</v>
      </c>
    </row>
    <row r="562" spans="1:4" ht="15" x14ac:dyDescent="0.25">
      <c r="A562" s="16">
        <v>2161</v>
      </c>
      <c r="B562" s="17">
        <v>41885</v>
      </c>
      <c r="C562" s="18" t="s">
        <v>298</v>
      </c>
      <c r="D562" s="18" t="s">
        <v>67</v>
      </c>
    </row>
    <row r="563" spans="1:4" ht="15" x14ac:dyDescent="0.25">
      <c r="A563" s="16">
        <v>2161</v>
      </c>
      <c r="B563" s="17">
        <v>41890</v>
      </c>
      <c r="C563" s="18" t="s">
        <v>298</v>
      </c>
      <c r="D563" s="18" t="s">
        <v>67</v>
      </c>
    </row>
    <row r="564" spans="1:4" ht="15" x14ac:dyDescent="0.25">
      <c r="A564" s="16">
        <v>2161</v>
      </c>
      <c r="B564" s="17">
        <v>41897</v>
      </c>
      <c r="C564" s="18" t="s">
        <v>298</v>
      </c>
      <c r="D564" s="18" t="s">
        <v>67</v>
      </c>
    </row>
    <row r="565" spans="1:4" ht="15" x14ac:dyDescent="0.25">
      <c r="A565" s="16">
        <v>2161</v>
      </c>
      <c r="B565" s="17">
        <v>41904</v>
      </c>
      <c r="C565" s="18" t="s">
        <v>298</v>
      </c>
      <c r="D565" s="18" t="s">
        <v>67</v>
      </c>
    </row>
    <row r="566" spans="1:4" ht="15" x14ac:dyDescent="0.25">
      <c r="A566" s="16">
        <v>2161</v>
      </c>
      <c r="B566" s="17">
        <v>41907</v>
      </c>
      <c r="C566" s="16" t="s">
        <v>296</v>
      </c>
      <c r="D566" s="18" t="s">
        <v>284</v>
      </c>
    </row>
    <row r="567" spans="1:4" ht="15" x14ac:dyDescent="0.25">
      <c r="A567" s="16">
        <v>2161</v>
      </c>
      <c r="B567" s="17">
        <v>41911</v>
      </c>
      <c r="C567" s="18" t="s">
        <v>298</v>
      </c>
      <c r="D567" s="18" t="s">
        <v>67</v>
      </c>
    </row>
    <row r="568" spans="1:4" ht="15" x14ac:dyDescent="0.25">
      <c r="A568" s="16">
        <v>2161</v>
      </c>
      <c r="B568" s="17">
        <v>41915</v>
      </c>
      <c r="C568" s="18" t="s">
        <v>298</v>
      </c>
      <c r="D568" s="18" t="s">
        <v>67</v>
      </c>
    </row>
    <row r="569" spans="1:4" ht="15" x14ac:dyDescent="0.25">
      <c r="A569" s="16">
        <v>2161</v>
      </c>
      <c r="B569" s="17">
        <v>41918</v>
      </c>
      <c r="C569" s="18" t="s">
        <v>298</v>
      </c>
      <c r="D569" s="18" t="s">
        <v>67</v>
      </c>
    </row>
    <row r="570" spans="1:4" ht="15" x14ac:dyDescent="0.25">
      <c r="A570" s="16">
        <v>2161</v>
      </c>
      <c r="B570" s="17">
        <v>41929</v>
      </c>
      <c r="C570" s="18" t="s">
        <v>298</v>
      </c>
      <c r="D570" s="18" t="s">
        <v>67</v>
      </c>
    </row>
    <row r="571" spans="1:4" ht="15" x14ac:dyDescent="0.25">
      <c r="A571" s="16">
        <v>2161</v>
      </c>
      <c r="B571" s="17">
        <v>41932</v>
      </c>
      <c r="C571" s="18" t="s">
        <v>298</v>
      </c>
      <c r="D571" s="18" t="s">
        <v>67</v>
      </c>
    </row>
    <row r="572" spans="1:4" ht="15" x14ac:dyDescent="0.25">
      <c r="A572" s="16">
        <v>2161</v>
      </c>
      <c r="B572" s="17">
        <v>41939</v>
      </c>
      <c r="C572" s="18" t="s">
        <v>298</v>
      </c>
      <c r="D572" s="18" t="s">
        <v>67</v>
      </c>
    </row>
    <row r="573" spans="1:4" ht="15" x14ac:dyDescent="0.25">
      <c r="A573" s="16">
        <v>2161</v>
      </c>
      <c r="B573" s="17">
        <v>41946</v>
      </c>
      <c r="C573" s="18" t="s">
        <v>298</v>
      </c>
      <c r="D573" s="18" t="s">
        <v>67</v>
      </c>
    </row>
    <row r="574" spans="1:4" ht="15" x14ac:dyDescent="0.25">
      <c r="A574" s="16">
        <v>2161</v>
      </c>
      <c r="B574" s="17">
        <v>41962</v>
      </c>
      <c r="C574" s="18" t="s">
        <v>298</v>
      </c>
      <c r="D574" s="18" t="s">
        <v>26</v>
      </c>
    </row>
    <row r="575" spans="1:4" ht="15" x14ac:dyDescent="0.25">
      <c r="A575" s="16">
        <v>2161</v>
      </c>
      <c r="B575" s="17">
        <v>41982</v>
      </c>
      <c r="C575" s="18" t="s">
        <v>298</v>
      </c>
      <c r="D575" s="18" t="s">
        <v>67</v>
      </c>
    </row>
    <row r="576" spans="1:4" ht="15" x14ac:dyDescent="0.25">
      <c r="A576" s="16">
        <v>2161</v>
      </c>
      <c r="B576" s="17">
        <v>41982</v>
      </c>
      <c r="C576" s="18" t="s">
        <v>298</v>
      </c>
      <c r="D576" s="18" t="s">
        <v>26</v>
      </c>
    </row>
    <row r="577" spans="1:4" ht="15" x14ac:dyDescent="0.25">
      <c r="A577" s="16">
        <v>2161</v>
      </c>
      <c r="B577" s="17">
        <v>41991</v>
      </c>
      <c r="C577" s="16" t="s">
        <v>296</v>
      </c>
      <c r="D577" s="18" t="s">
        <v>285</v>
      </c>
    </row>
    <row r="578" spans="1:4" ht="15" x14ac:dyDescent="0.25">
      <c r="A578" s="16">
        <v>2161</v>
      </c>
      <c r="B578" s="17">
        <v>42059</v>
      </c>
      <c r="C578" s="17" t="s">
        <v>295</v>
      </c>
      <c r="D578" s="20" t="s">
        <v>300</v>
      </c>
    </row>
    <row r="579" spans="1:4" ht="15" x14ac:dyDescent="0.25">
      <c r="A579" s="16">
        <v>2161</v>
      </c>
      <c r="B579" s="17">
        <v>42059</v>
      </c>
      <c r="C579" s="16" t="s">
        <v>297</v>
      </c>
      <c r="D579" s="18" t="s">
        <v>268</v>
      </c>
    </row>
    <row r="580" spans="1:4" ht="15" x14ac:dyDescent="0.25">
      <c r="A580" s="16">
        <v>2161</v>
      </c>
      <c r="B580" s="17">
        <v>42059</v>
      </c>
      <c r="C580" s="18" t="s">
        <v>298</v>
      </c>
      <c r="D580" s="18" t="s">
        <v>26</v>
      </c>
    </row>
    <row r="581" spans="1:4" ht="15" x14ac:dyDescent="0.25">
      <c r="A581" s="16">
        <v>2161</v>
      </c>
      <c r="B581" s="17">
        <v>42073</v>
      </c>
      <c r="C581" s="18" t="s">
        <v>298</v>
      </c>
      <c r="D581" s="18" t="s">
        <v>26</v>
      </c>
    </row>
    <row r="582" spans="1:4" ht="15" x14ac:dyDescent="0.25">
      <c r="A582" s="16">
        <v>2161</v>
      </c>
      <c r="B582" s="17">
        <v>42075</v>
      </c>
      <c r="C582" s="18" t="s">
        <v>298</v>
      </c>
      <c r="D582" s="18" t="s">
        <v>26</v>
      </c>
    </row>
    <row r="583" spans="1:4" ht="15" x14ac:dyDescent="0.25">
      <c r="A583" s="16">
        <v>2163</v>
      </c>
      <c r="B583" s="17">
        <v>41486</v>
      </c>
      <c r="C583" s="16" t="s">
        <v>297</v>
      </c>
      <c r="D583" s="18" t="s">
        <v>267</v>
      </c>
    </row>
    <row r="584" spans="1:4" ht="15" x14ac:dyDescent="0.25">
      <c r="A584" s="16">
        <v>2163</v>
      </c>
      <c r="B584" s="17">
        <v>41913</v>
      </c>
      <c r="C584" s="18" t="s">
        <v>298</v>
      </c>
      <c r="D584" s="18" t="s">
        <v>61</v>
      </c>
    </row>
    <row r="585" spans="1:4" ht="15" x14ac:dyDescent="0.25">
      <c r="A585" s="16">
        <v>2163</v>
      </c>
      <c r="B585" s="17">
        <v>41920</v>
      </c>
      <c r="C585" s="18" t="s">
        <v>298</v>
      </c>
      <c r="D585" s="18" t="s">
        <v>57</v>
      </c>
    </row>
    <row r="586" spans="1:4" ht="15" x14ac:dyDescent="0.25">
      <c r="A586" s="16">
        <v>2163</v>
      </c>
      <c r="B586" s="17">
        <v>41921</v>
      </c>
      <c r="C586" s="18" t="s">
        <v>298</v>
      </c>
      <c r="D586" s="18" t="s">
        <v>61</v>
      </c>
    </row>
    <row r="587" spans="1:4" ht="15" x14ac:dyDescent="0.25">
      <c r="A587" s="16">
        <v>2163</v>
      </c>
      <c r="B587" s="17">
        <v>41926</v>
      </c>
      <c r="C587" s="18" t="s">
        <v>298</v>
      </c>
      <c r="D587" s="18" t="s">
        <v>57</v>
      </c>
    </row>
    <row r="588" spans="1:4" ht="15" x14ac:dyDescent="0.25">
      <c r="A588" s="16">
        <v>2163</v>
      </c>
      <c r="B588" s="17">
        <v>41940</v>
      </c>
      <c r="C588" s="18" t="s">
        <v>298</v>
      </c>
      <c r="D588" s="18" t="s">
        <v>57</v>
      </c>
    </row>
    <row r="589" spans="1:4" ht="15" x14ac:dyDescent="0.25">
      <c r="A589" s="16">
        <v>2163</v>
      </c>
      <c r="B589" s="17">
        <v>41941</v>
      </c>
      <c r="C589" s="18" t="s">
        <v>298</v>
      </c>
      <c r="D589" s="18" t="s">
        <v>61</v>
      </c>
    </row>
    <row r="590" spans="1:4" ht="15" x14ac:dyDescent="0.25">
      <c r="A590" s="16">
        <v>2163</v>
      </c>
      <c r="B590" s="17">
        <v>41947</v>
      </c>
      <c r="C590" s="18" t="s">
        <v>298</v>
      </c>
      <c r="D590" s="18" t="s">
        <v>57</v>
      </c>
    </row>
    <row r="591" spans="1:4" ht="15" x14ac:dyDescent="0.25">
      <c r="A591" s="16">
        <v>2163</v>
      </c>
      <c r="B591" s="17">
        <v>41954</v>
      </c>
      <c r="C591" s="18" t="s">
        <v>298</v>
      </c>
      <c r="D591" s="18" t="s">
        <v>57</v>
      </c>
    </row>
    <row r="592" spans="1:4" ht="15" x14ac:dyDescent="0.25">
      <c r="A592" s="16">
        <v>2163</v>
      </c>
      <c r="B592" s="17">
        <v>41957</v>
      </c>
      <c r="C592" s="18" t="s">
        <v>298</v>
      </c>
      <c r="D592" s="18" t="s">
        <v>57</v>
      </c>
    </row>
    <row r="593" spans="1:4" ht="15" x14ac:dyDescent="0.25">
      <c r="A593" s="16">
        <v>2163</v>
      </c>
      <c r="B593" s="17">
        <v>41961</v>
      </c>
      <c r="C593" s="18" t="s">
        <v>298</v>
      </c>
      <c r="D593" s="18" t="s">
        <v>57</v>
      </c>
    </row>
    <row r="594" spans="1:4" ht="15" x14ac:dyDescent="0.25">
      <c r="A594" s="16">
        <v>2163</v>
      </c>
      <c r="B594" s="17">
        <v>41968</v>
      </c>
      <c r="C594" s="18" t="s">
        <v>298</v>
      </c>
      <c r="D594" s="18" t="s">
        <v>57</v>
      </c>
    </row>
    <row r="595" spans="1:4" ht="15" x14ac:dyDescent="0.25">
      <c r="A595" s="16">
        <v>2163</v>
      </c>
      <c r="B595" s="17">
        <v>41975</v>
      </c>
      <c r="C595" s="18" t="s">
        <v>298</v>
      </c>
      <c r="D595" s="18" t="s">
        <v>57</v>
      </c>
    </row>
    <row r="596" spans="1:4" ht="15" x14ac:dyDescent="0.25">
      <c r="A596" s="16">
        <v>2163</v>
      </c>
      <c r="B596" s="17">
        <v>41982</v>
      </c>
      <c r="C596" s="18" t="s">
        <v>298</v>
      </c>
      <c r="D596" s="18" t="s">
        <v>61</v>
      </c>
    </row>
    <row r="597" spans="1:4" ht="15" x14ac:dyDescent="0.25">
      <c r="A597" s="16">
        <v>2163</v>
      </c>
      <c r="B597" s="17">
        <v>41982</v>
      </c>
      <c r="C597" s="18" t="s">
        <v>298</v>
      </c>
      <c r="D597" s="18" t="s">
        <v>57</v>
      </c>
    </row>
    <row r="598" spans="1:4" ht="15" x14ac:dyDescent="0.25">
      <c r="A598" s="16">
        <v>2163</v>
      </c>
      <c r="B598" s="17">
        <v>41984</v>
      </c>
      <c r="C598" s="18" t="s">
        <v>298</v>
      </c>
      <c r="D598" s="18" t="s">
        <v>44</v>
      </c>
    </row>
    <row r="599" spans="1:4" ht="15" x14ac:dyDescent="0.25">
      <c r="A599" s="16">
        <v>2163</v>
      </c>
      <c r="B599" s="17">
        <v>41996</v>
      </c>
      <c r="C599" s="18" t="s">
        <v>298</v>
      </c>
      <c r="D599" s="18" t="s">
        <v>57</v>
      </c>
    </row>
    <row r="600" spans="1:4" ht="15" x14ac:dyDescent="0.25">
      <c r="A600" s="16">
        <v>2163</v>
      </c>
      <c r="B600" s="17">
        <v>42010</v>
      </c>
      <c r="C600" s="18" t="s">
        <v>298</v>
      </c>
      <c r="D600" s="18" t="s">
        <v>57</v>
      </c>
    </row>
    <row r="601" spans="1:4" ht="15" x14ac:dyDescent="0.25">
      <c r="A601" s="16">
        <v>2163</v>
      </c>
      <c r="B601" s="17">
        <v>42017</v>
      </c>
      <c r="C601" s="18" t="s">
        <v>298</v>
      </c>
      <c r="D601" s="18" t="s">
        <v>57</v>
      </c>
    </row>
    <row r="602" spans="1:4" ht="15" x14ac:dyDescent="0.25">
      <c r="A602" s="16">
        <v>2163</v>
      </c>
      <c r="B602" s="17">
        <v>42024</v>
      </c>
      <c r="C602" s="18" t="s">
        <v>298</v>
      </c>
      <c r="D602" s="18" t="s">
        <v>57</v>
      </c>
    </row>
    <row r="603" spans="1:4" ht="15" x14ac:dyDescent="0.25">
      <c r="A603" s="16">
        <v>2163</v>
      </c>
      <c r="B603" s="17">
        <v>42030</v>
      </c>
      <c r="C603" s="18" t="s">
        <v>298</v>
      </c>
      <c r="D603" s="18" t="s">
        <v>57</v>
      </c>
    </row>
    <row r="604" spans="1:4" ht="15" x14ac:dyDescent="0.25">
      <c r="A604" s="16">
        <v>2163</v>
      </c>
      <c r="B604" s="17">
        <v>42038</v>
      </c>
      <c r="C604" s="18" t="s">
        <v>298</v>
      </c>
      <c r="D604" s="18" t="s">
        <v>57</v>
      </c>
    </row>
    <row r="605" spans="1:4" ht="15" x14ac:dyDescent="0.25">
      <c r="A605" s="16">
        <v>2163</v>
      </c>
      <c r="B605" s="17">
        <v>42052</v>
      </c>
      <c r="C605" s="18" t="s">
        <v>298</v>
      </c>
      <c r="D605" s="18" t="s">
        <v>57</v>
      </c>
    </row>
    <row r="606" spans="1:4" ht="15" x14ac:dyDescent="0.25">
      <c r="A606" s="16">
        <v>2163</v>
      </c>
      <c r="B606" s="17">
        <v>42058</v>
      </c>
      <c r="C606" s="18" t="s">
        <v>298</v>
      </c>
      <c r="D606" s="18" t="s">
        <v>57</v>
      </c>
    </row>
    <row r="607" spans="1:4" ht="15" x14ac:dyDescent="0.25">
      <c r="A607" s="16">
        <v>2163</v>
      </c>
      <c r="B607" s="17">
        <v>42059</v>
      </c>
      <c r="C607" s="18" t="s">
        <v>298</v>
      </c>
      <c r="D607" s="18" t="s">
        <v>57</v>
      </c>
    </row>
    <row r="608" spans="1:4" ht="15" x14ac:dyDescent="0.25">
      <c r="A608" s="16">
        <v>2163</v>
      </c>
      <c r="B608" s="17">
        <v>42066</v>
      </c>
      <c r="C608" s="18" t="s">
        <v>298</v>
      </c>
      <c r="D608" s="18" t="s">
        <v>57</v>
      </c>
    </row>
    <row r="609" spans="1:4" ht="15" x14ac:dyDescent="0.25">
      <c r="A609" s="16">
        <v>2163</v>
      </c>
      <c r="B609" s="17">
        <v>42074</v>
      </c>
      <c r="C609" s="18" t="s">
        <v>298</v>
      </c>
      <c r="D609" s="18" t="s">
        <v>57</v>
      </c>
    </row>
    <row r="610" spans="1:4" ht="15" x14ac:dyDescent="0.25">
      <c r="A610" s="16">
        <v>2380</v>
      </c>
      <c r="B610" s="17">
        <v>41501</v>
      </c>
      <c r="C610" s="16" t="s">
        <v>297</v>
      </c>
      <c r="D610" s="18" t="s">
        <v>267</v>
      </c>
    </row>
    <row r="611" spans="1:4" ht="15" x14ac:dyDescent="0.25">
      <c r="A611" s="16">
        <v>2380</v>
      </c>
      <c r="B611" s="17">
        <v>41848</v>
      </c>
      <c r="C611" s="16" t="s">
        <v>296</v>
      </c>
      <c r="D611" s="18" t="s">
        <v>267</v>
      </c>
    </row>
    <row r="612" spans="1:4" ht="15" x14ac:dyDescent="0.25">
      <c r="A612" s="16">
        <v>2380</v>
      </c>
      <c r="B612" s="17">
        <v>41848</v>
      </c>
      <c r="C612" s="18" t="s">
        <v>298</v>
      </c>
      <c r="D612" s="18" t="s">
        <v>26</v>
      </c>
    </row>
    <row r="613" spans="1:4" ht="15" x14ac:dyDescent="0.25">
      <c r="A613" s="16">
        <v>2648</v>
      </c>
      <c r="B613" s="17">
        <v>41528</v>
      </c>
      <c r="C613" s="16" t="s">
        <v>296</v>
      </c>
      <c r="D613" s="18" t="s">
        <v>267</v>
      </c>
    </row>
    <row r="614" spans="1:4" ht="15" x14ac:dyDescent="0.25">
      <c r="A614" s="16">
        <v>2648</v>
      </c>
      <c r="B614" s="17">
        <v>41528</v>
      </c>
      <c r="C614" s="16" t="s">
        <v>297</v>
      </c>
      <c r="D614" s="18" t="s">
        <v>267</v>
      </c>
    </row>
    <row r="615" spans="1:4" ht="15" x14ac:dyDescent="0.25">
      <c r="A615" s="16">
        <v>2648</v>
      </c>
      <c r="B615" s="17">
        <v>41620</v>
      </c>
      <c r="C615" s="16" t="s">
        <v>296</v>
      </c>
      <c r="D615" s="18" t="s">
        <v>284</v>
      </c>
    </row>
    <row r="616" spans="1:4" ht="15" x14ac:dyDescent="0.25">
      <c r="A616" s="16">
        <v>2648</v>
      </c>
      <c r="B616" s="17">
        <v>41703</v>
      </c>
      <c r="C616" s="16" t="s">
        <v>296</v>
      </c>
      <c r="D616" s="18" t="s">
        <v>285</v>
      </c>
    </row>
    <row r="617" spans="1:4" ht="15" x14ac:dyDescent="0.25">
      <c r="A617" s="16">
        <v>2648</v>
      </c>
      <c r="B617" s="17">
        <v>41703</v>
      </c>
      <c r="C617" s="16" t="s">
        <v>297</v>
      </c>
      <c r="D617" s="18" t="s">
        <v>268</v>
      </c>
    </row>
    <row r="618" spans="1:4" ht="15" x14ac:dyDescent="0.25">
      <c r="A618" s="16">
        <v>2648</v>
      </c>
      <c r="B618" s="17">
        <v>41716</v>
      </c>
      <c r="C618" s="18" t="s">
        <v>298</v>
      </c>
      <c r="D618" s="18" t="s">
        <v>70</v>
      </c>
    </row>
    <row r="619" spans="1:4" ht="15" x14ac:dyDescent="0.25">
      <c r="A619" s="16">
        <v>2648</v>
      </c>
      <c r="B619" s="17">
        <v>41724</v>
      </c>
      <c r="C619" s="18" t="s">
        <v>298</v>
      </c>
      <c r="D619" s="18" t="s">
        <v>70</v>
      </c>
    </row>
    <row r="620" spans="1:4" ht="15" x14ac:dyDescent="0.25">
      <c r="A620" s="16">
        <v>2648</v>
      </c>
      <c r="B620" s="17">
        <v>41730</v>
      </c>
      <c r="C620" s="18" t="s">
        <v>298</v>
      </c>
      <c r="D620" s="18" t="s">
        <v>70</v>
      </c>
    </row>
    <row r="621" spans="1:4" ht="15" x14ac:dyDescent="0.25">
      <c r="A621" s="16">
        <v>2648</v>
      </c>
      <c r="B621" s="17">
        <v>41737</v>
      </c>
      <c r="C621" s="18" t="s">
        <v>298</v>
      </c>
      <c r="D621" s="18" t="s">
        <v>70</v>
      </c>
    </row>
    <row r="622" spans="1:4" ht="15" x14ac:dyDescent="0.25">
      <c r="A622" s="16">
        <v>2648</v>
      </c>
      <c r="B622" s="17">
        <v>41738</v>
      </c>
      <c r="C622" s="18" t="s">
        <v>298</v>
      </c>
      <c r="D622" s="18" t="s">
        <v>70</v>
      </c>
    </row>
    <row r="623" spans="1:4" ht="15" x14ac:dyDescent="0.25">
      <c r="A623" s="16">
        <v>2648</v>
      </c>
      <c r="B623" s="17">
        <v>41744</v>
      </c>
      <c r="C623" s="18" t="s">
        <v>298</v>
      </c>
      <c r="D623" s="18" t="s">
        <v>70</v>
      </c>
    </row>
    <row r="624" spans="1:4" ht="15" x14ac:dyDescent="0.25">
      <c r="A624" s="16">
        <v>2648</v>
      </c>
      <c r="B624" s="17">
        <v>41751</v>
      </c>
      <c r="C624" s="18" t="s">
        <v>298</v>
      </c>
      <c r="D624" s="18" t="s">
        <v>70</v>
      </c>
    </row>
    <row r="625" spans="1:4" ht="15" x14ac:dyDescent="0.25">
      <c r="A625" s="16">
        <v>2648</v>
      </c>
      <c r="B625" s="17">
        <v>41758</v>
      </c>
      <c r="C625" s="18" t="s">
        <v>298</v>
      </c>
      <c r="D625" s="18" t="s">
        <v>70</v>
      </c>
    </row>
    <row r="626" spans="1:4" ht="15" x14ac:dyDescent="0.25">
      <c r="A626" s="16">
        <v>2648</v>
      </c>
      <c r="B626" s="17">
        <v>41766</v>
      </c>
      <c r="C626" s="18" t="s">
        <v>298</v>
      </c>
      <c r="D626" s="18" t="s">
        <v>70</v>
      </c>
    </row>
    <row r="627" spans="1:4" ht="15" x14ac:dyDescent="0.25">
      <c r="A627" s="16">
        <v>2648</v>
      </c>
      <c r="B627" s="17">
        <v>41773</v>
      </c>
      <c r="C627" s="17" t="s">
        <v>295</v>
      </c>
      <c r="D627" s="20" t="s">
        <v>300</v>
      </c>
    </row>
    <row r="628" spans="1:4" ht="15" x14ac:dyDescent="0.25">
      <c r="A628" s="16">
        <v>2648</v>
      </c>
      <c r="B628" s="17">
        <v>41773</v>
      </c>
      <c r="C628" s="18" t="s">
        <v>298</v>
      </c>
      <c r="D628" s="18" t="s">
        <v>44</v>
      </c>
    </row>
    <row r="629" spans="1:4" ht="15" x14ac:dyDescent="0.25">
      <c r="A629" s="16">
        <v>2648</v>
      </c>
      <c r="B629" s="17">
        <v>41773</v>
      </c>
      <c r="C629" s="18" t="s">
        <v>298</v>
      </c>
      <c r="D629" s="18" t="s">
        <v>26</v>
      </c>
    </row>
    <row r="630" spans="1:4" ht="15" x14ac:dyDescent="0.25">
      <c r="A630" s="16">
        <v>2648</v>
      </c>
      <c r="B630" s="17">
        <v>41779</v>
      </c>
      <c r="C630" s="18" t="s">
        <v>298</v>
      </c>
      <c r="D630" s="18" t="s">
        <v>70</v>
      </c>
    </row>
    <row r="631" spans="1:4" ht="15" x14ac:dyDescent="0.25">
      <c r="A631" s="16">
        <v>2648</v>
      </c>
      <c r="B631" s="17">
        <v>41786</v>
      </c>
      <c r="C631" s="18" t="s">
        <v>298</v>
      </c>
      <c r="D631" s="18" t="s">
        <v>67</v>
      </c>
    </row>
    <row r="632" spans="1:4" ht="15" x14ac:dyDescent="0.25">
      <c r="A632" s="16">
        <v>2648</v>
      </c>
      <c r="B632" s="17">
        <v>41787</v>
      </c>
      <c r="C632" s="18" t="s">
        <v>298</v>
      </c>
      <c r="D632" s="18" t="s">
        <v>44</v>
      </c>
    </row>
    <row r="633" spans="1:4" ht="15" x14ac:dyDescent="0.25">
      <c r="A633" s="16">
        <v>2648</v>
      </c>
      <c r="B633" s="17">
        <v>41794</v>
      </c>
      <c r="C633" s="18" t="s">
        <v>298</v>
      </c>
      <c r="D633" s="18" t="s">
        <v>67</v>
      </c>
    </row>
    <row r="634" spans="1:4" ht="15" x14ac:dyDescent="0.25">
      <c r="A634" s="16">
        <v>2648</v>
      </c>
      <c r="B634" s="17">
        <v>41794</v>
      </c>
      <c r="C634" s="18" t="s">
        <v>298</v>
      </c>
      <c r="D634" s="18" t="s">
        <v>44</v>
      </c>
    </row>
    <row r="635" spans="1:4" ht="15" x14ac:dyDescent="0.25">
      <c r="A635" s="16">
        <v>2648</v>
      </c>
      <c r="B635" s="17">
        <v>41795</v>
      </c>
      <c r="C635" s="18" t="s">
        <v>298</v>
      </c>
      <c r="D635" s="18" t="s">
        <v>61</v>
      </c>
    </row>
    <row r="636" spans="1:4" ht="15" x14ac:dyDescent="0.25">
      <c r="A636" s="16">
        <v>2648</v>
      </c>
      <c r="B636" s="17">
        <v>41800</v>
      </c>
      <c r="C636" s="18" t="s">
        <v>298</v>
      </c>
      <c r="D636" s="18" t="s">
        <v>67</v>
      </c>
    </row>
    <row r="637" spans="1:4" ht="15" x14ac:dyDescent="0.25">
      <c r="A637" s="16">
        <v>2648</v>
      </c>
      <c r="B637" s="17">
        <v>41801</v>
      </c>
      <c r="C637" s="18" t="s">
        <v>298</v>
      </c>
      <c r="D637" s="18" t="s">
        <v>44</v>
      </c>
    </row>
    <row r="638" spans="1:4" ht="15" x14ac:dyDescent="0.25">
      <c r="A638" s="16">
        <v>2648</v>
      </c>
      <c r="B638" s="17">
        <v>41807</v>
      </c>
      <c r="C638" s="18" t="s">
        <v>298</v>
      </c>
      <c r="D638" s="18" t="s">
        <v>67</v>
      </c>
    </row>
    <row r="639" spans="1:4" ht="15" x14ac:dyDescent="0.25">
      <c r="A639" s="16">
        <v>2648</v>
      </c>
      <c r="B639" s="17">
        <v>41808</v>
      </c>
      <c r="C639" s="17" t="s">
        <v>295</v>
      </c>
      <c r="D639" s="20" t="s">
        <v>300</v>
      </c>
    </row>
    <row r="640" spans="1:4" ht="15" x14ac:dyDescent="0.25">
      <c r="A640" s="16">
        <v>2648</v>
      </c>
      <c r="B640" s="17">
        <v>41808</v>
      </c>
      <c r="C640" s="16" t="s">
        <v>296</v>
      </c>
      <c r="D640" s="18" t="s">
        <v>286</v>
      </c>
    </row>
    <row r="641" spans="1:4" ht="15" x14ac:dyDescent="0.25">
      <c r="A641" s="16">
        <v>2648</v>
      </c>
      <c r="B641" s="17">
        <v>41808</v>
      </c>
      <c r="C641" s="16" t="s">
        <v>297</v>
      </c>
      <c r="D641" s="18" t="s">
        <v>268</v>
      </c>
    </row>
    <row r="642" spans="1:4" ht="15" x14ac:dyDescent="0.25">
      <c r="A642" s="16">
        <v>2648</v>
      </c>
      <c r="B642" s="17">
        <v>41808</v>
      </c>
      <c r="C642" s="18" t="s">
        <v>298</v>
      </c>
      <c r="D642" s="18" t="s">
        <v>44</v>
      </c>
    </row>
    <row r="643" spans="1:4" ht="15" x14ac:dyDescent="0.25">
      <c r="A643" s="16">
        <v>2648</v>
      </c>
      <c r="B643" s="17">
        <v>41808</v>
      </c>
      <c r="C643" s="18" t="s">
        <v>298</v>
      </c>
      <c r="D643" s="18" t="s">
        <v>26</v>
      </c>
    </row>
    <row r="644" spans="1:4" ht="15" x14ac:dyDescent="0.25">
      <c r="A644" s="16">
        <v>2648</v>
      </c>
      <c r="B644" s="17">
        <v>41814</v>
      </c>
      <c r="C644" s="18" t="s">
        <v>298</v>
      </c>
      <c r="D644" s="18" t="s">
        <v>67</v>
      </c>
    </row>
    <row r="645" spans="1:4" ht="15" x14ac:dyDescent="0.25">
      <c r="A645" s="16">
        <v>2648</v>
      </c>
      <c r="B645" s="17">
        <v>41815</v>
      </c>
      <c r="C645" s="18" t="s">
        <v>298</v>
      </c>
      <c r="D645" s="18" t="s">
        <v>44</v>
      </c>
    </row>
    <row r="646" spans="1:4" ht="15" x14ac:dyDescent="0.25">
      <c r="A646" s="16">
        <v>2648</v>
      </c>
      <c r="B646" s="17">
        <v>41821</v>
      </c>
      <c r="C646" s="18" t="s">
        <v>298</v>
      </c>
      <c r="D646" s="18" t="s">
        <v>67</v>
      </c>
    </row>
    <row r="647" spans="1:4" ht="15" x14ac:dyDescent="0.25">
      <c r="A647" s="16">
        <v>2648</v>
      </c>
      <c r="B647" s="17">
        <v>41822</v>
      </c>
      <c r="C647" s="18" t="s">
        <v>298</v>
      </c>
      <c r="D647" s="18" t="s">
        <v>44</v>
      </c>
    </row>
    <row r="648" spans="1:4" ht="15" x14ac:dyDescent="0.25">
      <c r="A648" s="16">
        <v>2648</v>
      </c>
      <c r="B648" s="17">
        <v>41828</v>
      </c>
      <c r="C648" s="18" t="s">
        <v>298</v>
      </c>
      <c r="D648" s="18" t="s">
        <v>67</v>
      </c>
    </row>
    <row r="649" spans="1:4" ht="15" x14ac:dyDescent="0.25">
      <c r="A649" s="16">
        <v>2648</v>
      </c>
      <c r="B649" s="17">
        <v>41829</v>
      </c>
      <c r="C649" s="18" t="s">
        <v>298</v>
      </c>
      <c r="D649" s="18" t="s">
        <v>44</v>
      </c>
    </row>
    <row r="650" spans="1:4" ht="15" x14ac:dyDescent="0.25">
      <c r="A650" s="16">
        <v>2648</v>
      </c>
      <c r="B650" s="17">
        <v>41835</v>
      </c>
      <c r="C650" s="18" t="s">
        <v>298</v>
      </c>
      <c r="D650" s="18" t="s">
        <v>67</v>
      </c>
    </row>
    <row r="651" spans="1:4" ht="15" x14ac:dyDescent="0.25">
      <c r="A651" s="16">
        <v>2648</v>
      </c>
      <c r="B651" s="17">
        <v>41836</v>
      </c>
      <c r="C651" s="18" t="s">
        <v>298</v>
      </c>
      <c r="D651" s="18" t="s">
        <v>44</v>
      </c>
    </row>
    <row r="652" spans="1:4" ht="15" x14ac:dyDescent="0.25">
      <c r="A652" s="16">
        <v>2648</v>
      </c>
      <c r="B652" s="17">
        <v>41842</v>
      </c>
      <c r="C652" s="18" t="s">
        <v>298</v>
      </c>
      <c r="D652" s="18" t="s">
        <v>67</v>
      </c>
    </row>
    <row r="653" spans="1:4" ht="15" x14ac:dyDescent="0.25">
      <c r="A653" s="16">
        <v>2648</v>
      </c>
      <c r="B653" s="17">
        <v>41843</v>
      </c>
      <c r="C653" s="18" t="s">
        <v>298</v>
      </c>
      <c r="D653" s="18" t="s">
        <v>44</v>
      </c>
    </row>
    <row r="654" spans="1:4" ht="15" x14ac:dyDescent="0.25">
      <c r="A654" s="16">
        <v>2648</v>
      </c>
      <c r="B654" s="17">
        <v>41849</v>
      </c>
      <c r="C654" s="18" t="s">
        <v>298</v>
      </c>
      <c r="D654" s="18" t="s">
        <v>67</v>
      </c>
    </row>
    <row r="655" spans="1:4" ht="15" x14ac:dyDescent="0.25">
      <c r="A655" s="16">
        <v>2648</v>
      </c>
      <c r="B655" s="17">
        <v>41850</v>
      </c>
      <c r="C655" s="18" t="s">
        <v>298</v>
      </c>
      <c r="D655" s="18" t="s">
        <v>44</v>
      </c>
    </row>
    <row r="656" spans="1:4" ht="15" x14ac:dyDescent="0.25">
      <c r="A656" s="16">
        <v>2648</v>
      </c>
      <c r="B656" s="17">
        <v>41856</v>
      </c>
      <c r="C656" s="18" t="s">
        <v>298</v>
      </c>
      <c r="D656" s="18" t="s">
        <v>67</v>
      </c>
    </row>
    <row r="657" spans="1:4" ht="15" x14ac:dyDescent="0.25">
      <c r="A657" s="16">
        <v>2648</v>
      </c>
      <c r="B657" s="17">
        <v>41857</v>
      </c>
      <c r="C657" s="18" t="s">
        <v>298</v>
      </c>
      <c r="D657" s="18" t="s">
        <v>44</v>
      </c>
    </row>
    <row r="658" spans="1:4" ht="15" x14ac:dyDescent="0.25">
      <c r="A658" s="16">
        <v>2648</v>
      </c>
      <c r="B658" s="17">
        <v>41863</v>
      </c>
      <c r="C658" s="18" t="s">
        <v>298</v>
      </c>
      <c r="D658" s="18" t="s">
        <v>67</v>
      </c>
    </row>
    <row r="659" spans="1:4" ht="15" x14ac:dyDescent="0.25">
      <c r="A659" s="16">
        <v>2648</v>
      </c>
      <c r="B659" s="17">
        <v>41864</v>
      </c>
      <c r="C659" s="18" t="s">
        <v>298</v>
      </c>
      <c r="D659" s="18" t="s">
        <v>44</v>
      </c>
    </row>
    <row r="660" spans="1:4" ht="15" x14ac:dyDescent="0.25">
      <c r="A660" s="16">
        <v>2648</v>
      </c>
      <c r="B660" s="17">
        <v>41870</v>
      </c>
      <c r="C660" s="18" t="s">
        <v>298</v>
      </c>
      <c r="D660" s="18" t="s">
        <v>67</v>
      </c>
    </row>
    <row r="661" spans="1:4" ht="15" x14ac:dyDescent="0.25">
      <c r="A661" s="16">
        <v>2648</v>
      </c>
      <c r="B661" s="17">
        <v>41872</v>
      </c>
      <c r="C661" s="18" t="s">
        <v>298</v>
      </c>
      <c r="D661" s="18" t="s">
        <v>44</v>
      </c>
    </row>
    <row r="662" spans="1:4" ht="15" x14ac:dyDescent="0.25">
      <c r="A662" s="16">
        <v>2648</v>
      </c>
      <c r="B662" s="17">
        <v>41876</v>
      </c>
      <c r="C662" s="18" t="s">
        <v>298</v>
      </c>
      <c r="D662" s="18" t="s">
        <v>67</v>
      </c>
    </row>
    <row r="663" spans="1:4" ht="15" x14ac:dyDescent="0.25">
      <c r="A663" s="16">
        <v>2648</v>
      </c>
      <c r="B663" s="17">
        <v>41877</v>
      </c>
      <c r="C663" s="17" t="s">
        <v>295</v>
      </c>
      <c r="D663" s="20" t="s">
        <v>300</v>
      </c>
    </row>
    <row r="664" spans="1:4" ht="15" x14ac:dyDescent="0.25">
      <c r="A664" s="16">
        <v>2648</v>
      </c>
      <c r="B664" s="17">
        <v>41877</v>
      </c>
      <c r="C664" s="18" t="s">
        <v>298</v>
      </c>
      <c r="D664" s="18" t="s">
        <v>26</v>
      </c>
    </row>
    <row r="665" spans="1:4" ht="15" x14ac:dyDescent="0.25">
      <c r="A665" s="16">
        <v>2648</v>
      </c>
      <c r="B665" s="17">
        <v>41878</v>
      </c>
      <c r="C665" s="18" t="s">
        <v>298</v>
      </c>
      <c r="D665" s="18" t="s">
        <v>44</v>
      </c>
    </row>
    <row r="666" spans="1:4" ht="15" x14ac:dyDescent="0.25">
      <c r="A666" s="16">
        <v>2648</v>
      </c>
      <c r="B666" s="17">
        <v>41884</v>
      </c>
      <c r="C666" s="18" t="s">
        <v>298</v>
      </c>
      <c r="D666" s="18" t="s">
        <v>67</v>
      </c>
    </row>
    <row r="667" spans="1:4" ht="15" x14ac:dyDescent="0.25">
      <c r="A667" s="16">
        <v>2648</v>
      </c>
      <c r="B667" s="17">
        <v>41886</v>
      </c>
      <c r="C667" s="18" t="s">
        <v>298</v>
      </c>
      <c r="D667" s="18" t="s">
        <v>44</v>
      </c>
    </row>
    <row r="668" spans="1:4" ht="15" x14ac:dyDescent="0.25">
      <c r="A668" s="16">
        <v>2648</v>
      </c>
      <c r="B668" s="17">
        <v>41891</v>
      </c>
      <c r="C668" s="18" t="s">
        <v>298</v>
      </c>
      <c r="D668" s="18" t="s">
        <v>61</v>
      </c>
    </row>
    <row r="669" spans="1:4" ht="15" x14ac:dyDescent="0.25">
      <c r="A669" s="16">
        <v>2648</v>
      </c>
      <c r="B669" s="17">
        <v>41898</v>
      </c>
      <c r="C669" s="18" t="s">
        <v>298</v>
      </c>
      <c r="D669" s="18" t="s">
        <v>67</v>
      </c>
    </row>
    <row r="670" spans="1:4" ht="15" x14ac:dyDescent="0.25">
      <c r="A670" s="16">
        <v>2648</v>
      </c>
      <c r="B670" s="17">
        <v>41900</v>
      </c>
      <c r="C670" s="18" t="s">
        <v>298</v>
      </c>
      <c r="D670" s="18" t="s">
        <v>44</v>
      </c>
    </row>
    <row r="671" spans="1:4" ht="15" x14ac:dyDescent="0.25">
      <c r="A671" s="16">
        <v>2648</v>
      </c>
      <c r="B671" s="17">
        <v>41905</v>
      </c>
      <c r="C671" s="18" t="s">
        <v>298</v>
      </c>
      <c r="D671" s="18" t="s">
        <v>67</v>
      </c>
    </row>
    <row r="672" spans="1:4" ht="15" x14ac:dyDescent="0.25">
      <c r="A672" s="16">
        <v>2648</v>
      </c>
      <c r="B672" s="17">
        <v>41906</v>
      </c>
      <c r="C672" s="17" t="s">
        <v>295</v>
      </c>
      <c r="D672" s="20" t="s">
        <v>300</v>
      </c>
    </row>
    <row r="673" spans="1:4" ht="15" x14ac:dyDescent="0.25">
      <c r="A673" s="16">
        <v>2648</v>
      </c>
      <c r="B673" s="17">
        <v>41906</v>
      </c>
      <c r="C673" s="16" t="s">
        <v>297</v>
      </c>
      <c r="D673" s="18" t="s">
        <v>268</v>
      </c>
    </row>
    <row r="674" spans="1:4" ht="15" x14ac:dyDescent="0.25">
      <c r="A674" s="16">
        <v>2648</v>
      </c>
      <c r="B674" s="17">
        <v>41907</v>
      </c>
      <c r="C674" s="18" t="s">
        <v>298</v>
      </c>
      <c r="D674" s="18" t="s">
        <v>44</v>
      </c>
    </row>
    <row r="675" spans="1:4" ht="15" x14ac:dyDescent="0.25">
      <c r="A675" s="16">
        <v>2648</v>
      </c>
      <c r="B675" s="17">
        <v>41908</v>
      </c>
      <c r="C675" s="16" t="s">
        <v>296</v>
      </c>
      <c r="D675" s="18" t="s">
        <v>287</v>
      </c>
    </row>
    <row r="676" spans="1:4" ht="15" x14ac:dyDescent="0.25">
      <c r="A676" s="16">
        <v>2648</v>
      </c>
      <c r="B676" s="17">
        <v>41912</v>
      </c>
      <c r="C676" s="18" t="s">
        <v>298</v>
      </c>
      <c r="D676" s="18" t="s">
        <v>67</v>
      </c>
    </row>
    <row r="677" spans="1:4" ht="15" x14ac:dyDescent="0.25">
      <c r="A677" s="16">
        <v>2648</v>
      </c>
      <c r="B677" s="17">
        <v>41919</v>
      </c>
      <c r="C677" s="18" t="s">
        <v>298</v>
      </c>
      <c r="D677" s="18" t="s">
        <v>67</v>
      </c>
    </row>
    <row r="678" spans="1:4" ht="15" x14ac:dyDescent="0.25">
      <c r="A678" s="16">
        <v>2648</v>
      </c>
      <c r="B678" s="17">
        <v>41922</v>
      </c>
      <c r="C678" s="18" t="s">
        <v>298</v>
      </c>
      <c r="D678" s="18" t="s">
        <v>44</v>
      </c>
    </row>
    <row r="679" spans="1:4" ht="15" x14ac:dyDescent="0.25">
      <c r="A679" s="16">
        <v>2648</v>
      </c>
      <c r="B679" s="17">
        <v>41928</v>
      </c>
      <c r="C679" s="18" t="s">
        <v>298</v>
      </c>
      <c r="D679" s="18" t="s">
        <v>26</v>
      </c>
    </row>
    <row r="680" spans="1:4" ht="15" x14ac:dyDescent="0.25">
      <c r="A680" s="16">
        <v>2648</v>
      </c>
      <c r="B680" s="17">
        <v>41928</v>
      </c>
      <c r="C680" s="18" t="s">
        <v>298</v>
      </c>
      <c r="D680" s="18" t="s">
        <v>44</v>
      </c>
    </row>
    <row r="681" spans="1:4" ht="15" x14ac:dyDescent="0.25">
      <c r="A681" s="16">
        <v>2648</v>
      </c>
      <c r="B681" s="17">
        <v>41933</v>
      </c>
      <c r="C681" s="18" t="s">
        <v>298</v>
      </c>
      <c r="D681" s="18" t="s">
        <v>67</v>
      </c>
    </row>
    <row r="682" spans="1:4" ht="15" x14ac:dyDescent="0.25">
      <c r="A682" s="16">
        <v>2648</v>
      </c>
      <c r="B682" s="17">
        <v>41940</v>
      </c>
      <c r="C682" s="18" t="s">
        <v>298</v>
      </c>
      <c r="D682" s="18" t="s">
        <v>67</v>
      </c>
    </row>
    <row r="683" spans="1:4" ht="15" x14ac:dyDescent="0.25">
      <c r="A683" s="16">
        <v>2648</v>
      </c>
      <c r="B683" s="17">
        <v>41948</v>
      </c>
      <c r="C683" s="18" t="s">
        <v>298</v>
      </c>
      <c r="D683" s="18" t="s">
        <v>67</v>
      </c>
    </row>
    <row r="684" spans="1:4" ht="15" x14ac:dyDescent="0.25">
      <c r="A684" s="16">
        <v>2648</v>
      </c>
      <c r="B684" s="17">
        <v>41949</v>
      </c>
      <c r="C684" s="17" t="s">
        <v>295</v>
      </c>
      <c r="D684" s="20" t="s">
        <v>300</v>
      </c>
    </row>
    <row r="685" spans="1:4" ht="15" x14ac:dyDescent="0.25">
      <c r="A685" s="16">
        <v>2648</v>
      </c>
      <c r="B685" s="17">
        <v>41949</v>
      </c>
      <c r="C685" s="16" t="s">
        <v>297</v>
      </c>
      <c r="D685" s="18" t="s">
        <v>268</v>
      </c>
    </row>
    <row r="686" spans="1:4" ht="15" x14ac:dyDescent="0.25">
      <c r="A686" s="16">
        <v>2648</v>
      </c>
      <c r="B686" s="17">
        <v>41949</v>
      </c>
      <c r="C686" s="18" t="s">
        <v>298</v>
      </c>
      <c r="D686" s="18" t="s">
        <v>44</v>
      </c>
    </row>
    <row r="687" spans="1:4" ht="15" x14ac:dyDescent="0.25">
      <c r="A687" s="16">
        <v>2648</v>
      </c>
      <c r="B687" s="17">
        <v>41954</v>
      </c>
      <c r="C687" s="18" t="s">
        <v>298</v>
      </c>
      <c r="D687" s="18" t="s">
        <v>67</v>
      </c>
    </row>
    <row r="688" spans="1:4" ht="15" x14ac:dyDescent="0.25">
      <c r="A688" s="16">
        <v>2648</v>
      </c>
      <c r="B688" s="17">
        <v>41956</v>
      </c>
      <c r="C688" s="18" t="s">
        <v>298</v>
      </c>
      <c r="D688" s="18" t="s">
        <v>44</v>
      </c>
    </row>
    <row r="689" spans="1:4" ht="15" x14ac:dyDescent="0.25">
      <c r="A689" s="16">
        <v>2648</v>
      </c>
      <c r="B689" s="17">
        <v>41961</v>
      </c>
      <c r="C689" s="18" t="s">
        <v>298</v>
      </c>
      <c r="D689" s="18" t="s">
        <v>26</v>
      </c>
    </row>
    <row r="690" spans="1:4" ht="15" x14ac:dyDescent="0.25">
      <c r="A690" s="16">
        <v>2648</v>
      </c>
      <c r="B690" s="17">
        <v>41962</v>
      </c>
      <c r="C690" s="18" t="s">
        <v>298</v>
      </c>
      <c r="D690" s="18" t="s">
        <v>61</v>
      </c>
    </row>
    <row r="691" spans="1:4" ht="15" x14ac:dyDescent="0.25">
      <c r="A691" s="16">
        <v>2648</v>
      </c>
      <c r="B691" s="17">
        <v>41963</v>
      </c>
      <c r="C691" s="18" t="s">
        <v>298</v>
      </c>
      <c r="D691" s="18" t="s">
        <v>44</v>
      </c>
    </row>
    <row r="692" spans="1:4" ht="15" x14ac:dyDescent="0.25">
      <c r="A692" s="16">
        <v>2648</v>
      </c>
      <c r="B692" s="17">
        <v>41968</v>
      </c>
      <c r="C692" s="18" t="s">
        <v>298</v>
      </c>
      <c r="D692" s="18" t="s">
        <v>67</v>
      </c>
    </row>
    <row r="693" spans="1:4" ht="15" x14ac:dyDescent="0.25">
      <c r="A693" s="16">
        <v>2648</v>
      </c>
      <c r="B693" s="17">
        <v>41974</v>
      </c>
      <c r="C693" s="18" t="s">
        <v>298</v>
      </c>
      <c r="D693" s="18" t="s">
        <v>26</v>
      </c>
    </row>
    <row r="694" spans="1:4" ht="15" x14ac:dyDescent="0.25">
      <c r="A694" s="16">
        <v>2648</v>
      </c>
      <c r="B694" s="17">
        <v>41975</v>
      </c>
      <c r="C694" s="18" t="s">
        <v>298</v>
      </c>
      <c r="D694" s="18" t="s">
        <v>67</v>
      </c>
    </row>
    <row r="695" spans="1:4" ht="15" x14ac:dyDescent="0.25">
      <c r="A695" s="16">
        <v>2648</v>
      </c>
      <c r="B695" s="17">
        <v>41977</v>
      </c>
      <c r="C695" s="18" t="s">
        <v>298</v>
      </c>
      <c r="D695" s="18" t="s">
        <v>44</v>
      </c>
    </row>
    <row r="696" spans="1:4" ht="15" x14ac:dyDescent="0.25">
      <c r="A696" s="16">
        <v>2648</v>
      </c>
      <c r="B696" s="17">
        <v>41982</v>
      </c>
      <c r="C696" s="18" t="s">
        <v>298</v>
      </c>
      <c r="D696" s="18" t="s">
        <v>67</v>
      </c>
    </row>
    <row r="697" spans="1:4" ht="15" x14ac:dyDescent="0.25">
      <c r="A697" s="16">
        <v>2648</v>
      </c>
      <c r="B697" s="17">
        <v>41989</v>
      </c>
      <c r="C697" s="18" t="s">
        <v>298</v>
      </c>
      <c r="D697" s="18" t="s">
        <v>67</v>
      </c>
    </row>
    <row r="698" spans="1:4" ht="15" x14ac:dyDescent="0.25">
      <c r="A698" s="16">
        <v>2648</v>
      </c>
      <c r="B698" s="17">
        <v>41989</v>
      </c>
      <c r="C698" s="18" t="s">
        <v>298</v>
      </c>
      <c r="D698" s="18" t="s">
        <v>67</v>
      </c>
    </row>
    <row r="699" spans="1:4" ht="15" x14ac:dyDescent="0.25">
      <c r="A699" s="16">
        <v>2648</v>
      </c>
      <c r="B699" s="17">
        <v>41991</v>
      </c>
      <c r="C699" s="18" t="s">
        <v>298</v>
      </c>
      <c r="D699" s="18" t="s">
        <v>44</v>
      </c>
    </row>
    <row r="700" spans="1:4" ht="15" x14ac:dyDescent="0.25">
      <c r="A700" s="16">
        <v>2648</v>
      </c>
      <c r="B700" s="17">
        <v>42010</v>
      </c>
      <c r="C700" s="18" t="s">
        <v>298</v>
      </c>
      <c r="D700" s="18" t="s">
        <v>67</v>
      </c>
    </row>
    <row r="701" spans="1:4" ht="15" x14ac:dyDescent="0.25">
      <c r="A701" s="16">
        <v>2648</v>
      </c>
      <c r="B701" s="17">
        <v>42017</v>
      </c>
      <c r="C701" s="18" t="s">
        <v>298</v>
      </c>
      <c r="D701" s="18" t="s">
        <v>67</v>
      </c>
    </row>
    <row r="702" spans="1:4" ht="15" x14ac:dyDescent="0.25">
      <c r="A702" s="16">
        <v>2648</v>
      </c>
      <c r="B702" s="17">
        <v>42019</v>
      </c>
      <c r="C702" s="18" t="s">
        <v>298</v>
      </c>
      <c r="D702" s="18" t="s">
        <v>44</v>
      </c>
    </row>
    <row r="703" spans="1:4" ht="15" x14ac:dyDescent="0.25">
      <c r="A703" s="16">
        <v>2648</v>
      </c>
      <c r="B703" s="17">
        <v>42024</v>
      </c>
      <c r="C703" s="18" t="s">
        <v>298</v>
      </c>
      <c r="D703" s="18" t="s">
        <v>67</v>
      </c>
    </row>
    <row r="704" spans="1:4" ht="15" x14ac:dyDescent="0.25">
      <c r="A704" s="16">
        <v>2648</v>
      </c>
      <c r="B704" s="17">
        <v>42026</v>
      </c>
      <c r="C704" s="18" t="s">
        <v>298</v>
      </c>
      <c r="D704" s="18" t="s">
        <v>44</v>
      </c>
    </row>
    <row r="705" spans="1:4" ht="15" x14ac:dyDescent="0.25">
      <c r="A705" s="16">
        <v>2648</v>
      </c>
      <c r="B705" s="17">
        <v>42031</v>
      </c>
      <c r="C705" s="18" t="s">
        <v>298</v>
      </c>
      <c r="D705" s="18" t="s">
        <v>67</v>
      </c>
    </row>
    <row r="706" spans="1:4" ht="15" x14ac:dyDescent="0.25">
      <c r="A706" s="16">
        <v>2648</v>
      </c>
      <c r="B706" s="17">
        <v>42033</v>
      </c>
      <c r="C706" s="17" t="s">
        <v>295</v>
      </c>
      <c r="D706" s="20" t="s">
        <v>300</v>
      </c>
    </row>
    <row r="707" spans="1:4" ht="15" x14ac:dyDescent="0.25">
      <c r="A707" s="16">
        <v>2648</v>
      </c>
      <c r="B707" s="17">
        <v>42033</v>
      </c>
      <c r="C707" s="18" t="s">
        <v>298</v>
      </c>
      <c r="D707" s="18" t="s">
        <v>44</v>
      </c>
    </row>
    <row r="708" spans="1:4" ht="15" x14ac:dyDescent="0.25">
      <c r="A708" s="16">
        <v>2648</v>
      </c>
      <c r="B708" s="17">
        <v>42038</v>
      </c>
      <c r="C708" s="18" t="s">
        <v>298</v>
      </c>
      <c r="D708" s="18" t="s">
        <v>67</v>
      </c>
    </row>
    <row r="709" spans="1:4" ht="15" x14ac:dyDescent="0.25">
      <c r="A709" s="16">
        <v>2648</v>
      </c>
      <c r="B709" s="17">
        <v>42047</v>
      </c>
      <c r="C709" s="18" t="s">
        <v>298</v>
      </c>
      <c r="D709" s="18" t="s">
        <v>44</v>
      </c>
    </row>
    <row r="710" spans="1:4" ht="15" x14ac:dyDescent="0.25">
      <c r="A710" s="16">
        <v>2648</v>
      </c>
      <c r="B710" s="17">
        <v>42052</v>
      </c>
      <c r="C710" s="18" t="s">
        <v>298</v>
      </c>
      <c r="D710" s="18" t="s">
        <v>67</v>
      </c>
    </row>
    <row r="711" spans="1:4" ht="15" x14ac:dyDescent="0.25">
      <c r="A711" s="16">
        <v>2648</v>
      </c>
      <c r="B711" s="17">
        <v>42054</v>
      </c>
      <c r="C711" s="18" t="s">
        <v>298</v>
      </c>
      <c r="D711" s="18" t="s">
        <v>44</v>
      </c>
    </row>
    <row r="712" spans="1:4" ht="15" x14ac:dyDescent="0.25">
      <c r="A712" s="16">
        <v>2648</v>
      </c>
      <c r="B712" s="17">
        <v>42059</v>
      </c>
      <c r="C712" s="18" t="s">
        <v>298</v>
      </c>
      <c r="D712" s="18" t="s">
        <v>67</v>
      </c>
    </row>
    <row r="713" spans="1:4" ht="15" x14ac:dyDescent="0.25">
      <c r="A713" s="16">
        <v>2648</v>
      </c>
      <c r="B713" s="17">
        <v>42061</v>
      </c>
      <c r="C713" s="18" t="s">
        <v>298</v>
      </c>
      <c r="D713" s="18" t="s">
        <v>26</v>
      </c>
    </row>
    <row r="714" spans="1:4" ht="15" x14ac:dyDescent="0.25">
      <c r="A714" s="16">
        <v>2648</v>
      </c>
      <c r="B714" s="17">
        <v>42062</v>
      </c>
      <c r="C714" s="18" t="s">
        <v>298</v>
      </c>
      <c r="D714" s="18" t="s">
        <v>26</v>
      </c>
    </row>
    <row r="715" spans="1:4" ht="15" x14ac:dyDescent="0.25">
      <c r="A715" s="16">
        <v>2648</v>
      </c>
      <c r="B715" s="17">
        <v>42066</v>
      </c>
      <c r="C715" s="18" t="s">
        <v>298</v>
      </c>
      <c r="D715" s="18" t="s">
        <v>67</v>
      </c>
    </row>
    <row r="716" spans="1:4" ht="15" x14ac:dyDescent="0.25">
      <c r="A716" s="16">
        <v>2648</v>
      </c>
      <c r="B716" s="17">
        <v>42068</v>
      </c>
      <c r="C716" s="18" t="s">
        <v>298</v>
      </c>
      <c r="D716" s="18" t="s">
        <v>44</v>
      </c>
    </row>
    <row r="717" spans="1:4" ht="15" x14ac:dyDescent="0.25">
      <c r="A717" s="16">
        <v>2648</v>
      </c>
      <c r="B717" s="17">
        <v>42073</v>
      </c>
      <c r="C717" s="18" t="s">
        <v>298</v>
      </c>
      <c r="D717" s="18" t="s">
        <v>26</v>
      </c>
    </row>
    <row r="718" spans="1:4" ht="15" x14ac:dyDescent="0.25">
      <c r="A718" s="16">
        <v>2648</v>
      </c>
      <c r="B718" s="17">
        <v>42075</v>
      </c>
      <c r="C718" s="18" t="s">
        <v>298</v>
      </c>
      <c r="D718" s="18" t="s">
        <v>44</v>
      </c>
    </row>
    <row r="719" spans="1:4" ht="15" x14ac:dyDescent="0.25">
      <c r="A719" s="16">
        <v>2651</v>
      </c>
      <c r="B719" s="17">
        <v>41508</v>
      </c>
      <c r="C719" s="16" t="s">
        <v>297</v>
      </c>
      <c r="D719" s="18" t="s">
        <v>267</v>
      </c>
    </row>
    <row r="720" spans="1:4" ht="15" x14ac:dyDescent="0.25">
      <c r="A720" s="16">
        <v>2651</v>
      </c>
      <c r="B720" s="17">
        <v>41767</v>
      </c>
      <c r="C720" s="18" t="s">
        <v>298</v>
      </c>
      <c r="D720" s="18" t="s">
        <v>57</v>
      </c>
    </row>
    <row r="721" spans="1:4" ht="15" x14ac:dyDescent="0.25">
      <c r="A721" s="16">
        <v>2651</v>
      </c>
      <c r="B721" s="17">
        <v>41767</v>
      </c>
      <c r="C721" s="18" t="s">
        <v>298</v>
      </c>
      <c r="D721" s="18" t="s">
        <v>57</v>
      </c>
    </row>
    <row r="722" spans="1:4" ht="15" x14ac:dyDescent="0.25">
      <c r="A722" s="16">
        <v>2651</v>
      </c>
      <c r="B722" s="17">
        <v>41767</v>
      </c>
      <c r="C722" s="18" t="s">
        <v>298</v>
      </c>
      <c r="D722" s="18" t="s">
        <v>57</v>
      </c>
    </row>
    <row r="723" spans="1:4" ht="15" x14ac:dyDescent="0.25">
      <c r="A723" s="16">
        <v>2651</v>
      </c>
      <c r="B723" s="17">
        <v>41767</v>
      </c>
      <c r="C723" s="18" t="s">
        <v>298</v>
      </c>
      <c r="D723" s="18" t="s">
        <v>57</v>
      </c>
    </row>
    <row r="724" spans="1:4" ht="15" x14ac:dyDescent="0.25">
      <c r="A724" s="16">
        <v>2651</v>
      </c>
      <c r="B724" s="17">
        <v>41767</v>
      </c>
      <c r="C724" s="18" t="s">
        <v>298</v>
      </c>
      <c r="D724" s="18" t="s">
        <v>57</v>
      </c>
    </row>
    <row r="725" spans="1:4" ht="15" x14ac:dyDescent="0.25">
      <c r="A725" s="16">
        <v>2651</v>
      </c>
      <c r="B725" s="17">
        <v>41767</v>
      </c>
      <c r="C725" s="18" t="s">
        <v>298</v>
      </c>
      <c r="D725" s="18" t="s">
        <v>57</v>
      </c>
    </row>
    <row r="726" spans="1:4" ht="15" x14ac:dyDescent="0.25">
      <c r="A726" s="16">
        <v>2651</v>
      </c>
      <c r="B726" s="17">
        <v>41767</v>
      </c>
      <c r="C726" s="18" t="s">
        <v>298</v>
      </c>
      <c r="D726" s="18" t="s">
        <v>57</v>
      </c>
    </row>
    <row r="727" spans="1:4" ht="15" x14ac:dyDescent="0.25">
      <c r="A727" s="16">
        <v>2651</v>
      </c>
      <c r="B727" s="17">
        <v>41767</v>
      </c>
      <c r="C727" s="18" t="s">
        <v>298</v>
      </c>
      <c r="D727" s="18" t="s">
        <v>57</v>
      </c>
    </row>
    <row r="728" spans="1:4" ht="15" x14ac:dyDescent="0.25">
      <c r="A728" s="16">
        <v>2651</v>
      </c>
      <c r="B728" s="17">
        <v>41767</v>
      </c>
      <c r="C728" s="18" t="s">
        <v>298</v>
      </c>
      <c r="D728" s="18" t="s">
        <v>57</v>
      </c>
    </row>
    <row r="729" spans="1:4" ht="15" x14ac:dyDescent="0.25">
      <c r="A729" s="16">
        <v>2651</v>
      </c>
      <c r="B729" s="17">
        <v>41767</v>
      </c>
      <c r="C729" s="18" t="s">
        <v>298</v>
      </c>
      <c r="D729" s="18" t="s">
        <v>57</v>
      </c>
    </row>
    <row r="730" spans="1:4" ht="15" x14ac:dyDescent="0.25">
      <c r="A730" s="16">
        <v>2651</v>
      </c>
      <c r="B730" s="17">
        <v>41767</v>
      </c>
      <c r="C730" s="18" t="s">
        <v>298</v>
      </c>
      <c r="D730" s="18" t="s">
        <v>57</v>
      </c>
    </row>
    <row r="731" spans="1:4" ht="15" x14ac:dyDescent="0.25">
      <c r="A731" s="16">
        <v>2651</v>
      </c>
      <c r="B731" s="17">
        <v>41767</v>
      </c>
      <c r="C731" s="18" t="s">
        <v>298</v>
      </c>
      <c r="D731" s="18" t="s">
        <v>57</v>
      </c>
    </row>
    <row r="732" spans="1:4" ht="15" x14ac:dyDescent="0.25">
      <c r="A732" s="16">
        <v>2651</v>
      </c>
      <c r="B732" s="17">
        <v>41767</v>
      </c>
      <c r="C732" s="18" t="s">
        <v>298</v>
      </c>
      <c r="D732" s="18" t="s">
        <v>57</v>
      </c>
    </row>
    <row r="733" spans="1:4" ht="15" x14ac:dyDescent="0.25">
      <c r="A733" s="16">
        <v>2651</v>
      </c>
      <c r="B733" s="17">
        <v>41767</v>
      </c>
      <c r="C733" s="18" t="s">
        <v>298</v>
      </c>
      <c r="D733" s="18" t="s">
        <v>57</v>
      </c>
    </row>
    <row r="734" spans="1:4" ht="15" x14ac:dyDescent="0.25">
      <c r="A734" s="16">
        <v>2651</v>
      </c>
      <c r="B734" s="17">
        <v>41767</v>
      </c>
      <c r="C734" s="18" t="s">
        <v>298</v>
      </c>
      <c r="D734" s="18" t="s">
        <v>57</v>
      </c>
    </row>
    <row r="735" spans="1:4" ht="15" x14ac:dyDescent="0.25">
      <c r="A735" s="16">
        <v>2651</v>
      </c>
      <c r="B735" s="17">
        <v>41767</v>
      </c>
      <c r="C735" s="18" t="s">
        <v>298</v>
      </c>
      <c r="D735" s="18" t="s">
        <v>57</v>
      </c>
    </row>
    <row r="736" spans="1:4" ht="15" x14ac:dyDescent="0.25">
      <c r="A736" s="16">
        <v>2651</v>
      </c>
      <c r="B736" s="17">
        <v>41767</v>
      </c>
      <c r="C736" s="18" t="s">
        <v>298</v>
      </c>
      <c r="D736" s="18" t="s">
        <v>57</v>
      </c>
    </row>
    <row r="737" spans="1:4" ht="15" x14ac:dyDescent="0.25">
      <c r="A737" s="16">
        <v>2651</v>
      </c>
      <c r="B737" s="17">
        <v>41767</v>
      </c>
      <c r="C737" s="18" t="s">
        <v>298</v>
      </c>
      <c r="D737" s="18" t="s">
        <v>57</v>
      </c>
    </row>
    <row r="738" spans="1:4" ht="15" x14ac:dyDescent="0.25">
      <c r="A738" s="16">
        <v>2651</v>
      </c>
      <c r="B738" s="17">
        <v>41767</v>
      </c>
      <c r="C738" s="18" t="s">
        <v>298</v>
      </c>
      <c r="D738" s="18" t="s">
        <v>57</v>
      </c>
    </row>
    <row r="739" spans="1:4" ht="15" x14ac:dyDescent="0.25">
      <c r="A739" s="16">
        <v>2651</v>
      </c>
      <c r="B739" s="17">
        <v>41767</v>
      </c>
      <c r="C739" s="18" t="s">
        <v>298</v>
      </c>
      <c r="D739" s="18" t="s">
        <v>57</v>
      </c>
    </row>
    <row r="740" spans="1:4" ht="15" x14ac:dyDescent="0.25">
      <c r="A740" s="16">
        <v>2651</v>
      </c>
      <c r="B740" s="17">
        <v>41767</v>
      </c>
      <c r="C740" s="18" t="s">
        <v>298</v>
      </c>
      <c r="D740" s="18" t="s">
        <v>57</v>
      </c>
    </row>
    <row r="741" spans="1:4" ht="15" x14ac:dyDescent="0.25">
      <c r="A741" s="16">
        <v>2651</v>
      </c>
      <c r="B741" s="17">
        <v>41815</v>
      </c>
      <c r="C741" s="18" t="s">
        <v>298</v>
      </c>
      <c r="D741" s="18" t="s">
        <v>30</v>
      </c>
    </row>
    <row r="742" spans="1:4" ht="15" x14ac:dyDescent="0.25">
      <c r="A742" s="16">
        <v>2651</v>
      </c>
      <c r="B742" s="17">
        <v>41822</v>
      </c>
      <c r="C742" s="18" t="s">
        <v>298</v>
      </c>
      <c r="D742" s="18" t="s">
        <v>30</v>
      </c>
    </row>
    <row r="743" spans="1:4" ht="15" x14ac:dyDescent="0.25">
      <c r="A743" s="16">
        <v>2651</v>
      </c>
      <c r="B743" s="17">
        <v>41829</v>
      </c>
      <c r="C743" s="18" t="s">
        <v>298</v>
      </c>
      <c r="D743" s="18" t="s">
        <v>30</v>
      </c>
    </row>
    <row r="744" spans="1:4" ht="15" x14ac:dyDescent="0.25">
      <c r="A744" s="16">
        <v>2651</v>
      </c>
      <c r="B744" s="17">
        <v>41836</v>
      </c>
      <c r="C744" s="18" t="s">
        <v>298</v>
      </c>
      <c r="D744" s="18" t="s">
        <v>30</v>
      </c>
    </row>
    <row r="745" spans="1:4" ht="15" x14ac:dyDescent="0.25">
      <c r="A745" s="16">
        <v>2651</v>
      </c>
      <c r="B745" s="17">
        <v>41843</v>
      </c>
      <c r="C745" s="18" t="s">
        <v>298</v>
      </c>
      <c r="D745" s="18" t="s">
        <v>30</v>
      </c>
    </row>
    <row r="746" spans="1:4" ht="15" x14ac:dyDescent="0.25">
      <c r="A746" s="16">
        <v>2651</v>
      </c>
      <c r="B746" s="17">
        <v>41850</v>
      </c>
      <c r="C746" s="18" t="s">
        <v>298</v>
      </c>
      <c r="D746" s="18" t="s">
        <v>30</v>
      </c>
    </row>
    <row r="747" spans="1:4" ht="15" x14ac:dyDescent="0.25">
      <c r="A747" s="16">
        <v>2651</v>
      </c>
      <c r="B747" s="17">
        <v>41857</v>
      </c>
      <c r="C747" s="18" t="s">
        <v>298</v>
      </c>
      <c r="D747" s="18" t="s">
        <v>30</v>
      </c>
    </row>
    <row r="748" spans="1:4" ht="15" x14ac:dyDescent="0.25">
      <c r="A748" s="16">
        <v>2651</v>
      </c>
      <c r="B748" s="17">
        <v>41864</v>
      </c>
      <c r="C748" s="18" t="s">
        <v>298</v>
      </c>
      <c r="D748" s="18" t="s">
        <v>30</v>
      </c>
    </row>
    <row r="749" spans="1:4" ht="15" x14ac:dyDescent="0.25">
      <c r="A749" s="16">
        <v>2651</v>
      </c>
      <c r="B749" s="17">
        <v>41870</v>
      </c>
      <c r="C749" s="18" t="s">
        <v>298</v>
      </c>
      <c r="D749" s="18" t="s">
        <v>30</v>
      </c>
    </row>
    <row r="750" spans="1:4" ht="15" x14ac:dyDescent="0.25">
      <c r="A750" s="16">
        <v>2651</v>
      </c>
      <c r="B750" s="17">
        <v>41877</v>
      </c>
      <c r="C750" s="18" t="s">
        <v>298</v>
      </c>
      <c r="D750" s="18" t="s">
        <v>30</v>
      </c>
    </row>
    <row r="751" spans="1:4" ht="15" x14ac:dyDescent="0.25">
      <c r="A751" s="16">
        <v>2651</v>
      </c>
      <c r="B751" s="17">
        <v>41886</v>
      </c>
      <c r="C751" s="18" t="s">
        <v>298</v>
      </c>
      <c r="D751" s="18" t="s">
        <v>30</v>
      </c>
    </row>
    <row r="752" spans="1:4" ht="15" x14ac:dyDescent="0.25">
      <c r="A752" s="16">
        <v>2651</v>
      </c>
      <c r="B752" s="17">
        <v>41892</v>
      </c>
      <c r="C752" s="18" t="s">
        <v>298</v>
      </c>
      <c r="D752" s="18" t="s">
        <v>30</v>
      </c>
    </row>
    <row r="753" spans="1:4" ht="15" x14ac:dyDescent="0.25">
      <c r="A753" s="16">
        <v>2651</v>
      </c>
      <c r="B753" s="17">
        <v>41898</v>
      </c>
      <c r="C753" s="18" t="s">
        <v>298</v>
      </c>
      <c r="D753" s="18" t="s">
        <v>30</v>
      </c>
    </row>
    <row r="754" spans="1:4" ht="15" x14ac:dyDescent="0.25">
      <c r="A754" s="16">
        <v>2651</v>
      </c>
      <c r="B754" s="17">
        <v>41905</v>
      </c>
      <c r="C754" s="18" t="s">
        <v>298</v>
      </c>
      <c r="D754" s="18" t="s">
        <v>30</v>
      </c>
    </row>
    <row r="755" spans="1:4" ht="15" x14ac:dyDescent="0.25">
      <c r="A755" s="16">
        <v>2651</v>
      </c>
      <c r="B755" s="17">
        <v>41912</v>
      </c>
      <c r="C755" s="18" t="s">
        <v>298</v>
      </c>
      <c r="D755" s="18" t="s">
        <v>30</v>
      </c>
    </row>
    <row r="756" spans="1:4" ht="15" x14ac:dyDescent="0.25">
      <c r="A756" s="16">
        <v>2651</v>
      </c>
      <c r="B756" s="17">
        <v>41919</v>
      </c>
      <c r="C756" s="18" t="s">
        <v>298</v>
      </c>
      <c r="D756" s="18" t="s">
        <v>30</v>
      </c>
    </row>
    <row r="757" spans="1:4" ht="15" x14ac:dyDescent="0.25">
      <c r="A757" s="16">
        <v>2651</v>
      </c>
      <c r="B757" s="17">
        <v>41926</v>
      </c>
      <c r="C757" s="18" t="s">
        <v>298</v>
      </c>
      <c r="D757" s="18" t="s">
        <v>30</v>
      </c>
    </row>
    <row r="758" spans="1:4" ht="15" x14ac:dyDescent="0.25">
      <c r="A758" s="16">
        <v>2651</v>
      </c>
      <c r="B758" s="17">
        <v>41933</v>
      </c>
      <c r="C758" s="18" t="s">
        <v>298</v>
      </c>
      <c r="D758" s="18" t="s">
        <v>30</v>
      </c>
    </row>
    <row r="759" spans="1:4" ht="15" x14ac:dyDescent="0.25">
      <c r="A759" s="16">
        <v>2651</v>
      </c>
      <c r="B759" s="17">
        <v>41947</v>
      </c>
      <c r="C759" s="18" t="s">
        <v>298</v>
      </c>
      <c r="D759" s="18" t="s">
        <v>30</v>
      </c>
    </row>
    <row r="760" spans="1:4" ht="15" x14ac:dyDescent="0.25">
      <c r="A760" s="16">
        <v>2651</v>
      </c>
      <c r="B760" s="17">
        <v>41954</v>
      </c>
      <c r="C760" s="18" t="s">
        <v>298</v>
      </c>
      <c r="D760" s="18" t="s">
        <v>30</v>
      </c>
    </row>
    <row r="761" spans="1:4" ht="15" x14ac:dyDescent="0.25">
      <c r="A761" s="16">
        <v>2651</v>
      </c>
      <c r="B761" s="17">
        <v>41961</v>
      </c>
      <c r="C761" s="18" t="s">
        <v>298</v>
      </c>
      <c r="D761" s="18" t="s">
        <v>30</v>
      </c>
    </row>
    <row r="762" spans="1:4" ht="15" x14ac:dyDescent="0.25">
      <c r="A762" s="16">
        <v>2651</v>
      </c>
      <c r="B762" s="17">
        <v>41968</v>
      </c>
      <c r="C762" s="18" t="s">
        <v>298</v>
      </c>
      <c r="D762" s="18" t="s">
        <v>30</v>
      </c>
    </row>
    <row r="763" spans="1:4" ht="15" x14ac:dyDescent="0.25">
      <c r="A763" s="16">
        <v>2651</v>
      </c>
      <c r="B763" s="17">
        <v>41975</v>
      </c>
      <c r="C763" s="18" t="s">
        <v>298</v>
      </c>
      <c r="D763" s="18" t="s">
        <v>30</v>
      </c>
    </row>
    <row r="764" spans="1:4" ht="15" x14ac:dyDescent="0.25">
      <c r="A764" s="16">
        <v>2651</v>
      </c>
      <c r="B764" s="17">
        <v>41982</v>
      </c>
      <c r="C764" s="18" t="s">
        <v>298</v>
      </c>
      <c r="D764" s="18" t="s">
        <v>30</v>
      </c>
    </row>
    <row r="765" spans="1:4" ht="15" x14ac:dyDescent="0.25">
      <c r="A765" s="16">
        <v>2651</v>
      </c>
      <c r="B765" s="17">
        <v>41989</v>
      </c>
      <c r="C765" s="18" t="s">
        <v>298</v>
      </c>
      <c r="D765" s="18" t="s">
        <v>30</v>
      </c>
    </row>
    <row r="766" spans="1:4" ht="15" x14ac:dyDescent="0.25">
      <c r="A766" s="16">
        <v>2651</v>
      </c>
      <c r="B766" s="17">
        <v>41996</v>
      </c>
      <c r="C766" s="18" t="s">
        <v>298</v>
      </c>
      <c r="D766" s="18" t="s">
        <v>30</v>
      </c>
    </row>
    <row r="767" spans="1:4" ht="15" x14ac:dyDescent="0.25">
      <c r="A767" s="16">
        <v>2651</v>
      </c>
      <c r="B767" s="17">
        <v>42010</v>
      </c>
      <c r="C767" s="18" t="s">
        <v>298</v>
      </c>
      <c r="D767" s="18" t="s">
        <v>30</v>
      </c>
    </row>
    <row r="768" spans="1:4" ht="15" x14ac:dyDescent="0.25">
      <c r="A768" s="16">
        <v>2651</v>
      </c>
      <c r="B768" s="17">
        <v>42017</v>
      </c>
      <c r="C768" s="18" t="s">
        <v>298</v>
      </c>
      <c r="D768" s="18" t="s">
        <v>30</v>
      </c>
    </row>
    <row r="769" spans="1:4" ht="15" x14ac:dyDescent="0.25">
      <c r="A769" s="16">
        <v>2651</v>
      </c>
      <c r="B769" s="17">
        <v>42024</v>
      </c>
      <c r="C769" s="18" t="s">
        <v>298</v>
      </c>
      <c r="D769" s="18" t="s">
        <v>30</v>
      </c>
    </row>
    <row r="770" spans="1:4" ht="15" x14ac:dyDescent="0.25">
      <c r="A770" s="16">
        <v>2651</v>
      </c>
      <c r="B770" s="17">
        <v>42031</v>
      </c>
      <c r="C770" s="18" t="s">
        <v>298</v>
      </c>
      <c r="D770" s="18" t="s">
        <v>30</v>
      </c>
    </row>
    <row r="771" spans="1:4" ht="15" x14ac:dyDescent="0.25">
      <c r="A771" s="16">
        <v>2651</v>
      </c>
      <c r="B771" s="17">
        <v>42038</v>
      </c>
      <c r="C771" s="18" t="s">
        <v>298</v>
      </c>
      <c r="D771" s="18" t="s">
        <v>30</v>
      </c>
    </row>
    <row r="772" spans="1:4" ht="15" x14ac:dyDescent="0.25">
      <c r="A772" s="16">
        <v>2651</v>
      </c>
      <c r="B772" s="17">
        <v>42045</v>
      </c>
      <c r="C772" s="18" t="s">
        <v>298</v>
      </c>
      <c r="D772" s="18" t="s">
        <v>30</v>
      </c>
    </row>
    <row r="773" spans="1:4" ht="15" x14ac:dyDescent="0.25">
      <c r="A773" s="16">
        <v>2651</v>
      </c>
      <c r="B773" s="17">
        <v>42045</v>
      </c>
      <c r="C773" s="18" t="s">
        <v>298</v>
      </c>
      <c r="D773" s="18" t="s">
        <v>30</v>
      </c>
    </row>
    <row r="774" spans="1:4" ht="15" x14ac:dyDescent="0.25">
      <c r="A774" s="16">
        <v>2651</v>
      </c>
      <c r="B774" s="17">
        <v>42052</v>
      </c>
      <c r="C774" s="18" t="s">
        <v>298</v>
      </c>
      <c r="D774" s="18" t="s">
        <v>30</v>
      </c>
    </row>
    <row r="775" spans="1:4" ht="15" x14ac:dyDescent="0.25">
      <c r="A775" s="16">
        <v>2651</v>
      </c>
      <c r="B775" s="17">
        <v>42059</v>
      </c>
      <c r="C775" s="18" t="s">
        <v>298</v>
      </c>
      <c r="D775" s="18" t="s">
        <v>30</v>
      </c>
    </row>
    <row r="776" spans="1:4" ht="15" x14ac:dyDescent="0.25">
      <c r="A776" s="16">
        <v>2651</v>
      </c>
      <c r="B776" s="17">
        <v>42066</v>
      </c>
      <c r="C776" s="18" t="s">
        <v>298</v>
      </c>
      <c r="D776" s="18" t="s">
        <v>30</v>
      </c>
    </row>
    <row r="777" spans="1:4" ht="15" x14ac:dyDescent="0.25">
      <c r="A777" s="16">
        <v>2678</v>
      </c>
      <c r="B777" s="17">
        <v>41976</v>
      </c>
      <c r="C777" s="16" t="s">
        <v>297</v>
      </c>
      <c r="D777" s="18" t="s">
        <v>267</v>
      </c>
    </row>
    <row r="778" spans="1:4" ht="15" x14ac:dyDescent="0.25">
      <c r="A778" s="16">
        <v>2678</v>
      </c>
      <c r="B778" s="17">
        <v>42019</v>
      </c>
      <c r="C778" s="18" t="s">
        <v>298</v>
      </c>
      <c r="D778" s="18" t="s">
        <v>26</v>
      </c>
    </row>
    <row r="779" spans="1:4" ht="15" x14ac:dyDescent="0.25">
      <c r="A779" s="16">
        <v>2678</v>
      </c>
      <c r="B779" s="17">
        <v>42024</v>
      </c>
      <c r="C779" s="18" t="s">
        <v>298</v>
      </c>
      <c r="D779" s="18" t="s">
        <v>26</v>
      </c>
    </row>
    <row r="780" spans="1:4" ht="15" x14ac:dyDescent="0.25">
      <c r="A780" s="16">
        <v>2678</v>
      </c>
      <c r="B780" s="17">
        <v>42027</v>
      </c>
      <c r="C780" s="18" t="s">
        <v>298</v>
      </c>
      <c r="D780" s="18" t="s">
        <v>26</v>
      </c>
    </row>
    <row r="781" spans="1:4" ht="15" x14ac:dyDescent="0.25">
      <c r="A781" s="16">
        <v>2678</v>
      </c>
      <c r="B781" s="17">
        <v>42040</v>
      </c>
      <c r="C781" s="18" t="s">
        <v>298</v>
      </c>
      <c r="D781" s="18" t="s">
        <v>26</v>
      </c>
    </row>
    <row r="782" spans="1:4" ht="15" x14ac:dyDescent="0.25">
      <c r="A782" s="16">
        <v>2678</v>
      </c>
      <c r="B782" s="17">
        <v>42061</v>
      </c>
      <c r="C782" s="18" t="s">
        <v>298</v>
      </c>
      <c r="D782" s="18" t="s">
        <v>26</v>
      </c>
    </row>
    <row r="783" spans="1:4" ht="15" x14ac:dyDescent="0.25">
      <c r="A783" s="16">
        <v>2726</v>
      </c>
      <c r="B783" s="17">
        <v>41537</v>
      </c>
      <c r="C783" s="16" t="s">
        <v>296</v>
      </c>
      <c r="D783" s="18" t="s">
        <v>267</v>
      </c>
    </row>
    <row r="784" spans="1:4" ht="15" x14ac:dyDescent="0.25">
      <c r="A784" s="16">
        <v>2726</v>
      </c>
      <c r="B784" s="17">
        <v>41537</v>
      </c>
      <c r="C784" s="16" t="s">
        <v>297</v>
      </c>
      <c r="D784" s="18" t="s">
        <v>267</v>
      </c>
    </row>
    <row r="785" spans="1:4" ht="15" x14ac:dyDescent="0.25">
      <c r="A785" s="16">
        <v>2726</v>
      </c>
      <c r="B785" s="17">
        <v>41620</v>
      </c>
      <c r="C785" s="16" t="s">
        <v>296</v>
      </c>
      <c r="D785" s="18" t="s">
        <v>284</v>
      </c>
    </row>
    <row r="786" spans="1:4" ht="15" x14ac:dyDescent="0.25">
      <c r="A786" s="16">
        <v>2726</v>
      </c>
      <c r="B786" s="17">
        <v>41709</v>
      </c>
      <c r="C786" s="18" t="s">
        <v>298</v>
      </c>
      <c r="D786" s="18" t="s">
        <v>26</v>
      </c>
    </row>
    <row r="787" spans="1:4" ht="15" x14ac:dyDescent="0.25">
      <c r="A787" s="16">
        <v>2726</v>
      </c>
      <c r="B787" s="17">
        <v>41709</v>
      </c>
      <c r="C787" s="18" t="s">
        <v>298</v>
      </c>
      <c r="D787" s="18" t="s">
        <v>26</v>
      </c>
    </row>
    <row r="788" spans="1:4" ht="15" x14ac:dyDescent="0.25">
      <c r="A788" s="16">
        <v>2726</v>
      </c>
      <c r="B788" s="17">
        <v>41710</v>
      </c>
      <c r="C788" s="16" t="s">
        <v>297</v>
      </c>
      <c r="D788" s="18" t="s">
        <v>268</v>
      </c>
    </row>
    <row r="789" spans="1:4" ht="15" x14ac:dyDescent="0.25">
      <c r="A789" s="16">
        <v>2726</v>
      </c>
      <c r="B789" s="17">
        <v>41711</v>
      </c>
      <c r="C789" s="16" t="s">
        <v>296</v>
      </c>
      <c r="D789" s="18" t="s">
        <v>285</v>
      </c>
    </row>
    <row r="790" spans="1:4" ht="15" x14ac:dyDescent="0.25">
      <c r="A790" s="16">
        <v>2726</v>
      </c>
      <c r="B790" s="17">
        <v>41718</v>
      </c>
      <c r="C790" s="18" t="s">
        <v>298</v>
      </c>
      <c r="D790" s="18" t="s">
        <v>26</v>
      </c>
    </row>
    <row r="791" spans="1:4" ht="15" x14ac:dyDescent="0.25">
      <c r="A791" s="16">
        <v>2726</v>
      </c>
      <c r="B791" s="17">
        <v>41726</v>
      </c>
      <c r="C791" s="18" t="s">
        <v>298</v>
      </c>
      <c r="D791" s="18" t="s">
        <v>79</v>
      </c>
    </row>
    <row r="792" spans="1:4" ht="15" x14ac:dyDescent="0.25">
      <c r="A792" s="16">
        <v>2726</v>
      </c>
      <c r="B792" s="17">
        <v>41726</v>
      </c>
      <c r="C792" s="18" t="s">
        <v>298</v>
      </c>
      <c r="D792" s="18" t="s">
        <v>26</v>
      </c>
    </row>
    <row r="793" spans="1:4" ht="15" x14ac:dyDescent="0.25">
      <c r="A793" s="16">
        <v>2726</v>
      </c>
      <c r="B793" s="17">
        <v>41736</v>
      </c>
      <c r="C793" s="18" t="s">
        <v>298</v>
      </c>
      <c r="D793" s="18" t="s">
        <v>79</v>
      </c>
    </row>
    <row r="794" spans="1:4" ht="15" x14ac:dyDescent="0.25">
      <c r="A794" s="16">
        <v>2726</v>
      </c>
      <c r="B794" s="17">
        <v>41740</v>
      </c>
      <c r="C794" s="18" t="s">
        <v>298</v>
      </c>
      <c r="D794" s="18" t="s">
        <v>26</v>
      </c>
    </row>
    <row r="795" spans="1:4" ht="15" x14ac:dyDescent="0.25">
      <c r="A795" s="16">
        <v>2726</v>
      </c>
      <c r="B795" s="17">
        <v>41743</v>
      </c>
      <c r="C795" s="18" t="s">
        <v>298</v>
      </c>
      <c r="D795" s="18" t="s">
        <v>79</v>
      </c>
    </row>
    <row r="796" spans="1:4" ht="15" x14ac:dyDescent="0.25">
      <c r="A796" s="16">
        <v>2726</v>
      </c>
      <c r="B796" s="17">
        <v>41789</v>
      </c>
      <c r="C796" s="18" t="s">
        <v>298</v>
      </c>
      <c r="D796" s="18" t="s">
        <v>79</v>
      </c>
    </row>
    <row r="797" spans="1:4" ht="15" x14ac:dyDescent="0.25">
      <c r="A797" s="16">
        <v>2726</v>
      </c>
      <c r="B797" s="17">
        <v>41816</v>
      </c>
      <c r="C797" s="18" t="s">
        <v>298</v>
      </c>
      <c r="D797" s="18" t="s">
        <v>26</v>
      </c>
    </row>
    <row r="798" spans="1:4" ht="15" x14ac:dyDescent="0.25">
      <c r="A798" s="16">
        <v>2726</v>
      </c>
      <c r="B798" s="17">
        <v>41816</v>
      </c>
      <c r="C798" s="18" t="s">
        <v>298</v>
      </c>
      <c r="D798" s="18" t="s">
        <v>26</v>
      </c>
    </row>
    <row r="799" spans="1:4" ht="15" x14ac:dyDescent="0.25">
      <c r="A799" s="16">
        <v>2726</v>
      </c>
      <c r="B799" s="17">
        <v>41817</v>
      </c>
      <c r="C799" s="18" t="s">
        <v>298</v>
      </c>
      <c r="D799" s="18" t="s">
        <v>79</v>
      </c>
    </row>
    <row r="800" spans="1:4" ht="15" x14ac:dyDescent="0.25">
      <c r="A800" s="16">
        <v>2726</v>
      </c>
      <c r="B800" s="17">
        <v>41828</v>
      </c>
      <c r="C800" s="18" t="s">
        <v>298</v>
      </c>
      <c r="D800" s="18" t="s">
        <v>26</v>
      </c>
    </row>
    <row r="801" spans="1:4" ht="15" x14ac:dyDescent="0.25">
      <c r="A801" s="16">
        <v>2803</v>
      </c>
      <c r="B801" s="17">
        <v>41801</v>
      </c>
      <c r="C801" s="16" t="s">
        <v>297</v>
      </c>
      <c r="D801" s="18" t="s">
        <v>268</v>
      </c>
    </row>
    <row r="802" spans="1:4" ht="15" x14ac:dyDescent="0.25">
      <c r="A802" s="16">
        <v>3360</v>
      </c>
      <c r="B802" s="17">
        <v>41484</v>
      </c>
      <c r="C802" s="16" t="s">
        <v>297</v>
      </c>
      <c r="D802" s="18" t="s">
        <v>267</v>
      </c>
    </row>
    <row r="803" spans="1:4" ht="15" x14ac:dyDescent="0.25">
      <c r="A803" s="16">
        <v>3360</v>
      </c>
      <c r="B803" s="17">
        <v>41508</v>
      </c>
      <c r="C803" s="16" t="s">
        <v>296</v>
      </c>
      <c r="D803" s="18" t="s">
        <v>267</v>
      </c>
    </row>
    <row r="804" spans="1:4" ht="15" x14ac:dyDescent="0.25">
      <c r="A804" s="16">
        <v>3360</v>
      </c>
      <c r="B804" s="17">
        <v>41620</v>
      </c>
      <c r="C804" s="16" t="s">
        <v>296</v>
      </c>
      <c r="D804" s="18" t="s">
        <v>284</v>
      </c>
    </row>
    <row r="805" spans="1:4" ht="15" x14ac:dyDescent="0.25">
      <c r="A805" s="16">
        <v>3360</v>
      </c>
      <c r="B805" s="17">
        <v>41715</v>
      </c>
      <c r="C805" s="16" t="s">
        <v>296</v>
      </c>
      <c r="D805" s="18" t="s">
        <v>285</v>
      </c>
    </row>
    <row r="806" spans="1:4" ht="15" x14ac:dyDescent="0.25">
      <c r="A806" s="16">
        <v>3360</v>
      </c>
      <c r="B806" s="17">
        <v>41737</v>
      </c>
      <c r="C806" s="18" t="s">
        <v>298</v>
      </c>
      <c r="D806" s="18" t="s">
        <v>44</v>
      </c>
    </row>
    <row r="807" spans="1:4" ht="15" x14ac:dyDescent="0.25">
      <c r="A807" s="16">
        <v>3360</v>
      </c>
      <c r="B807" s="17">
        <v>41737</v>
      </c>
      <c r="C807" s="18" t="s">
        <v>298</v>
      </c>
      <c r="D807" s="18" t="s">
        <v>44</v>
      </c>
    </row>
    <row r="808" spans="1:4" ht="15" x14ac:dyDescent="0.25">
      <c r="A808" s="16">
        <v>3360</v>
      </c>
      <c r="B808" s="17">
        <v>41739</v>
      </c>
      <c r="C808" s="18" t="s">
        <v>298</v>
      </c>
      <c r="D808" s="18" t="s">
        <v>44</v>
      </c>
    </row>
    <row r="809" spans="1:4" ht="15" x14ac:dyDescent="0.25">
      <c r="A809" s="16">
        <v>3360</v>
      </c>
      <c r="B809" s="17">
        <v>41746</v>
      </c>
      <c r="C809" s="18" t="s">
        <v>298</v>
      </c>
      <c r="D809" s="18" t="s">
        <v>44</v>
      </c>
    </row>
    <row r="810" spans="1:4" ht="15" x14ac:dyDescent="0.25">
      <c r="A810" s="16">
        <v>3360</v>
      </c>
      <c r="B810" s="17">
        <v>41747</v>
      </c>
      <c r="C810" s="18" t="s">
        <v>298</v>
      </c>
      <c r="D810" s="18" t="s">
        <v>44</v>
      </c>
    </row>
    <row r="811" spans="1:4" ht="15" x14ac:dyDescent="0.25">
      <c r="A811" s="16">
        <v>3360</v>
      </c>
      <c r="B811" s="17">
        <v>41751</v>
      </c>
      <c r="C811" s="18" t="s">
        <v>298</v>
      </c>
      <c r="D811" s="18" t="s">
        <v>44</v>
      </c>
    </row>
    <row r="812" spans="1:4" ht="15" x14ac:dyDescent="0.25">
      <c r="A812" s="16">
        <v>3360</v>
      </c>
      <c r="B812" s="17">
        <v>41753</v>
      </c>
      <c r="C812" s="18" t="s">
        <v>298</v>
      </c>
      <c r="D812" s="18" t="s">
        <v>44</v>
      </c>
    </row>
    <row r="813" spans="1:4" ht="15" x14ac:dyDescent="0.25">
      <c r="A813" s="16">
        <v>3360</v>
      </c>
      <c r="B813" s="17">
        <v>41754</v>
      </c>
      <c r="C813" s="18" t="s">
        <v>298</v>
      </c>
      <c r="D813" s="18" t="s">
        <v>44</v>
      </c>
    </row>
    <row r="814" spans="1:4" ht="15" x14ac:dyDescent="0.25">
      <c r="A814" s="16">
        <v>3360</v>
      </c>
      <c r="B814" s="17">
        <v>41758</v>
      </c>
      <c r="C814" s="18" t="s">
        <v>298</v>
      </c>
      <c r="D814" s="18" t="s">
        <v>44</v>
      </c>
    </row>
    <row r="815" spans="1:4" ht="15" x14ac:dyDescent="0.25">
      <c r="A815" s="16">
        <v>3360</v>
      </c>
      <c r="B815" s="17">
        <v>41760</v>
      </c>
      <c r="C815" s="18" t="s">
        <v>298</v>
      </c>
      <c r="D815" s="18" t="s">
        <v>44</v>
      </c>
    </row>
    <row r="816" spans="1:4" ht="15" x14ac:dyDescent="0.25">
      <c r="A816" s="16">
        <v>3360</v>
      </c>
      <c r="B816" s="17">
        <v>41765</v>
      </c>
      <c r="C816" s="18" t="s">
        <v>298</v>
      </c>
      <c r="D816" s="18" t="s">
        <v>44</v>
      </c>
    </row>
    <row r="817" spans="1:4" ht="15" x14ac:dyDescent="0.25">
      <c r="A817" s="16">
        <v>3360</v>
      </c>
      <c r="B817" s="17">
        <v>41775</v>
      </c>
      <c r="C817" s="18" t="s">
        <v>298</v>
      </c>
      <c r="D817" s="18" t="s">
        <v>44</v>
      </c>
    </row>
    <row r="818" spans="1:4" ht="15" x14ac:dyDescent="0.25">
      <c r="A818" s="16">
        <v>3360</v>
      </c>
      <c r="B818" s="17">
        <v>41778</v>
      </c>
      <c r="C818" s="18" t="s">
        <v>298</v>
      </c>
      <c r="D818" s="18" t="s">
        <v>44</v>
      </c>
    </row>
    <row r="819" spans="1:4" ht="15" x14ac:dyDescent="0.25">
      <c r="A819" s="16">
        <v>3360</v>
      </c>
      <c r="B819" s="17">
        <v>41780</v>
      </c>
      <c r="C819" s="18" t="s">
        <v>298</v>
      </c>
      <c r="D819" s="18" t="s">
        <v>44</v>
      </c>
    </row>
    <row r="820" spans="1:4" ht="15" x14ac:dyDescent="0.25">
      <c r="A820" s="16">
        <v>3360</v>
      </c>
      <c r="B820" s="17">
        <v>41786</v>
      </c>
      <c r="C820" s="18" t="s">
        <v>298</v>
      </c>
      <c r="D820" s="18" t="s">
        <v>44</v>
      </c>
    </row>
    <row r="821" spans="1:4" ht="15" x14ac:dyDescent="0.25">
      <c r="A821" s="16">
        <v>3360</v>
      </c>
      <c r="B821" s="17">
        <v>41788</v>
      </c>
      <c r="C821" s="18" t="s">
        <v>298</v>
      </c>
      <c r="D821" s="18" t="s">
        <v>44</v>
      </c>
    </row>
    <row r="822" spans="1:4" ht="15" x14ac:dyDescent="0.25">
      <c r="A822" s="16">
        <v>3360</v>
      </c>
      <c r="B822" s="17">
        <v>41793</v>
      </c>
      <c r="C822" s="18" t="s">
        <v>298</v>
      </c>
      <c r="D822" s="18" t="s">
        <v>44</v>
      </c>
    </row>
    <row r="823" spans="1:4" ht="15" x14ac:dyDescent="0.25">
      <c r="A823" s="16">
        <v>3360</v>
      </c>
      <c r="B823" s="17">
        <v>41793</v>
      </c>
      <c r="C823" s="18" t="s">
        <v>298</v>
      </c>
      <c r="D823" s="18" t="s">
        <v>44</v>
      </c>
    </row>
    <row r="824" spans="1:4" ht="15" x14ac:dyDescent="0.25">
      <c r="A824" s="16">
        <v>3360</v>
      </c>
      <c r="B824" s="17">
        <v>41794</v>
      </c>
      <c r="C824" s="18" t="s">
        <v>298</v>
      </c>
      <c r="D824" s="18" t="s">
        <v>44</v>
      </c>
    </row>
    <row r="825" spans="1:4" ht="15" x14ac:dyDescent="0.25">
      <c r="A825" s="16">
        <v>3360</v>
      </c>
      <c r="B825" s="17">
        <v>41796</v>
      </c>
      <c r="C825" s="18" t="s">
        <v>298</v>
      </c>
      <c r="D825" s="18" t="s">
        <v>44</v>
      </c>
    </row>
    <row r="826" spans="1:4" ht="15" x14ac:dyDescent="0.25">
      <c r="A826" s="16">
        <v>3360</v>
      </c>
      <c r="B826" s="17">
        <v>41796</v>
      </c>
      <c r="C826" s="18" t="s">
        <v>298</v>
      </c>
      <c r="D826" s="18" t="s">
        <v>44</v>
      </c>
    </row>
    <row r="827" spans="1:4" ht="15" x14ac:dyDescent="0.25">
      <c r="A827" s="16">
        <v>3360</v>
      </c>
      <c r="B827" s="17">
        <v>41801</v>
      </c>
      <c r="C827" s="18" t="s">
        <v>298</v>
      </c>
      <c r="D827" s="18" t="s">
        <v>44</v>
      </c>
    </row>
    <row r="828" spans="1:4" ht="15" x14ac:dyDescent="0.25">
      <c r="A828" s="16">
        <v>3360</v>
      </c>
      <c r="B828" s="17">
        <v>41803</v>
      </c>
      <c r="C828" s="18" t="s">
        <v>298</v>
      </c>
      <c r="D828" s="18" t="s">
        <v>44</v>
      </c>
    </row>
    <row r="829" spans="1:4" ht="15" x14ac:dyDescent="0.25">
      <c r="A829" s="16">
        <v>3360</v>
      </c>
      <c r="B829" s="17">
        <v>41806</v>
      </c>
      <c r="C829" s="18" t="s">
        <v>298</v>
      </c>
      <c r="D829" s="18" t="s">
        <v>26</v>
      </c>
    </row>
    <row r="830" spans="1:4" ht="15" x14ac:dyDescent="0.25">
      <c r="A830" s="16">
        <v>3360</v>
      </c>
      <c r="B830" s="17">
        <v>41807</v>
      </c>
      <c r="C830" s="18" t="s">
        <v>298</v>
      </c>
      <c r="D830" s="18" t="s">
        <v>26</v>
      </c>
    </row>
    <row r="831" spans="1:4" ht="15" x14ac:dyDescent="0.25">
      <c r="A831" s="16">
        <v>3360</v>
      </c>
      <c r="B831" s="17">
        <v>41813</v>
      </c>
      <c r="C831" s="18" t="s">
        <v>298</v>
      </c>
      <c r="D831" s="18" t="s">
        <v>44</v>
      </c>
    </row>
    <row r="832" spans="1:4" ht="15" x14ac:dyDescent="0.25">
      <c r="A832" s="16">
        <v>3360</v>
      </c>
      <c r="B832" s="17">
        <v>41816</v>
      </c>
      <c r="C832" s="18" t="s">
        <v>298</v>
      </c>
      <c r="D832" s="18" t="s">
        <v>44</v>
      </c>
    </row>
    <row r="833" spans="1:4" ht="15" x14ac:dyDescent="0.25">
      <c r="A833" s="16">
        <v>3360</v>
      </c>
      <c r="B833" s="17">
        <v>41822</v>
      </c>
      <c r="C833" s="18" t="s">
        <v>298</v>
      </c>
      <c r="D833" s="18" t="s">
        <v>44</v>
      </c>
    </row>
    <row r="834" spans="1:4" ht="15" x14ac:dyDescent="0.25">
      <c r="A834" s="16">
        <v>3360</v>
      </c>
      <c r="B834" s="17">
        <v>41827</v>
      </c>
      <c r="C834" s="18" t="s">
        <v>298</v>
      </c>
      <c r="D834" s="18" t="s">
        <v>44</v>
      </c>
    </row>
    <row r="835" spans="1:4" ht="15" x14ac:dyDescent="0.25">
      <c r="A835" s="16">
        <v>3360</v>
      </c>
      <c r="B835" s="17">
        <v>41830</v>
      </c>
      <c r="C835" s="18" t="s">
        <v>298</v>
      </c>
      <c r="D835" s="18" t="s">
        <v>44</v>
      </c>
    </row>
    <row r="836" spans="1:4" ht="15" x14ac:dyDescent="0.25">
      <c r="A836" s="16">
        <v>3360</v>
      </c>
      <c r="B836" s="17">
        <v>41834</v>
      </c>
      <c r="C836" s="18" t="s">
        <v>298</v>
      </c>
      <c r="D836" s="18" t="s">
        <v>44</v>
      </c>
    </row>
    <row r="837" spans="1:4" ht="15" x14ac:dyDescent="0.25">
      <c r="A837" s="16">
        <v>3360</v>
      </c>
      <c r="B837" s="17">
        <v>41837</v>
      </c>
      <c r="C837" s="18" t="s">
        <v>298</v>
      </c>
      <c r="D837" s="18" t="s">
        <v>44</v>
      </c>
    </row>
    <row r="838" spans="1:4" ht="15" x14ac:dyDescent="0.25">
      <c r="A838" s="16">
        <v>3360</v>
      </c>
      <c r="B838" s="17">
        <v>41842</v>
      </c>
      <c r="C838" s="18" t="s">
        <v>298</v>
      </c>
      <c r="D838" s="18" t="s">
        <v>26</v>
      </c>
    </row>
    <row r="839" spans="1:4" ht="15" x14ac:dyDescent="0.25">
      <c r="A839" s="16">
        <v>3360</v>
      </c>
      <c r="B839" s="17">
        <v>41842</v>
      </c>
      <c r="C839" s="18" t="s">
        <v>298</v>
      </c>
      <c r="D839" s="18" t="s">
        <v>26</v>
      </c>
    </row>
    <row r="840" spans="1:4" ht="15" x14ac:dyDescent="0.25">
      <c r="A840" s="16">
        <v>3360</v>
      </c>
      <c r="B840" s="17">
        <v>41843</v>
      </c>
      <c r="C840" s="18" t="s">
        <v>298</v>
      </c>
      <c r="D840" s="18" t="s">
        <v>26</v>
      </c>
    </row>
    <row r="841" spans="1:4" ht="15" x14ac:dyDescent="0.25">
      <c r="A841" s="16">
        <v>3360</v>
      </c>
      <c r="B841" s="17">
        <v>41848</v>
      </c>
      <c r="C841" s="18" t="s">
        <v>298</v>
      </c>
      <c r="D841" s="18" t="s">
        <v>26</v>
      </c>
    </row>
    <row r="842" spans="1:4" ht="15" x14ac:dyDescent="0.25">
      <c r="A842" s="16">
        <v>3360</v>
      </c>
      <c r="B842" s="17">
        <v>41849</v>
      </c>
      <c r="C842" s="18" t="s">
        <v>298</v>
      </c>
      <c r="D842" s="18" t="s">
        <v>26</v>
      </c>
    </row>
    <row r="843" spans="1:4" ht="15" x14ac:dyDescent="0.25">
      <c r="A843" s="16">
        <v>3360</v>
      </c>
      <c r="B843" s="17">
        <v>41852</v>
      </c>
      <c r="C843" s="18" t="s">
        <v>298</v>
      </c>
      <c r="D843" s="18" t="s">
        <v>26</v>
      </c>
    </row>
    <row r="844" spans="1:4" ht="15" x14ac:dyDescent="0.25">
      <c r="A844" s="16">
        <v>3360</v>
      </c>
      <c r="B844" s="17">
        <v>41855</v>
      </c>
      <c r="C844" s="18" t="s">
        <v>298</v>
      </c>
      <c r="D844" s="18" t="s">
        <v>44</v>
      </c>
    </row>
    <row r="845" spans="1:4" ht="15" x14ac:dyDescent="0.25">
      <c r="A845" s="16">
        <v>3360</v>
      </c>
      <c r="B845" s="17">
        <v>41855</v>
      </c>
      <c r="C845" s="18" t="s">
        <v>298</v>
      </c>
      <c r="D845" s="18" t="s">
        <v>44</v>
      </c>
    </row>
    <row r="846" spans="1:4" ht="15" x14ac:dyDescent="0.25">
      <c r="A846" s="16">
        <v>3360</v>
      </c>
      <c r="B846" s="17">
        <v>41856</v>
      </c>
      <c r="C846" s="18" t="s">
        <v>298</v>
      </c>
      <c r="D846" s="18" t="s">
        <v>26</v>
      </c>
    </row>
    <row r="847" spans="1:4" ht="15" x14ac:dyDescent="0.25">
      <c r="A847" s="16">
        <v>3360</v>
      </c>
      <c r="B847" s="17">
        <v>41857</v>
      </c>
      <c r="C847" s="18" t="s">
        <v>298</v>
      </c>
      <c r="D847" s="18" t="s">
        <v>26</v>
      </c>
    </row>
    <row r="848" spans="1:4" ht="15" x14ac:dyDescent="0.25">
      <c r="A848" s="16">
        <v>3360</v>
      </c>
      <c r="B848" s="17">
        <v>41857</v>
      </c>
      <c r="C848" s="18" t="s">
        <v>298</v>
      </c>
      <c r="D848" s="18" t="s">
        <v>26</v>
      </c>
    </row>
    <row r="849" spans="1:4" ht="15" x14ac:dyDescent="0.25">
      <c r="A849" s="16">
        <v>3360</v>
      </c>
      <c r="B849" s="17">
        <v>41857</v>
      </c>
      <c r="C849" s="18" t="s">
        <v>298</v>
      </c>
      <c r="D849" s="18" t="s">
        <v>44</v>
      </c>
    </row>
    <row r="850" spans="1:4" ht="15" x14ac:dyDescent="0.25">
      <c r="A850" s="16">
        <v>3360</v>
      </c>
      <c r="B850" s="17">
        <v>41862</v>
      </c>
      <c r="C850" s="18" t="s">
        <v>298</v>
      </c>
      <c r="D850" s="18" t="s">
        <v>44</v>
      </c>
    </row>
    <row r="851" spans="1:4" ht="15" x14ac:dyDescent="0.25">
      <c r="A851" s="16">
        <v>3360</v>
      </c>
      <c r="B851" s="17">
        <v>41865</v>
      </c>
      <c r="C851" s="18" t="s">
        <v>298</v>
      </c>
      <c r="D851" s="18" t="s">
        <v>44</v>
      </c>
    </row>
    <row r="852" spans="1:4" ht="15" x14ac:dyDescent="0.25">
      <c r="A852" s="16">
        <v>3360</v>
      </c>
      <c r="B852" s="17">
        <v>41866</v>
      </c>
      <c r="C852" s="18" t="s">
        <v>298</v>
      </c>
      <c r="D852" s="18" t="s">
        <v>44</v>
      </c>
    </row>
    <row r="853" spans="1:4" ht="15" x14ac:dyDescent="0.25">
      <c r="A853" s="16">
        <v>3360</v>
      </c>
      <c r="B853" s="17">
        <v>41871</v>
      </c>
      <c r="C853" s="18" t="s">
        <v>298</v>
      </c>
      <c r="D853" s="18" t="s">
        <v>44</v>
      </c>
    </row>
    <row r="854" spans="1:4" ht="15" x14ac:dyDescent="0.25">
      <c r="A854" s="16">
        <v>3360</v>
      </c>
      <c r="B854" s="17">
        <v>41877</v>
      </c>
      <c r="C854" s="18" t="s">
        <v>298</v>
      </c>
      <c r="D854" s="18" t="s">
        <v>26</v>
      </c>
    </row>
    <row r="855" spans="1:4" ht="15" x14ac:dyDescent="0.25">
      <c r="A855" s="16">
        <v>3360</v>
      </c>
      <c r="B855" s="17">
        <v>41877</v>
      </c>
      <c r="C855" s="18" t="s">
        <v>298</v>
      </c>
      <c r="D855" s="18" t="s">
        <v>44</v>
      </c>
    </row>
    <row r="856" spans="1:4" ht="15" x14ac:dyDescent="0.25">
      <c r="A856" s="16">
        <v>3360</v>
      </c>
      <c r="B856" s="17">
        <v>41880</v>
      </c>
      <c r="C856" s="18" t="s">
        <v>298</v>
      </c>
      <c r="D856" s="18" t="s">
        <v>26</v>
      </c>
    </row>
    <row r="857" spans="1:4" ht="15" x14ac:dyDescent="0.25">
      <c r="A857" s="16">
        <v>3360</v>
      </c>
      <c r="B857" s="17">
        <v>41880</v>
      </c>
      <c r="C857" s="18" t="s">
        <v>298</v>
      </c>
      <c r="D857" s="18" t="s">
        <v>26</v>
      </c>
    </row>
    <row r="858" spans="1:4" ht="15" x14ac:dyDescent="0.25">
      <c r="A858" s="16">
        <v>3360</v>
      </c>
      <c r="B858" s="17">
        <v>41884</v>
      </c>
      <c r="C858" s="18" t="s">
        <v>298</v>
      </c>
      <c r="D858" s="18" t="s">
        <v>26</v>
      </c>
    </row>
    <row r="859" spans="1:4" ht="15" x14ac:dyDescent="0.25">
      <c r="A859" s="16">
        <v>3360</v>
      </c>
      <c r="B859" s="17">
        <v>41885</v>
      </c>
      <c r="C859" s="18" t="s">
        <v>298</v>
      </c>
      <c r="D859" s="18" t="s">
        <v>44</v>
      </c>
    </row>
    <row r="860" spans="1:4" ht="15" x14ac:dyDescent="0.25">
      <c r="A860" s="16">
        <v>3360</v>
      </c>
      <c r="B860" s="17">
        <v>41891</v>
      </c>
      <c r="C860" s="18" t="s">
        <v>298</v>
      </c>
      <c r="D860" s="18" t="s">
        <v>44</v>
      </c>
    </row>
    <row r="861" spans="1:4" ht="15" x14ac:dyDescent="0.25">
      <c r="A861" s="16">
        <v>3360</v>
      </c>
      <c r="B861" s="17">
        <v>41894</v>
      </c>
      <c r="C861" s="18" t="s">
        <v>298</v>
      </c>
      <c r="D861" s="18" t="s">
        <v>44</v>
      </c>
    </row>
    <row r="862" spans="1:4" ht="15" x14ac:dyDescent="0.25">
      <c r="A862" s="16">
        <v>3360</v>
      </c>
      <c r="B862" s="17">
        <v>41897</v>
      </c>
      <c r="C862" s="18" t="s">
        <v>298</v>
      </c>
      <c r="D862" s="18" t="s">
        <v>44</v>
      </c>
    </row>
    <row r="863" spans="1:4" ht="15" x14ac:dyDescent="0.25">
      <c r="A863" s="16">
        <v>3360</v>
      </c>
      <c r="B863" s="17">
        <v>41900</v>
      </c>
      <c r="C863" s="18" t="s">
        <v>298</v>
      </c>
      <c r="D863" s="18" t="s">
        <v>44</v>
      </c>
    </row>
    <row r="864" spans="1:4" ht="15" x14ac:dyDescent="0.25">
      <c r="A864" s="16">
        <v>3360</v>
      </c>
      <c r="B864" s="17">
        <v>41905</v>
      </c>
      <c r="C864" s="18" t="s">
        <v>298</v>
      </c>
      <c r="D864" s="18" t="s">
        <v>44</v>
      </c>
    </row>
    <row r="865" spans="1:4" ht="15" x14ac:dyDescent="0.25">
      <c r="A865" s="16">
        <v>3360</v>
      </c>
      <c r="B865" s="17">
        <v>41907</v>
      </c>
      <c r="C865" s="18" t="s">
        <v>298</v>
      </c>
      <c r="D865" s="18" t="s">
        <v>44</v>
      </c>
    </row>
    <row r="866" spans="1:4" ht="15" x14ac:dyDescent="0.25">
      <c r="A866" s="16">
        <v>3360</v>
      </c>
      <c r="B866" s="17">
        <v>41913</v>
      </c>
      <c r="C866" s="18" t="s">
        <v>298</v>
      </c>
      <c r="D866" s="18" t="s">
        <v>44</v>
      </c>
    </row>
    <row r="867" spans="1:4" ht="15" x14ac:dyDescent="0.25">
      <c r="A867" s="16">
        <v>3360</v>
      </c>
      <c r="B867" s="17">
        <v>41915</v>
      </c>
      <c r="C867" s="18" t="s">
        <v>298</v>
      </c>
      <c r="D867" s="18" t="s">
        <v>44</v>
      </c>
    </row>
    <row r="868" spans="1:4" ht="15" x14ac:dyDescent="0.25">
      <c r="A868" s="16">
        <v>3360</v>
      </c>
      <c r="B868" s="17">
        <v>41920</v>
      </c>
      <c r="C868" s="18" t="s">
        <v>298</v>
      </c>
      <c r="D868" s="18" t="s">
        <v>44</v>
      </c>
    </row>
    <row r="869" spans="1:4" ht="15" x14ac:dyDescent="0.25">
      <c r="A869" s="16">
        <v>3360</v>
      </c>
      <c r="B869" s="17">
        <v>41928</v>
      </c>
      <c r="C869" s="18" t="s">
        <v>298</v>
      </c>
      <c r="D869" s="18" t="s">
        <v>44</v>
      </c>
    </row>
    <row r="870" spans="1:4" ht="15" x14ac:dyDescent="0.25">
      <c r="A870" s="16">
        <v>3360</v>
      </c>
      <c r="B870" s="17">
        <v>41928</v>
      </c>
      <c r="C870" s="18" t="s">
        <v>298</v>
      </c>
      <c r="D870" s="18" t="s">
        <v>44</v>
      </c>
    </row>
    <row r="871" spans="1:4" ht="15" x14ac:dyDescent="0.25">
      <c r="A871" s="16">
        <v>3360</v>
      </c>
      <c r="B871" s="17">
        <v>41929</v>
      </c>
      <c r="C871" s="18" t="s">
        <v>298</v>
      </c>
      <c r="D871" s="18" t="s">
        <v>44</v>
      </c>
    </row>
    <row r="872" spans="1:4" ht="15" x14ac:dyDescent="0.25">
      <c r="A872" s="16">
        <v>3360</v>
      </c>
      <c r="B872" s="17">
        <v>41936</v>
      </c>
      <c r="C872" s="18" t="s">
        <v>298</v>
      </c>
      <c r="D872" s="18" t="s">
        <v>44</v>
      </c>
    </row>
    <row r="873" spans="1:4" ht="15" x14ac:dyDescent="0.25">
      <c r="A873" s="16">
        <v>3360</v>
      </c>
      <c r="B873" s="17">
        <v>41939</v>
      </c>
      <c r="C873" s="16" t="s">
        <v>297</v>
      </c>
      <c r="D873" s="18" t="s">
        <v>268</v>
      </c>
    </row>
    <row r="874" spans="1:4" ht="15" x14ac:dyDescent="0.25">
      <c r="A874" s="16">
        <v>3360</v>
      </c>
      <c r="B874" s="17">
        <v>41939</v>
      </c>
      <c r="C874" s="18" t="s">
        <v>298</v>
      </c>
      <c r="D874" s="18" t="s">
        <v>44</v>
      </c>
    </row>
    <row r="875" spans="1:4" ht="15" x14ac:dyDescent="0.25">
      <c r="A875" s="16">
        <v>3360</v>
      </c>
      <c r="B875" s="17">
        <v>41943</v>
      </c>
      <c r="C875" s="18" t="s">
        <v>298</v>
      </c>
      <c r="D875" s="18" t="s">
        <v>44</v>
      </c>
    </row>
    <row r="876" spans="1:4" ht="15" x14ac:dyDescent="0.25">
      <c r="A876" s="16">
        <v>3360</v>
      </c>
      <c r="B876" s="17">
        <v>41947</v>
      </c>
      <c r="C876" s="18" t="s">
        <v>298</v>
      </c>
      <c r="D876" s="18" t="s">
        <v>26</v>
      </c>
    </row>
    <row r="877" spans="1:4" ht="15" x14ac:dyDescent="0.25">
      <c r="A877" s="16">
        <v>3360</v>
      </c>
      <c r="B877" s="17">
        <v>41948</v>
      </c>
      <c r="C877" s="18" t="s">
        <v>298</v>
      </c>
      <c r="D877" s="18" t="s">
        <v>44</v>
      </c>
    </row>
    <row r="878" spans="1:4" ht="15" x14ac:dyDescent="0.25">
      <c r="A878" s="16">
        <v>3360</v>
      </c>
      <c r="B878" s="17">
        <v>41950</v>
      </c>
      <c r="C878" s="18" t="s">
        <v>298</v>
      </c>
      <c r="D878" s="18" t="s">
        <v>44</v>
      </c>
    </row>
    <row r="879" spans="1:4" ht="15" x14ac:dyDescent="0.25">
      <c r="A879" s="16">
        <v>3360</v>
      </c>
      <c r="B879" s="17">
        <v>41954</v>
      </c>
      <c r="C879" s="18" t="s">
        <v>298</v>
      </c>
      <c r="D879" s="18" t="s">
        <v>44</v>
      </c>
    </row>
    <row r="880" spans="1:4" ht="15" x14ac:dyDescent="0.25">
      <c r="A880" s="16">
        <v>3360</v>
      </c>
      <c r="B880" s="17">
        <v>41957</v>
      </c>
      <c r="C880" s="18" t="s">
        <v>298</v>
      </c>
      <c r="D880" s="18" t="s">
        <v>44</v>
      </c>
    </row>
    <row r="881" spans="1:4" ht="15" x14ac:dyDescent="0.25">
      <c r="A881" s="16">
        <v>3360</v>
      </c>
      <c r="B881" s="17">
        <v>41962</v>
      </c>
      <c r="C881" s="18" t="s">
        <v>298</v>
      </c>
      <c r="D881" s="18" t="s">
        <v>44</v>
      </c>
    </row>
    <row r="882" spans="1:4" ht="15" x14ac:dyDescent="0.25">
      <c r="A882" s="16">
        <v>3360</v>
      </c>
      <c r="B882" s="17">
        <v>41964</v>
      </c>
      <c r="C882" s="18" t="s">
        <v>298</v>
      </c>
      <c r="D882" s="18" t="s">
        <v>44</v>
      </c>
    </row>
    <row r="883" spans="1:4" ht="15" x14ac:dyDescent="0.25">
      <c r="A883" s="16">
        <v>3360</v>
      </c>
      <c r="B883" s="17">
        <v>41967</v>
      </c>
      <c r="C883" s="18" t="s">
        <v>298</v>
      </c>
      <c r="D883" s="18" t="s">
        <v>44</v>
      </c>
    </row>
    <row r="884" spans="1:4" ht="15" x14ac:dyDescent="0.25">
      <c r="A884" s="16">
        <v>3360</v>
      </c>
      <c r="B884" s="17">
        <v>41974</v>
      </c>
      <c r="C884" s="18" t="s">
        <v>298</v>
      </c>
      <c r="D884" s="18" t="s">
        <v>44</v>
      </c>
    </row>
    <row r="885" spans="1:4" ht="15" x14ac:dyDescent="0.25">
      <c r="A885" s="16">
        <v>3360</v>
      </c>
      <c r="B885" s="17">
        <v>41976</v>
      </c>
      <c r="C885" s="18" t="s">
        <v>298</v>
      </c>
      <c r="D885" s="18" t="s">
        <v>44</v>
      </c>
    </row>
    <row r="886" spans="1:4" ht="15" x14ac:dyDescent="0.25">
      <c r="A886" s="16">
        <v>3360</v>
      </c>
      <c r="B886" s="17">
        <v>41976</v>
      </c>
      <c r="C886" s="18" t="s">
        <v>298</v>
      </c>
      <c r="D886" s="18" t="s">
        <v>44</v>
      </c>
    </row>
    <row r="887" spans="1:4" ht="15" x14ac:dyDescent="0.25">
      <c r="A887" s="16">
        <v>3360</v>
      </c>
      <c r="B887" s="17">
        <v>41981</v>
      </c>
      <c r="C887" s="18" t="s">
        <v>298</v>
      </c>
      <c r="D887" s="18" t="s">
        <v>44</v>
      </c>
    </row>
    <row r="888" spans="1:4" ht="15" x14ac:dyDescent="0.25">
      <c r="A888" s="16">
        <v>3360</v>
      </c>
      <c r="B888" s="17">
        <v>41983</v>
      </c>
      <c r="C888" s="18" t="s">
        <v>298</v>
      </c>
      <c r="D888" s="18" t="s">
        <v>44</v>
      </c>
    </row>
    <row r="889" spans="1:4" ht="15" x14ac:dyDescent="0.25">
      <c r="A889" s="16">
        <v>3360</v>
      </c>
      <c r="B889" s="17">
        <v>41988</v>
      </c>
      <c r="C889" s="18" t="s">
        <v>298</v>
      </c>
      <c r="D889" s="18" t="s">
        <v>44</v>
      </c>
    </row>
    <row r="890" spans="1:4" ht="15" x14ac:dyDescent="0.25">
      <c r="A890" s="16">
        <v>3360</v>
      </c>
      <c r="B890" s="17">
        <v>41992</v>
      </c>
      <c r="C890" s="18" t="s">
        <v>298</v>
      </c>
      <c r="D890" s="18" t="s">
        <v>44</v>
      </c>
    </row>
    <row r="891" spans="1:4" ht="15" x14ac:dyDescent="0.25">
      <c r="A891" s="16">
        <v>3360</v>
      </c>
      <c r="B891" s="17">
        <v>42010</v>
      </c>
      <c r="C891" s="18" t="s">
        <v>298</v>
      </c>
      <c r="D891" s="18" t="s">
        <v>44</v>
      </c>
    </row>
    <row r="892" spans="1:4" ht="15" x14ac:dyDescent="0.25">
      <c r="A892" s="16">
        <v>3360</v>
      </c>
      <c r="B892" s="17">
        <v>42016</v>
      </c>
      <c r="C892" s="18" t="s">
        <v>298</v>
      </c>
      <c r="D892" s="18" t="s">
        <v>26</v>
      </c>
    </row>
    <row r="893" spans="1:4" ht="15" x14ac:dyDescent="0.25">
      <c r="A893" s="16">
        <v>3360</v>
      </c>
      <c r="B893" s="17">
        <v>42020</v>
      </c>
      <c r="C893" s="18" t="s">
        <v>298</v>
      </c>
      <c r="D893" s="18" t="s">
        <v>26</v>
      </c>
    </row>
    <row r="894" spans="1:4" ht="15" x14ac:dyDescent="0.25">
      <c r="A894" s="16">
        <v>3360</v>
      </c>
      <c r="B894" s="17">
        <v>42033</v>
      </c>
      <c r="C894" s="18" t="s">
        <v>298</v>
      </c>
      <c r="D894" s="18" t="s">
        <v>26</v>
      </c>
    </row>
    <row r="895" spans="1:4" ht="15" x14ac:dyDescent="0.25">
      <c r="A895" s="16">
        <v>3360</v>
      </c>
      <c r="B895" s="17">
        <v>42045</v>
      </c>
      <c r="C895" s="18" t="s">
        <v>298</v>
      </c>
      <c r="D895" s="18" t="s">
        <v>26</v>
      </c>
    </row>
    <row r="896" spans="1:4" ht="15" x14ac:dyDescent="0.25">
      <c r="A896" s="16">
        <v>3360</v>
      </c>
      <c r="B896" s="17">
        <v>42046</v>
      </c>
      <c r="C896" s="18" t="s">
        <v>298</v>
      </c>
      <c r="D896" s="18" t="s">
        <v>26</v>
      </c>
    </row>
    <row r="897" spans="1:4" ht="15" x14ac:dyDescent="0.25">
      <c r="A897" s="16">
        <v>3360</v>
      </c>
      <c r="B897" s="17">
        <v>42047</v>
      </c>
      <c r="C897" s="18" t="s">
        <v>298</v>
      </c>
      <c r="D897" s="18" t="s">
        <v>26</v>
      </c>
    </row>
    <row r="898" spans="1:4" ht="15" x14ac:dyDescent="0.25">
      <c r="A898" s="16">
        <v>3360</v>
      </c>
      <c r="B898" s="17">
        <v>42054</v>
      </c>
      <c r="C898" s="18" t="s">
        <v>298</v>
      </c>
      <c r="D898" s="18" t="s">
        <v>26</v>
      </c>
    </row>
    <row r="899" spans="1:4" ht="15" x14ac:dyDescent="0.25">
      <c r="A899" s="16">
        <v>3393</v>
      </c>
      <c r="B899" s="17">
        <v>41500</v>
      </c>
      <c r="C899" s="16" t="s">
        <v>297</v>
      </c>
      <c r="D899" s="18" t="s">
        <v>267</v>
      </c>
    </row>
    <row r="900" spans="1:4" ht="15" x14ac:dyDescent="0.25">
      <c r="A900" s="16">
        <v>3393</v>
      </c>
      <c r="B900" s="17">
        <v>41540</v>
      </c>
      <c r="C900" s="16" t="s">
        <v>296</v>
      </c>
      <c r="D900" s="18" t="s">
        <v>267</v>
      </c>
    </row>
    <row r="901" spans="1:4" ht="15" x14ac:dyDescent="0.25">
      <c r="A901" s="16">
        <v>3393</v>
      </c>
      <c r="B901" s="17">
        <v>41540</v>
      </c>
      <c r="C901" s="16" t="s">
        <v>297</v>
      </c>
      <c r="D901" s="18" t="s">
        <v>268</v>
      </c>
    </row>
    <row r="902" spans="1:4" ht="15" x14ac:dyDescent="0.25">
      <c r="A902" s="16">
        <v>3393</v>
      </c>
      <c r="B902" s="17">
        <v>41620</v>
      </c>
      <c r="C902" s="16" t="s">
        <v>296</v>
      </c>
      <c r="D902" s="18" t="s">
        <v>284</v>
      </c>
    </row>
    <row r="903" spans="1:4" ht="15" x14ac:dyDescent="0.25">
      <c r="A903" s="16">
        <v>3393</v>
      </c>
      <c r="B903" s="17">
        <v>41681</v>
      </c>
      <c r="C903" s="16" t="s">
        <v>297</v>
      </c>
      <c r="D903" s="18" t="s">
        <v>268</v>
      </c>
    </row>
    <row r="904" spans="1:4" ht="15" x14ac:dyDescent="0.25">
      <c r="A904" s="16">
        <v>3393</v>
      </c>
      <c r="B904" s="17">
        <v>41724</v>
      </c>
      <c r="C904" s="16" t="s">
        <v>296</v>
      </c>
      <c r="D904" s="18" t="s">
        <v>285</v>
      </c>
    </row>
    <row r="905" spans="1:4" ht="15" x14ac:dyDescent="0.25">
      <c r="A905" s="16">
        <v>3393</v>
      </c>
      <c r="B905" s="17">
        <v>41724</v>
      </c>
      <c r="C905" s="18" t="s">
        <v>298</v>
      </c>
      <c r="D905" s="18" t="s">
        <v>44</v>
      </c>
    </row>
    <row r="906" spans="1:4" ht="15" x14ac:dyDescent="0.25">
      <c r="A906" s="16">
        <v>3393</v>
      </c>
      <c r="B906" s="17">
        <v>41736</v>
      </c>
      <c r="C906" s="18" t="s">
        <v>298</v>
      </c>
      <c r="D906" s="18" t="s">
        <v>26</v>
      </c>
    </row>
    <row r="907" spans="1:4" ht="15" x14ac:dyDescent="0.25">
      <c r="A907" s="16">
        <v>3393</v>
      </c>
      <c r="B907" s="17">
        <v>41754</v>
      </c>
      <c r="C907" s="18" t="s">
        <v>298</v>
      </c>
      <c r="D907" s="18" t="s">
        <v>44</v>
      </c>
    </row>
    <row r="908" spans="1:4" ht="15" x14ac:dyDescent="0.25">
      <c r="A908" s="16">
        <v>3393</v>
      </c>
      <c r="B908" s="17">
        <v>41757</v>
      </c>
      <c r="C908" s="18" t="s">
        <v>298</v>
      </c>
      <c r="D908" s="18" t="s">
        <v>26</v>
      </c>
    </row>
    <row r="909" spans="1:4" ht="15" x14ac:dyDescent="0.25">
      <c r="A909" s="16">
        <v>3393</v>
      </c>
      <c r="B909" s="17">
        <v>41773</v>
      </c>
      <c r="C909" s="18" t="s">
        <v>298</v>
      </c>
      <c r="D909" s="18" t="s">
        <v>26</v>
      </c>
    </row>
    <row r="910" spans="1:4" ht="15" x14ac:dyDescent="0.25">
      <c r="A910" s="16">
        <v>3393</v>
      </c>
      <c r="B910" s="17">
        <v>41927</v>
      </c>
      <c r="C910" s="16" t="s">
        <v>297</v>
      </c>
      <c r="D910" s="18" t="s">
        <v>268</v>
      </c>
    </row>
    <row r="911" spans="1:4" ht="15" x14ac:dyDescent="0.25">
      <c r="A911" s="16">
        <v>3393</v>
      </c>
      <c r="B911" s="17">
        <v>41941</v>
      </c>
      <c r="C911" s="16" t="s">
        <v>296</v>
      </c>
      <c r="D911" s="18" t="s">
        <v>287</v>
      </c>
    </row>
    <row r="912" spans="1:4" ht="15" x14ac:dyDescent="0.25">
      <c r="A912" s="16">
        <v>3393</v>
      </c>
      <c r="B912" s="17">
        <v>41943</v>
      </c>
      <c r="C912" s="18" t="s">
        <v>298</v>
      </c>
      <c r="D912" s="18" t="s">
        <v>44</v>
      </c>
    </row>
    <row r="913" spans="1:4" ht="15" x14ac:dyDescent="0.25">
      <c r="A913" s="16">
        <v>3875</v>
      </c>
      <c r="B913" s="17">
        <v>41829</v>
      </c>
      <c r="C913" s="16" t="s">
        <v>296</v>
      </c>
      <c r="D913" s="18" t="s">
        <v>267</v>
      </c>
    </row>
    <row r="914" spans="1:4" ht="15" x14ac:dyDescent="0.25">
      <c r="A914" s="16">
        <v>3875</v>
      </c>
      <c r="B914" s="17">
        <v>41830</v>
      </c>
      <c r="C914" s="18" t="s">
        <v>298</v>
      </c>
      <c r="D914" s="18" t="s">
        <v>44</v>
      </c>
    </row>
    <row r="915" spans="1:4" ht="15" x14ac:dyDescent="0.25">
      <c r="A915" s="16">
        <v>3875</v>
      </c>
      <c r="B915" s="17">
        <v>41837</v>
      </c>
      <c r="C915" s="18" t="s">
        <v>298</v>
      </c>
      <c r="D915" s="18" t="s">
        <v>44</v>
      </c>
    </row>
    <row r="916" spans="1:4" ht="15" x14ac:dyDescent="0.25">
      <c r="A916" s="16">
        <v>3875</v>
      </c>
      <c r="B916" s="17">
        <v>41841</v>
      </c>
      <c r="C916" s="18" t="s">
        <v>298</v>
      </c>
      <c r="D916" s="18" t="s">
        <v>44</v>
      </c>
    </row>
    <row r="917" spans="1:4" ht="15" x14ac:dyDescent="0.25">
      <c r="A917" s="16">
        <v>3875</v>
      </c>
      <c r="B917" s="17">
        <v>41844</v>
      </c>
      <c r="C917" s="18" t="s">
        <v>298</v>
      </c>
      <c r="D917" s="18" t="s">
        <v>44</v>
      </c>
    </row>
    <row r="918" spans="1:4" ht="15" x14ac:dyDescent="0.25">
      <c r="A918" s="16">
        <v>3875</v>
      </c>
      <c r="B918" s="17">
        <v>41848</v>
      </c>
      <c r="C918" s="18" t="s">
        <v>298</v>
      </c>
      <c r="D918" s="18" t="s">
        <v>44</v>
      </c>
    </row>
    <row r="919" spans="1:4" ht="15" x14ac:dyDescent="0.25">
      <c r="A919" s="16">
        <v>3875</v>
      </c>
      <c r="B919" s="17">
        <v>41862</v>
      </c>
      <c r="C919" s="18" t="s">
        <v>298</v>
      </c>
      <c r="D919" s="18" t="s">
        <v>44</v>
      </c>
    </row>
    <row r="920" spans="1:4" ht="15" x14ac:dyDescent="0.25">
      <c r="A920" s="16">
        <v>3875</v>
      </c>
      <c r="B920" s="17">
        <v>41865</v>
      </c>
      <c r="C920" s="18" t="s">
        <v>298</v>
      </c>
      <c r="D920" s="18" t="s">
        <v>44</v>
      </c>
    </row>
    <row r="921" spans="1:4" ht="15" x14ac:dyDescent="0.25">
      <c r="A921" s="16">
        <v>3875</v>
      </c>
      <c r="B921" s="17">
        <v>41872</v>
      </c>
      <c r="C921" s="18" t="s">
        <v>298</v>
      </c>
      <c r="D921" s="18" t="s">
        <v>44</v>
      </c>
    </row>
    <row r="922" spans="1:4" ht="15" x14ac:dyDescent="0.25">
      <c r="A922" s="16">
        <v>3875</v>
      </c>
      <c r="B922" s="17">
        <v>41876</v>
      </c>
      <c r="C922" s="18" t="s">
        <v>298</v>
      </c>
      <c r="D922" s="18" t="s">
        <v>44</v>
      </c>
    </row>
    <row r="923" spans="1:4" ht="15" x14ac:dyDescent="0.25">
      <c r="A923" s="16">
        <v>3875</v>
      </c>
      <c r="B923" s="17">
        <v>41886</v>
      </c>
      <c r="C923" s="18" t="s">
        <v>298</v>
      </c>
      <c r="D923" s="18" t="s">
        <v>44</v>
      </c>
    </row>
    <row r="924" spans="1:4" ht="15" x14ac:dyDescent="0.25">
      <c r="A924" s="16">
        <v>3875</v>
      </c>
      <c r="B924" s="17">
        <v>41893</v>
      </c>
      <c r="C924" s="18" t="s">
        <v>298</v>
      </c>
      <c r="D924" s="18" t="s">
        <v>44</v>
      </c>
    </row>
    <row r="925" spans="1:4" ht="15" x14ac:dyDescent="0.25">
      <c r="A925" s="16">
        <v>3875</v>
      </c>
      <c r="B925" s="17">
        <v>41900</v>
      </c>
      <c r="C925" s="18" t="s">
        <v>298</v>
      </c>
      <c r="D925" s="18" t="s">
        <v>44</v>
      </c>
    </row>
    <row r="926" spans="1:4" ht="15" x14ac:dyDescent="0.25">
      <c r="A926" s="16">
        <v>3875</v>
      </c>
      <c r="B926" s="17">
        <v>41907</v>
      </c>
      <c r="C926" s="18" t="s">
        <v>298</v>
      </c>
      <c r="D926" s="18" t="s">
        <v>44</v>
      </c>
    </row>
    <row r="927" spans="1:4" ht="15" x14ac:dyDescent="0.25">
      <c r="A927" s="16">
        <v>3875</v>
      </c>
      <c r="B927" s="17">
        <v>41914</v>
      </c>
      <c r="C927" s="18" t="s">
        <v>298</v>
      </c>
      <c r="D927" s="18" t="s">
        <v>44</v>
      </c>
    </row>
    <row r="928" spans="1:4" ht="15" x14ac:dyDescent="0.25">
      <c r="A928" s="16">
        <v>3875</v>
      </c>
      <c r="B928" s="17">
        <v>41918</v>
      </c>
      <c r="C928" s="16" t="s">
        <v>297</v>
      </c>
      <c r="D928" s="18" t="s">
        <v>267</v>
      </c>
    </row>
    <row r="929" spans="1:4" ht="15" x14ac:dyDescent="0.25">
      <c r="A929" s="16">
        <v>3875</v>
      </c>
      <c r="B929" s="17">
        <v>41929</v>
      </c>
      <c r="C929" s="18" t="s">
        <v>298</v>
      </c>
      <c r="D929" s="18" t="s">
        <v>44</v>
      </c>
    </row>
    <row r="930" spans="1:4" ht="15" x14ac:dyDescent="0.25">
      <c r="A930" s="16">
        <v>3875</v>
      </c>
      <c r="B930" s="17">
        <v>41935</v>
      </c>
      <c r="C930" s="18" t="s">
        <v>298</v>
      </c>
      <c r="D930" s="18" t="s">
        <v>44</v>
      </c>
    </row>
    <row r="931" spans="1:4" ht="15" x14ac:dyDescent="0.25">
      <c r="A931" s="16">
        <v>3875</v>
      </c>
      <c r="B931" s="17">
        <v>41942</v>
      </c>
      <c r="C931" s="18" t="s">
        <v>298</v>
      </c>
      <c r="D931" s="18" t="s">
        <v>44</v>
      </c>
    </row>
    <row r="932" spans="1:4" ht="15" x14ac:dyDescent="0.25">
      <c r="A932" s="16">
        <v>3875</v>
      </c>
      <c r="B932" s="17">
        <v>41949</v>
      </c>
      <c r="C932" s="18" t="s">
        <v>298</v>
      </c>
      <c r="D932" s="18" t="s">
        <v>44</v>
      </c>
    </row>
    <row r="933" spans="1:4" ht="15" x14ac:dyDescent="0.25">
      <c r="A933" s="16">
        <v>3875</v>
      </c>
      <c r="B933" s="17">
        <v>41956</v>
      </c>
      <c r="C933" s="18" t="s">
        <v>298</v>
      </c>
      <c r="D933" s="18" t="s">
        <v>44</v>
      </c>
    </row>
    <row r="934" spans="1:4" ht="15" x14ac:dyDescent="0.25">
      <c r="A934" s="16">
        <v>3875</v>
      </c>
      <c r="B934" s="17">
        <v>41963</v>
      </c>
      <c r="C934" s="18" t="s">
        <v>298</v>
      </c>
      <c r="D934" s="18" t="s">
        <v>44</v>
      </c>
    </row>
    <row r="935" spans="1:4" ht="15" x14ac:dyDescent="0.25">
      <c r="A935" s="16">
        <v>3875</v>
      </c>
      <c r="B935" s="17">
        <v>41976</v>
      </c>
      <c r="C935" s="18" t="s">
        <v>298</v>
      </c>
      <c r="D935" s="18" t="s">
        <v>44</v>
      </c>
    </row>
    <row r="936" spans="1:4" ht="15" x14ac:dyDescent="0.25">
      <c r="A936" s="16">
        <v>3875</v>
      </c>
      <c r="B936" s="17">
        <v>41977</v>
      </c>
      <c r="C936" s="18" t="s">
        <v>298</v>
      </c>
      <c r="D936" s="18" t="s">
        <v>44</v>
      </c>
    </row>
    <row r="937" spans="1:4" ht="15" x14ac:dyDescent="0.25">
      <c r="A937" s="16">
        <v>3875</v>
      </c>
      <c r="B937" s="17">
        <v>41984</v>
      </c>
      <c r="C937" s="17" t="s">
        <v>295</v>
      </c>
      <c r="D937" s="20" t="s">
        <v>300</v>
      </c>
    </row>
    <row r="938" spans="1:4" ht="15" x14ac:dyDescent="0.25">
      <c r="A938" s="16">
        <v>3875</v>
      </c>
      <c r="B938" s="17">
        <v>41984</v>
      </c>
      <c r="C938" s="16" t="s">
        <v>296</v>
      </c>
      <c r="D938" s="18" t="s">
        <v>285</v>
      </c>
    </row>
    <row r="939" spans="1:4" ht="15" x14ac:dyDescent="0.25">
      <c r="A939" s="16">
        <v>3875</v>
      </c>
      <c r="B939" s="17">
        <v>41984</v>
      </c>
      <c r="C939" s="16" t="s">
        <v>297</v>
      </c>
      <c r="D939" s="18" t="s">
        <v>268</v>
      </c>
    </row>
    <row r="940" spans="1:4" ht="15" x14ac:dyDescent="0.25">
      <c r="A940" s="16">
        <v>3875</v>
      </c>
      <c r="B940" s="17">
        <v>41984</v>
      </c>
      <c r="C940" s="18" t="s">
        <v>298</v>
      </c>
      <c r="D940" s="18" t="s">
        <v>44</v>
      </c>
    </row>
    <row r="941" spans="1:4" ht="15" x14ac:dyDescent="0.25">
      <c r="A941" s="16">
        <v>3875</v>
      </c>
      <c r="B941" s="17">
        <v>41991</v>
      </c>
      <c r="C941" s="18" t="s">
        <v>298</v>
      </c>
      <c r="D941" s="18" t="s">
        <v>44</v>
      </c>
    </row>
    <row r="942" spans="1:4" ht="15" x14ac:dyDescent="0.25">
      <c r="A942" s="16">
        <v>3875</v>
      </c>
      <c r="B942" s="17">
        <v>42012</v>
      </c>
      <c r="C942" s="18" t="s">
        <v>298</v>
      </c>
      <c r="D942" s="18" t="s">
        <v>44</v>
      </c>
    </row>
    <row r="943" spans="1:4" ht="15" x14ac:dyDescent="0.25">
      <c r="A943" s="16">
        <v>3875</v>
      </c>
      <c r="B943" s="17">
        <v>42012</v>
      </c>
      <c r="C943" s="18" t="s">
        <v>298</v>
      </c>
      <c r="D943" s="18" t="s">
        <v>44</v>
      </c>
    </row>
    <row r="944" spans="1:4" ht="15" x14ac:dyDescent="0.25">
      <c r="A944" s="16">
        <v>3875</v>
      </c>
      <c r="B944" s="17">
        <v>42026</v>
      </c>
      <c r="C944" s="18" t="s">
        <v>298</v>
      </c>
      <c r="D944" s="18" t="s">
        <v>44</v>
      </c>
    </row>
    <row r="945" spans="1:4" ht="15" x14ac:dyDescent="0.25">
      <c r="A945" s="16">
        <v>3875</v>
      </c>
      <c r="B945" s="17">
        <v>42033</v>
      </c>
      <c r="C945" s="18" t="s">
        <v>298</v>
      </c>
      <c r="D945" s="18" t="s">
        <v>44</v>
      </c>
    </row>
    <row r="946" spans="1:4" ht="15" x14ac:dyDescent="0.25">
      <c r="A946" s="16">
        <v>3875</v>
      </c>
      <c r="B946" s="17">
        <v>42033</v>
      </c>
      <c r="C946" s="18" t="s">
        <v>298</v>
      </c>
      <c r="D946" s="18" t="s">
        <v>44</v>
      </c>
    </row>
    <row r="947" spans="1:4" ht="15" x14ac:dyDescent="0.25">
      <c r="A947" s="16">
        <v>3875</v>
      </c>
      <c r="B947" s="17">
        <v>42037</v>
      </c>
      <c r="C947" s="18" t="s">
        <v>298</v>
      </c>
      <c r="D947" s="18" t="s">
        <v>44</v>
      </c>
    </row>
    <row r="948" spans="1:4" ht="15" x14ac:dyDescent="0.25">
      <c r="A948" s="16">
        <v>3875</v>
      </c>
      <c r="B948" s="17">
        <v>42039</v>
      </c>
      <c r="C948" s="18" t="s">
        <v>298</v>
      </c>
      <c r="D948" s="18" t="s">
        <v>67</v>
      </c>
    </row>
    <row r="949" spans="1:4" ht="15" x14ac:dyDescent="0.25">
      <c r="A949" s="16">
        <v>3875</v>
      </c>
      <c r="B949" s="17">
        <v>42040</v>
      </c>
      <c r="C949" s="18" t="s">
        <v>298</v>
      </c>
      <c r="D949" s="18" t="s">
        <v>44</v>
      </c>
    </row>
    <row r="950" spans="1:4" ht="15" x14ac:dyDescent="0.25">
      <c r="A950" s="16">
        <v>3875</v>
      </c>
      <c r="B950" s="17">
        <v>42047</v>
      </c>
      <c r="C950" s="18" t="s">
        <v>298</v>
      </c>
      <c r="D950" s="18" t="s">
        <v>44</v>
      </c>
    </row>
    <row r="951" spans="1:4" ht="15" x14ac:dyDescent="0.25">
      <c r="A951" s="16">
        <v>3875</v>
      </c>
      <c r="B951" s="17">
        <v>42054</v>
      </c>
      <c r="C951" s="18" t="s">
        <v>298</v>
      </c>
      <c r="D951" s="18" t="s">
        <v>44</v>
      </c>
    </row>
    <row r="952" spans="1:4" ht="15" x14ac:dyDescent="0.25">
      <c r="A952" s="16">
        <v>3875</v>
      </c>
      <c r="B952" s="17">
        <v>42061</v>
      </c>
      <c r="C952" s="17" t="s">
        <v>295</v>
      </c>
      <c r="D952" s="20" t="s">
        <v>300</v>
      </c>
    </row>
    <row r="953" spans="1:4" ht="15" x14ac:dyDescent="0.25">
      <c r="A953" s="16">
        <v>3875</v>
      </c>
      <c r="B953" s="17">
        <v>42061</v>
      </c>
      <c r="C953" s="16" t="s">
        <v>297</v>
      </c>
      <c r="D953" s="18" t="s">
        <v>268</v>
      </c>
    </row>
    <row r="954" spans="1:4" ht="15" x14ac:dyDescent="0.25">
      <c r="A954" s="16">
        <v>3875</v>
      </c>
      <c r="B954" s="17">
        <v>42061</v>
      </c>
      <c r="C954" s="18" t="s">
        <v>298</v>
      </c>
      <c r="D954" s="18" t="s">
        <v>44</v>
      </c>
    </row>
    <row r="955" spans="1:4" ht="15" x14ac:dyDescent="0.25">
      <c r="A955" s="16">
        <v>3875</v>
      </c>
      <c r="B955" s="17">
        <v>42068</v>
      </c>
      <c r="C955" s="18" t="s">
        <v>298</v>
      </c>
      <c r="D955" s="18" t="s">
        <v>44</v>
      </c>
    </row>
    <row r="956" spans="1:4" ht="15" x14ac:dyDescent="0.25">
      <c r="A956" s="16">
        <v>3875</v>
      </c>
      <c r="B956" s="17">
        <v>42068</v>
      </c>
      <c r="C956" s="18" t="s">
        <v>298</v>
      </c>
      <c r="D956" s="18" t="s">
        <v>26</v>
      </c>
    </row>
    <row r="957" spans="1:4" ht="15" x14ac:dyDescent="0.25">
      <c r="A957" s="16">
        <v>3875</v>
      </c>
      <c r="B957" s="17">
        <v>42075</v>
      </c>
      <c r="C957" s="18" t="s">
        <v>298</v>
      </c>
      <c r="D957" s="18" t="s">
        <v>44</v>
      </c>
    </row>
    <row r="958" spans="1:4" ht="15" x14ac:dyDescent="0.25">
      <c r="A958" s="16">
        <v>3920</v>
      </c>
      <c r="B958" s="17">
        <v>41947</v>
      </c>
      <c r="C958" s="18" t="s">
        <v>298</v>
      </c>
      <c r="D958" s="18" t="s">
        <v>44</v>
      </c>
    </row>
    <row r="959" spans="1:4" ht="15" x14ac:dyDescent="0.25">
      <c r="A959" s="16">
        <v>3920</v>
      </c>
      <c r="B959" s="17">
        <v>41949</v>
      </c>
      <c r="C959" s="18" t="s">
        <v>298</v>
      </c>
      <c r="D959" s="18" t="s">
        <v>44</v>
      </c>
    </row>
    <row r="960" spans="1:4" ht="15" x14ac:dyDescent="0.25">
      <c r="A960" s="16">
        <v>3920</v>
      </c>
      <c r="B960" s="17">
        <v>41957</v>
      </c>
      <c r="C960" s="18" t="s">
        <v>298</v>
      </c>
      <c r="D960" s="18" t="s">
        <v>44</v>
      </c>
    </row>
    <row r="961" spans="1:4" ht="15" x14ac:dyDescent="0.25">
      <c r="A961" s="16">
        <v>3920</v>
      </c>
      <c r="B961" s="17">
        <v>41957</v>
      </c>
      <c r="C961" s="18" t="s">
        <v>298</v>
      </c>
      <c r="D961" s="18" t="s">
        <v>44</v>
      </c>
    </row>
    <row r="962" spans="1:4" ht="15" x14ac:dyDescent="0.25">
      <c r="A962" s="16">
        <v>3920</v>
      </c>
      <c r="B962" s="17">
        <v>41964</v>
      </c>
      <c r="C962" s="18" t="s">
        <v>298</v>
      </c>
      <c r="D962" s="18" t="s">
        <v>57</v>
      </c>
    </row>
    <row r="963" spans="1:4" ht="15" x14ac:dyDescent="0.25">
      <c r="A963" s="16">
        <v>3920</v>
      </c>
      <c r="B963" s="17">
        <v>41974</v>
      </c>
      <c r="C963" s="18" t="s">
        <v>298</v>
      </c>
      <c r="D963" s="18" t="s">
        <v>57</v>
      </c>
    </row>
    <row r="964" spans="1:4" ht="15" x14ac:dyDescent="0.25">
      <c r="A964" s="16">
        <v>3920</v>
      </c>
      <c r="B964" s="17">
        <v>41977</v>
      </c>
      <c r="C964" s="18" t="s">
        <v>298</v>
      </c>
      <c r="D964" s="18" t="s">
        <v>57</v>
      </c>
    </row>
    <row r="965" spans="1:4" ht="15" x14ac:dyDescent="0.25">
      <c r="A965" s="16">
        <v>3920</v>
      </c>
      <c r="B965" s="17">
        <v>41981</v>
      </c>
      <c r="C965" s="18" t="s">
        <v>298</v>
      </c>
      <c r="D965" s="18" t="s">
        <v>61</v>
      </c>
    </row>
    <row r="966" spans="1:4" ht="15" x14ac:dyDescent="0.25">
      <c r="A966" s="16">
        <v>3920</v>
      </c>
      <c r="B966" s="17">
        <v>41981</v>
      </c>
      <c r="C966" s="18" t="s">
        <v>298</v>
      </c>
      <c r="D966" s="18" t="s">
        <v>61</v>
      </c>
    </row>
    <row r="967" spans="1:4" ht="15" x14ac:dyDescent="0.25">
      <c r="A967" s="16">
        <v>3920</v>
      </c>
      <c r="B967" s="17">
        <v>41982</v>
      </c>
      <c r="C967" s="18" t="s">
        <v>298</v>
      </c>
      <c r="D967" s="18" t="s">
        <v>61</v>
      </c>
    </row>
    <row r="968" spans="1:4" ht="15" x14ac:dyDescent="0.25">
      <c r="A968" s="16">
        <v>3920</v>
      </c>
      <c r="B968" s="17">
        <v>41989</v>
      </c>
      <c r="C968" s="18" t="s">
        <v>298</v>
      </c>
      <c r="D968" s="18" t="s">
        <v>61</v>
      </c>
    </row>
    <row r="969" spans="1:4" ht="15" x14ac:dyDescent="0.25">
      <c r="A969" s="16">
        <v>3920</v>
      </c>
      <c r="B969" s="17">
        <v>41989</v>
      </c>
      <c r="C969" s="18" t="s">
        <v>298</v>
      </c>
      <c r="D969" s="18" t="s">
        <v>61</v>
      </c>
    </row>
    <row r="970" spans="1:4" ht="15" x14ac:dyDescent="0.25">
      <c r="A970" s="16">
        <v>3920</v>
      </c>
      <c r="B970" s="17">
        <v>41991</v>
      </c>
      <c r="C970" s="18" t="s">
        <v>298</v>
      </c>
      <c r="D970" s="18" t="s">
        <v>57</v>
      </c>
    </row>
    <row r="971" spans="1:4" ht="15" x14ac:dyDescent="0.25">
      <c r="A971" s="16">
        <v>3920</v>
      </c>
      <c r="B971" s="17">
        <v>42012</v>
      </c>
      <c r="C971" s="18" t="s">
        <v>298</v>
      </c>
      <c r="D971" s="18" t="s">
        <v>57</v>
      </c>
    </row>
    <row r="972" spans="1:4" ht="15" x14ac:dyDescent="0.25">
      <c r="A972" s="16">
        <v>3920</v>
      </c>
      <c r="B972" s="17">
        <v>42012</v>
      </c>
      <c r="C972" s="18" t="s">
        <v>298</v>
      </c>
      <c r="D972" s="18" t="s">
        <v>44</v>
      </c>
    </row>
    <row r="973" spans="1:4" ht="15" x14ac:dyDescent="0.25">
      <c r="A973" s="16">
        <v>3920</v>
      </c>
      <c r="B973" s="17">
        <v>42018</v>
      </c>
      <c r="C973" s="18" t="s">
        <v>298</v>
      </c>
      <c r="D973" s="18" t="s">
        <v>44</v>
      </c>
    </row>
    <row r="974" spans="1:4" ht="15" x14ac:dyDescent="0.25">
      <c r="A974" s="16">
        <v>3920</v>
      </c>
      <c r="B974" s="17">
        <v>42019</v>
      </c>
      <c r="C974" s="18" t="s">
        <v>298</v>
      </c>
      <c r="D974" s="18" t="s">
        <v>57</v>
      </c>
    </row>
    <row r="975" spans="1:4" ht="15" x14ac:dyDescent="0.25">
      <c r="A975" s="16">
        <v>3920</v>
      </c>
      <c r="B975" s="17">
        <v>42031</v>
      </c>
      <c r="C975" s="18" t="s">
        <v>298</v>
      </c>
      <c r="D975" s="18" t="s">
        <v>61</v>
      </c>
    </row>
    <row r="976" spans="1:4" ht="15" x14ac:dyDescent="0.25">
      <c r="A976" s="16">
        <v>3920</v>
      </c>
      <c r="B976" s="17">
        <v>42034</v>
      </c>
      <c r="C976" s="18" t="s">
        <v>298</v>
      </c>
      <c r="D976" s="18" t="s">
        <v>61</v>
      </c>
    </row>
    <row r="977" spans="1:4" ht="15" x14ac:dyDescent="0.25">
      <c r="A977" s="16">
        <v>3920</v>
      </c>
      <c r="B977" s="17">
        <v>42037</v>
      </c>
      <c r="C977" s="18" t="s">
        <v>298</v>
      </c>
      <c r="D977" s="18" t="s">
        <v>61</v>
      </c>
    </row>
    <row r="978" spans="1:4" ht="15" x14ac:dyDescent="0.25">
      <c r="A978" s="16">
        <v>3994</v>
      </c>
      <c r="B978" s="17">
        <v>41869</v>
      </c>
      <c r="C978" s="16" t="s">
        <v>296</v>
      </c>
      <c r="D978" s="18" t="s">
        <v>267</v>
      </c>
    </row>
    <row r="979" spans="1:4" ht="15" x14ac:dyDescent="0.25">
      <c r="A979" s="16">
        <v>3994</v>
      </c>
      <c r="B979" s="17">
        <v>41869</v>
      </c>
      <c r="C979" s="16" t="s">
        <v>297</v>
      </c>
      <c r="D979" s="18" t="s">
        <v>267</v>
      </c>
    </row>
    <row r="980" spans="1:4" ht="15" x14ac:dyDescent="0.25">
      <c r="A980" s="16">
        <v>3994</v>
      </c>
      <c r="B980" s="17">
        <v>41877</v>
      </c>
      <c r="C980" s="18" t="s">
        <v>298</v>
      </c>
      <c r="D980" s="18" t="s">
        <v>26</v>
      </c>
    </row>
    <row r="981" spans="1:4" ht="15" x14ac:dyDescent="0.25">
      <c r="A981" s="16">
        <v>3994</v>
      </c>
      <c r="B981" s="17">
        <v>41886</v>
      </c>
      <c r="C981" s="18" t="s">
        <v>298</v>
      </c>
      <c r="D981" s="18" t="s">
        <v>26</v>
      </c>
    </row>
    <row r="982" spans="1:4" ht="15" x14ac:dyDescent="0.25">
      <c r="A982" s="16">
        <v>3994</v>
      </c>
      <c r="B982" s="17">
        <v>41894</v>
      </c>
      <c r="C982" s="18" t="s">
        <v>298</v>
      </c>
      <c r="D982" s="18" t="s">
        <v>26</v>
      </c>
    </row>
    <row r="983" spans="1:4" ht="15" x14ac:dyDescent="0.25">
      <c r="A983" s="16">
        <v>3994</v>
      </c>
      <c r="B983" s="17">
        <v>41894</v>
      </c>
      <c r="C983" s="18" t="s">
        <v>298</v>
      </c>
      <c r="D983" s="18" t="s">
        <v>26</v>
      </c>
    </row>
    <row r="984" spans="1:4" ht="15" x14ac:dyDescent="0.25">
      <c r="A984" s="16">
        <v>3994</v>
      </c>
      <c r="B984" s="17">
        <v>41898</v>
      </c>
      <c r="C984" s="18" t="s">
        <v>298</v>
      </c>
      <c r="D984" s="18" t="s">
        <v>26</v>
      </c>
    </row>
    <row r="985" spans="1:4" ht="15" x14ac:dyDescent="0.25">
      <c r="A985" s="16">
        <v>3994</v>
      </c>
      <c r="B985" s="17">
        <v>41901</v>
      </c>
      <c r="C985" s="18" t="s">
        <v>298</v>
      </c>
      <c r="D985" s="18" t="s">
        <v>26</v>
      </c>
    </row>
    <row r="986" spans="1:4" ht="15" x14ac:dyDescent="0.25">
      <c r="A986" s="16">
        <v>3994</v>
      </c>
      <c r="B986" s="17">
        <v>41904</v>
      </c>
      <c r="C986" s="18" t="s">
        <v>298</v>
      </c>
      <c r="D986" s="18" t="s">
        <v>26</v>
      </c>
    </row>
    <row r="987" spans="1:4" ht="15" x14ac:dyDescent="0.25">
      <c r="A987" s="16">
        <v>3994</v>
      </c>
      <c r="B987" s="17">
        <v>41913</v>
      </c>
      <c r="C987" s="18" t="s">
        <v>298</v>
      </c>
      <c r="D987" s="18" t="s">
        <v>26</v>
      </c>
    </row>
    <row r="988" spans="1:4" ht="15" x14ac:dyDescent="0.25">
      <c r="A988" s="16">
        <v>3994</v>
      </c>
      <c r="B988" s="17">
        <v>41914</v>
      </c>
      <c r="C988" s="18" t="s">
        <v>298</v>
      </c>
      <c r="D988" s="18" t="s">
        <v>26</v>
      </c>
    </row>
    <row r="989" spans="1:4" ht="15" x14ac:dyDescent="0.25">
      <c r="A989" s="16">
        <v>3994</v>
      </c>
      <c r="B989" s="17">
        <v>41919</v>
      </c>
      <c r="C989" s="17" t="s">
        <v>295</v>
      </c>
      <c r="D989" s="20" t="s">
        <v>300</v>
      </c>
    </row>
    <row r="990" spans="1:4" ht="15" x14ac:dyDescent="0.25">
      <c r="A990" s="16">
        <v>3994</v>
      </c>
      <c r="B990" s="17">
        <v>41928</v>
      </c>
      <c r="C990" s="18" t="s">
        <v>298</v>
      </c>
      <c r="D990" s="18" t="s">
        <v>26</v>
      </c>
    </row>
    <row r="991" spans="1:4" ht="15" x14ac:dyDescent="0.25">
      <c r="A991" s="16">
        <v>3994</v>
      </c>
      <c r="B991" s="17">
        <v>41935</v>
      </c>
      <c r="C991" s="18" t="s">
        <v>298</v>
      </c>
      <c r="D991" s="18" t="s">
        <v>26</v>
      </c>
    </row>
    <row r="992" spans="1:4" ht="15" x14ac:dyDescent="0.25">
      <c r="A992" s="16">
        <v>3994</v>
      </c>
      <c r="B992" s="17">
        <v>41940</v>
      </c>
      <c r="C992" s="18" t="s">
        <v>298</v>
      </c>
      <c r="D992" s="18" t="s">
        <v>26</v>
      </c>
    </row>
    <row r="993" spans="1:4" ht="15" x14ac:dyDescent="0.25">
      <c r="A993" s="16">
        <v>3994</v>
      </c>
      <c r="B993" s="17">
        <v>41953</v>
      </c>
      <c r="C993" s="18" t="s">
        <v>298</v>
      </c>
      <c r="D993" s="18" t="s">
        <v>26</v>
      </c>
    </row>
    <row r="994" spans="1:4" ht="15" x14ac:dyDescent="0.25">
      <c r="A994" s="16">
        <v>3994</v>
      </c>
      <c r="B994" s="17">
        <v>41955</v>
      </c>
      <c r="C994" s="17" t="s">
        <v>295</v>
      </c>
      <c r="D994" s="20" t="s">
        <v>300</v>
      </c>
    </row>
    <row r="995" spans="1:4" ht="15" x14ac:dyDescent="0.25">
      <c r="A995" s="16">
        <v>3994</v>
      </c>
      <c r="B995" s="17">
        <v>41955</v>
      </c>
      <c r="C995" s="16" t="s">
        <v>296</v>
      </c>
      <c r="D995" s="18" t="s">
        <v>284</v>
      </c>
    </row>
    <row r="996" spans="1:4" ht="15" x14ac:dyDescent="0.25">
      <c r="A996" s="16">
        <v>3994</v>
      </c>
      <c r="B996" s="17">
        <v>41955</v>
      </c>
      <c r="C996" s="18" t="s">
        <v>298</v>
      </c>
      <c r="D996" s="18" t="s">
        <v>26</v>
      </c>
    </row>
    <row r="997" spans="1:4" ht="15" x14ac:dyDescent="0.25">
      <c r="A997" s="16">
        <v>3994</v>
      </c>
      <c r="B997" s="17">
        <v>41962</v>
      </c>
      <c r="C997" s="16" t="s">
        <v>297</v>
      </c>
      <c r="D997" s="18" t="s">
        <v>268</v>
      </c>
    </row>
    <row r="998" spans="1:4" ht="15" x14ac:dyDescent="0.25">
      <c r="A998" s="16">
        <v>3994</v>
      </c>
      <c r="B998" s="17">
        <v>41985</v>
      </c>
      <c r="C998" s="18" t="s">
        <v>298</v>
      </c>
      <c r="D998" s="18" t="s">
        <v>26</v>
      </c>
    </row>
    <row r="999" spans="1:4" ht="15" x14ac:dyDescent="0.25">
      <c r="A999" s="16">
        <v>3994</v>
      </c>
      <c r="B999" s="17">
        <v>41990</v>
      </c>
      <c r="C999" s="17" t="s">
        <v>295</v>
      </c>
      <c r="D999" s="20" t="s">
        <v>300</v>
      </c>
    </row>
    <row r="1000" spans="1:4" ht="15" x14ac:dyDescent="0.25">
      <c r="A1000" s="16">
        <v>3994</v>
      </c>
      <c r="B1000" s="17">
        <v>41990</v>
      </c>
      <c r="C1000" s="18" t="s">
        <v>298</v>
      </c>
      <c r="D1000" s="18" t="s">
        <v>26</v>
      </c>
    </row>
    <row r="1001" spans="1:4" ht="15" x14ac:dyDescent="0.25">
      <c r="A1001" s="16">
        <v>3994</v>
      </c>
      <c r="B1001" s="17">
        <v>41995</v>
      </c>
      <c r="C1001" s="18" t="s">
        <v>298</v>
      </c>
      <c r="D1001" s="18" t="s">
        <v>26</v>
      </c>
    </row>
    <row r="1002" spans="1:4" ht="15" x14ac:dyDescent="0.25">
      <c r="A1002" s="16">
        <v>3994</v>
      </c>
      <c r="B1002" s="17">
        <v>42016</v>
      </c>
      <c r="C1002" s="18" t="s">
        <v>298</v>
      </c>
      <c r="D1002" s="18" t="s">
        <v>26</v>
      </c>
    </row>
    <row r="1003" spans="1:4" ht="15" x14ac:dyDescent="0.25">
      <c r="A1003" s="16">
        <v>3994</v>
      </c>
      <c r="B1003" s="17">
        <v>42018</v>
      </c>
      <c r="C1003" s="18" t="s">
        <v>298</v>
      </c>
      <c r="D1003" s="18" t="s">
        <v>26</v>
      </c>
    </row>
    <row r="1004" spans="1:4" ht="15" x14ac:dyDescent="0.25">
      <c r="A1004" s="16">
        <v>3994</v>
      </c>
      <c r="B1004" s="17">
        <v>42024</v>
      </c>
      <c r="C1004" s="18" t="s">
        <v>298</v>
      </c>
      <c r="D1004" s="18" t="s">
        <v>26</v>
      </c>
    </row>
    <row r="1005" spans="1:4" ht="15" x14ac:dyDescent="0.25">
      <c r="A1005" s="16">
        <v>3994</v>
      </c>
      <c r="B1005" s="17">
        <v>42027</v>
      </c>
      <c r="C1005" s="18" t="s">
        <v>298</v>
      </c>
      <c r="D1005" s="18" t="s">
        <v>26</v>
      </c>
    </row>
    <row r="1006" spans="1:4" ht="15" x14ac:dyDescent="0.25">
      <c r="A1006" s="16">
        <v>3994</v>
      </c>
      <c r="B1006" s="17">
        <v>42037</v>
      </c>
      <c r="C1006" s="18" t="s">
        <v>298</v>
      </c>
      <c r="D1006" s="18" t="s">
        <v>26</v>
      </c>
    </row>
    <row r="1007" spans="1:4" ht="15" x14ac:dyDescent="0.25">
      <c r="A1007" s="16">
        <v>3994</v>
      </c>
      <c r="B1007" s="17">
        <v>42038</v>
      </c>
      <c r="C1007" s="17" t="s">
        <v>295</v>
      </c>
      <c r="D1007" s="20" t="s">
        <v>300</v>
      </c>
    </row>
    <row r="1008" spans="1:4" ht="15" x14ac:dyDescent="0.25">
      <c r="A1008" s="16">
        <v>3994</v>
      </c>
      <c r="B1008" s="17">
        <v>42038</v>
      </c>
      <c r="C1008" s="16" t="s">
        <v>297</v>
      </c>
      <c r="D1008" s="18" t="s">
        <v>268</v>
      </c>
    </row>
    <row r="1009" spans="1:4" ht="15" x14ac:dyDescent="0.25">
      <c r="A1009" s="16">
        <v>3994</v>
      </c>
      <c r="B1009" s="17">
        <v>42038</v>
      </c>
      <c r="C1009" s="18" t="s">
        <v>298</v>
      </c>
      <c r="D1009" s="18" t="s">
        <v>26</v>
      </c>
    </row>
    <row r="1010" spans="1:4" ht="15" x14ac:dyDescent="0.25">
      <c r="A1010" s="16">
        <v>3994</v>
      </c>
      <c r="B1010" s="17">
        <v>42041</v>
      </c>
      <c r="C1010" s="18" t="s">
        <v>298</v>
      </c>
      <c r="D1010" s="18" t="s">
        <v>26</v>
      </c>
    </row>
    <row r="1011" spans="1:4" ht="15" x14ac:dyDescent="0.25">
      <c r="A1011" s="16">
        <v>3994</v>
      </c>
      <c r="B1011" s="17">
        <v>42044</v>
      </c>
      <c r="C1011" s="18" t="s">
        <v>298</v>
      </c>
      <c r="D1011" s="18" t="s">
        <v>26</v>
      </c>
    </row>
    <row r="1012" spans="1:4" ht="15" x14ac:dyDescent="0.25">
      <c r="A1012" s="16">
        <v>3994</v>
      </c>
      <c r="B1012" s="17">
        <v>42045</v>
      </c>
      <c r="C1012" s="16" t="s">
        <v>296</v>
      </c>
      <c r="D1012" s="18" t="s">
        <v>285</v>
      </c>
    </row>
    <row r="1013" spans="1:4" ht="15" x14ac:dyDescent="0.25">
      <c r="A1013" s="16">
        <v>3994</v>
      </c>
      <c r="B1013" s="17">
        <v>42045</v>
      </c>
      <c r="C1013" s="18" t="s">
        <v>298</v>
      </c>
      <c r="D1013" s="18" t="s">
        <v>26</v>
      </c>
    </row>
    <row r="1014" spans="1:4" ht="15" x14ac:dyDescent="0.25">
      <c r="A1014" s="16">
        <v>3994</v>
      </c>
      <c r="B1014" s="17">
        <v>42047</v>
      </c>
      <c r="C1014" s="18" t="s">
        <v>298</v>
      </c>
      <c r="D1014" s="18" t="s">
        <v>26</v>
      </c>
    </row>
    <row r="1015" spans="1:4" ht="15" x14ac:dyDescent="0.25">
      <c r="A1015" s="16">
        <v>3994</v>
      </c>
      <c r="B1015" s="17">
        <v>42052</v>
      </c>
      <c r="C1015" s="18" t="s">
        <v>298</v>
      </c>
      <c r="D1015" s="18" t="s">
        <v>26</v>
      </c>
    </row>
    <row r="1016" spans="1:4" ht="15" x14ac:dyDescent="0.25">
      <c r="A1016" s="16">
        <v>3994</v>
      </c>
      <c r="B1016" s="17">
        <v>42052</v>
      </c>
      <c r="C1016" s="18" t="s">
        <v>298</v>
      </c>
      <c r="D1016" s="18" t="s">
        <v>26</v>
      </c>
    </row>
    <row r="1017" spans="1:4" ht="15" x14ac:dyDescent="0.25">
      <c r="A1017" s="16">
        <v>3994</v>
      </c>
      <c r="B1017" s="17">
        <v>42055</v>
      </c>
      <c r="C1017" s="18" t="s">
        <v>298</v>
      </c>
      <c r="D1017" s="18" t="s">
        <v>26</v>
      </c>
    </row>
    <row r="1018" spans="1:4" ht="15" x14ac:dyDescent="0.25">
      <c r="A1018" s="16">
        <v>3994</v>
      </c>
      <c r="B1018" s="17">
        <v>42059</v>
      </c>
      <c r="C1018" s="18" t="s">
        <v>298</v>
      </c>
      <c r="D1018" s="18" t="s">
        <v>26</v>
      </c>
    </row>
    <row r="1019" spans="1:4" ht="15" x14ac:dyDescent="0.25">
      <c r="A1019" s="16">
        <v>3994</v>
      </c>
      <c r="B1019" s="17">
        <v>42066</v>
      </c>
      <c r="C1019" s="18" t="s">
        <v>298</v>
      </c>
      <c r="D1019" s="18" t="s">
        <v>26</v>
      </c>
    </row>
    <row r="1020" spans="1:4" ht="15" x14ac:dyDescent="0.25">
      <c r="A1020" s="16">
        <v>3994</v>
      </c>
      <c r="B1020" s="17">
        <v>42068</v>
      </c>
      <c r="C1020" s="18" t="s">
        <v>298</v>
      </c>
      <c r="D1020" s="18" t="s">
        <v>26</v>
      </c>
    </row>
    <row r="1021" spans="1:4" ht="15" x14ac:dyDescent="0.25">
      <c r="A1021" s="16">
        <v>3995</v>
      </c>
      <c r="B1021" s="17">
        <v>41919</v>
      </c>
      <c r="C1021" s="18" t="s">
        <v>298</v>
      </c>
      <c r="D1021" s="18" t="s">
        <v>57</v>
      </c>
    </row>
    <row r="1022" spans="1:4" ht="15" x14ac:dyDescent="0.25">
      <c r="A1022" s="16">
        <v>3995</v>
      </c>
      <c r="B1022" s="17">
        <v>41927</v>
      </c>
      <c r="C1022" s="18" t="s">
        <v>298</v>
      </c>
      <c r="D1022" s="18" t="s">
        <v>57</v>
      </c>
    </row>
    <row r="1023" spans="1:4" ht="15" x14ac:dyDescent="0.25">
      <c r="A1023" s="16">
        <v>3995</v>
      </c>
      <c r="B1023" s="17">
        <v>41933</v>
      </c>
      <c r="C1023" s="18" t="s">
        <v>298</v>
      </c>
      <c r="D1023" s="18" t="s">
        <v>57</v>
      </c>
    </row>
    <row r="1024" spans="1:4" ht="15" x14ac:dyDescent="0.25">
      <c r="A1024" s="16">
        <v>3995</v>
      </c>
      <c r="B1024" s="17">
        <v>41941</v>
      </c>
      <c r="C1024" s="18" t="s">
        <v>298</v>
      </c>
      <c r="D1024" s="18" t="s">
        <v>57</v>
      </c>
    </row>
    <row r="1025" spans="1:4" ht="15" x14ac:dyDescent="0.25">
      <c r="A1025" s="16">
        <v>3995</v>
      </c>
      <c r="B1025" s="17">
        <v>41948</v>
      </c>
      <c r="C1025" s="18" t="s">
        <v>298</v>
      </c>
      <c r="D1025" s="18" t="s">
        <v>57</v>
      </c>
    </row>
    <row r="1026" spans="1:4" ht="15" x14ac:dyDescent="0.25">
      <c r="A1026" s="16">
        <v>3995</v>
      </c>
      <c r="B1026" s="17">
        <v>41955</v>
      </c>
      <c r="C1026" s="18" t="s">
        <v>298</v>
      </c>
      <c r="D1026" s="18" t="s">
        <v>57</v>
      </c>
    </row>
    <row r="1027" spans="1:4" ht="15" x14ac:dyDescent="0.25">
      <c r="A1027" s="16">
        <v>3995</v>
      </c>
      <c r="B1027" s="17">
        <v>41962</v>
      </c>
      <c r="C1027" s="18" t="s">
        <v>298</v>
      </c>
      <c r="D1027" s="18" t="s">
        <v>57</v>
      </c>
    </row>
    <row r="1028" spans="1:4" ht="15" x14ac:dyDescent="0.25">
      <c r="A1028" s="16">
        <v>3995</v>
      </c>
      <c r="B1028" s="17">
        <v>41990</v>
      </c>
      <c r="C1028" s="18" t="s">
        <v>298</v>
      </c>
      <c r="D1028" s="18" t="s">
        <v>57</v>
      </c>
    </row>
    <row r="1029" spans="1:4" ht="15" x14ac:dyDescent="0.25">
      <c r="A1029" s="16">
        <v>3995</v>
      </c>
      <c r="B1029" s="17">
        <v>41995</v>
      </c>
      <c r="C1029" s="18" t="s">
        <v>298</v>
      </c>
      <c r="D1029" s="18" t="s">
        <v>57</v>
      </c>
    </row>
    <row r="1030" spans="1:4" ht="15" x14ac:dyDescent="0.25">
      <c r="A1030" s="16">
        <v>3995</v>
      </c>
      <c r="B1030" s="17">
        <v>42010</v>
      </c>
      <c r="C1030" s="18" t="s">
        <v>298</v>
      </c>
      <c r="D1030" s="18" t="s">
        <v>57</v>
      </c>
    </row>
    <row r="1031" spans="1:4" ht="15" x14ac:dyDescent="0.25">
      <c r="A1031" s="16">
        <v>3995</v>
      </c>
      <c r="B1031" s="17">
        <v>42017</v>
      </c>
      <c r="C1031" s="18" t="s">
        <v>298</v>
      </c>
      <c r="D1031" s="18" t="s">
        <v>57</v>
      </c>
    </row>
    <row r="1032" spans="1:4" ht="15" x14ac:dyDescent="0.25">
      <c r="A1032" s="16">
        <v>3995</v>
      </c>
      <c r="B1032" s="17">
        <v>42024</v>
      </c>
      <c r="C1032" s="18" t="s">
        <v>298</v>
      </c>
      <c r="D1032" s="18" t="s">
        <v>57</v>
      </c>
    </row>
    <row r="1033" spans="1:4" ht="15" x14ac:dyDescent="0.25">
      <c r="A1033" s="16">
        <v>3995</v>
      </c>
      <c r="B1033" s="17">
        <v>42031</v>
      </c>
      <c r="C1033" s="18" t="s">
        <v>298</v>
      </c>
      <c r="D1033" s="18" t="s">
        <v>57</v>
      </c>
    </row>
    <row r="1034" spans="1:4" ht="15" x14ac:dyDescent="0.25">
      <c r="A1034" s="16">
        <v>3995</v>
      </c>
      <c r="B1034" s="17">
        <v>42031</v>
      </c>
      <c r="C1034" s="18" t="s">
        <v>298</v>
      </c>
      <c r="D1034" s="18" t="s">
        <v>57</v>
      </c>
    </row>
    <row r="1035" spans="1:4" ht="15" x14ac:dyDescent="0.25">
      <c r="A1035" s="16">
        <v>3995</v>
      </c>
      <c r="B1035" s="17">
        <v>42034</v>
      </c>
      <c r="C1035" s="18" t="s">
        <v>298</v>
      </c>
      <c r="D1035" s="18" t="s">
        <v>57</v>
      </c>
    </row>
    <row r="1036" spans="1:4" ht="15" x14ac:dyDescent="0.25">
      <c r="A1036" s="16">
        <v>3995</v>
      </c>
      <c r="B1036" s="17">
        <v>42034</v>
      </c>
      <c r="C1036" s="18" t="s">
        <v>298</v>
      </c>
      <c r="D1036" s="18" t="s">
        <v>57</v>
      </c>
    </row>
    <row r="1037" spans="1:4" ht="15" x14ac:dyDescent="0.25">
      <c r="A1037" s="16">
        <v>3995</v>
      </c>
      <c r="B1037" s="17">
        <v>42038</v>
      </c>
      <c r="C1037" s="18" t="s">
        <v>298</v>
      </c>
      <c r="D1037" s="18" t="s">
        <v>57</v>
      </c>
    </row>
    <row r="1038" spans="1:4" ht="15" x14ac:dyDescent="0.25">
      <c r="A1038" s="16">
        <v>3995</v>
      </c>
      <c r="B1038" s="17">
        <v>42045</v>
      </c>
      <c r="C1038" s="18" t="s">
        <v>298</v>
      </c>
      <c r="D1038" s="18" t="s">
        <v>57</v>
      </c>
    </row>
    <row r="1039" spans="1:4" ht="15" x14ac:dyDescent="0.25">
      <c r="A1039" s="16">
        <v>3995</v>
      </c>
      <c r="B1039" s="17">
        <v>42052</v>
      </c>
      <c r="C1039" s="18" t="s">
        <v>298</v>
      </c>
      <c r="D1039" s="18" t="s">
        <v>57</v>
      </c>
    </row>
    <row r="1040" spans="1:4" ht="15" x14ac:dyDescent="0.25">
      <c r="A1040" s="16">
        <v>3995</v>
      </c>
      <c r="B1040" s="17">
        <v>42059</v>
      </c>
      <c r="C1040" s="18" t="s">
        <v>298</v>
      </c>
      <c r="D1040" s="18" t="s">
        <v>57</v>
      </c>
    </row>
    <row r="1041" spans="1:4" ht="15" x14ac:dyDescent="0.25">
      <c r="A1041" s="16">
        <v>3995</v>
      </c>
      <c r="B1041" s="17">
        <v>42059</v>
      </c>
      <c r="C1041" s="18" t="s">
        <v>298</v>
      </c>
      <c r="D1041" s="18" t="s">
        <v>57</v>
      </c>
    </row>
    <row r="1042" spans="1:4" ht="15" x14ac:dyDescent="0.25">
      <c r="A1042" s="16">
        <v>4365</v>
      </c>
      <c r="B1042" s="17">
        <v>41414</v>
      </c>
      <c r="C1042" s="16" t="s">
        <v>297</v>
      </c>
      <c r="D1042" s="18" t="s">
        <v>267</v>
      </c>
    </row>
    <row r="1043" spans="1:4" ht="15" x14ac:dyDescent="0.25">
      <c r="A1043" s="16">
        <v>4365</v>
      </c>
      <c r="B1043" s="17">
        <v>41498</v>
      </c>
      <c r="C1043" s="16" t="s">
        <v>297</v>
      </c>
      <c r="D1043" s="18" t="s">
        <v>267</v>
      </c>
    </row>
    <row r="1044" spans="1:4" ht="15" x14ac:dyDescent="0.25">
      <c r="A1044" s="16">
        <v>4365</v>
      </c>
      <c r="B1044" s="17">
        <v>41703</v>
      </c>
      <c r="C1044" s="16" t="s">
        <v>297</v>
      </c>
      <c r="D1044" s="18" t="s">
        <v>268</v>
      </c>
    </row>
    <row r="1045" spans="1:4" ht="15" x14ac:dyDescent="0.25">
      <c r="A1045" s="16">
        <v>4365</v>
      </c>
      <c r="B1045" s="17">
        <v>41717</v>
      </c>
      <c r="C1045" s="18" t="s">
        <v>298</v>
      </c>
      <c r="D1045" s="18" t="s">
        <v>26</v>
      </c>
    </row>
    <row r="1046" spans="1:4" ht="15" x14ac:dyDescent="0.25">
      <c r="A1046" s="16">
        <v>4365</v>
      </c>
      <c r="B1046" s="17">
        <v>41724</v>
      </c>
      <c r="C1046" s="18" t="s">
        <v>298</v>
      </c>
      <c r="D1046" s="18" t="s">
        <v>44</v>
      </c>
    </row>
    <row r="1047" spans="1:4" ht="15" x14ac:dyDescent="0.25">
      <c r="A1047" s="16">
        <v>4365</v>
      </c>
      <c r="B1047" s="17">
        <v>41724</v>
      </c>
      <c r="C1047" s="18" t="s">
        <v>298</v>
      </c>
      <c r="D1047" s="18" t="s">
        <v>26</v>
      </c>
    </row>
    <row r="1048" spans="1:4" ht="15" x14ac:dyDescent="0.25">
      <c r="A1048" s="16">
        <v>4365</v>
      </c>
      <c r="B1048" s="17">
        <v>41731</v>
      </c>
      <c r="C1048" s="18" t="s">
        <v>298</v>
      </c>
      <c r="D1048" s="18" t="s">
        <v>26</v>
      </c>
    </row>
    <row r="1049" spans="1:4" ht="15" x14ac:dyDescent="0.25">
      <c r="A1049" s="16">
        <v>4365</v>
      </c>
      <c r="B1049" s="17">
        <v>41731</v>
      </c>
      <c r="C1049" s="18" t="s">
        <v>298</v>
      </c>
      <c r="D1049" s="18" t="s">
        <v>44</v>
      </c>
    </row>
    <row r="1050" spans="1:4" ht="15" x14ac:dyDescent="0.25">
      <c r="A1050" s="16">
        <v>4365</v>
      </c>
      <c r="B1050" s="17">
        <v>41732</v>
      </c>
      <c r="C1050" s="18" t="s">
        <v>298</v>
      </c>
      <c r="D1050" s="18" t="s">
        <v>44</v>
      </c>
    </row>
    <row r="1051" spans="1:4" ht="15" x14ac:dyDescent="0.25">
      <c r="A1051" s="16">
        <v>4365</v>
      </c>
      <c r="B1051" s="17">
        <v>41738</v>
      </c>
      <c r="C1051" s="18" t="s">
        <v>298</v>
      </c>
      <c r="D1051" s="18" t="s">
        <v>44</v>
      </c>
    </row>
    <row r="1052" spans="1:4" ht="15" x14ac:dyDescent="0.25">
      <c r="A1052" s="16">
        <v>4365</v>
      </c>
      <c r="B1052" s="17">
        <v>41738</v>
      </c>
      <c r="C1052" s="18" t="s">
        <v>298</v>
      </c>
      <c r="D1052" s="18" t="s">
        <v>44</v>
      </c>
    </row>
    <row r="1053" spans="1:4" ht="15" x14ac:dyDescent="0.25">
      <c r="A1053" s="16">
        <v>4365</v>
      </c>
      <c r="B1053" s="17">
        <v>41738</v>
      </c>
      <c r="C1053" s="18" t="s">
        <v>298</v>
      </c>
      <c r="D1053" s="18" t="s">
        <v>44</v>
      </c>
    </row>
    <row r="1054" spans="1:4" ht="15" x14ac:dyDescent="0.25">
      <c r="A1054" s="16">
        <v>4365</v>
      </c>
      <c r="B1054" s="17">
        <v>41740</v>
      </c>
      <c r="C1054" s="18" t="s">
        <v>298</v>
      </c>
      <c r="D1054" s="18" t="s">
        <v>44</v>
      </c>
    </row>
    <row r="1055" spans="1:4" ht="15" x14ac:dyDescent="0.25">
      <c r="A1055" s="16">
        <v>4365</v>
      </c>
      <c r="B1055" s="17">
        <v>41744</v>
      </c>
      <c r="C1055" s="18" t="s">
        <v>298</v>
      </c>
      <c r="D1055" s="18" t="s">
        <v>44</v>
      </c>
    </row>
    <row r="1056" spans="1:4" ht="15" x14ac:dyDescent="0.25">
      <c r="A1056" s="16">
        <v>4365</v>
      </c>
      <c r="B1056" s="17">
        <v>41745</v>
      </c>
      <c r="C1056" s="18" t="s">
        <v>298</v>
      </c>
      <c r="D1056" s="18" t="s">
        <v>44</v>
      </c>
    </row>
    <row r="1057" spans="1:4" ht="15" x14ac:dyDescent="0.25">
      <c r="A1057" s="16">
        <v>4365</v>
      </c>
      <c r="B1057" s="17">
        <v>41752</v>
      </c>
      <c r="C1057" s="18" t="s">
        <v>298</v>
      </c>
      <c r="D1057" s="18" t="s">
        <v>44</v>
      </c>
    </row>
    <row r="1058" spans="1:4" ht="15" x14ac:dyDescent="0.25">
      <c r="A1058" s="16">
        <v>4365</v>
      </c>
      <c r="B1058" s="17">
        <v>41759</v>
      </c>
      <c r="C1058" s="18" t="s">
        <v>298</v>
      </c>
      <c r="D1058" s="18" t="s">
        <v>44</v>
      </c>
    </row>
    <row r="1059" spans="1:4" ht="15" x14ac:dyDescent="0.25">
      <c r="A1059" s="16">
        <v>4365</v>
      </c>
      <c r="B1059" s="17">
        <v>41759</v>
      </c>
      <c r="C1059" s="18" t="s">
        <v>298</v>
      </c>
      <c r="D1059" s="18" t="s">
        <v>44</v>
      </c>
    </row>
    <row r="1060" spans="1:4" ht="15" x14ac:dyDescent="0.25">
      <c r="A1060" s="16">
        <v>4365</v>
      </c>
      <c r="B1060" s="17">
        <v>41765</v>
      </c>
      <c r="C1060" s="18" t="s">
        <v>298</v>
      </c>
      <c r="D1060" s="18" t="s">
        <v>44</v>
      </c>
    </row>
    <row r="1061" spans="1:4" ht="15" x14ac:dyDescent="0.25">
      <c r="A1061" s="16">
        <v>4365</v>
      </c>
      <c r="B1061" s="17">
        <v>41766</v>
      </c>
      <c r="C1061" s="18" t="s">
        <v>298</v>
      </c>
      <c r="D1061" s="18" t="s">
        <v>44</v>
      </c>
    </row>
    <row r="1062" spans="1:4" ht="15" x14ac:dyDescent="0.25">
      <c r="A1062" s="16">
        <v>4365</v>
      </c>
      <c r="B1062" s="17">
        <v>41768</v>
      </c>
      <c r="C1062" s="18" t="s">
        <v>298</v>
      </c>
      <c r="D1062" s="18" t="s">
        <v>44</v>
      </c>
    </row>
    <row r="1063" spans="1:4" ht="15" x14ac:dyDescent="0.25">
      <c r="A1063" s="16">
        <v>4365</v>
      </c>
      <c r="B1063" s="17">
        <v>41780</v>
      </c>
      <c r="C1063" s="17" t="s">
        <v>295</v>
      </c>
      <c r="D1063" s="20" t="s">
        <v>300</v>
      </c>
    </row>
    <row r="1064" spans="1:4" ht="15" x14ac:dyDescent="0.25">
      <c r="A1064" s="16">
        <v>4365</v>
      </c>
      <c r="B1064" s="17">
        <v>41780</v>
      </c>
      <c r="C1064" s="18" t="s">
        <v>298</v>
      </c>
      <c r="D1064" s="18" t="s">
        <v>44</v>
      </c>
    </row>
    <row r="1065" spans="1:4" ht="15" x14ac:dyDescent="0.25">
      <c r="A1065" s="16">
        <v>4365</v>
      </c>
      <c r="B1065" s="17">
        <v>41787</v>
      </c>
      <c r="C1065" s="18" t="s">
        <v>298</v>
      </c>
      <c r="D1065" s="18" t="s">
        <v>44</v>
      </c>
    </row>
    <row r="1066" spans="1:4" ht="15" x14ac:dyDescent="0.25">
      <c r="A1066" s="16">
        <v>4365</v>
      </c>
      <c r="B1066" s="17">
        <v>41794</v>
      </c>
      <c r="C1066" s="18" t="s">
        <v>298</v>
      </c>
      <c r="D1066" s="18" t="s">
        <v>44</v>
      </c>
    </row>
    <row r="1067" spans="1:4" ht="15" x14ac:dyDescent="0.25">
      <c r="A1067" s="16">
        <v>4365</v>
      </c>
      <c r="B1067" s="17">
        <v>41801</v>
      </c>
      <c r="C1067" s="18" t="s">
        <v>298</v>
      </c>
      <c r="D1067" s="18" t="s">
        <v>61</v>
      </c>
    </row>
    <row r="1068" spans="1:4" ht="15" x14ac:dyDescent="0.25">
      <c r="A1068" s="16">
        <v>4365</v>
      </c>
      <c r="B1068" s="17">
        <v>41801</v>
      </c>
      <c r="C1068" s="18" t="s">
        <v>298</v>
      </c>
      <c r="D1068" s="18" t="s">
        <v>44</v>
      </c>
    </row>
    <row r="1069" spans="1:4" ht="15" x14ac:dyDescent="0.25">
      <c r="A1069" s="16">
        <v>4365</v>
      </c>
      <c r="B1069" s="17">
        <v>41808</v>
      </c>
      <c r="C1069" s="18" t="s">
        <v>298</v>
      </c>
      <c r="D1069" s="18" t="s">
        <v>44</v>
      </c>
    </row>
    <row r="1070" spans="1:4" ht="15" x14ac:dyDescent="0.25">
      <c r="A1070" s="16">
        <v>4365</v>
      </c>
      <c r="B1070" s="17">
        <v>41815</v>
      </c>
      <c r="C1070" s="17" t="s">
        <v>295</v>
      </c>
      <c r="D1070" s="20" t="s">
        <v>300</v>
      </c>
    </row>
    <row r="1071" spans="1:4" ht="15" x14ac:dyDescent="0.25">
      <c r="A1071" s="16">
        <v>4365</v>
      </c>
      <c r="B1071" s="17">
        <v>41815</v>
      </c>
      <c r="C1071" s="16" t="s">
        <v>297</v>
      </c>
      <c r="D1071" s="18" t="s">
        <v>268</v>
      </c>
    </row>
    <row r="1072" spans="1:4" ht="15" x14ac:dyDescent="0.25">
      <c r="A1072" s="16">
        <v>4365</v>
      </c>
      <c r="B1072" s="17">
        <v>41815</v>
      </c>
      <c r="C1072" s="18" t="s">
        <v>298</v>
      </c>
      <c r="D1072" s="18" t="s">
        <v>44</v>
      </c>
    </row>
    <row r="1073" spans="1:4" ht="15" x14ac:dyDescent="0.25">
      <c r="A1073" s="16">
        <v>4365</v>
      </c>
      <c r="B1073" s="17">
        <v>41815</v>
      </c>
      <c r="C1073" s="18" t="s">
        <v>298</v>
      </c>
      <c r="D1073" s="18" t="s">
        <v>26</v>
      </c>
    </row>
    <row r="1074" spans="1:4" ht="15" x14ac:dyDescent="0.25">
      <c r="A1074" s="16">
        <v>4365</v>
      </c>
      <c r="B1074" s="17">
        <v>41817</v>
      </c>
      <c r="C1074" s="18" t="s">
        <v>298</v>
      </c>
      <c r="D1074" s="18" t="s">
        <v>44</v>
      </c>
    </row>
    <row r="1075" spans="1:4" ht="15" x14ac:dyDescent="0.25">
      <c r="A1075" s="16">
        <v>4365</v>
      </c>
      <c r="B1075" s="17">
        <v>41822</v>
      </c>
      <c r="C1075" s="18" t="s">
        <v>298</v>
      </c>
      <c r="D1075" s="18" t="s">
        <v>44</v>
      </c>
    </row>
    <row r="1076" spans="1:4" ht="15" x14ac:dyDescent="0.25">
      <c r="A1076" s="16">
        <v>4365</v>
      </c>
      <c r="B1076" s="17">
        <v>41829</v>
      </c>
      <c r="C1076" s="18" t="s">
        <v>298</v>
      </c>
      <c r="D1076" s="18" t="s">
        <v>44</v>
      </c>
    </row>
    <row r="1077" spans="1:4" ht="15" x14ac:dyDescent="0.25">
      <c r="A1077" s="16">
        <v>4365</v>
      </c>
      <c r="B1077" s="17">
        <v>41836</v>
      </c>
      <c r="C1077" s="18" t="s">
        <v>298</v>
      </c>
      <c r="D1077" s="18" t="s">
        <v>44</v>
      </c>
    </row>
    <row r="1078" spans="1:4" ht="15" x14ac:dyDescent="0.25">
      <c r="A1078" s="16">
        <v>4365</v>
      </c>
      <c r="B1078" s="17">
        <v>41836</v>
      </c>
      <c r="C1078" s="18" t="s">
        <v>298</v>
      </c>
      <c r="D1078" s="18" t="s">
        <v>44</v>
      </c>
    </row>
    <row r="1079" spans="1:4" ht="15" x14ac:dyDescent="0.25">
      <c r="A1079" s="16">
        <v>4365</v>
      </c>
      <c r="B1079" s="17">
        <v>41843</v>
      </c>
      <c r="C1079" s="18" t="s">
        <v>298</v>
      </c>
      <c r="D1079" s="18" t="s">
        <v>44</v>
      </c>
    </row>
    <row r="1080" spans="1:4" ht="15" x14ac:dyDescent="0.25">
      <c r="A1080" s="16">
        <v>4365</v>
      </c>
      <c r="B1080" s="17">
        <v>41850</v>
      </c>
      <c r="C1080" s="18" t="s">
        <v>298</v>
      </c>
      <c r="D1080" s="18" t="s">
        <v>44</v>
      </c>
    </row>
    <row r="1081" spans="1:4" ht="15" x14ac:dyDescent="0.25">
      <c r="A1081" s="16">
        <v>4365</v>
      </c>
      <c r="B1081" s="17">
        <v>41857</v>
      </c>
      <c r="C1081" s="18" t="s">
        <v>298</v>
      </c>
      <c r="D1081" s="18" t="s">
        <v>44</v>
      </c>
    </row>
    <row r="1082" spans="1:4" ht="15" x14ac:dyDescent="0.25">
      <c r="A1082" s="16">
        <v>4365</v>
      </c>
      <c r="B1082" s="17">
        <v>41864</v>
      </c>
      <c r="C1082" s="18" t="s">
        <v>298</v>
      </c>
      <c r="D1082" s="18" t="s">
        <v>44</v>
      </c>
    </row>
    <row r="1083" spans="1:4" ht="15" x14ac:dyDescent="0.25">
      <c r="A1083" s="16">
        <v>4365</v>
      </c>
      <c r="B1083" s="17">
        <v>41871</v>
      </c>
      <c r="C1083" s="18" t="s">
        <v>298</v>
      </c>
      <c r="D1083" s="18" t="s">
        <v>44</v>
      </c>
    </row>
    <row r="1084" spans="1:4" ht="15" x14ac:dyDescent="0.25">
      <c r="A1084" s="16">
        <v>4365</v>
      </c>
      <c r="B1084" s="17">
        <v>41876</v>
      </c>
      <c r="C1084" s="18" t="s">
        <v>298</v>
      </c>
      <c r="D1084" s="18" t="s">
        <v>44</v>
      </c>
    </row>
    <row r="1085" spans="1:4" ht="15" x14ac:dyDescent="0.25">
      <c r="A1085" s="16">
        <v>4365</v>
      </c>
      <c r="B1085" s="17">
        <v>41885</v>
      </c>
      <c r="C1085" s="18" t="s">
        <v>298</v>
      </c>
      <c r="D1085" s="18" t="s">
        <v>44</v>
      </c>
    </row>
    <row r="1086" spans="1:4" ht="15" x14ac:dyDescent="0.25">
      <c r="A1086" s="16">
        <v>4365</v>
      </c>
      <c r="B1086" s="17">
        <v>41885</v>
      </c>
      <c r="C1086" s="18" t="s">
        <v>298</v>
      </c>
      <c r="D1086" s="18" t="s">
        <v>44</v>
      </c>
    </row>
    <row r="1087" spans="1:4" ht="15" x14ac:dyDescent="0.25">
      <c r="A1087" s="16">
        <v>4365</v>
      </c>
      <c r="B1087" s="17">
        <v>41892</v>
      </c>
      <c r="C1087" s="18" t="s">
        <v>298</v>
      </c>
      <c r="D1087" s="18" t="s">
        <v>44</v>
      </c>
    </row>
    <row r="1088" spans="1:4" ht="15" x14ac:dyDescent="0.25">
      <c r="A1088" s="16">
        <v>4365</v>
      </c>
      <c r="B1088" s="17">
        <v>41899</v>
      </c>
      <c r="C1088" s="18" t="s">
        <v>298</v>
      </c>
      <c r="D1088" s="18" t="s">
        <v>44</v>
      </c>
    </row>
    <row r="1089" spans="1:4" ht="15" x14ac:dyDescent="0.25">
      <c r="A1089" s="16">
        <v>4365</v>
      </c>
      <c r="B1089" s="17">
        <v>41899</v>
      </c>
      <c r="C1089" s="18" t="s">
        <v>298</v>
      </c>
      <c r="D1089" s="18" t="s">
        <v>44</v>
      </c>
    </row>
    <row r="1090" spans="1:4" ht="15" x14ac:dyDescent="0.25">
      <c r="A1090" s="16">
        <v>4365</v>
      </c>
      <c r="B1090" s="17">
        <v>41906</v>
      </c>
      <c r="C1090" s="18" t="s">
        <v>298</v>
      </c>
      <c r="D1090" s="18" t="s">
        <v>44</v>
      </c>
    </row>
    <row r="1091" spans="1:4" ht="15" x14ac:dyDescent="0.25">
      <c r="A1091" s="16">
        <v>4365</v>
      </c>
      <c r="B1091" s="17">
        <v>41906</v>
      </c>
      <c r="C1091" s="18" t="s">
        <v>298</v>
      </c>
      <c r="D1091" s="18" t="s">
        <v>44</v>
      </c>
    </row>
    <row r="1092" spans="1:4" ht="15" x14ac:dyDescent="0.25">
      <c r="A1092" s="16">
        <v>4365</v>
      </c>
      <c r="B1092" s="17">
        <v>41913</v>
      </c>
      <c r="C1092" s="18" t="s">
        <v>298</v>
      </c>
      <c r="D1092" s="18" t="s">
        <v>44</v>
      </c>
    </row>
    <row r="1093" spans="1:4" ht="15" x14ac:dyDescent="0.25">
      <c r="A1093" s="16">
        <v>4365</v>
      </c>
      <c r="B1093" s="17">
        <v>41913</v>
      </c>
      <c r="C1093" s="18" t="s">
        <v>298</v>
      </c>
      <c r="D1093" s="18" t="s">
        <v>44</v>
      </c>
    </row>
    <row r="1094" spans="1:4" ht="15" x14ac:dyDescent="0.25">
      <c r="A1094" s="16">
        <v>4365</v>
      </c>
      <c r="B1094" s="17">
        <v>41920</v>
      </c>
      <c r="C1094" s="18" t="s">
        <v>298</v>
      </c>
      <c r="D1094" s="18" t="s">
        <v>44</v>
      </c>
    </row>
    <row r="1095" spans="1:4" ht="15" x14ac:dyDescent="0.25">
      <c r="A1095" s="16">
        <v>4365</v>
      </c>
      <c r="B1095" s="17">
        <v>41922</v>
      </c>
      <c r="C1095" s="18" t="s">
        <v>298</v>
      </c>
      <c r="D1095" s="18" t="s">
        <v>26</v>
      </c>
    </row>
    <row r="1096" spans="1:4" ht="15" x14ac:dyDescent="0.25">
      <c r="A1096" s="16">
        <v>4365</v>
      </c>
      <c r="B1096" s="17">
        <v>41928</v>
      </c>
      <c r="C1096" s="18" t="s">
        <v>298</v>
      </c>
      <c r="D1096" s="18" t="s">
        <v>44</v>
      </c>
    </row>
    <row r="1097" spans="1:4" ht="15" x14ac:dyDescent="0.25">
      <c r="A1097" s="16">
        <v>4365</v>
      </c>
      <c r="B1097" s="17">
        <v>41932</v>
      </c>
      <c r="C1097" s="18" t="s">
        <v>298</v>
      </c>
      <c r="D1097" s="18" t="s">
        <v>26</v>
      </c>
    </row>
    <row r="1098" spans="1:4" ht="15" x14ac:dyDescent="0.25">
      <c r="A1098" s="16">
        <v>4365</v>
      </c>
      <c r="B1098" s="17">
        <v>41934</v>
      </c>
      <c r="C1098" s="18" t="s">
        <v>298</v>
      </c>
      <c r="D1098" s="18" t="s">
        <v>44</v>
      </c>
    </row>
    <row r="1099" spans="1:4" ht="15" x14ac:dyDescent="0.25">
      <c r="A1099" s="16">
        <v>4365</v>
      </c>
      <c r="B1099" s="17">
        <v>41941</v>
      </c>
      <c r="C1099" s="18" t="s">
        <v>298</v>
      </c>
      <c r="D1099" s="18" t="s">
        <v>44</v>
      </c>
    </row>
    <row r="1100" spans="1:4" ht="15" x14ac:dyDescent="0.25">
      <c r="A1100" s="16">
        <v>4365</v>
      </c>
      <c r="B1100" s="17">
        <v>41948</v>
      </c>
      <c r="C1100" s="18" t="s">
        <v>298</v>
      </c>
      <c r="D1100" s="18" t="s">
        <v>44</v>
      </c>
    </row>
    <row r="1101" spans="1:4" ht="15" x14ac:dyDescent="0.25">
      <c r="A1101" s="16">
        <v>4365</v>
      </c>
      <c r="B1101" s="17">
        <v>41955</v>
      </c>
      <c r="C1101" s="18" t="s">
        <v>298</v>
      </c>
      <c r="D1101" s="18" t="s">
        <v>44</v>
      </c>
    </row>
    <row r="1102" spans="1:4" ht="15" x14ac:dyDescent="0.25">
      <c r="A1102" s="16">
        <v>4365</v>
      </c>
      <c r="B1102" s="17">
        <v>41969</v>
      </c>
      <c r="C1102" s="18" t="s">
        <v>298</v>
      </c>
      <c r="D1102" s="18" t="s">
        <v>44</v>
      </c>
    </row>
    <row r="1103" spans="1:4" ht="15" x14ac:dyDescent="0.25">
      <c r="A1103" s="16">
        <v>4365</v>
      </c>
      <c r="B1103" s="17">
        <v>41976</v>
      </c>
      <c r="C1103" s="18" t="s">
        <v>298</v>
      </c>
      <c r="D1103" s="18" t="s">
        <v>44</v>
      </c>
    </row>
    <row r="1104" spans="1:4" ht="15" x14ac:dyDescent="0.25">
      <c r="A1104" s="16">
        <v>4365</v>
      </c>
      <c r="B1104" s="17">
        <v>41983</v>
      </c>
      <c r="C1104" s="18" t="s">
        <v>298</v>
      </c>
      <c r="D1104" s="18" t="s">
        <v>44</v>
      </c>
    </row>
    <row r="1105" spans="1:4" ht="15" x14ac:dyDescent="0.25">
      <c r="A1105" s="16">
        <v>4365</v>
      </c>
      <c r="B1105" s="17">
        <v>41990</v>
      </c>
      <c r="C1105" s="18" t="s">
        <v>298</v>
      </c>
      <c r="D1105" s="18" t="s">
        <v>44</v>
      </c>
    </row>
    <row r="1106" spans="1:4" ht="15" x14ac:dyDescent="0.25">
      <c r="A1106" s="16">
        <v>4365</v>
      </c>
      <c r="B1106" s="17">
        <v>41990</v>
      </c>
      <c r="C1106" s="18" t="s">
        <v>298</v>
      </c>
      <c r="D1106" s="18" t="s">
        <v>44</v>
      </c>
    </row>
    <row r="1107" spans="1:4" ht="15" x14ac:dyDescent="0.25">
      <c r="A1107" s="16">
        <v>4365</v>
      </c>
      <c r="B1107" s="17">
        <v>42011</v>
      </c>
      <c r="C1107" s="18" t="s">
        <v>298</v>
      </c>
      <c r="D1107" s="18" t="s">
        <v>44</v>
      </c>
    </row>
    <row r="1108" spans="1:4" ht="15" x14ac:dyDescent="0.25">
      <c r="A1108" s="16">
        <v>4365</v>
      </c>
      <c r="B1108" s="17">
        <v>42025</v>
      </c>
      <c r="C1108" s="18" t="s">
        <v>298</v>
      </c>
      <c r="D1108" s="18" t="s">
        <v>44</v>
      </c>
    </row>
    <row r="1109" spans="1:4" ht="15" x14ac:dyDescent="0.25">
      <c r="A1109" s="16">
        <v>4365</v>
      </c>
      <c r="B1109" s="17">
        <v>42032</v>
      </c>
      <c r="C1109" s="18" t="s">
        <v>298</v>
      </c>
      <c r="D1109" s="18" t="s">
        <v>44</v>
      </c>
    </row>
    <row r="1110" spans="1:4" ht="15" x14ac:dyDescent="0.25">
      <c r="A1110" s="16">
        <v>4365</v>
      </c>
      <c r="B1110" s="17">
        <v>42039</v>
      </c>
      <c r="C1110" s="18" t="s">
        <v>298</v>
      </c>
      <c r="D1110" s="18" t="s">
        <v>44</v>
      </c>
    </row>
    <row r="1111" spans="1:4" ht="15" x14ac:dyDescent="0.25">
      <c r="A1111" s="16">
        <v>4365</v>
      </c>
      <c r="B1111" s="17">
        <v>42046</v>
      </c>
      <c r="C1111" s="18" t="s">
        <v>298</v>
      </c>
      <c r="D1111" s="18" t="s">
        <v>44</v>
      </c>
    </row>
    <row r="1112" spans="1:4" ht="15" x14ac:dyDescent="0.25">
      <c r="A1112" s="16">
        <v>4365</v>
      </c>
      <c r="B1112" s="17">
        <v>42046</v>
      </c>
      <c r="C1112" s="18" t="s">
        <v>298</v>
      </c>
      <c r="D1112" s="18" t="s">
        <v>44</v>
      </c>
    </row>
    <row r="1113" spans="1:4" ht="15" x14ac:dyDescent="0.25">
      <c r="A1113" s="16">
        <v>4365</v>
      </c>
      <c r="B1113" s="17">
        <v>42053</v>
      </c>
      <c r="C1113" s="18" t="s">
        <v>298</v>
      </c>
      <c r="D1113" s="18" t="s">
        <v>44</v>
      </c>
    </row>
    <row r="1114" spans="1:4" ht="15" x14ac:dyDescent="0.25">
      <c r="A1114" s="16">
        <v>4365</v>
      </c>
      <c r="B1114" s="17">
        <v>42060</v>
      </c>
      <c r="C1114" s="18" t="s">
        <v>298</v>
      </c>
      <c r="D1114" s="18" t="s">
        <v>44</v>
      </c>
    </row>
    <row r="1115" spans="1:4" ht="15" x14ac:dyDescent="0.25">
      <c r="A1115" s="16">
        <v>4366</v>
      </c>
      <c r="B1115" s="17">
        <v>41864</v>
      </c>
      <c r="C1115" s="18" t="s">
        <v>298</v>
      </c>
      <c r="D1115" s="18" t="s">
        <v>30</v>
      </c>
    </row>
    <row r="1116" spans="1:4" ht="15" x14ac:dyDescent="0.25">
      <c r="A1116" s="16">
        <v>4468</v>
      </c>
      <c r="B1116" s="17">
        <v>41829</v>
      </c>
      <c r="C1116" s="16" t="s">
        <v>296</v>
      </c>
      <c r="D1116" s="18" t="s">
        <v>267</v>
      </c>
    </row>
    <row r="1117" spans="1:4" ht="15" x14ac:dyDescent="0.25">
      <c r="A1117" s="16">
        <v>4468</v>
      </c>
      <c r="B1117" s="17">
        <v>41872</v>
      </c>
      <c r="C1117" s="18" t="s">
        <v>298</v>
      </c>
      <c r="D1117" s="18" t="s">
        <v>26</v>
      </c>
    </row>
    <row r="1118" spans="1:4" ht="15" x14ac:dyDescent="0.25">
      <c r="A1118" s="16">
        <v>4468</v>
      </c>
      <c r="B1118" s="17">
        <v>41887</v>
      </c>
      <c r="C1118" s="18" t="s">
        <v>298</v>
      </c>
      <c r="D1118" s="18" t="s">
        <v>26</v>
      </c>
    </row>
    <row r="1119" spans="1:4" ht="15" x14ac:dyDescent="0.25">
      <c r="A1119" s="16">
        <v>4468</v>
      </c>
      <c r="B1119" s="17">
        <v>41891</v>
      </c>
      <c r="C1119" s="16" t="s">
        <v>297</v>
      </c>
      <c r="D1119" s="18" t="s">
        <v>267</v>
      </c>
    </row>
    <row r="1120" spans="1:4" ht="15" x14ac:dyDescent="0.25">
      <c r="A1120" s="16">
        <v>4468</v>
      </c>
      <c r="B1120" s="17">
        <v>41899</v>
      </c>
      <c r="C1120" s="18" t="s">
        <v>298</v>
      </c>
      <c r="D1120" s="18" t="s">
        <v>26</v>
      </c>
    </row>
    <row r="1121" spans="1:4" ht="15" x14ac:dyDescent="0.25">
      <c r="A1121" s="16">
        <v>4468</v>
      </c>
      <c r="B1121" s="17">
        <v>41900</v>
      </c>
      <c r="C1121" s="18" t="s">
        <v>298</v>
      </c>
      <c r="D1121" s="18" t="s">
        <v>26</v>
      </c>
    </row>
    <row r="1122" spans="1:4" ht="15" x14ac:dyDescent="0.25">
      <c r="A1122" s="16">
        <v>4468</v>
      </c>
      <c r="B1122" s="17">
        <v>41918</v>
      </c>
      <c r="C1122" s="16" t="s">
        <v>296</v>
      </c>
      <c r="D1122" s="18" t="s">
        <v>284</v>
      </c>
    </row>
    <row r="1123" spans="1:4" ht="15" x14ac:dyDescent="0.25">
      <c r="A1123" s="16">
        <v>4468</v>
      </c>
      <c r="B1123" s="17">
        <v>41932</v>
      </c>
      <c r="C1123" s="18" t="s">
        <v>298</v>
      </c>
      <c r="D1123" s="18" t="s">
        <v>26</v>
      </c>
    </row>
    <row r="1124" spans="1:4" ht="15" x14ac:dyDescent="0.25">
      <c r="A1124" s="16">
        <v>4468</v>
      </c>
      <c r="B1124" s="17">
        <v>41933</v>
      </c>
      <c r="C1124" s="17" t="s">
        <v>295</v>
      </c>
      <c r="D1124" s="20" t="s">
        <v>300</v>
      </c>
    </row>
    <row r="1125" spans="1:4" ht="15" x14ac:dyDescent="0.25">
      <c r="A1125" s="16">
        <v>4468</v>
      </c>
      <c r="B1125" s="17">
        <v>41933</v>
      </c>
      <c r="C1125" s="18" t="s">
        <v>298</v>
      </c>
      <c r="D1125" s="18" t="s">
        <v>26</v>
      </c>
    </row>
    <row r="1126" spans="1:4" ht="15" x14ac:dyDescent="0.25">
      <c r="A1126" s="16">
        <v>4468</v>
      </c>
      <c r="B1126" s="17">
        <v>41948</v>
      </c>
      <c r="C1126" s="18" t="s">
        <v>298</v>
      </c>
      <c r="D1126" s="18" t="s">
        <v>26</v>
      </c>
    </row>
    <row r="1127" spans="1:4" ht="15" x14ac:dyDescent="0.25">
      <c r="A1127" s="16">
        <v>4468</v>
      </c>
      <c r="B1127" s="17">
        <v>41967</v>
      </c>
      <c r="C1127" s="18" t="s">
        <v>298</v>
      </c>
      <c r="D1127" s="18" t="s">
        <v>26</v>
      </c>
    </row>
    <row r="1128" spans="1:4" ht="15" x14ac:dyDescent="0.25">
      <c r="A1128" s="16">
        <v>4468</v>
      </c>
      <c r="B1128" s="17">
        <v>41974</v>
      </c>
      <c r="C1128" s="18" t="s">
        <v>298</v>
      </c>
      <c r="D1128" s="18" t="s">
        <v>26</v>
      </c>
    </row>
    <row r="1129" spans="1:4" ht="15" x14ac:dyDescent="0.25">
      <c r="A1129" s="16">
        <v>4468</v>
      </c>
      <c r="B1129" s="17">
        <v>41976</v>
      </c>
      <c r="C1129" s="18" t="s">
        <v>298</v>
      </c>
      <c r="D1129" s="18" t="s">
        <v>26</v>
      </c>
    </row>
    <row r="1130" spans="1:4" ht="15" x14ac:dyDescent="0.25">
      <c r="A1130" s="16">
        <v>4468</v>
      </c>
      <c r="B1130" s="17">
        <v>41977</v>
      </c>
      <c r="C1130" s="18" t="s">
        <v>298</v>
      </c>
      <c r="D1130" s="18" t="s">
        <v>26</v>
      </c>
    </row>
    <row r="1131" spans="1:4" ht="15" x14ac:dyDescent="0.25">
      <c r="A1131" s="16">
        <v>4468</v>
      </c>
      <c r="B1131" s="17">
        <v>41982</v>
      </c>
      <c r="C1131" s="18" t="s">
        <v>298</v>
      </c>
      <c r="D1131" s="18" t="s">
        <v>26</v>
      </c>
    </row>
    <row r="1132" spans="1:4" ht="15" x14ac:dyDescent="0.25">
      <c r="A1132" s="16">
        <v>4468</v>
      </c>
      <c r="B1132" s="17">
        <v>41984</v>
      </c>
      <c r="C1132" s="18" t="s">
        <v>298</v>
      </c>
      <c r="D1132" s="18" t="s">
        <v>26</v>
      </c>
    </row>
    <row r="1133" spans="1:4" ht="15" x14ac:dyDescent="0.25">
      <c r="A1133" s="16">
        <v>4468</v>
      </c>
      <c r="B1133" s="17">
        <v>41988</v>
      </c>
      <c r="C1133" s="18" t="s">
        <v>298</v>
      </c>
      <c r="D1133" s="18" t="s">
        <v>26</v>
      </c>
    </row>
    <row r="1134" spans="1:4" ht="15" x14ac:dyDescent="0.25">
      <c r="A1134" s="16">
        <v>4468</v>
      </c>
      <c r="B1134" s="17">
        <v>41989</v>
      </c>
      <c r="C1134" s="17" t="s">
        <v>295</v>
      </c>
      <c r="D1134" s="20" t="s">
        <v>300</v>
      </c>
    </row>
    <row r="1135" spans="1:4" ht="15" x14ac:dyDescent="0.25">
      <c r="A1135" s="16">
        <v>4468</v>
      </c>
      <c r="B1135" s="17">
        <v>41989</v>
      </c>
      <c r="C1135" s="16" t="s">
        <v>297</v>
      </c>
      <c r="D1135" s="18" t="s">
        <v>268</v>
      </c>
    </row>
    <row r="1136" spans="1:4" ht="15" x14ac:dyDescent="0.25">
      <c r="A1136" s="16">
        <v>4468</v>
      </c>
      <c r="B1136" s="17">
        <v>41989</v>
      </c>
      <c r="C1136" s="18" t="s">
        <v>298</v>
      </c>
      <c r="D1136" s="18" t="s">
        <v>26</v>
      </c>
    </row>
    <row r="1137" spans="1:4" ht="15" x14ac:dyDescent="0.25">
      <c r="A1137" s="16">
        <v>4468</v>
      </c>
      <c r="B1137" s="17">
        <v>41990</v>
      </c>
      <c r="C1137" s="16" t="s">
        <v>296</v>
      </c>
      <c r="D1137" s="18" t="s">
        <v>285</v>
      </c>
    </row>
    <row r="1138" spans="1:4" ht="15" x14ac:dyDescent="0.25">
      <c r="A1138" s="16">
        <v>4468</v>
      </c>
      <c r="B1138" s="17">
        <v>42025</v>
      </c>
      <c r="C1138" s="18" t="s">
        <v>298</v>
      </c>
      <c r="D1138" s="18" t="s">
        <v>26</v>
      </c>
    </row>
    <row r="1139" spans="1:4" ht="15" x14ac:dyDescent="0.25">
      <c r="A1139" s="16">
        <v>4468</v>
      </c>
      <c r="B1139" s="17">
        <v>42030</v>
      </c>
      <c r="C1139" s="18" t="s">
        <v>298</v>
      </c>
      <c r="D1139" s="18" t="s">
        <v>26</v>
      </c>
    </row>
    <row r="1140" spans="1:4" ht="15" x14ac:dyDescent="0.25">
      <c r="A1140" s="16">
        <v>4468</v>
      </c>
      <c r="B1140" s="17">
        <v>42037</v>
      </c>
      <c r="C1140" s="18" t="s">
        <v>298</v>
      </c>
      <c r="D1140" s="18" t="s">
        <v>26</v>
      </c>
    </row>
    <row r="1141" spans="1:4" ht="15" x14ac:dyDescent="0.25">
      <c r="A1141" s="16">
        <v>4468</v>
      </c>
      <c r="B1141" s="17">
        <v>42038</v>
      </c>
      <c r="C1141" s="18" t="s">
        <v>298</v>
      </c>
      <c r="D1141" s="18" t="s">
        <v>26</v>
      </c>
    </row>
    <row r="1142" spans="1:4" ht="15" x14ac:dyDescent="0.25">
      <c r="A1142" s="16">
        <v>4468</v>
      </c>
      <c r="B1142" s="17">
        <v>42040</v>
      </c>
      <c r="C1142" s="17" t="s">
        <v>295</v>
      </c>
      <c r="D1142" s="20" t="s">
        <v>300</v>
      </c>
    </row>
    <row r="1143" spans="1:4" ht="15" x14ac:dyDescent="0.25">
      <c r="A1143" s="16">
        <v>4468</v>
      </c>
      <c r="B1143" s="17">
        <v>42040</v>
      </c>
      <c r="C1143" s="18" t="s">
        <v>298</v>
      </c>
      <c r="D1143" s="18" t="s">
        <v>26</v>
      </c>
    </row>
    <row r="1144" spans="1:4" ht="15" x14ac:dyDescent="0.25">
      <c r="A1144" s="16">
        <v>4468</v>
      </c>
      <c r="B1144" s="17">
        <v>42059</v>
      </c>
      <c r="C1144" s="18" t="s">
        <v>298</v>
      </c>
      <c r="D1144" s="18" t="s">
        <v>26</v>
      </c>
    </row>
    <row r="1145" spans="1:4" ht="15" x14ac:dyDescent="0.25">
      <c r="A1145" s="16">
        <v>4645</v>
      </c>
      <c r="B1145" s="17">
        <v>41723</v>
      </c>
      <c r="C1145" s="18" t="s">
        <v>298</v>
      </c>
      <c r="D1145" s="18" t="s">
        <v>26</v>
      </c>
    </row>
    <row r="1146" spans="1:4" ht="15" x14ac:dyDescent="0.25">
      <c r="A1146" s="16">
        <v>4645</v>
      </c>
      <c r="B1146" s="17">
        <v>41725</v>
      </c>
      <c r="C1146" s="16" t="s">
        <v>297</v>
      </c>
      <c r="D1146" s="18" t="s">
        <v>267</v>
      </c>
    </row>
    <row r="1147" spans="1:4" ht="15" x14ac:dyDescent="0.25">
      <c r="A1147" s="16">
        <v>4645</v>
      </c>
      <c r="B1147" s="17">
        <v>41731</v>
      </c>
      <c r="C1147" s="18" t="s">
        <v>298</v>
      </c>
      <c r="D1147" s="18" t="s">
        <v>26</v>
      </c>
    </row>
    <row r="1148" spans="1:4" ht="15" x14ac:dyDescent="0.25">
      <c r="A1148" s="16">
        <v>4645</v>
      </c>
      <c r="B1148" s="17">
        <v>41732</v>
      </c>
      <c r="C1148" s="18" t="s">
        <v>298</v>
      </c>
      <c r="D1148" s="18" t="s">
        <v>44</v>
      </c>
    </row>
    <row r="1149" spans="1:4" ht="15" x14ac:dyDescent="0.25">
      <c r="A1149" s="16">
        <v>4645</v>
      </c>
      <c r="B1149" s="17">
        <v>41743</v>
      </c>
      <c r="C1149" s="18" t="s">
        <v>298</v>
      </c>
      <c r="D1149" s="18" t="s">
        <v>44</v>
      </c>
    </row>
    <row r="1150" spans="1:4" ht="15" x14ac:dyDescent="0.25">
      <c r="A1150" s="16">
        <v>4645</v>
      </c>
      <c r="B1150" s="17">
        <v>41744</v>
      </c>
      <c r="C1150" s="18" t="s">
        <v>298</v>
      </c>
      <c r="D1150" s="18" t="s">
        <v>44</v>
      </c>
    </row>
    <row r="1151" spans="1:4" ht="15" x14ac:dyDescent="0.25">
      <c r="A1151" s="16">
        <v>4645</v>
      </c>
      <c r="B1151" s="17">
        <v>41750</v>
      </c>
      <c r="C1151" s="18" t="s">
        <v>298</v>
      </c>
      <c r="D1151" s="18" t="s">
        <v>44</v>
      </c>
    </row>
    <row r="1152" spans="1:4" ht="15" x14ac:dyDescent="0.25">
      <c r="A1152" s="16">
        <v>4645</v>
      </c>
      <c r="B1152" s="17">
        <v>41750</v>
      </c>
      <c r="C1152" s="18" t="s">
        <v>298</v>
      </c>
      <c r="D1152" s="18" t="s">
        <v>44</v>
      </c>
    </row>
    <row r="1153" spans="1:4" ht="15" x14ac:dyDescent="0.25">
      <c r="A1153" s="16">
        <v>4645</v>
      </c>
      <c r="B1153" s="17">
        <v>41753</v>
      </c>
      <c r="C1153" s="16" t="s">
        <v>296</v>
      </c>
      <c r="D1153" s="18" t="s">
        <v>267</v>
      </c>
    </row>
    <row r="1154" spans="1:4" ht="15" x14ac:dyDescent="0.25">
      <c r="A1154" s="16">
        <v>4645</v>
      </c>
      <c r="B1154" s="17">
        <v>41753</v>
      </c>
      <c r="C1154" s="18" t="s">
        <v>298</v>
      </c>
      <c r="D1154" s="18" t="s">
        <v>44</v>
      </c>
    </row>
    <row r="1155" spans="1:4" ht="15" x14ac:dyDescent="0.25">
      <c r="A1155" s="16">
        <v>4645</v>
      </c>
      <c r="B1155" s="17">
        <v>41758</v>
      </c>
      <c r="C1155" s="18" t="s">
        <v>298</v>
      </c>
      <c r="D1155" s="18" t="s">
        <v>44</v>
      </c>
    </row>
    <row r="1156" spans="1:4" ht="15" x14ac:dyDescent="0.25">
      <c r="A1156" s="16">
        <v>4645</v>
      </c>
      <c r="B1156" s="17">
        <v>41760</v>
      </c>
      <c r="C1156" s="18" t="s">
        <v>298</v>
      </c>
      <c r="D1156" s="18" t="s">
        <v>44</v>
      </c>
    </row>
    <row r="1157" spans="1:4" ht="15" x14ac:dyDescent="0.25">
      <c r="A1157" s="16">
        <v>4645</v>
      </c>
      <c r="B1157" s="17">
        <v>41767</v>
      </c>
      <c r="C1157" s="18" t="s">
        <v>298</v>
      </c>
      <c r="D1157" s="18" t="s">
        <v>44</v>
      </c>
    </row>
    <row r="1158" spans="1:4" ht="15" x14ac:dyDescent="0.25">
      <c r="A1158" s="16">
        <v>4645</v>
      </c>
      <c r="B1158" s="17">
        <v>41774</v>
      </c>
      <c r="C1158" s="18" t="s">
        <v>298</v>
      </c>
      <c r="D1158" s="18" t="s">
        <v>44</v>
      </c>
    </row>
    <row r="1159" spans="1:4" ht="15" x14ac:dyDescent="0.25">
      <c r="A1159" s="16">
        <v>4645</v>
      </c>
      <c r="B1159" s="17">
        <v>41779</v>
      </c>
      <c r="C1159" s="18" t="s">
        <v>298</v>
      </c>
      <c r="D1159" s="18" t="s">
        <v>44</v>
      </c>
    </row>
    <row r="1160" spans="1:4" ht="15" x14ac:dyDescent="0.25">
      <c r="A1160" s="16">
        <v>4645</v>
      </c>
      <c r="B1160" s="17">
        <v>41786</v>
      </c>
      <c r="C1160" s="18" t="s">
        <v>298</v>
      </c>
      <c r="D1160" s="18" t="s">
        <v>44</v>
      </c>
    </row>
    <row r="1161" spans="1:4" ht="15" x14ac:dyDescent="0.25">
      <c r="A1161" s="16">
        <v>4645</v>
      </c>
      <c r="B1161" s="17">
        <v>41795</v>
      </c>
      <c r="C1161" s="18" t="s">
        <v>298</v>
      </c>
      <c r="D1161" s="18" t="s">
        <v>44</v>
      </c>
    </row>
    <row r="1162" spans="1:4" ht="15" x14ac:dyDescent="0.25">
      <c r="A1162" s="16">
        <v>4645</v>
      </c>
      <c r="B1162" s="17">
        <v>41802</v>
      </c>
      <c r="C1162" s="18" t="s">
        <v>298</v>
      </c>
      <c r="D1162" s="18" t="s">
        <v>44</v>
      </c>
    </row>
    <row r="1163" spans="1:4" ht="15" x14ac:dyDescent="0.25">
      <c r="A1163" s="16">
        <v>4645</v>
      </c>
      <c r="B1163" s="17">
        <v>41809</v>
      </c>
      <c r="C1163" s="18" t="s">
        <v>298</v>
      </c>
      <c r="D1163" s="18" t="s">
        <v>44</v>
      </c>
    </row>
    <row r="1164" spans="1:4" ht="15" x14ac:dyDescent="0.25">
      <c r="A1164" s="16">
        <v>4645</v>
      </c>
      <c r="B1164" s="17">
        <v>41816</v>
      </c>
      <c r="C1164" s="18" t="s">
        <v>298</v>
      </c>
      <c r="D1164" s="18" t="s">
        <v>44</v>
      </c>
    </row>
    <row r="1165" spans="1:4" ht="15" x14ac:dyDescent="0.25">
      <c r="A1165" s="16">
        <v>4645</v>
      </c>
      <c r="B1165" s="17">
        <v>41817</v>
      </c>
      <c r="C1165" s="18" t="s">
        <v>298</v>
      </c>
      <c r="D1165" s="18" t="s">
        <v>26</v>
      </c>
    </row>
    <row r="1166" spans="1:4" ht="15" x14ac:dyDescent="0.25">
      <c r="A1166" s="16">
        <v>4645</v>
      </c>
      <c r="B1166" s="17">
        <v>41821</v>
      </c>
      <c r="C1166" s="18" t="s">
        <v>298</v>
      </c>
      <c r="D1166" s="18" t="s">
        <v>26</v>
      </c>
    </row>
    <row r="1167" spans="1:4" ht="15" x14ac:dyDescent="0.25">
      <c r="A1167" s="16">
        <v>4645</v>
      </c>
      <c r="B1167" s="17">
        <v>41830</v>
      </c>
      <c r="C1167" s="17" t="s">
        <v>295</v>
      </c>
      <c r="D1167" s="20" t="s">
        <v>300</v>
      </c>
    </row>
    <row r="1168" spans="1:4" ht="15" x14ac:dyDescent="0.25">
      <c r="A1168" s="16">
        <v>4645</v>
      </c>
      <c r="B1168" s="17">
        <v>41830</v>
      </c>
      <c r="C1168" s="16" t="s">
        <v>297</v>
      </c>
      <c r="D1168" s="18" t="s">
        <v>268</v>
      </c>
    </row>
    <row r="1169" spans="1:4" ht="15" x14ac:dyDescent="0.25">
      <c r="A1169" s="16">
        <v>4645</v>
      </c>
      <c r="B1169" s="17">
        <v>41830</v>
      </c>
      <c r="C1169" s="18" t="s">
        <v>298</v>
      </c>
      <c r="D1169" s="18" t="s">
        <v>44</v>
      </c>
    </row>
    <row r="1170" spans="1:4" ht="15" x14ac:dyDescent="0.25">
      <c r="A1170" s="16">
        <v>4645</v>
      </c>
      <c r="B1170" s="17">
        <v>41830</v>
      </c>
      <c r="C1170" s="18" t="s">
        <v>298</v>
      </c>
      <c r="D1170" s="18" t="s">
        <v>26</v>
      </c>
    </row>
    <row r="1171" spans="1:4" ht="15" x14ac:dyDescent="0.25">
      <c r="A1171" s="16">
        <v>4645</v>
      </c>
      <c r="B1171" s="17">
        <v>41837</v>
      </c>
      <c r="C1171" s="18" t="s">
        <v>298</v>
      </c>
      <c r="D1171" s="18" t="s">
        <v>44</v>
      </c>
    </row>
    <row r="1172" spans="1:4" ht="15" x14ac:dyDescent="0.25">
      <c r="A1172" s="16">
        <v>4645</v>
      </c>
      <c r="B1172" s="17">
        <v>41845</v>
      </c>
      <c r="C1172" s="16" t="s">
        <v>296</v>
      </c>
      <c r="D1172" s="18" t="s">
        <v>284</v>
      </c>
    </row>
    <row r="1173" spans="1:4" ht="15" x14ac:dyDescent="0.25">
      <c r="A1173" s="16">
        <v>4645</v>
      </c>
      <c r="B1173" s="17">
        <v>41858</v>
      </c>
      <c r="C1173" s="18" t="s">
        <v>298</v>
      </c>
      <c r="D1173" s="18" t="s">
        <v>44</v>
      </c>
    </row>
    <row r="1174" spans="1:4" ht="15" x14ac:dyDescent="0.25">
      <c r="A1174" s="16">
        <v>4645</v>
      </c>
      <c r="B1174" s="17">
        <v>41859</v>
      </c>
      <c r="C1174" s="18" t="s">
        <v>298</v>
      </c>
      <c r="D1174" s="18" t="s">
        <v>26</v>
      </c>
    </row>
    <row r="1175" spans="1:4" ht="15" x14ac:dyDescent="0.25">
      <c r="A1175" s="16">
        <v>4645</v>
      </c>
      <c r="B1175" s="17">
        <v>41865</v>
      </c>
      <c r="C1175" s="18" t="s">
        <v>298</v>
      </c>
      <c r="D1175" s="18" t="s">
        <v>44</v>
      </c>
    </row>
    <row r="1176" spans="1:4" ht="15" x14ac:dyDescent="0.25">
      <c r="A1176" s="16">
        <v>4645</v>
      </c>
      <c r="B1176" s="17">
        <v>41871</v>
      </c>
      <c r="C1176" s="18" t="s">
        <v>298</v>
      </c>
      <c r="D1176" s="18" t="s">
        <v>26</v>
      </c>
    </row>
    <row r="1177" spans="1:4" ht="15" x14ac:dyDescent="0.25">
      <c r="A1177" s="16">
        <v>4645</v>
      </c>
      <c r="B1177" s="17">
        <v>41872</v>
      </c>
      <c r="C1177" s="18" t="s">
        <v>298</v>
      </c>
      <c r="D1177" s="18" t="s">
        <v>44</v>
      </c>
    </row>
    <row r="1178" spans="1:4" ht="15" x14ac:dyDescent="0.25">
      <c r="A1178" s="16">
        <v>4645</v>
      </c>
      <c r="B1178" s="17">
        <v>41872</v>
      </c>
      <c r="C1178" s="18" t="s">
        <v>298</v>
      </c>
      <c r="D1178" s="18" t="s">
        <v>26</v>
      </c>
    </row>
    <row r="1179" spans="1:4" ht="15" x14ac:dyDescent="0.25">
      <c r="A1179" s="16">
        <v>4645</v>
      </c>
      <c r="B1179" s="17">
        <v>41873</v>
      </c>
      <c r="C1179" s="18" t="s">
        <v>298</v>
      </c>
      <c r="D1179" s="18" t="s">
        <v>26</v>
      </c>
    </row>
    <row r="1180" spans="1:4" ht="15" x14ac:dyDescent="0.25">
      <c r="A1180" s="16">
        <v>4645</v>
      </c>
      <c r="B1180" s="17">
        <v>41877</v>
      </c>
      <c r="C1180" s="18" t="s">
        <v>298</v>
      </c>
      <c r="D1180" s="18" t="s">
        <v>44</v>
      </c>
    </row>
    <row r="1181" spans="1:4" ht="15" x14ac:dyDescent="0.25">
      <c r="A1181" s="16">
        <v>4645</v>
      </c>
      <c r="B1181" s="17">
        <v>41877</v>
      </c>
      <c r="C1181" s="18" t="s">
        <v>298</v>
      </c>
      <c r="D1181" s="18" t="s">
        <v>26</v>
      </c>
    </row>
    <row r="1182" spans="1:4" ht="15" x14ac:dyDescent="0.25">
      <c r="A1182" s="16">
        <v>4645</v>
      </c>
      <c r="B1182" s="17">
        <v>41886</v>
      </c>
      <c r="C1182" s="18" t="s">
        <v>298</v>
      </c>
      <c r="D1182" s="18" t="s">
        <v>44</v>
      </c>
    </row>
    <row r="1183" spans="1:4" ht="15" x14ac:dyDescent="0.25">
      <c r="A1183" s="16">
        <v>4645</v>
      </c>
      <c r="B1183" s="17">
        <v>41886</v>
      </c>
      <c r="C1183" s="18" t="s">
        <v>298</v>
      </c>
      <c r="D1183" s="18" t="s">
        <v>26</v>
      </c>
    </row>
    <row r="1184" spans="1:4" ht="15" x14ac:dyDescent="0.25">
      <c r="A1184" s="16">
        <v>4645</v>
      </c>
      <c r="B1184" s="17">
        <v>41892</v>
      </c>
      <c r="C1184" s="18" t="s">
        <v>298</v>
      </c>
      <c r="D1184" s="18" t="s">
        <v>26</v>
      </c>
    </row>
    <row r="1185" spans="1:4" ht="15" x14ac:dyDescent="0.25">
      <c r="A1185" s="16">
        <v>4645</v>
      </c>
      <c r="B1185" s="17">
        <v>41893</v>
      </c>
      <c r="C1185" s="18" t="s">
        <v>298</v>
      </c>
      <c r="D1185" s="18" t="s">
        <v>44</v>
      </c>
    </row>
    <row r="1186" spans="1:4" ht="15" x14ac:dyDescent="0.25">
      <c r="A1186" s="16">
        <v>4645</v>
      </c>
      <c r="B1186" s="17">
        <v>41900</v>
      </c>
      <c r="C1186" s="18" t="s">
        <v>298</v>
      </c>
      <c r="D1186" s="18" t="s">
        <v>44</v>
      </c>
    </row>
    <row r="1187" spans="1:4" ht="15" x14ac:dyDescent="0.25">
      <c r="A1187" s="16">
        <v>4645</v>
      </c>
      <c r="B1187" s="17">
        <v>41900</v>
      </c>
      <c r="C1187" s="18" t="s">
        <v>298</v>
      </c>
      <c r="D1187" s="18" t="s">
        <v>26</v>
      </c>
    </row>
    <row r="1188" spans="1:4" ht="15" x14ac:dyDescent="0.25">
      <c r="A1188" s="16">
        <v>4645</v>
      </c>
      <c r="B1188" s="17">
        <v>41907</v>
      </c>
      <c r="C1188" s="18" t="s">
        <v>298</v>
      </c>
      <c r="D1188" s="18" t="s">
        <v>44</v>
      </c>
    </row>
    <row r="1189" spans="1:4" ht="15" x14ac:dyDescent="0.25">
      <c r="A1189" s="16">
        <v>4645</v>
      </c>
      <c r="B1189" s="17">
        <v>41914</v>
      </c>
      <c r="C1189" s="18" t="s">
        <v>298</v>
      </c>
      <c r="D1189" s="18" t="s">
        <v>44</v>
      </c>
    </row>
    <row r="1190" spans="1:4" ht="15" x14ac:dyDescent="0.25">
      <c r="A1190" s="16">
        <v>4645</v>
      </c>
      <c r="B1190" s="17">
        <v>41914</v>
      </c>
      <c r="C1190" s="18" t="s">
        <v>298</v>
      </c>
      <c r="D1190" s="18" t="s">
        <v>26</v>
      </c>
    </row>
    <row r="1191" spans="1:4" ht="15" x14ac:dyDescent="0.25">
      <c r="A1191" s="16">
        <v>4645</v>
      </c>
      <c r="B1191" s="17">
        <v>41921</v>
      </c>
      <c r="C1191" s="18" t="s">
        <v>298</v>
      </c>
      <c r="D1191" s="18" t="s">
        <v>26</v>
      </c>
    </row>
    <row r="1192" spans="1:4" ht="15" x14ac:dyDescent="0.25">
      <c r="A1192" s="16">
        <v>4645</v>
      </c>
      <c r="B1192" s="17">
        <v>41922</v>
      </c>
      <c r="C1192" s="18" t="s">
        <v>298</v>
      </c>
      <c r="D1192" s="18" t="s">
        <v>26</v>
      </c>
    </row>
    <row r="1193" spans="1:4" ht="15" x14ac:dyDescent="0.25">
      <c r="A1193" s="16">
        <v>4645</v>
      </c>
      <c r="B1193" s="17">
        <v>41928</v>
      </c>
      <c r="C1193" s="18" t="s">
        <v>298</v>
      </c>
      <c r="D1193" s="18" t="s">
        <v>26</v>
      </c>
    </row>
    <row r="1194" spans="1:4" ht="15" x14ac:dyDescent="0.25">
      <c r="A1194" s="16">
        <v>4645</v>
      </c>
      <c r="B1194" s="17">
        <v>41928</v>
      </c>
      <c r="C1194" s="18" t="s">
        <v>298</v>
      </c>
      <c r="D1194" s="18" t="s">
        <v>44</v>
      </c>
    </row>
    <row r="1195" spans="1:4" ht="15" x14ac:dyDescent="0.25">
      <c r="A1195" s="16">
        <v>4645</v>
      </c>
      <c r="B1195" s="17">
        <v>41935</v>
      </c>
      <c r="C1195" s="17" t="s">
        <v>295</v>
      </c>
      <c r="D1195" s="20" t="s">
        <v>300</v>
      </c>
    </row>
    <row r="1196" spans="1:4" ht="15" x14ac:dyDescent="0.25">
      <c r="A1196" s="16">
        <v>4645</v>
      </c>
      <c r="B1196" s="17">
        <v>41935</v>
      </c>
      <c r="C1196" s="16" t="s">
        <v>297</v>
      </c>
      <c r="D1196" s="18" t="s">
        <v>268</v>
      </c>
    </row>
    <row r="1197" spans="1:4" ht="15" x14ac:dyDescent="0.25">
      <c r="A1197" s="16">
        <v>4645</v>
      </c>
      <c r="B1197" s="17">
        <v>41935</v>
      </c>
      <c r="C1197" s="18" t="s">
        <v>298</v>
      </c>
      <c r="D1197" s="18" t="s">
        <v>44</v>
      </c>
    </row>
    <row r="1198" spans="1:4" ht="15" x14ac:dyDescent="0.25">
      <c r="A1198" s="16">
        <v>4645</v>
      </c>
      <c r="B1198" s="17">
        <v>41939</v>
      </c>
      <c r="C1198" s="16" t="s">
        <v>296</v>
      </c>
      <c r="D1198" s="18" t="s">
        <v>285</v>
      </c>
    </row>
    <row r="1199" spans="1:4" ht="15" x14ac:dyDescent="0.25">
      <c r="A1199" s="16">
        <v>4645</v>
      </c>
      <c r="B1199" s="17">
        <v>41940</v>
      </c>
      <c r="C1199" s="18" t="s">
        <v>298</v>
      </c>
      <c r="D1199" s="18" t="s">
        <v>26</v>
      </c>
    </row>
    <row r="1200" spans="1:4" ht="15" x14ac:dyDescent="0.25">
      <c r="A1200" s="16">
        <v>4645</v>
      </c>
      <c r="B1200" s="17">
        <v>41942</v>
      </c>
      <c r="C1200" s="18" t="s">
        <v>298</v>
      </c>
      <c r="D1200" s="18" t="s">
        <v>26</v>
      </c>
    </row>
    <row r="1201" spans="1:4" ht="15" x14ac:dyDescent="0.25">
      <c r="A1201" s="16">
        <v>4645</v>
      </c>
      <c r="B1201" s="17">
        <v>41942</v>
      </c>
      <c r="C1201" s="18" t="s">
        <v>298</v>
      </c>
      <c r="D1201" s="18" t="s">
        <v>44</v>
      </c>
    </row>
    <row r="1202" spans="1:4" ht="15" x14ac:dyDescent="0.25">
      <c r="A1202" s="16">
        <v>4645</v>
      </c>
      <c r="B1202" s="17">
        <v>41946</v>
      </c>
      <c r="C1202" s="18" t="s">
        <v>298</v>
      </c>
      <c r="D1202" s="18" t="s">
        <v>26</v>
      </c>
    </row>
    <row r="1203" spans="1:4" ht="15" x14ac:dyDescent="0.25">
      <c r="A1203" s="16">
        <v>4645</v>
      </c>
      <c r="B1203" s="17">
        <v>41949</v>
      </c>
      <c r="C1203" s="18" t="s">
        <v>298</v>
      </c>
      <c r="D1203" s="18" t="s">
        <v>44</v>
      </c>
    </row>
    <row r="1204" spans="1:4" ht="15" x14ac:dyDescent="0.25">
      <c r="A1204" s="16">
        <v>4645</v>
      </c>
      <c r="B1204" s="17">
        <v>41956</v>
      </c>
      <c r="C1204" s="18" t="s">
        <v>298</v>
      </c>
      <c r="D1204" s="18" t="s">
        <v>44</v>
      </c>
    </row>
    <row r="1205" spans="1:4" ht="15" x14ac:dyDescent="0.25">
      <c r="A1205" s="16">
        <v>4645</v>
      </c>
      <c r="B1205" s="17">
        <v>41960</v>
      </c>
      <c r="C1205" s="18" t="s">
        <v>298</v>
      </c>
      <c r="D1205" s="18" t="s">
        <v>26</v>
      </c>
    </row>
    <row r="1206" spans="1:4" ht="15" x14ac:dyDescent="0.25">
      <c r="A1206" s="16">
        <v>4645</v>
      </c>
      <c r="B1206" s="17">
        <v>41963</v>
      </c>
      <c r="C1206" s="18" t="s">
        <v>298</v>
      </c>
      <c r="D1206" s="18" t="s">
        <v>44</v>
      </c>
    </row>
    <row r="1207" spans="1:4" ht="15" x14ac:dyDescent="0.25">
      <c r="A1207" s="16">
        <v>4645</v>
      </c>
      <c r="B1207" s="17">
        <v>41976</v>
      </c>
      <c r="C1207" s="18" t="s">
        <v>298</v>
      </c>
      <c r="D1207" s="18" t="s">
        <v>26</v>
      </c>
    </row>
    <row r="1208" spans="1:4" ht="15" x14ac:dyDescent="0.25">
      <c r="A1208" s="16">
        <v>4645</v>
      </c>
      <c r="B1208" s="17">
        <v>41976</v>
      </c>
      <c r="C1208" s="18" t="s">
        <v>298</v>
      </c>
      <c r="D1208" s="18" t="s">
        <v>44</v>
      </c>
    </row>
    <row r="1209" spans="1:4" ht="15" x14ac:dyDescent="0.25">
      <c r="A1209" s="16">
        <v>4645</v>
      </c>
      <c r="B1209" s="17">
        <v>41982</v>
      </c>
      <c r="C1209" s="18" t="s">
        <v>298</v>
      </c>
      <c r="D1209" s="18" t="s">
        <v>26</v>
      </c>
    </row>
    <row r="1210" spans="1:4" ht="15" x14ac:dyDescent="0.25">
      <c r="A1210" s="16">
        <v>4645</v>
      </c>
      <c r="B1210" s="17">
        <v>41984</v>
      </c>
      <c r="C1210" s="18" t="s">
        <v>298</v>
      </c>
      <c r="D1210" s="18" t="s">
        <v>44</v>
      </c>
    </row>
    <row r="1211" spans="1:4" ht="15" x14ac:dyDescent="0.25">
      <c r="A1211" s="16">
        <v>4645</v>
      </c>
      <c r="B1211" s="17">
        <v>41996</v>
      </c>
      <c r="C1211" s="16" t="s">
        <v>296</v>
      </c>
      <c r="D1211" s="18" t="s">
        <v>285</v>
      </c>
    </row>
    <row r="1212" spans="1:4" ht="15" x14ac:dyDescent="0.25">
      <c r="A1212" s="16">
        <v>4645</v>
      </c>
      <c r="B1212" s="17">
        <v>42012</v>
      </c>
      <c r="C1212" s="18" t="s">
        <v>298</v>
      </c>
      <c r="D1212" s="18" t="s">
        <v>26</v>
      </c>
    </row>
    <row r="1213" spans="1:4" ht="15" x14ac:dyDescent="0.25">
      <c r="A1213" s="16">
        <v>4645</v>
      </c>
      <c r="B1213" s="17">
        <v>42026</v>
      </c>
      <c r="C1213" s="18" t="s">
        <v>298</v>
      </c>
      <c r="D1213" s="18" t="s">
        <v>26</v>
      </c>
    </row>
    <row r="1214" spans="1:4" ht="15" x14ac:dyDescent="0.25">
      <c r="A1214" s="16">
        <v>4645</v>
      </c>
      <c r="B1214" s="17">
        <v>42033</v>
      </c>
      <c r="C1214" s="17" t="s">
        <v>295</v>
      </c>
      <c r="D1214" s="20" t="s">
        <v>300</v>
      </c>
    </row>
    <row r="1215" spans="1:4" ht="15" x14ac:dyDescent="0.25">
      <c r="A1215" s="16">
        <v>4645</v>
      </c>
      <c r="B1215" s="17">
        <v>42033</v>
      </c>
      <c r="C1215" s="16" t="s">
        <v>297</v>
      </c>
      <c r="D1215" s="18" t="s">
        <v>268</v>
      </c>
    </row>
    <row r="1216" spans="1:4" ht="15" x14ac:dyDescent="0.25">
      <c r="A1216" s="16">
        <v>4645</v>
      </c>
      <c r="B1216" s="17">
        <v>42033</v>
      </c>
      <c r="C1216" s="18" t="s">
        <v>298</v>
      </c>
      <c r="D1216" s="18" t="s">
        <v>26</v>
      </c>
    </row>
    <row r="1217" spans="1:4" ht="15" x14ac:dyDescent="0.25">
      <c r="A1217" s="16">
        <v>4645</v>
      </c>
      <c r="B1217" s="17">
        <v>42037</v>
      </c>
      <c r="C1217" s="18" t="s">
        <v>298</v>
      </c>
      <c r="D1217" s="18" t="s">
        <v>26</v>
      </c>
    </row>
    <row r="1218" spans="1:4" ht="15" x14ac:dyDescent="0.25">
      <c r="A1218" s="16">
        <v>4645</v>
      </c>
      <c r="B1218" s="17">
        <v>42067</v>
      </c>
      <c r="C1218" s="17" t="s">
        <v>295</v>
      </c>
      <c r="D1218" s="20" t="s">
        <v>300</v>
      </c>
    </row>
    <row r="1219" spans="1:4" ht="15" x14ac:dyDescent="0.25">
      <c r="A1219" s="16">
        <v>4645</v>
      </c>
      <c r="B1219" s="17">
        <v>42068</v>
      </c>
      <c r="C1219" s="18" t="s">
        <v>298</v>
      </c>
      <c r="D1219" s="18" t="s">
        <v>26</v>
      </c>
    </row>
    <row r="1220" spans="1:4" ht="15" x14ac:dyDescent="0.25">
      <c r="A1220" s="16">
        <v>4645</v>
      </c>
      <c r="B1220" s="17">
        <v>42068</v>
      </c>
      <c r="C1220" s="18" t="s">
        <v>298</v>
      </c>
      <c r="D1220" s="18" t="s">
        <v>26</v>
      </c>
    </row>
    <row r="1221" spans="1:4" ht="15" x14ac:dyDescent="0.25">
      <c r="A1221" s="16">
        <v>4645</v>
      </c>
      <c r="B1221" s="17">
        <v>42068</v>
      </c>
      <c r="C1221" s="18" t="s">
        <v>298</v>
      </c>
      <c r="D1221" s="18" t="s">
        <v>26</v>
      </c>
    </row>
    <row r="1222" spans="1:4" ht="15" x14ac:dyDescent="0.25">
      <c r="A1222" s="16">
        <v>4646</v>
      </c>
      <c r="B1222" s="17">
        <v>42024</v>
      </c>
      <c r="C1222" s="18" t="s">
        <v>298</v>
      </c>
      <c r="D1222" s="18" t="s">
        <v>26</v>
      </c>
    </row>
    <row r="1223" spans="1:4" ht="15" x14ac:dyDescent="0.25">
      <c r="A1223" s="16">
        <v>4646</v>
      </c>
      <c r="B1223" s="17">
        <v>42026</v>
      </c>
      <c r="C1223" s="18" t="s">
        <v>298</v>
      </c>
      <c r="D1223" s="18" t="s">
        <v>26</v>
      </c>
    </row>
    <row r="1224" spans="1:4" ht="15" x14ac:dyDescent="0.25">
      <c r="A1224" s="16">
        <v>4646</v>
      </c>
      <c r="B1224" s="17">
        <v>42033</v>
      </c>
      <c r="C1224" s="18" t="s">
        <v>298</v>
      </c>
      <c r="D1224" s="18" t="s">
        <v>26</v>
      </c>
    </row>
    <row r="1225" spans="1:4" ht="15" x14ac:dyDescent="0.25">
      <c r="A1225" s="16">
        <v>4646</v>
      </c>
      <c r="B1225" s="17">
        <v>42052</v>
      </c>
      <c r="C1225" s="18" t="s">
        <v>298</v>
      </c>
      <c r="D1225" s="18" t="s">
        <v>26</v>
      </c>
    </row>
    <row r="1226" spans="1:4" ht="15" x14ac:dyDescent="0.25">
      <c r="A1226" s="16">
        <v>4646</v>
      </c>
      <c r="B1226" s="17">
        <v>42054</v>
      </c>
      <c r="C1226" s="18" t="s">
        <v>298</v>
      </c>
      <c r="D1226" s="18" t="s">
        <v>26</v>
      </c>
    </row>
    <row r="1227" spans="1:4" ht="15" x14ac:dyDescent="0.25">
      <c r="A1227" s="16">
        <v>4751</v>
      </c>
      <c r="B1227" s="17">
        <v>41500</v>
      </c>
      <c r="C1227" s="16" t="s">
        <v>296</v>
      </c>
      <c r="D1227" s="18" t="s">
        <v>267</v>
      </c>
    </row>
    <row r="1228" spans="1:4" ht="15" x14ac:dyDescent="0.25">
      <c r="A1228" s="16">
        <v>4751</v>
      </c>
      <c r="B1228" s="17">
        <v>41500</v>
      </c>
      <c r="C1228" s="16" t="s">
        <v>297</v>
      </c>
      <c r="D1228" s="18" t="s">
        <v>267</v>
      </c>
    </row>
    <row r="1229" spans="1:4" ht="15" x14ac:dyDescent="0.25">
      <c r="A1229" s="16">
        <v>4751</v>
      </c>
      <c r="B1229" s="17">
        <v>41620</v>
      </c>
      <c r="C1229" s="16" t="s">
        <v>296</v>
      </c>
      <c r="D1229" s="18" t="s">
        <v>284</v>
      </c>
    </row>
    <row r="1230" spans="1:4" ht="15" x14ac:dyDescent="0.25">
      <c r="A1230" s="16">
        <v>4751</v>
      </c>
      <c r="B1230" s="17">
        <v>41702</v>
      </c>
      <c r="C1230" s="16" t="s">
        <v>296</v>
      </c>
      <c r="D1230" s="18" t="s">
        <v>285</v>
      </c>
    </row>
    <row r="1231" spans="1:4" ht="15" x14ac:dyDescent="0.25">
      <c r="A1231" s="16">
        <v>4751</v>
      </c>
      <c r="B1231" s="17">
        <v>41705</v>
      </c>
      <c r="C1231" s="16" t="s">
        <v>297</v>
      </c>
      <c r="D1231" s="18" t="s">
        <v>268</v>
      </c>
    </row>
    <row r="1232" spans="1:4" ht="15" x14ac:dyDescent="0.25">
      <c r="A1232" s="16">
        <v>4751</v>
      </c>
      <c r="B1232" s="17">
        <v>41719</v>
      </c>
      <c r="C1232" s="18" t="s">
        <v>298</v>
      </c>
      <c r="D1232" s="18" t="s">
        <v>44</v>
      </c>
    </row>
    <row r="1233" spans="1:4" ht="15" x14ac:dyDescent="0.25">
      <c r="A1233" s="16">
        <v>4751</v>
      </c>
      <c r="B1233" s="17">
        <v>41724</v>
      </c>
      <c r="C1233" s="18" t="s">
        <v>298</v>
      </c>
      <c r="D1233" s="18" t="s">
        <v>26</v>
      </c>
    </row>
    <row r="1234" spans="1:4" ht="15" x14ac:dyDescent="0.25">
      <c r="A1234" s="16">
        <v>4751</v>
      </c>
      <c r="B1234" s="17">
        <v>41726</v>
      </c>
      <c r="C1234" s="18" t="s">
        <v>298</v>
      </c>
      <c r="D1234" s="18" t="s">
        <v>44</v>
      </c>
    </row>
    <row r="1235" spans="1:4" ht="15" x14ac:dyDescent="0.25">
      <c r="A1235" s="16">
        <v>4751</v>
      </c>
      <c r="B1235" s="17">
        <v>41733</v>
      </c>
      <c r="C1235" s="18" t="s">
        <v>298</v>
      </c>
      <c r="D1235" s="18" t="s">
        <v>44</v>
      </c>
    </row>
    <row r="1236" spans="1:4" ht="15" x14ac:dyDescent="0.25">
      <c r="A1236" s="16">
        <v>4751</v>
      </c>
      <c r="B1236" s="17">
        <v>41736</v>
      </c>
      <c r="C1236" s="18" t="s">
        <v>298</v>
      </c>
      <c r="D1236" s="18" t="s">
        <v>26</v>
      </c>
    </row>
    <row r="1237" spans="1:4" ht="15" x14ac:dyDescent="0.25">
      <c r="A1237" s="16">
        <v>4751</v>
      </c>
      <c r="B1237" s="17">
        <v>41740</v>
      </c>
      <c r="C1237" s="18" t="s">
        <v>298</v>
      </c>
      <c r="D1237" s="18" t="s">
        <v>44</v>
      </c>
    </row>
    <row r="1238" spans="1:4" ht="15" x14ac:dyDescent="0.25">
      <c r="A1238" s="16">
        <v>4751</v>
      </c>
      <c r="B1238" s="17">
        <v>41747</v>
      </c>
      <c r="C1238" s="18" t="s">
        <v>298</v>
      </c>
      <c r="D1238" s="18" t="s">
        <v>44</v>
      </c>
    </row>
    <row r="1239" spans="1:4" ht="15" x14ac:dyDescent="0.25">
      <c r="A1239" s="16">
        <v>4751</v>
      </c>
      <c r="B1239" s="17">
        <v>41754</v>
      </c>
      <c r="C1239" s="18" t="s">
        <v>298</v>
      </c>
      <c r="D1239" s="18" t="s">
        <v>44</v>
      </c>
    </row>
    <row r="1240" spans="1:4" ht="15" x14ac:dyDescent="0.25">
      <c r="A1240" s="16">
        <v>4751</v>
      </c>
      <c r="B1240" s="17">
        <v>41761</v>
      </c>
      <c r="C1240" s="18" t="s">
        <v>298</v>
      </c>
      <c r="D1240" s="18" t="s">
        <v>44</v>
      </c>
    </row>
    <row r="1241" spans="1:4" ht="15" x14ac:dyDescent="0.25">
      <c r="A1241" s="16">
        <v>4751</v>
      </c>
      <c r="B1241" s="17">
        <v>41768</v>
      </c>
      <c r="C1241" s="18" t="s">
        <v>298</v>
      </c>
      <c r="D1241" s="18" t="s">
        <v>44</v>
      </c>
    </row>
    <row r="1242" spans="1:4" ht="15" x14ac:dyDescent="0.25">
      <c r="A1242" s="16">
        <v>4751</v>
      </c>
      <c r="B1242" s="17">
        <v>41771</v>
      </c>
      <c r="C1242" s="18" t="s">
        <v>298</v>
      </c>
      <c r="D1242" s="18" t="s">
        <v>26</v>
      </c>
    </row>
    <row r="1243" spans="1:4" ht="15" x14ac:dyDescent="0.25">
      <c r="A1243" s="16">
        <v>4751</v>
      </c>
      <c r="B1243" s="17">
        <v>41775</v>
      </c>
      <c r="C1243" s="17" t="s">
        <v>295</v>
      </c>
      <c r="D1243" s="20" t="s">
        <v>300</v>
      </c>
    </row>
    <row r="1244" spans="1:4" ht="15" x14ac:dyDescent="0.25">
      <c r="A1244" s="16">
        <v>4751</v>
      </c>
      <c r="B1244" s="17">
        <v>41775</v>
      </c>
      <c r="C1244" s="18" t="s">
        <v>298</v>
      </c>
      <c r="D1244" s="18" t="s">
        <v>26</v>
      </c>
    </row>
    <row r="1245" spans="1:4" ht="15" x14ac:dyDescent="0.25">
      <c r="A1245" s="16">
        <v>4751</v>
      </c>
      <c r="B1245" s="17">
        <v>41779</v>
      </c>
      <c r="C1245" s="18" t="s">
        <v>298</v>
      </c>
      <c r="D1245" s="18" t="s">
        <v>44</v>
      </c>
    </row>
    <row r="1246" spans="1:4" ht="15" x14ac:dyDescent="0.25">
      <c r="A1246" s="16">
        <v>4751</v>
      </c>
      <c r="B1246" s="17">
        <v>41781</v>
      </c>
      <c r="C1246" s="18" t="s">
        <v>298</v>
      </c>
      <c r="D1246" s="18" t="s">
        <v>44</v>
      </c>
    </row>
    <row r="1247" spans="1:4" ht="15" x14ac:dyDescent="0.25">
      <c r="A1247" s="16">
        <v>4751</v>
      </c>
      <c r="B1247" s="17">
        <v>41782</v>
      </c>
      <c r="C1247" s="18" t="s">
        <v>298</v>
      </c>
      <c r="D1247" s="18" t="s">
        <v>44</v>
      </c>
    </row>
    <row r="1248" spans="1:4" ht="15" x14ac:dyDescent="0.25">
      <c r="A1248" s="16">
        <v>4751</v>
      </c>
      <c r="B1248" s="17">
        <v>41787</v>
      </c>
      <c r="C1248" s="18" t="s">
        <v>298</v>
      </c>
      <c r="D1248" s="18" t="s">
        <v>79</v>
      </c>
    </row>
    <row r="1249" spans="1:4" ht="15" x14ac:dyDescent="0.25">
      <c r="A1249" s="16">
        <v>4751</v>
      </c>
      <c r="B1249" s="17">
        <v>41789</v>
      </c>
      <c r="C1249" s="18" t="s">
        <v>298</v>
      </c>
      <c r="D1249" s="18" t="s">
        <v>44</v>
      </c>
    </row>
    <row r="1250" spans="1:4" ht="15" x14ac:dyDescent="0.25">
      <c r="A1250" s="16">
        <v>4751</v>
      </c>
      <c r="B1250" s="17">
        <v>41796</v>
      </c>
      <c r="C1250" s="18" t="s">
        <v>298</v>
      </c>
      <c r="D1250" s="18" t="s">
        <v>44</v>
      </c>
    </row>
    <row r="1251" spans="1:4" ht="15" x14ac:dyDescent="0.25">
      <c r="A1251" s="16">
        <v>4751</v>
      </c>
      <c r="B1251" s="17">
        <v>41803</v>
      </c>
      <c r="C1251" s="18" t="s">
        <v>298</v>
      </c>
      <c r="D1251" s="18" t="s">
        <v>44</v>
      </c>
    </row>
    <row r="1252" spans="1:4" ht="15" x14ac:dyDescent="0.25">
      <c r="A1252" s="16">
        <v>4751</v>
      </c>
      <c r="B1252" s="17">
        <v>41806</v>
      </c>
      <c r="C1252" s="18" t="s">
        <v>298</v>
      </c>
      <c r="D1252" s="18" t="s">
        <v>44</v>
      </c>
    </row>
    <row r="1253" spans="1:4" ht="15" x14ac:dyDescent="0.25">
      <c r="A1253" s="16">
        <v>4751</v>
      </c>
      <c r="B1253" s="17">
        <v>41809</v>
      </c>
      <c r="C1253" s="18" t="s">
        <v>298</v>
      </c>
      <c r="D1253" s="18" t="s">
        <v>44</v>
      </c>
    </row>
    <row r="1254" spans="1:4" ht="15" x14ac:dyDescent="0.25">
      <c r="A1254" s="16">
        <v>4751</v>
      </c>
      <c r="B1254" s="17">
        <v>41816</v>
      </c>
      <c r="C1254" s="18" t="s">
        <v>298</v>
      </c>
      <c r="D1254" s="18" t="s">
        <v>44</v>
      </c>
    </row>
    <row r="1255" spans="1:4" ht="15" x14ac:dyDescent="0.25">
      <c r="A1255" s="16">
        <v>4751</v>
      </c>
      <c r="B1255" s="17">
        <v>41817</v>
      </c>
      <c r="C1255" s="18" t="s">
        <v>298</v>
      </c>
      <c r="D1255" s="18" t="s">
        <v>44</v>
      </c>
    </row>
    <row r="1256" spans="1:4" ht="15" x14ac:dyDescent="0.25">
      <c r="A1256" s="16">
        <v>4751</v>
      </c>
      <c r="B1256" s="17">
        <v>41821</v>
      </c>
      <c r="C1256" s="18" t="s">
        <v>298</v>
      </c>
      <c r="D1256" s="18" t="s">
        <v>44</v>
      </c>
    </row>
    <row r="1257" spans="1:4" ht="15" x14ac:dyDescent="0.25">
      <c r="A1257" s="16">
        <v>4751</v>
      </c>
      <c r="B1257" s="17">
        <v>41831</v>
      </c>
      <c r="C1257" s="18" t="s">
        <v>298</v>
      </c>
      <c r="D1257" s="18" t="s">
        <v>44</v>
      </c>
    </row>
    <row r="1258" spans="1:4" ht="15" x14ac:dyDescent="0.25">
      <c r="A1258" s="16">
        <v>4751</v>
      </c>
      <c r="B1258" s="17">
        <v>41834</v>
      </c>
      <c r="C1258" s="16" t="s">
        <v>296</v>
      </c>
      <c r="D1258" s="18" t="s">
        <v>286</v>
      </c>
    </row>
    <row r="1259" spans="1:4" ht="15" x14ac:dyDescent="0.25">
      <c r="A1259" s="16">
        <v>4751</v>
      </c>
      <c r="B1259" s="17">
        <v>41838</v>
      </c>
      <c r="C1259" s="18" t="s">
        <v>298</v>
      </c>
      <c r="D1259" s="18" t="s">
        <v>44</v>
      </c>
    </row>
    <row r="1260" spans="1:4" ht="15" x14ac:dyDescent="0.25">
      <c r="A1260" s="16">
        <v>4751</v>
      </c>
      <c r="B1260" s="17">
        <v>41844</v>
      </c>
      <c r="C1260" s="18" t="s">
        <v>298</v>
      </c>
      <c r="D1260" s="18" t="s">
        <v>44</v>
      </c>
    </row>
    <row r="1261" spans="1:4" ht="15" x14ac:dyDescent="0.25">
      <c r="A1261" s="16">
        <v>4751</v>
      </c>
      <c r="B1261" s="17">
        <v>41852</v>
      </c>
      <c r="C1261" s="18" t="s">
        <v>298</v>
      </c>
      <c r="D1261" s="18" t="s">
        <v>44</v>
      </c>
    </row>
    <row r="1262" spans="1:4" ht="15" x14ac:dyDescent="0.25">
      <c r="A1262" s="16">
        <v>4751</v>
      </c>
      <c r="B1262" s="17">
        <v>41859</v>
      </c>
      <c r="C1262" s="16" t="s">
        <v>297</v>
      </c>
      <c r="D1262" s="18" t="s">
        <v>268</v>
      </c>
    </row>
    <row r="1263" spans="1:4" ht="15" x14ac:dyDescent="0.25">
      <c r="A1263" s="16">
        <v>4751</v>
      </c>
      <c r="B1263" s="17">
        <v>41859</v>
      </c>
      <c r="C1263" s="18" t="s">
        <v>298</v>
      </c>
      <c r="D1263" s="18" t="s">
        <v>44</v>
      </c>
    </row>
    <row r="1264" spans="1:4" ht="15" x14ac:dyDescent="0.25">
      <c r="A1264" s="16">
        <v>4751</v>
      </c>
      <c r="B1264" s="17">
        <v>41866</v>
      </c>
      <c r="C1264" s="18" t="s">
        <v>298</v>
      </c>
      <c r="D1264" s="18" t="s">
        <v>44</v>
      </c>
    </row>
    <row r="1265" spans="1:4" ht="15" x14ac:dyDescent="0.25">
      <c r="A1265" s="16">
        <v>4751</v>
      </c>
      <c r="B1265" s="17">
        <v>41873</v>
      </c>
      <c r="C1265" s="18" t="s">
        <v>298</v>
      </c>
      <c r="D1265" s="18" t="s">
        <v>44</v>
      </c>
    </row>
    <row r="1266" spans="1:4" ht="15" x14ac:dyDescent="0.25">
      <c r="A1266" s="16">
        <v>4751</v>
      </c>
      <c r="B1266" s="17">
        <v>41880</v>
      </c>
      <c r="C1266" s="18" t="s">
        <v>298</v>
      </c>
      <c r="D1266" s="18" t="s">
        <v>44</v>
      </c>
    </row>
    <row r="1267" spans="1:4" ht="15" x14ac:dyDescent="0.25">
      <c r="A1267" s="16">
        <v>4751</v>
      </c>
      <c r="B1267" s="17">
        <v>41887</v>
      </c>
      <c r="C1267" s="18" t="s">
        <v>298</v>
      </c>
      <c r="D1267" s="18" t="s">
        <v>44</v>
      </c>
    </row>
    <row r="1268" spans="1:4" ht="15" x14ac:dyDescent="0.25">
      <c r="A1268" s="16">
        <v>4751</v>
      </c>
      <c r="B1268" s="17">
        <v>41893</v>
      </c>
      <c r="C1268" s="18" t="s">
        <v>298</v>
      </c>
      <c r="D1268" s="18" t="s">
        <v>44</v>
      </c>
    </row>
    <row r="1269" spans="1:4" ht="15" x14ac:dyDescent="0.25">
      <c r="A1269" s="16">
        <v>4751</v>
      </c>
      <c r="B1269" s="17">
        <v>41894</v>
      </c>
      <c r="C1269" s="18" t="s">
        <v>298</v>
      </c>
      <c r="D1269" s="18" t="s">
        <v>44</v>
      </c>
    </row>
    <row r="1270" spans="1:4" ht="15" x14ac:dyDescent="0.25">
      <c r="A1270" s="16">
        <v>4751</v>
      </c>
      <c r="B1270" s="17">
        <v>41901</v>
      </c>
      <c r="C1270" s="18" t="s">
        <v>298</v>
      </c>
      <c r="D1270" s="18" t="s">
        <v>44</v>
      </c>
    </row>
    <row r="1271" spans="1:4" ht="15" x14ac:dyDescent="0.25">
      <c r="A1271" s="16">
        <v>4751</v>
      </c>
      <c r="B1271" s="17">
        <v>41908</v>
      </c>
      <c r="C1271" s="18" t="s">
        <v>298</v>
      </c>
      <c r="D1271" s="18" t="s">
        <v>44</v>
      </c>
    </row>
    <row r="1272" spans="1:4" ht="15" x14ac:dyDescent="0.25">
      <c r="A1272" s="16">
        <v>4751</v>
      </c>
      <c r="B1272" s="17">
        <v>41915</v>
      </c>
      <c r="C1272" s="18" t="s">
        <v>298</v>
      </c>
      <c r="D1272" s="18" t="s">
        <v>44</v>
      </c>
    </row>
    <row r="1273" spans="1:4" ht="15" x14ac:dyDescent="0.25">
      <c r="A1273" s="16">
        <v>4751</v>
      </c>
      <c r="B1273" s="17">
        <v>41920</v>
      </c>
      <c r="C1273" s="17" t="s">
        <v>295</v>
      </c>
      <c r="D1273" s="20" t="s">
        <v>300</v>
      </c>
    </row>
    <row r="1274" spans="1:4" ht="15" x14ac:dyDescent="0.25">
      <c r="A1274" s="16">
        <v>4751</v>
      </c>
      <c r="B1274" s="17">
        <v>41920</v>
      </c>
      <c r="C1274" s="16" t="s">
        <v>297</v>
      </c>
      <c r="D1274" s="18" t="s">
        <v>268</v>
      </c>
    </row>
    <row r="1275" spans="1:4" ht="15" x14ac:dyDescent="0.25">
      <c r="A1275" s="16">
        <v>4751</v>
      </c>
      <c r="B1275" s="17">
        <v>41920</v>
      </c>
      <c r="C1275" s="18" t="s">
        <v>298</v>
      </c>
      <c r="D1275" s="18" t="s">
        <v>26</v>
      </c>
    </row>
    <row r="1276" spans="1:4" ht="15" x14ac:dyDescent="0.25">
      <c r="A1276" s="16">
        <v>4751</v>
      </c>
      <c r="B1276" s="17">
        <v>41922</v>
      </c>
      <c r="C1276" s="18" t="s">
        <v>298</v>
      </c>
      <c r="D1276" s="18" t="s">
        <v>44</v>
      </c>
    </row>
    <row r="1277" spans="1:4" ht="15" x14ac:dyDescent="0.25">
      <c r="A1277" s="16">
        <v>4751</v>
      </c>
      <c r="B1277" s="17">
        <v>41927</v>
      </c>
      <c r="C1277" s="18" t="s">
        <v>298</v>
      </c>
      <c r="D1277" s="18" t="s">
        <v>26</v>
      </c>
    </row>
    <row r="1278" spans="1:4" ht="15" x14ac:dyDescent="0.25">
      <c r="A1278" s="16">
        <v>4751</v>
      </c>
      <c r="B1278" s="17">
        <v>41929</v>
      </c>
      <c r="C1278" s="18" t="s">
        <v>298</v>
      </c>
      <c r="D1278" s="18" t="s">
        <v>44</v>
      </c>
    </row>
    <row r="1279" spans="1:4" ht="15" x14ac:dyDescent="0.25">
      <c r="A1279" s="16">
        <v>4751</v>
      </c>
      <c r="B1279" s="17">
        <v>41929</v>
      </c>
      <c r="C1279" s="18" t="s">
        <v>298</v>
      </c>
      <c r="D1279" s="18" t="s">
        <v>44</v>
      </c>
    </row>
    <row r="1280" spans="1:4" ht="15" x14ac:dyDescent="0.25">
      <c r="A1280" s="16">
        <v>4751</v>
      </c>
      <c r="B1280" s="17">
        <v>41936</v>
      </c>
      <c r="C1280" s="16" t="s">
        <v>296</v>
      </c>
      <c r="D1280" s="18" t="s">
        <v>287</v>
      </c>
    </row>
    <row r="1281" spans="1:4" ht="15" x14ac:dyDescent="0.25">
      <c r="A1281" s="16">
        <v>4751</v>
      </c>
      <c r="B1281" s="17">
        <v>41936</v>
      </c>
      <c r="C1281" s="18" t="s">
        <v>298</v>
      </c>
      <c r="D1281" s="18" t="s">
        <v>44</v>
      </c>
    </row>
    <row r="1282" spans="1:4" ht="15" x14ac:dyDescent="0.25">
      <c r="A1282" s="16">
        <v>4751</v>
      </c>
      <c r="B1282" s="17">
        <v>41941</v>
      </c>
      <c r="C1282" s="18" t="s">
        <v>298</v>
      </c>
      <c r="D1282" s="18" t="s">
        <v>26</v>
      </c>
    </row>
    <row r="1283" spans="1:4" ht="15" x14ac:dyDescent="0.25">
      <c r="A1283" s="16">
        <v>4751</v>
      </c>
      <c r="B1283" s="17">
        <v>41950</v>
      </c>
      <c r="C1283" s="17" t="s">
        <v>295</v>
      </c>
      <c r="D1283" s="20" t="s">
        <v>300</v>
      </c>
    </row>
    <row r="1284" spans="1:4" ht="15" x14ac:dyDescent="0.25">
      <c r="A1284" s="16">
        <v>4751</v>
      </c>
      <c r="B1284" s="17">
        <v>41950</v>
      </c>
      <c r="C1284" s="16" t="s">
        <v>297</v>
      </c>
      <c r="D1284" s="18" t="s">
        <v>268</v>
      </c>
    </row>
    <row r="1285" spans="1:4" ht="15" x14ac:dyDescent="0.25">
      <c r="A1285" s="16">
        <v>4751</v>
      </c>
      <c r="B1285" s="17">
        <v>41950</v>
      </c>
      <c r="C1285" s="18" t="s">
        <v>298</v>
      </c>
      <c r="D1285" s="18" t="s">
        <v>26</v>
      </c>
    </row>
    <row r="1286" spans="1:4" ht="15" x14ac:dyDescent="0.25">
      <c r="A1286" s="16">
        <v>4751</v>
      </c>
      <c r="B1286" s="17">
        <v>41950</v>
      </c>
      <c r="C1286" s="18" t="s">
        <v>298</v>
      </c>
      <c r="D1286" s="18" t="s">
        <v>44</v>
      </c>
    </row>
    <row r="1287" spans="1:4" ht="15" x14ac:dyDescent="0.25">
      <c r="A1287" s="16">
        <v>4751</v>
      </c>
      <c r="B1287" s="17">
        <v>41957</v>
      </c>
      <c r="C1287" s="18" t="s">
        <v>298</v>
      </c>
      <c r="D1287" s="18" t="s">
        <v>44</v>
      </c>
    </row>
    <row r="1288" spans="1:4" ht="15" x14ac:dyDescent="0.25">
      <c r="A1288" s="16">
        <v>4751</v>
      </c>
      <c r="B1288" s="17">
        <v>41964</v>
      </c>
      <c r="C1288" s="18" t="s">
        <v>298</v>
      </c>
      <c r="D1288" s="18" t="s">
        <v>44</v>
      </c>
    </row>
    <row r="1289" spans="1:4" ht="15" x14ac:dyDescent="0.25">
      <c r="A1289" s="16">
        <v>4751</v>
      </c>
      <c r="B1289" s="17">
        <v>41978</v>
      </c>
      <c r="C1289" s="18" t="s">
        <v>298</v>
      </c>
      <c r="D1289" s="18" t="s">
        <v>44</v>
      </c>
    </row>
    <row r="1290" spans="1:4" ht="15" x14ac:dyDescent="0.25">
      <c r="A1290" s="16">
        <v>4751</v>
      </c>
      <c r="B1290" s="17">
        <v>41992</v>
      </c>
      <c r="C1290" s="18" t="s">
        <v>298</v>
      </c>
      <c r="D1290" s="18" t="s">
        <v>44</v>
      </c>
    </row>
    <row r="1291" spans="1:4" ht="15" x14ac:dyDescent="0.25">
      <c r="A1291" s="16">
        <v>4751</v>
      </c>
      <c r="B1291" s="17">
        <v>42013</v>
      </c>
      <c r="C1291" s="18" t="s">
        <v>298</v>
      </c>
      <c r="D1291" s="18" t="s">
        <v>44</v>
      </c>
    </row>
    <row r="1292" spans="1:4" ht="15" x14ac:dyDescent="0.25">
      <c r="A1292" s="16">
        <v>4751</v>
      </c>
      <c r="B1292" s="17">
        <v>42019</v>
      </c>
      <c r="C1292" s="18" t="s">
        <v>298</v>
      </c>
      <c r="D1292" s="18" t="s">
        <v>26</v>
      </c>
    </row>
    <row r="1293" spans="1:4" ht="15" x14ac:dyDescent="0.25">
      <c r="A1293" s="16">
        <v>4751</v>
      </c>
      <c r="B1293" s="17">
        <v>42027</v>
      </c>
      <c r="C1293" s="18" t="s">
        <v>298</v>
      </c>
      <c r="D1293" s="18" t="s">
        <v>44</v>
      </c>
    </row>
    <row r="1294" spans="1:4" ht="15" x14ac:dyDescent="0.25">
      <c r="A1294" s="16">
        <v>4751</v>
      </c>
      <c r="B1294" s="17">
        <v>42027</v>
      </c>
      <c r="C1294" s="18" t="s">
        <v>298</v>
      </c>
      <c r="D1294" s="18" t="s">
        <v>44</v>
      </c>
    </row>
    <row r="1295" spans="1:4" ht="15" x14ac:dyDescent="0.25">
      <c r="A1295" s="16">
        <v>4751</v>
      </c>
      <c r="B1295" s="17">
        <v>42034</v>
      </c>
      <c r="C1295" s="18" t="s">
        <v>298</v>
      </c>
      <c r="D1295" s="18" t="s">
        <v>44</v>
      </c>
    </row>
    <row r="1296" spans="1:4" ht="15" x14ac:dyDescent="0.25">
      <c r="A1296" s="16">
        <v>4751</v>
      </c>
      <c r="B1296" s="17">
        <v>42041</v>
      </c>
      <c r="C1296" s="18" t="s">
        <v>298</v>
      </c>
      <c r="D1296" s="18" t="s">
        <v>44</v>
      </c>
    </row>
    <row r="1297" spans="1:4" ht="15" x14ac:dyDescent="0.25">
      <c r="A1297" s="16">
        <v>4751</v>
      </c>
      <c r="B1297" s="17">
        <v>42055</v>
      </c>
      <c r="C1297" s="18" t="s">
        <v>298</v>
      </c>
      <c r="D1297" s="18" t="s">
        <v>44</v>
      </c>
    </row>
    <row r="1298" spans="1:4" ht="15" x14ac:dyDescent="0.25">
      <c r="A1298" s="16">
        <v>4751</v>
      </c>
      <c r="B1298" s="17">
        <v>42062</v>
      </c>
      <c r="C1298" s="18" t="s">
        <v>298</v>
      </c>
      <c r="D1298" s="18" t="s">
        <v>44</v>
      </c>
    </row>
    <row r="1299" spans="1:4" ht="15" x14ac:dyDescent="0.25">
      <c r="A1299" s="16">
        <v>4751</v>
      </c>
      <c r="B1299" s="17">
        <v>42069</v>
      </c>
      <c r="C1299" s="18" t="s">
        <v>298</v>
      </c>
      <c r="D1299" s="18" t="s">
        <v>44</v>
      </c>
    </row>
    <row r="1300" spans="1:4" ht="15" x14ac:dyDescent="0.25">
      <c r="A1300" s="16">
        <v>4751</v>
      </c>
      <c r="B1300" s="17">
        <v>42073</v>
      </c>
      <c r="C1300" s="18" t="s">
        <v>298</v>
      </c>
      <c r="D1300" s="18" t="s">
        <v>26</v>
      </c>
    </row>
    <row r="1301" spans="1:4" ht="15" x14ac:dyDescent="0.25">
      <c r="A1301" s="16">
        <v>4751</v>
      </c>
      <c r="B1301" s="17">
        <v>42076</v>
      </c>
      <c r="C1301" s="17" t="s">
        <v>295</v>
      </c>
      <c r="D1301" s="20" t="s">
        <v>300</v>
      </c>
    </row>
    <row r="1302" spans="1:4" ht="15" x14ac:dyDescent="0.25">
      <c r="A1302" s="16">
        <v>4751</v>
      </c>
      <c r="B1302" s="17">
        <v>42076</v>
      </c>
      <c r="C1302" s="18" t="s">
        <v>298</v>
      </c>
      <c r="D1302" s="18" t="s">
        <v>26</v>
      </c>
    </row>
    <row r="1303" spans="1:4" ht="15" x14ac:dyDescent="0.25">
      <c r="A1303" s="16">
        <v>4952</v>
      </c>
      <c r="B1303" s="17">
        <v>41502</v>
      </c>
      <c r="C1303" s="16" t="s">
        <v>297</v>
      </c>
      <c r="D1303" s="18" t="s">
        <v>267</v>
      </c>
    </row>
    <row r="1304" spans="1:4" ht="15" x14ac:dyDescent="0.25">
      <c r="A1304" s="16">
        <v>4952</v>
      </c>
      <c r="B1304" s="17">
        <v>41849</v>
      </c>
      <c r="C1304" s="16" t="s">
        <v>296</v>
      </c>
      <c r="D1304" s="18" t="s">
        <v>267</v>
      </c>
    </row>
    <row r="1305" spans="1:4" ht="15" x14ac:dyDescent="0.25">
      <c r="A1305" s="16">
        <v>5097</v>
      </c>
      <c r="B1305" s="17">
        <v>41500</v>
      </c>
      <c r="C1305" s="16" t="s">
        <v>297</v>
      </c>
      <c r="D1305" s="18" t="s">
        <v>267</v>
      </c>
    </row>
    <row r="1306" spans="1:4" ht="15" x14ac:dyDescent="0.25">
      <c r="A1306" s="16">
        <v>5097</v>
      </c>
      <c r="B1306" s="17">
        <v>41842</v>
      </c>
      <c r="C1306" s="16" t="s">
        <v>296</v>
      </c>
      <c r="D1306" s="18" t="s">
        <v>267</v>
      </c>
    </row>
    <row r="1307" spans="1:4" ht="15" x14ac:dyDescent="0.25">
      <c r="A1307" s="16">
        <v>5097</v>
      </c>
      <c r="B1307" s="17">
        <v>41871</v>
      </c>
      <c r="C1307" s="16" t="s">
        <v>297</v>
      </c>
      <c r="D1307" s="18" t="s">
        <v>267</v>
      </c>
    </row>
    <row r="1308" spans="1:4" ht="15" x14ac:dyDescent="0.25">
      <c r="A1308" s="16">
        <v>5097</v>
      </c>
      <c r="B1308" s="17">
        <v>41940</v>
      </c>
      <c r="C1308" s="16" t="s">
        <v>296</v>
      </c>
      <c r="D1308" s="18" t="s">
        <v>284</v>
      </c>
    </row>
    <row r="1309" spans="1:4" ht="15" x14ac:dyDescent="0.25">
      <c r="A1309" s="16">
        <v>5097</v>
      </c>
      <c r="B1309" s="17">
        <v>41991</v>
      </c>
      <c r="C1309" s="18" t="s">
        <v>298</v>
      </c>
      <c r="D1309" s="18" t="s">
        <v>26</v>
      </c>
    </row>
    <row r="1310" spans="1:4" ht="15" x14ac:dyDescent="0.25">
      <c r="A1310" s="16">
        <v>5097</v>
      </c>
      <c r="B1310" s="17">
        <v>41995</v>
      </c>
      <c r="C1310" s="16" t="s">
        <v>296</v>
      </c>
      <c r="D1310" s="18" t="s">
        <v>285</v>
      </c>
    </row>
    <row r="1311" spans="1:4" ht="15" x14ac:dyDescent="0.25">
      <c r="A1311" s="16">
        <v>5097</v>
      </c>
      <c r="B1311" s="17">
        <v>41995</v>
      </c>
      <c r="C1311" s="18" t="s">
        <v>298</v>
      </c>
      <c r="D1311" s="18" t="s">
        <v>26</v>
      </c>
    </row>
    <row r="1312" spans="1:4" ht="15" x14ac:dyDescent="0.25">
      <c r="A1312" s="16">
        <v>5114</v>
      </c>
      <c r="B1312" s="17">
        <v>41501</v>
      </c>
      <c r="C1312" s="16" t="s">
        <v>297</v>
      </c>
      <c r="D1312" s="18" t="s">
        <v>267</v>
      </c>
    </row>
    <row r="1313" spans="1:4" ht="15" x14ac:dyDescent="0.25">
      <c r="A1313" s="16">
        <v>5114</v>
      </c>
      <c r="B1313" s="17">
        <v>41753</v>
      </c>
      <c r="C1313" s="16" t="s">
        <v>296</v>
      </c>
      <c r="D1313" s="18" t="s">
        <v>267</v>
      </c>
    </row>
    <row r="1314" spans="1:4" ht="15" x14ac:dyDescent="0.25">
      <c r="A1314" s="16">
        <v>5114</v>
      </c>
      <c r="B1314" s="17">
        <v>41753</v>
      </c>
      <c r="C1314" s="16" t="s">
        <v>297</v>
      </c>
      <c r="D1314" s="18" t="s">
        <v>268</v>
      </c>
    </row>
    <row r="1315" spans="1:4" ht="15" x14ac:dyDescent="0.25">
      <c r="A1315" s="16">
        <v>5153</v>
      </c>
      <c r="B1315" s="17">
        <v>41906</v>
      </c>
      <c r="C1315" s="18" t="s">
        <v>298</v>
      </c>
      <c r="D1315" s="18" t="s">
        <v>26</v>
      </c>
    </row>
    <row r="1316" spans="1:4" ht="15" x14ac:dyDescent="0.25">
      <c r="A1316" s="16">
        <v>5153</v>
      </c>
      <c r="B1316" s="17">
        <v>41914</v>
      </c>
      <c r="C1316" s="16" t="s">
        <v>297</v>
      </c>
      <c r="D1316" s="18" t="s">
        <v>267</v>
      </c>
    </row>
    <row r="1317" spans="1:4" ht="15" x14ac:dyDescent="0.25">
      <c r="A1317" s="16">
        <v>5153</v>
      </c>
      <c r="B1317" s="17">
        <v>41927</v>
      </c>
      <c r="C1317" s="16" t="s">
        <v>296</v>
      </c>
      <c r="D1317" s="18" t="s">
        <v>267</v>
      </c>
    </row>
    <row r="1318" spans="1:4" ht="15" x14ac:dyDescent="0.25">
      <c r="A1318" s="16">
        <v>5153</v>
      </c>
      <c r="B1318" s="17">
        <v>41932</v>
      </c>
      <c r="C1318" s="18" t="s">
        <v>298</v>
      </c>
      <c r="D1318" s="18" t="s">
        <v>26</v>
      </c>
    </row>
    <row r="1319" spans="1:4" ht="15" x14ac:dyDescent="0.25">
      <c r="A1319" s="16">
        <v>5153</v>
      </c>
      <c r="B1319" s="17">
        <v>41941</v>
      </c>
      <c r="C1319" s="18" t="s">
        <v>298</v>
      </c>
      <c r="D1319" s="18" t="s">
        <v>26</v>
      </c>
    </row>
    <row r="1320" spans="1:4" ht="15" x14ac:dyDescent="0.25">
      <c r="A1320" s="16">
        <v>5153</v>
      </c>
      <c r="B1320" s="17">
        <v>41943</v>
      </c>
      <c r="C1320" s="18" t="s">
        <v>298</v>
      </c>
      <c r="D1320" s="18" t="s">
        <v>26</v>
      </c>
    </row>
    <row r="1321" spans="1:4" ht="15" x14ac:dyDescent="0.25">
      <c r="A1321" s="16">
        <v>5153</v>
      </c>
      <c r="B1321" s="17">
        <v>41946</v>
      </c>
      <c r="C1321" s="18" t="s">
        <v>298</v>
      </c>
      <c r="D1321" s="18" t="s">
        <v>26</v>
      </c>
    </row>
    <row r="1322" spans="1:4" ht="15" x14ac:dyDescent="0.25">
      <c r="A1322" s="16">
        <v>5153</v>
      </c>
      <c r="B1322" s="17">
        <v>41963</v>
      </c>
      <c r="C1322" s="17" t="s">
        <v>295</v>
      </c>
      <c r="D1322" s="20" t="s">
        <v>300</v>
      </c>
    </row>
    <row r="1323" spans="1:4" ht="15" x14ac:dyDescent="0.25">
      <c r="A1323" s="16">
        <v>5153</v>
      </c>
      <c r="B1323" s="17">
        <v>41963</v>
      </c>
      <c r="C1323" s="18" t="s">
        <v>298</v>
      </c>
      <c r="D1323" s="18" t="s">
        <v>26</v>
      </c>
    </row>
    <row r="1324" spans="1:4" ht="15" x14ac:dyDescent="0.25">
      <c r="A1324" s="16">
        <v>5153</v>
      </c>
      <c r="B1324" s="17">
        <v>42012</v>
      </c>
      <c r="C1324" s="17" t="s">
        <v>295</v>
      </c>
      <c r="D1324" s="20" t="s">
        <v>300</v>
      </c>
    </row>
    <row r="1325" spans="1:4" ht="15" x14ac:dyDescent="0.25">
      <c r="A1325" s="16">
        <v>5153</v>
      </c>
      <c r="B1325" s="17">
        <v>42012</v>
      </c>
      <c r="C1325" s="16" t="s">
        <v>297</v>
      </c>
      <c r="D1325" s="18" t="s">
        <v>268</v>
      </c>
    </row>
    <row r="1326" spans="1:4" ht="15" x14ac:dyDescent="0.25">
      <c r="A1326" s="16">
        <v>5153</v>
      </c>
      <c r="B1326" s="17">
        <v>42012</v>
      </c>
      <c r="C1326" s="18" t="s">
        <v>298</v>
      </c>
      <c r="D1326" s="18" t="s">
        <v>26</v>
      </c>
    </row>
    <row r="1327" spans="1:4" ht="15" x14ac:dyDescent="0.25">
      <c r="A1327" s="16">
        <v>5153</v>
      </c>
      <c r="B1327" s="17">
        <v>42018</v>
      </c>
      <c r="C1327" s="16" t="s">
        <v>296</v>
      </c>
      <c r="D1327" s="18" t="s">
        <v>284</v>
      </c>
    </row>
    <row r="1328" spans="1:4" ht="15" x14ac:dyDescent="0.25">
      <c r="A1328" s="16">
        <v>5153</v>
      </c>
      <c r="B1328" s="17">
        <v>42053</v>
      </c>
      <c r="C1328" s="18" t="s">
        <v>298</v>
      </c>
      <c r="D1328" s="18" t="s">
        <v>26</v>
      </c>
    </row>
    <row r="1329" spans="1:4" ht="15" x14ac:dyDescent="0.25">
      <c r="A1329" s="16">
        <v>5153</v>
      </c>
      <c r="B1329" s="17">
        <v>42055</v>
      </c>
      <c r="C1329" s="18" t="s">
        <v>298</v>
      </c>
      <c r="D1329" s="18" t="s">
        <v>26</v>
      </c>
    </row>
    <row r="1330" spans="1:4" ht="15" x14ac:dyDescent="0.25">
      <c r="A1330" s="16">
        <v>5153</v>
      </c>
      <c r="B1330" s="17">
        <v>42074</v>
      </c>
      <c r="C1330" s="18" t="s">
        <v>298</v>
      </c>
      <c r="D1330" s="18" t="s">
        <v>26</v>
      </c>
    </row>
    <row r="1331" spans="1:4" ht="15" x14ac:dyDescent="0.25">
      <c r="A1331" s="16">
        <v>5154</v>
      </c>
      <c r="B1331" s="17">
        <v>41949</v>
      </c>
      <c r="C1331" s="18" t="s">
        <v>298</v>
      </c>
      <c r="D1331" s="18" t="s">
        <v>57</v>
      </c>
    </row>
    <row r="1332" spans="1:4" ht="15" x14ac:dyDescent="0.25">
      <c r="A1332" s="16">
        <v>5154</v>
      </c>
      <c r="B1332" s="17">
        <v>41955</v>
      </c>
      <c r="C1332" s="18" t="s">
        <v>298</v>
      </c>
      <c r="D1332" s="18" t="s">
        <v>57</v>
      </c>
    </row>
    <row r="1333" spans="1:4" ht="15" x14ac:dyDescent="0.25">
      <c r="A1333" s="16">
        <v>5154</v>
      </c>
      <c r="B1333" s="17">
        <v>41956</v>
      </c>
      <c r="C1333" s="18" t="s">
        <v>298</v>
      </c>
      <c r="D1333" s="18" t="s">
        <v>57</v>
      </c>
    </row>
    <row r="1334" spans="1:4" ht="15" x14ac:dyDescent="0.25">
      <c r="A1334" s="16">
        <v>5154</v>
      </c>
      <c r="B1334" s="17">
        <v>41963</v>
      </c>
      <c r="C1334" s="18" t="s">
        <v>298</v>
      </c>
      <c r="D1334" s="18" t="s">
        <v>57</v>
      </c>
    </row>
    <row r="1335" spans="1:4" ht="15" x14ac:dyDescent="0.25">
      <c r="A1335" s="16">
        <v>5154</v>
      </c>
      <c r="B1335" s="17">
        <v>41969</v>
      </c>
      <c r="C1335" s="18" t="s">
        <v>298</v>
      </c>
      <c r="D1335" s="18" t="s">
        <v>57</v>
      </c>
    </row>
    <row r="1336" spans="1:4" ht="15" x14ac:dyDescent="0.25">
      <c r="A1336" s="16">
        <v>5154</v>
      </c>
      <c r="B1336" s="17">
        <v>41975</v>
      </c>
      <c r="C1336" s="18" t="s">
        <v>298</v>
      </c>
      <c r="D1336" s="18" t="s">
        <v>57</v>
      </c>
    </row>
    <row r="1337" spans="1:4" ht="15" x14ac:dyDescent="0.25">
      <c r="A1337" s="16">
        <v>5154</v>
      </c>
      <c r="B1337" s="17">
        <v>41976</v>
      </c>
      <c r="C1337" s="18" t="s">
        <v>298</v>
      </c>
      <c r="D1337" s="18" t="s">
        <v>57</v>
      </c>
    </row>
    <row r="1338" spans="1:4" ht="15" x14ac:dyDescent="0.25">
      <c r="A1338" s="16">
        <v>5154</v>
      </c>
      <c r="B1338" s="17">
        <v>41981</v>
      </c>
      <c r="C1338" s="18" t="s">
        <v>298</v>
      </c>
      <c r="D1338" s="18" t="s">
        <v>57</v>
      </c>
    </row>
    <row r="1339" spans="1:4" ht="15" x14ac:dyDescent="0.25">
      <c r="A1339" s="16">
        <v>5154</v>
      </c>
      <c r="B1339" s="17">
        <v>41983</v>
      </c>
      <c r="C1339" s="18" t="s">
        <v>298</v>
      </c>
      <c r="D1339" s="18" t="s">
        <v>57</v>
      </c>
    </row>
    <row r="1340" spans="1:4" ht="15" x14ac:dyDescent="0.25">
      <c r="A1340" s="16">
        <v>5154</v>
      </c>
      <c r="B1340" s="17">
        <v>41988</v>
      </c>
      <c r="C1340" s="18" t="s">
        <v>298</v>
      </c>
      <c r="D1340" s="18" t="s">
        <v>57</v>
      </c>
    </row>
    <row r="1341" spans="1:4" ht="15" x14ac:dyDescent="0.25">
      <c r="A1341" s="16">
        <v>5154</v>
      </c>
      <c r="B1341" s="17">
        <v>42010</v>
      </c>
      <c r="C1341" s="18" t="s">
        <v>298</v>
      </c>
      <c r="D1341" s="18" t="s">
        <v>57</v>
      </c>
    </row>
    <row r="1342" spans="1:4" ht="15" x14ac:dyDescent="0.25">
      <c r="A1342" s="16">
        <v>5154</v>
      </c>
      <c r="B1342" s="17">
        <v>42012</v>
      </c>
      <c r="C1342" s="18" t="s">
        <v>298</v>
      </c>
      <c r="D1342" s="18" t="s">
        <v>57</v>
      </c>
    </row>
    <row r="1343" spans="1:4" ht="15" x14ac:dyDescent="0.25">
      <c r="A1343" s="16">
        <v>5154</v>
      </c>
      <c r="B1343" s="17">
        <v>42017</v>
      </c>
      <c r="C1343" s="18" t="s">
        <v>298</v>
      </c>
      <c r="D1343" s="18" t="s">
        <v>57</v>
      </c>
    </row>
    <row r="1344" spans="1:4" ht="15" x14ac:dyDescent="0.25">
      <c r="A1344" s="16">
        <v>5154</v>
      </c>
      <c r="B1344" s="17">
        <v>42019</v>
      </c>
      <c r="C1344" s="18" t="s">
        <v>298</v>
      </c>
      <c r="D1344" s="18" t="s">
        <v>57</v>
      </c>
    </row>
    <row r="1345" spans="1:4" ht="15" x14ac:dyDescent="0.25">
      <c r="A1345" s="16">
        <v>5154</v>
      </c>
      <c r="B1345" s="17">
        <v>42026</v>
      </c>
      <c r="C1345" s="18" t="s">
        <v>298</v>
      </c>
      <c r="D1345" s="18" t="s">
        <v>30</v>
      </c>
    </row>
    <row r="1346" spans="1:4" ht="15" x14ac:dyDescent="0.25">
      <c r="A1346" s="16">
        <v>5154</v>
      </c>
      <c r="B1346" s="17">
        <v>42026</v>
      </c>
      <c r="C1346" s="18" t="s">
        <v>298</v>
      </c>
      <c r="D1346" s="18" t="s">
        <v>57</v>
      </c>
    </row>
    <row r="1347" spans="1:4" ht="15" x14ac:dyDescent="0.25">
      <c r="A1347" s="16">
        <v>5154</v>
      </c>
      <c r="B1347" s="17">
        <v>42033</v>
      </c>
      <c r="C1347" s="18" t="s">
        <v>298</v>
      </c>
      <c r="D1347" s="18" t="s">
        <v>30</v>
      </c>
    </row>
    <row r="1348" spans="1:4" ht="15" x14ac:dyDescent="0.25">
      <c r="A1348" s="16">
        <v>5154</v>
      </c>
      <c r="B1348" s="17">
        <v>42033</v>
      </c>
      <c r="C1348" s="18" t="s">
        <v>298</v>
      </c>
      <c r="D1348" s="18" t="s">
        <v>57</v>
      </c>
    </row>
    <row r="1349" spans="1:4" ht="15" x14ac:dyDescent="0.25">
      <c r="A1349" s="16">
        <v>5154</v>
      </c>
      <c r="B1349" s="17">
        <v>42039</v>
      </c>
      <c r="C1349" s="18" t="s">
        <v>298</v>
      </c>
      <c r="D1349" s="18" t="s">
        <v>30</v>
      </c>
    </row>
    <row r="1350" spans="1:4" ht="15" x14ac:dyDescent="0.25">
      <c r="A1350" s="16">
        <v>5154</v>
      </c>
      <c r="B1350" s="17">
        <v>42040</v>
      </c>
      <c r="C1350" s="18" t="s">
        <v>298</v>
      </c>
      <c r="D1350" s="18" t="s">
        <v>57</v>
      </c>
    </row>
    <row r="1351" spans="1:4" ht="15" x14ac:dyDescent="0.25">
      <c r="A1351" s="16">
        <v>5154</v>
      </c>
      <c r="B1351" s="17">
        <v>42046</v>
      </c>
      <c r="C1351" s="18" t="s">
        <v>298</v>
      </c>
      <c r="D1351" s="18" t="s">
        <v>30</v>
      </c>
    </row>
    <row r="1352" spans="1:4" ht="15" x14ac:dyDescent="0.25">
      <c r="A1352" s="16">
        <v>5154</v>
      </c>
      <c r="B1352" s="17">
        <v>42046</v>
      </c>
      <c r="C1352" s="18" t="s">
        <v>298</v>
      </c>
      <c r="D1352" s="18" t="s">
        <v>57</v>
      </c>
    </row>
    <row r="1353" spans="1:4" ht="15" x14ac:dyDescent="0.25">
      <c r="A1353" s="16">
        <v>5154</v>
      </c>
      <c r="B1353" s="17">
        <v>42054</v>
      </c>
      <c r="C1353" s="18" t="s">
        <v>298</v>
      </c>
      <c r="D1353" s="18" t="s">
        <v>30</v>
      </c>
    </row>
    <row r="1354" spans="1:4" ht="15" x14ac:dyDescent="0.25">
      <c r="A1354" s="16">
        <v>5154</v>
      </c>
      <c r="B1354" s="17">
        <v>42054</v>
      </c>
      <c r="C1354" s="18" t="s">
        <v>298</v>
      </c>
      <c r="D1354" s="18" t="s">
        <v>57</v>
      </c>
    </row>
    <row r="1355" spans="1:4" ht="15" x14ac:dyDescent="0.25">
      <c r="A1355" s="16">
        <v>5154</v>
      </c>
      <c r="B1355" s="17">
        <v>42062</v>
      </c>
      <c r="C1355" s="18" t="s">
        <v>298</v>
      </c>
      <c r="D1355" s="18" t="s">
        <v>30</v>
      </c>
    </row>
    <row r="1356" spans="1:4" ht="15" x14ac:dyDescent="0.25">
      <c r="A1356" s="16">
        <v>5154</v>
      </c>
      <c r="B1356" s="17">
        <v>42065</v>
      </c>
      <c r="C1356" s="18" t="s">
        <v>298</v>
      </c>
      <c r="D1356" s="18" t="s">
        <v>57</v>
      </c>
    </row>
    <row r="1357" spans="1:4" ht="15" x14ac:dyDescent="0.25">
      <c r="A1357" s="16">
        <v>5154</v>
      </c>
      <c r="B1357" s="17">
        <v>42067</v>
      </c>
      <c r="C1357" s="18" t="s">
        <v>298</v>
      </c>
      <c r="D1357" s="18" t="s">
        <v>30</v>
      </c>
    </row>
    <row r="1358" spans="1:4" ht="15" x14ac:dyDescent="0.25">
      <c r="A1358" s="16">
        <v>5154</v>
      </c>
      <c r="B1358" s="17">
        <v>42072</v>
      </c>
      <c r="C1358" s="18" t="s">
        <v>298</v>
      </c>
      <c r="D1358" s="18" t="s">
        <v>26</v>
      </c>
    </row>
    <row r="1359" spans="1:4" ht="15" x14ac:dyDescent="0.25">
      <c r="A1359" s="16">
        <v>5154</v>
      </c>
      <c r="B1359" s="17">
        <v>42073</v>
      </c>
      <c r="C1359" s="18" t="s">
        <v>298</v>
      </c>
      <c r="D1359" s="18" t="s">
        <v>57</v>
      </c>
    </row>
    <row r="1360" spans="1:4" ht="15" x14ac:dyDescent="0.25">
      <c r="A1360" s="16">
        <v>5154</v>
      </c>
      <c r="B1360" s="17">
        <v>42075</v>
      </c>
      <c r="C1360" s="18" t="s">
        <v>298</v>
      </c>
      <c r="D1360" s="18" t="s">
        <v>30</v>
      </c>
    </row>
    <row r="1361" spans="1:4" ht="15" x14ac:dyDescent="0.25">
      <c r="A1361" s="16">
        <v>5696</v>
      </c>
      <c r="B1361" s="17">
        <v>41820</v>
      </c>
      <c r="C1361" s="18" t="s">
        <v>298</v>
      </c>
      <c r="D1361" s="18" t="s">
        <v>26</v>
      </c>
    </row>
    <row r="1362" spans="1:4" ht="15" x14ac:dyDescent="0.25">
      <c r="A1362" s="16">
        <v>5696</v>
      </c>
      <c r="B1362" s="17">
        <v>41823</v>
      </c>
      <c r="C1362" s="18" t="s">
        <v>298</v>
      </c>
      <c r="D1362" s="18" t="s">
        <v>26</v>
      </c>
    </row>
    <row r="1363" spans="1:4" ht="15" x14ac:dyDescent="0.25">
      <c r="A1363" s="16">
        <v>5696</v>
      </c>
      <c r="B1363" s="17">
        <v>41827</v>
      </c>
      <c r="C1363" s="16" t="s">
        <v>296</v>
      </c>
      <c r="D1363" s="18" t="s">
        <v>267</v>
      </c>
    </row>
    <row r="1364" spans="1:4" ht="15" x14ac:dyDescent="0.25">
      <c r="A1364" s="16">
        <v>5696</v>
      </c>
      <c r="B1364" s="17">
        <v>41827</v>
      </c>
      <c r="C1364" s="18" t="s">
        <v>298</v>
      </c>
      <c r="D1364" s="18" t="s">
        <v>26</v>
      </c>
    </row>
    <row r="1365" spans="1:4" ht="15" x14ac:dyDescent="0.25">
      <c r="A1365" s="16">
        <v>5696</v>
      </c>
      <c r="B1365" s="17">
        <v>41837</v>
      </c>
      <c r="C1365" s="18" t="s">
        <v>298</v>
      </c>
      <c r="D1365" s="18" t="s">
        <v>26</v>
      </c>
    </row>
    <row r="1366" spans="1:4" ht="15" x14ac:dyDescent="0.25">
      <c r="A1366" s="16">
        <v>5696</v>
      </c>
      <c r="B1366" s="17">
        <v>41851</v>
      </c>
      <c r="C1366" s="18" t="s">
        <v>298</v>
      </c>
      <c r="D1366" s="18" t="s">
        <v>26</v>
      </c>
    </row>
    <row r="1367" spans="1:4" ht="15" x14ac:dyDescent="0.25">
      <c r="A1367" s="16">
        <v>5696</v>
      </c>
      <c r="B1367" s="17">
        <v>41855</v>
      </c>
      <c r="C1367" s="18" t="s">
        <v>298</v>
      </c>
      <c r="D1367" s="18" t="s">
        <v>26</v>
      </c>
    </row>
    <row r="1368" spans="1:4" ht="15" x14ac:dyDescent="0.25">
      <c r="A1368" s="16">
        <v>5696</v>
      </c>
      <c r="B1368" s="17">
        <v>41857</v>
      </c>
      <c r="C1368" s="18" t="s">
        <v>298</v>
      </c>
      <c r="D1368" s="18" t="s">
        <v>26</v>
      </c>
    </row>
    <row r="1369" spans="1:4" ht="15" x14ac:dyDescent="0.25">
      <c r="A1369" s="16">
        <v>5696</v>
      </c>
      <c r="B1369" s="17">
        <v>41866</v>
      </c>
      <c r="C1369" s="18" t="s">
        <v>298</v>
      </c>
      <c r="D1369" s="18" t="s">
        <v>26</v>
      </c>
    </row>
    <row r="1370" spans="1:4" ht="15" x14ac:dyDescent="0.25">
      <c r="A1370" s="16">
        <v>5696</v>
      </c>
      <c r="B1370" s="17">
        <v>41884</v>
      </c>
      <c r="C1370" s="18" t="s">
        <v>298</v>
      </c>
      <c r="D1370" s="18" t="s">
        <v>26</v>
      </c>
    </row>
    <row r="1371" spans="1:4" ht="15" x14ac:dyDescent="0.25">
      <c r="A1371" s="16">
        <v>5696</v>
      </c>
      <c r="B1371" s="17">
        <v>41886</v>
      </c>
      <c r="C1371" s="18" t="s">
        <v>298</v>
      </c>
      <c r="D1371" s="18" t="s">
        <v>61</v>
      </c>
    </row>
    <row r="1372" spans="1:4" ht="15" x14ac:dyDescent="0.25">
      <c r="A1372" s="16">
        <v>5696</v>
      </c>
      <c r="B1372" s="17">
        <v>41887</v>
      </c>
      <c r="C1372" s="18" t="s">
        <v>298</v>
      </c>
      <c r="D1372" s="18" t="s">
        <v>26</v>
      </c>
    </row>
    <row r="1373" spans="1:4" ht="15" x14ac:dyDescent="0.25">
      <c r="A1373" s="16">
        <v>5696</v>
      </c>
      <c r="B1373" s="17">
        <v>41892</v>
      </c>
      <c r="C1373" s="18" t="s">
        <v>298</v>
      </c>
      <c r="D1373" s="18" t="s">
        <v>26</v>
      </c>
    </row>
    <row r="1374" spans="1:4" ht="15" x14ac:dyDescent="0.25">
      <c r="A1374" s="16">
        <v>5696</v>
      </c>
      <c r="B1374" s="17">
        <v>41892</v>
      </c>
      <c r="C1374" s="18" t="s">
        <v>298</v>
      </c>
      <c r="D1374" s="18" t="s">
        <v>26</v>
      </c>
    </row>
    <row r="1375" spans="1:4" ht="15" x14ac:dyDescent="0.25">
      <c r="A1375" s="16">
        <v>5696</v>
      </c>
      <c r="B1375" s="17">
        <v>41897</v>
      </c>
      <c r="C1375" s="18" t="s">
        <v>298</v>
      </c>
      <c r="D1375" s="18" t="s">
        <v>26</v>
      </c>
    </row>
    <row r="1376" spans="1:4" ht="15" x14ac:dyDescent="0.25">
      <c r="A1376" s="16">
        <v>5696</v>
      </c>
      <c r="B1376" s="17">
        <v>41900</v>
      </c>
      <c r="C1376" s="18" t="s">
        <v>298</v>
      </c>
      <c r="D1376" s="18" t="s">
        <v>26</v>
      </c>
    </row>
    <row r="1377" spans="1:4" ht="15" x14ac:dyDescent="0.25">
      <c r="A1377" s="16">
        <v>5696</v>
      </c>
      <c r="B1377" s="17">
        <v>41904</v>
      </c>
      <c r="C1377" s="18" t="s">
        <v>298</v>
      </c>
      <c r="D1377" s="18" t="s">
        <v>26</v>
      </c>
    </row>
    <row r="1378" spans="1:4" ht="15" x14ac:dyDescent="0.25">
      <c r="A1378" s="16">
        <v>5696</v>
      </c>
      <c r="B1378" s="17">
        <v>41913</v>
      </c>
      <c r="C1378" s="18" t="s">
        <v>298</v>
      </c>
      <c r="D1378" s="18" t="s">
        <v>26</v>
      </c>
    </row>
    <row r="1379" spans="1:4" ht="15" x14ac:dyDescent="0.25">
      <c r="A1379" s="16">
        <v>5696</v>
      </c>
      <c r="B1379" s="17">
        <v>41926</v>
      </c>
      <c r="C1379" s="16" t="s">
        <v>296</v>
      </c>
      <c r="D1379" s="18" t="s">
        <v>284</v>
      </c>
    </row>
    <row r="1380" spans="1:4" ht="15" x14ac:dyDescent="0.25">
      <c r="A1380" s="16">
        <v>5696</v>
      </c>
      <c r="B1380" s="17">
        <v>41934</v>
      </c>
      <c r="C1380" s="18" t="s">
        <v>298</v>
      </c>
      <c r="D1380" s="18" t="s">
        <v>26</v>
      </c>
    </row>
    <row r="1381" spans="1:4" ht="15" x14ac:dyDescent="0.25">
      <c r="A1381" s="16">
        <v>5696</v>
      </c>
      <c r="B1381" s="17">
        <v>41964</v>
      </c>
      <c r="C1381" s="17" t="s">
        <v>295</v>
      </c>
      <c r="D1381" s="20" t="s">
        <v>300</v>
      </c>
    </row>
    <row r="1382" spans="1:4" ht="15" x14ac:dyDescent="0.25">
      <c r="A1382" s="16">
        <v>5696</v>
      </c>
      <c r="B1382" s="17">
        <v>41964</v>
      </c>
      <c r="C1382" s="18" t="s">
        <v>298</v>
      </c>
      <c r="D1382" s="18" t="s">
        <v>26</v>
      </c>
    </row>
    <row r="1383" spans="1:4" ht="15" x14ac:dyDescent="0.25">
      <c r="A1383" s="16">
        <v>5696</v>
      </c>
      <c r="B1383" s="17">
        <v>41985</v>
      </c>
      <c r="C1383" s="17" t="s">
        <v>295</v>
      </c>
      <c r="D1383" s="20" t="s">
        <v>300</v>
      </c>
    </row>
    <row r="1384" spans="1:4" ht="15" x14ac:dyDescent="0.25">
      <c r="A1384" s="16">
        <v>5696</v>
      </c>
      <c r="B1384" s="17">
        <v>41985</v>
      </c>
      <c r="C1384" s="16" t="s">
        <v>296</v>
      </c>
      <c r="D1384" s="18" t="s">
        <v>285</v>
      </c>
    </row>
    <row r="1385" spans="1:4" ht="15" x14ac:dyDescent="0.25">
      <c r="A1385" s="16">
        <v>5696</v>
      </c>
      <c r="B1385" s="17">
        <v>41985</v>
      </c>
      <c r="C1385" s="16" t="s">
        <v>297</v>
      </c>
      <c r="D1385" s="18" t="s">
        <v>268</v>
      </c>
    </row>
    <row r="1386" spans="1:4" ht="15" x14ac:dyDescent="0.25">
      <c r="A1386" s="16">
        <v>5696</v>
      </c>
      <c r="B1386" s="17">
        <v>41985</v>
      </c>
      <c r="C1386" s="18" t="s">
        <v>298</v>
      </c>
      <c r="D1386" s="18" t="s">
        <v>61</v>
      </c>
    </row>
    <row r="1387" spans="1:4" ht="15" x14ac:dyDescent="0.25">
      <c r="A1387" s="16">
        <v>5696</v>
      </c>
      <c r="B1387" s="17">
        <v>41985</v>
      </c>
      <c r="C1387" s="18" t="s">
        <v>298</v>
      </c>
      <c r="D1387" s="18" t="s">
        <v>26</v>
      </c>
    </row>
    <row r="1388" spans="1:4" ht="15" x14ac:dyDescent="0.25">
      <c r="A1388" s="16">
        <v>5696</v>
      </c>
      <c r="B1388" s="17">
        <v>41996</v>
      </c>
      <c r="C1388" s="18" t="s">
        <v>298</v>
      </c>
      <c r="D1388" s="18" t="s">
        <v>26</v>
      </c>
    </row>
    <row r="1389" spans="1:4" ht="15" x14ac:dyDescent="0.25">
      <c r="A1389" s="16">
        <v>5696</v>
      </c>
      <c r="B1389" s="17">
        <v>42030</v>
      </c>
      <c r="C1389" s="18" t="s">
        <v>298</v>
      </c>
      <c r="D1389" s="18" t="s">
        <v>44</v>
      </c>
    </row>
    <row r="1390" spans="1:4" ht="15" x14ac:dyDescent="0.25">
      <c r="A1390" s="16">
        <v>5696</v>
      </c>
      <c r="B1390" s="17">
        <v>42037</v>
      </c>
      <c r="C1390" s="18" t="s">
        <v>298</v>
      </c>
      <c r="D1390" s="18" t="s">
        <v>44</v>
      </c>
    </row>
    <row r="1391" spans="1:4" ht="15" x14ac:dyDescent="0.25">
      <c r="A1391" s="16">
        <v>5696</v>
      </c>
      <c r="B1391" s="17">
        <v>42044</v>
      </c>
      <c r="C1391" s="18" t="s">
        <v>298</v>
      </c>
      <c r="D1391" s="18" t="s">
        <v>44</v>
      </c>
    </row>
    <row r="1392" spans="1:4" ht="15" x14ac:dyDescent="0.25">
      <c r="A1392" s="16">
        <v>5696</v>
      </c>
      <c r="B1392" s="17">
        <v>42058</v>
      </c>
      <c r="C1392" s="18" t="s">
        <v>298</v>
      </c>
      <c r="D1392" s="18" t="s">
        <v>44</v>
      </c>
    </row>
    <row r="1393" spans="1:4" ht="15" x14ac:dyDescent="0.25">
      <c r="A1393" s="16">
        <v>5696</v>
      </c>
      <c r="B1393" s="17">
        <v>42065</v>
      </c>
      <c r="C1393" s="18" t="s">
        <v>298</v>
      </c>
      <c r="D1393" s="18" t="s">
        <v>44</v>
      </c>
    </row>
    <row r="1394" spans="1:4" ht="15" x14ac:dyDescent="0.25">
      <c r="A1394" s="16">
        <v>5696</v>
      </c>
      <c r="B1394" s="17">
        <v>42072</v>
      </c>
      <c r="C1394" s="18" t="s">
        <v>298</v>
      </c>
      <c r="D1394" s="18" t="s">
        <v>44</v>
      </c>
    </row>
    <row r="1395" spans="1:4" ht="15" x14ac:dyDescent="0.25">
      <c r="A1395" s="16">
        <v>5938</v>
      </c>
      <c r="B1395" s="17">
        <v>41422</v>
      </c>
      <c r="C1395" s="16" t="s">
        <v>297</v>
      </c>
      <c r="D1395" s="18" t="s">
        <v>267</v>
      </c>
    </row>
    <row r="1396" spans="1:4" ht="15" x14ac:dyDescent="0.25">
      <c r="A1396" s="16">
        <v>5938</v>
      </c>
      <c r="B1396" s="17">
        <v>41431</v>
      </c>
      <c r="C1396" s="16" t="s">
        <v>296</v>
      </c>
      <c r="D1396" s="18" t="s">
        <v>267</v>
      </c>
    </row>
    <row r="1397" spans="1:4" ht="15" x14ac:dyDescent="0.25">
      <c r="A1397" s="16">
        <v>5938</v>
      </c>
      <c r="B1397" s="17">
        <v>41514</v>
      </c>
      <c r="C1397" s="16" t="s">
        <v>296</v>
      </c>
      <c r="D1397" s="18" t="s">
        <v>284</v>
      </c>
    </row>
    <row r="1398" spans="1:4" ht="15" x14ac:dyDescent="0.25">
      <c r="A1398" s="16">
        <v>5938</v>
      </c>
      <c r="B1398" s="17">
        <v>41533</v>
      </c>
      <c r="C1398" s="16" t="s">
        <v>297</v>
      </c>
      <c r="D1398" s="18" t="s">
        <v>268</v>
      </c>
    </row>
    <row r="1399" spans="1:4" ht="15" x14ac:dyDescent="0.25">
      <c r="A1399" s="16">
        <v>5938</v>
      </c>
      <c r="B1399" s="17">
        <v>41620</v>
      </c>
      <c r="C1399" s="16" t="s">
        <v>296</v>
      </c>
      <c r="D1399" s="18" t="s">
        <v>285</v>
      </c>
    </row>
    <row r="1400" spans="1:4" ht="15" x14ac:dyDescent="0.25">
      <c r="A1400" s="16">
        <v>5938</v>
      </c>
      <c r="B1400" s="17">
        <v>41705</v>
      </c>
      <c r="C1400" s="16" t="s">
        <v>296</v>
      </c>
      <c r="D1400" s="18" t="s">
        <v>286</v>
      </c>
    </row>
    <row r="1401" spans="1:4" ht="15" x14ac:dyDescent="0.25">
      <c r="A1401" s="16">
        <v>5938</v>
      </c>
      <c r="B1401" s="17">
        <v>41744</v>
      </c>
      <c r="C1401" s="18" t="s">
        <v>298</v>
      </c>
      <c r="D1401" s="18" t="s">
        <v>26</v>
      </c>
    </row>
    <row r="1402" spans="1:4" ht="15" x14ac:dyDescent="0.25">
      <c r="A1402" s="16">
        <v>5938</v>
      </c>
      <c r="B1402" s="17">
        <v>41752</v>
      </c>
      <c r="C1402" s="18" t="s">
        <v>298</v>
      </c>
      <c r="D1402" s="18" t="s">
        <v>26</v>
      </c>
    </row>
    <row r="1403" spans="1:4" ht="15" x14ac:dyDescent="0.25">
      <c r="A1403" s="16">
        <v>5938</v>
      </c>
      <c r="B1403" s="17">
        <v>41760</v>
      </c>
      <c r="C1403" s="18" t="s">
        <v>298</v>
      </c>
      <c r="D1403" s="18" t="s">
        <v>44</v>
      </c>
    </row>
    <row r="1404" spans="1:4" ht="15" x14ac:dyDescent="0.25">
      <c r="A1404" s="16">
        <v>5938</v>
      </c>
      <c r="B1404" s="17">
        <v>41765</v>
      </c>
      <c r="C1404" s="18" t="s">
        <v>298</v>
      </c>
      <c r="D1404" s="18" t="s">
        <v>26</v>
      </c>
    </row>
    <row r="1405" spans="1:4" ht="15" x14ac:dyDescent="0.25">
      <c r="A1405" s="16">
        <v>5938</v>
      </c>
      <c r="B1405" s="17">
        <v>41767</v>
      </c>
      <c r="C1405" s="18" t="s">
        <v>298</v>
      </c>
      <c r="D1405" s="18" t="s">
        <v>44</v>
      </c>
    </row>
    <row r="1406" spans="1:4" ht="15" x14ac:dyDescent="0.25">
      <c r="A1406" s="16">
        <v>5938</v>
      </c>
      <c r="B1406" s="17">
        <v>41769</v>
      </c>
      <c r="C1406" s="18" t="s">
        <v>298</v>
      </c>
      <c r="D1406" s="18" t="s">
        <v>44</v>
      </c>
    </row>
    <row r="1407" spans="1:4" ht="15" x14ac:dyDescent="0.25">
      <c r="A1407" s="16">
        <v>5938</v>
      </c>
      <c r="B1407" s="17">
        <v>41771</v>
      </c>
      <c r="C1407" s="18" t="s">
        <v>298</v>
      </c>
      <c r="D1407" s="18" t="s">
        <v>26</v>
      </c>
    </row>
    <row r="1408" spans="1:4" ht="15" x14ac:dyDescent="0.25">
      <c r="A1408" s="16">
        <v>5938</v>
      </c>
      <c r="B1408" s="17">
        <v>41774</v>
      </c>
      <c r="C1408" s="18" t="s">
        <v>298</v>
      </c>
      <c r="D1408" s="18" t="s">
        <v>44</v>
      </c>
    </row>
    <row r="1409" spans="1:4" ht="15" x14ac:dyDescent="0.25">
      <c r="A1409" s="16">
        <v>5938</v>
      </c>
      <c r="B1409" s="17">
        <v>41780</v>
      </c>
      <c r="C1409" s="17" t="s">
        <v>295</v>
      </c>
      <c r="D1409" s="20" t="s">
        <v>300</v>
      </c>
    </row>
    <row r="1410" spans="1:4" ht="15" x14ac:dyDescent="0.25">
      <c r="A1410" s="16">
        <v>5938</v>
      </c>
      <c r="B1410" s="17">
        <v>41780</v>
      </c>
      <c r="C1410" s="18" t="s">
        <v>298</v>
      </c>
      <c r="D1410" s="18" t="s">
        <v>44</v>
      </c>
    </row>
    <row r="1411" spans="1:4" ht="15" x14ac:dyDescent="0.25">
      <c r="A1411" s="16">
        <v>5938</v>
      </c>
      <c r="B1411" s="17">
        <v>41788</v>
      </c>
      <c r="C1411" s="18" t="s">
        <v>298</v>
      </c>
      <c r="D1411" s="18" t="s">
        <v>44</v>
      </c>
    </row>
    <row r="1412" spans="1:4" ht="15" x14ac:dyDescent="0.25">
      <c r="A1412" s="16">
        <v>5938</v>
      </c>
      <c r="B1412" s="17">
        <v>41795</v>
      </c>
      <c r="C1412" s="18" t="s">
        <v>298</v>
      </c>
      <c r="D1412" s="18" t="s">
        <v>44</v>
      </c>
    </row>
    <row r="1413" spans="1:4" ht="15" x14ac:dyDescent="0.25">
      <c r="A1413" s="16">
        <v>5938</v>
      </c>
      <c r="B1413" s="17">
        <v>41799</v>
      </c>
      <c r="C1413" s="18" t="s">
        <v>298</v>
      </c>
      <c r="D1413" s="18" t="s">
        <v>44</v>
      </c>
    </row>
    <row r="1414" spans="1:4" ht="15" x14ac:dyDescent="0.25">
      <c r="A1414" s="16">
        <v>5938</v>
      </c>
      <c r="B1414" s="17">
        <v>41801</v>
      </c>
      <c r="C1414" s="18" t="s">
        <v>298</v>
      </c>
      <c r="D1414" s="18" t="s">
        <v>26</v>
      </c>
    </row>
    <row r="1415" spans="1:4" ht="15" x14ac:dyDescent="0.25">
      <c r="A1415" s="16">
        <v>5938</v>
      </c>
      <c r="B1415" s="17">
        <v>41808</v>
      </c>
      <c r="C1415" s="18" t="s">
        <v>298</v>
      </c>
      <c r="D1415" s="18" t="s">
        <v>26</v>
      </c>
    </row>
    <row r="1416" spans="1:4" ht="15" x14ac:dyDescent="0.25">
      <c r="A1416" s="16">
        <v>5938</v>
      </c>
      <c r="B1416" s="17">
        <v>41810</v>
      </c>
      <c r="C1416" s="18" t="s">
        <v>298</v>
      </c>
      <c r="D1416" s="18" t="s">
        <v>44</v>
      </c>
    </row>
    <row r="1417" spans="1:4" ht="15" x14ac:dyDescent="0.25">
      <c r="A1417" s="16">
        <v>5938</v>
      </c>
      <c r="B1417" s="17">
        <v>41810</v>
      </c>
      <c r="C1417" s="18" t="s">
        <v>298</v>
      </c>
      <c r="D1417" s="18" t="s">
        <v>44</v>
      </c>
    </row>
    <row r="1418" spans="1:4" ht="15" x14ac:dyDescent="0.25">
      <c r="A1418" s="16">
        <v>5938</v>
      </c>
      <c r="B1418" s="17">
        <v>41817</v>
      </c>
      <c r="C1418" s="17" t="s">
        <v>295</v>
      </c>
      <c r="D1418" s="20" t="s">
        <v>300</v>
      </c>
    </row>
    <row r="1419" spans="1:4" ht="15" x14ac:dyDescent="0.25">
      <c r="A1419" s="16">
        <v>5938</v>
      </c>
      <c r="B1419" s="17">
        <v>41817</v>
      </c>
      <c r="C1419" s="16" t="s">
        <v>297</v>
      </c>
      <c r="D1419" s="18" t="s">
        <v>268</v>
      </c>
    </row>
    <row r="1420" spans="1:4" ht="15" x14ac:dyDescent="0.25">
      <c r="A1420" s="16">
        <v>5938</v>
      </c>
      <c r="B1420" s="17">
        <v>41817</v>
      </c>
      <c r="C1420" s="18" t="s">
        <v>298</v>
      </c>
      <c r="D1420" s="18" t="s">
        <v>26</v>
      </c>
    </row>
    <row r="1421" spans="1:4" ht="15" x14ac:dyDescent="0.25">
      <c r="A1421" s="16">
        <v>5938</v>
      </c>
      <c r="B1421" s="17">
        <v>41820</v>
      </c>
      <c r="C1421" s="18" t="s">
        <v>298</v>
      </c>
      <c r="D1421" s="18" t="s">
        <v>26</v>
      </c>
    </row>
    <row r="1422" spans="1:4" ht="15" x14ac:dyDescent="0.25">
      <c r="A1422" s="16">
        <v>5938</v>
      </c>
      <c r="B1422" s="17">
        <v>41834</v>
      </c>
      <c r="C1422" s="16" t="s">
        <v>296</v>
      </c>
      <c r="D1422" s="18" t="s">
        <v>287</v>
      </c>
    </row>
    <row r="1423" spans="1:4" ht="15" x14ac:dyDescent="0.25">
      <c r="A1423" s="16">
        <v>5938</v>
      </c>
      <c r="B1423" s="17">
        <v>41859</v>
      </c>
      <c r="C1423" s="18" t="s">
        <v>298</v>
      </c>
      <c r="D1423" s="18" t="s">
        <v>44</v>
      </c>
    </row>
    <row r="1424" spans="1:4" ht="15" x14ac:dyDescent="0.25">
      <c r="A1424" s="16">
        <v>5938</v>
      </c>
      <c r="B1424" s="17">
        <v>41862</v>
      </c>
      <c r="C1424" s="18" t="s">
        <v>298</v>
      </c>
      <c r="D1424" s="18" t="s">
        <v>44</v>
      </c>
    </row>
    <row r="1425" spans="1:4" ht="15" x14ac:dyDescent="0.25">
      <c r="A1425" s="16">
        <v>5938</v>
      </c>
      <c r="B1425" s="17">
        <v>41864</v>
      </c>
      <c r="C1425" s="17" t="s">
        <v>295</v>
      </c>
      <c r="D1425" s="20" t="s">
        <v>300</v>
      </c>
    </row>
    <row r="1426" spans="1:4" ht="15" x14ac:dyDescent="0.25">
      <c r="A1426" s="16">
        <v>5938</v>
      </c>
      <c r="B1426" s="17">
        <v>41864</v>
      </c>
      <c r="C1426" s="16" t="s">
        <v>297</v>
      </c>
      <c r="D1426" s="18" t="s">
        <v>268</v>
      </c>
    </row>
    <row r="1427" spans="1:4" ht="15" x14ac:dyDescent="0.25">
      <c r="A1427" s="16">
        <v>5938</v>
      </c>
      <c r="B1427" s="17">
        <v>41864</v>
      </c>
      <c r="C1427" s="18" t="s">
        <v>298</v>
      </c>
      <c r="D1427" s="18" t="s">
        <v>44</v>
      </c>
    </row>
    <row r="1428" spans="1:4" ht="15" x14ac:dyDescent="0.25">
      <c r="A1428" s="16">
        <v>5938</v>
      </c>
      <c r="B1428" s="17">
        <v>41864</v>
      </c>
      <c r="C1428" s="18" t="s">
        <v>298</v>
      </c>
      <c r="D1428" s="18" t="s">
        <v>26</v>
      </c>
    </row>
    <row r="1429" spans="1:4" ht="15" x14ac:dyDescent="0.25">
      <c r="A1429" s="16">
        <v>5938</v>
      </c>
      <c r="B1429" s="17">
        <v>41865</v>
      </c>
      <c r="C1429" s="18" t="s">
        <v>298</v>
      </c>
      <c r="D1429" s="18" t="s">
        <v>44</v>
      </c>
    </row>
    <row r="1430" spans="1:4" ht="15" x14ac:dyDescent="0.25">
      <c r="A1430" s="16">
        <v>5938</v>
      </c>
      <c r="B1430" s="17">
        <v>41865</v>
      </c>
      <c r="C1430" s="18" t="s">
        <v>298</v>
      </c>
      <c r="D1430" s="18" t="s">
        <v>44</v>
      </c>
    </row>
    <row r="1431" spans="1:4" ht="15" x14ac:dyDescent="0.25">
      <c r="A1431" s="16">
        <v>5938</v>
      </c>
      <c r="B1431" s="17">
        <v>41871</v>
      </c>
      <c r="C1431" s="18" t="s">
        <v>298</v>
      </c>
      <c r="D1431" s="18" t="s">
        <v>44</v>
      </c>
    </row>
    <row r="1432" spans="1:4" ht="15" x14ac:dyDescent="0.25">
      <c r="A1432" s="16">
        <v>5938</v>
      </c>
      <c r="B1432" s="17">
        <v>41878</v>
      </c>
      <c r="C1432" s="18" t="s">
        <v>298</v>
      </c>
      <c r="D1432" s="18" t="s">
        <v>26</v>
      </c>
    </row>
    <row r="1433" spans="1:4" ht="15" x14ac:dyDescent="0.25">
      <c r="A1433" s="16">
        <v>5938</v>
      </c>
      <c r="B1433" s="17">
        <v>41892</v>
      </c>
      <c r="C1433" s="18" t="s">
        <v>298</v>
      </c>
      <c r="D1433" s="18" t="s">
        <v>26</v>
      </c>
    </row>
    <row r="1434" spans="1:4" ht="15" x14ac:dyDescent="0.25">
      <c r="A1434" s="16">
        <v>5938</v>
      </c>
      <c r="B1434" s="17">
        <v>41898</v>
      </c>
      <c r="C1434" s="16" t="s">
        <v>296</v>
      </c>
      <c r="D1434" s="18" t="s">
        <v>288</v>
      </c>
    </row>
    <row r="1435" spans="1:4" ht="15" x14ac:dyDescent="0.25">
      <c r="A1435" s="16">
        <v>5938</v>
      </c>
      <c r="B1435" s="17">
        <v>41898</v>
      </c>
      <c r="C1435" s="18" t="s">
        <v>298</v>
      </c>
      <c r="D1435" s="18" t="s">
        <v>26</v>
      </c>
    </row>
    <row r="1436" spans="1:4" ht="15" x14ac:dyDescent="0.25">
      <c r="A1436" s="16">
        <v>5938</v>
      </c>
      <c r="B1436" s="17">
        <v>41908</v>
      </c>
      <c r="C1436" s="18" t="s">
        <v>298</v>
      </c>
      <c r="D1436" s="18" t="s">
        <v>26</v>
      </c>
    </row>
    <row r="1437" spans="1:4" ht="15" x14ac:dyDescent="0.25">
      <c r="A1437" s="16">
        <v>5938</v>
      </c>
      <c r="B1437" s="17">
        <v>41936</v>
      </c>
      <c r="C1437" s="18" t="s">
        <v>298</v>
      </c>
      <c r="D1437" s="18" t="s">
        <v>26</v>
      </c>
    </row>
    <row r="1438" spans="1:4" ht="15" x14ac:dyDescent="0.25">
      <c r="A1438" s="16">
        <v>5938</v>
      </c>
      <c r="B1438" s="17">
        <v>41967</v>
      </c>
      <c r="C1438" s="18" t="s">
        <v>298</v>
      </c>
      <c r="D1438" s="18" t="s">
        <v>26</v>
      </c>
    </row>
    <row r="1439" spans="1:4" ht="15" x14ac:dyDescent="0.25">
      <c r="A1439" s="16">
        <v>5938</v>
      </c>
      <c r="B1439" s="17">
        <v>41985</v>
      </c>
      <c r="C1439" s="17" t="s">
        <v>295</v>
      </c>
      <c r="D1439" s="20" t="s">
        <v>300</v>
      </c>
    </row>
    <row r="1440" spans="1:4" ht="15" x14ac:dyDescent="0.25">
      <c r="A1440" s="16">
        <v>5938</v>
      </c>
      <c r="B1440" s="17">
        <v>41985</v>
      </c>
      <c r="C1440" s="16" t="s">
        <v>297</v>
      </c>
      <c r="D1440" s="18" t="s">
        <v>268</v>
      </c>
    </row>
    <row r="1441" spans="1:4" ht="15" x14ac:dyDescent="0.25">
      <c r="A1441" s="16">
        <v>6218</v>
      </c>
      <c r="B1441" s="17">
        <v>41842</v>
      </c>
      <c r="C1441" s="16" t="s">
        <v>296</v>
      </c>
      <c r="D1441" s="18" t="s">
        <v>267</v>
      </c>
    </row>
    <row r="1442" spans="1:4" ht="15" x14ac:dyDescent="0.25">
      <c r="A1442" s="16">
        <v>6218</v>
      </c>
      <c r="B1442" s="17">
        <v>41941</v>
      </c>
      <c r="C1442" s="18" t="s">
        <v>298</v>
      </c>
      <c r="D1442" s="18" t="s">
        <v>26</v>
      </c>
    </row>
    <row r="1443" spans="1:4" ht="15" x14ac:dyDescent="0.25">
      <c r="A1443" s="16">
        <v>6218</v>
      </c>
      <c r="B1443" s="17">
        <v>41957</v>
      </c>
      <c r="C1443" s="18" t="s">
        <v>298</v>
      </c>
      <c r="D1443" s="18" t="s">
        <v>26</v>
      </c>
    </row>
    <row r="1444" spans="1:4" ht="15" x14ac:dyDescent="0.25">
      <c r="A1444" s="16">
        <v>6218</v>
      </c>
      <c r="B1444" s="17">
        <v>41960</v>
      </c>
      <c r="C1444" s="18" t="s">
        <v>298</v>
      </c>
      <c r="D1444" s="18" t="s">
        <v>26</v>
      </c>
    </row>
    <row r="1445" spans="1:4" ht="15" x14ac:dyDescent="0.25">
      <c r="A1445" s="16">
        <v>6218</v>
      </c>
      <c r="B1445" s="17">
        <v>42017</v>
      </c>
      <c r="C1445" s="16" t="s">
        <v>297</v>
      </c>
      <c r="D1445" s="18" t="s">
        <v>267</v>
      </c>
    </row>
    <row r="1446" spans="1:4" ht="15" x14ac:dyDescent="0.25">
      <c r="A1446" s="16">
        <v>6341</v>
      </c>
      <c r="B1446" s="17">
        <v>41830</v>
      </c>
      <c r="C1446" s="18" t="s">
        <v>298</v>
      </c>
      <c r="D1446" s="18" t="s">
        <v>26</v>
      </c>
    </row>
    <row r="1447" spans="1:4" ht="15" x14ac:dyDescent="0.25">
      <c r="A1447" s="16">
        <v>6341</v>
      </c>
      <c r="B1447" s="17">
        <v>41834</v>
      </c>
      <c r="C1447" s="17" t="s">
        <v>295</v>
      </c>
      <c r="D1447" s="20" t="s">
        <v>300</v>
      </c>
    </row>
    <row r="1448" spans="1:4" ht="15" x14ac:dyDescent="0.25">
      <c r="A1448" s="16">
        <v>6341</v>
      </c>
      <c r="B1448" s="17">
        <v>41834</v>
      </c>
      <c r="C1448" s="16" t="s">
        <v>297</v>
      </c>
      <c r="D1448" s="18" t="s">
        <v>267</v>
      </c>
    </row>
    <row r="1449" spans="1:4" ht="15" x14ac:dyDescent="0.25">
      <c r="A1449" s="16">
        <v>6341</v>
      </c>
      <c r="B1449" s="17">
        <v>41834</v>
      </c>
      <c r="C1449" s="18" t="s">
        <v>298</v>
      </c>
      <c r="D1449" s="18" t="s">
        <v>26</v>
      </c>
    </row>
    <row r="1450" spans="1:4" ht="15" x14ac:dyDescent="0.25">
      <c r="A1450" s="16">
        <v>6341</v>
      </c>
      <c r="B1450" s="17">
        <v>41848</v>
      </c>
      <c r="C1450" s="18" t="s">
        <v>298</v>
      </c>
      <c r="D1450" s="18" t="s">
        <v>26</v>
      </c>
    </row>
    <row r="1451" spans="1:4" ht="15" x14ac:dyDescent="0.25">
      <c r="A1451" s="16">
        <v>6341</v>
      </c>
      <c r="B1451" s="17">
        <v>41849</v>
      </c>
      <c r="C1451" s="16" t="s">
        <v>296</v>
      </c>
      <c r="D1451" s="18" t="s">
        <v>267</v>
      </c>
    </row>
    <row r="1452" spans="1:4" ht="15" x14ac:dyDescent="0.25">
      <c r="A1452" s="16">
        <v>6341</v>
      </c>
      <c r="B1452" s="17">
        <v>41863</v>
      </c>
      <c r="C1452" s="18" t="s">
        <v>298</v>
      </c>
      <c r="D1452" s="18" t="s">
        <v>26</v>
      </c>
    </row>
    <row r="1453" spans="1:4" ht="15" x14ac:dyDescent="0.25">
      <c r="A1453" s="16">
        <v>6341</v>
      </c>
      <c r="B1453" s="17">
        <v>41870</v>
      </c>
      <c r="C1453" s="18" t="s">
        <v>298</v>
      </c>
      <c r="D1453" s="18" t="s">
        <v>26</v>
      </c>
    </row>
    <row r="1454" spans="1:4" ht="15" x14ac:dyDescent="0.25">
      <c r="A1454" s="16">
        <v>6341</v>
      </c>
      <c r="B1454" s="17">
        <v>41892</v>
      </c>
      <c r="C1454" s="18" t="s">
        <v>298</v>
      </c>
      <c r="D1454" s="18" t="s">
        <v>26</v>
      </c>
    </row>
    <row r="1455" spans="1:4" ht="15" x14ac:dyDescent="0.25">
      <c r="A1455" s="16">
        <v>6341</v>
      </c>
      <c r="B1455" s="17">
        <v>41901</v>
      </c>
      <c r="C1455" s="18" t="s">
        <v>298</v>
      </c>
      <c r="D1455" s="18" t="s">
        <v>26</v>
      </c>
    </row>
    <row r="1456" spans="1:4" ht="15" x14ac:dyDescent="0.25">
      <c r="A1456" s="16">
        <v>6341</v>
      </c>
      <c r="B1456" s="17">
        <v>41911</v>
      </c>
      <c r="C1456" s="18" t="s">
        <v>298</v>
      </c>
      <c r="D1456" s="18" t="s">
        <v>26</v>
      </c>
    </row>
    <row r="1457" spans="1:4" ht="15" x14ac:dyDescent="0.25">
      <c r="A1457" s="16">
        <v>6341</v>
      </c>
      <c r="B1457" s="17">
        <v>41912</v>
      </c>
      <c r="C1457" s="17" t="s">
        <v>295</v>
      </c>
      <c r="D1457" s="20" t="s">
        <v>300</v>
      </c>
    </row>
    <row r="1458" spans="1:4" ht="15" x14ac:dyDescent="0.25">
      <c r="A1458" s="16">
        <v>6341</v>
      </c>
      <c r="B1458" s="17">
        <v>41912</v>
      </c>
      <c r="C1458" s="16" t="s">
        <v>297</v>
      </c>
      <c r="D1458" s="18" t="s">
        <v>268</v>
      </c>
    </row>
    <row r="1459" spans="1:4" ht="15" x14ac:dyDescent="0.25">
      <c r="A1459" s="16">
        <v>6341</v>
      </c>
      <c r="B1459" s="17">
        <v>41912</v>
      </c>
      <c r="C1459" s="18" t="s">
        <v>298</v>
      </c>
      <c r="D1459" s="18" t="s">
        <v>26</v>
      </c>
    </row>
    <row r="1460" spans="1:4" ht="15" x14ac:dyDescent="0.25">
      <c r="A1460" s="16">
        <v>6341</v>
      </c>
      <c r="B1460" s="17">
        <v>41921</v>
      </c>
      <c r="C1460" s="18" t="s">
        <v>298</v>
      </c>
      <c r="D1460" s="18" t="s">
        <v>26</v>
      </c>
    </row>
    <row r="1461" spans="1:4" ht="15" x14ac:dyDescent="0.25">
      <c r="A1461" s="16">
        <v>6341</v>
      </c>
      <c r="B1461" s="17">
        <v>41926</v>
      </c>
      <c r="C1461" s="18" t="s">
        <v>298</v>
      </c>
      <c r="D1461" s="18" t="s">
        <v>26</v>
      </c>
    </row>
    <row r="1462" spans="1:4" ht="15" x14ac:dyDescent="0.25">
      <c r="A1462" s="16">
        <v>6341</v>
      </c>
      <c r="B1462" s="17">
        <v>41933</v>
      </c>
      <c r="C1462" s="18" t="s">
        <v>298</v>
      </c>
      <c r="D1462" s="18" t="s">
        <v>26</v>
      </c>
    </row>
    <row r="1463" spans="1:4" ht="15" x14ac:dyDescent="0.25">
      <c r="A1463" s="16">
        <v>6341</v>
      </c>
      <c r="B1463" s="17">
        <v>41940</v>
      </c>
      <c r="C1463" s="18" t="s">
        <v>298</v>
      </c>
      <c r="D1463" s="18" t="s">
        <v>26</v>
      </c>
    </row>
    <row r="1464" spans="1:4" ht="15" x14ac:dyDescent="0.25">
      <c r="A1464" s="16">
        <v>6341</v>
      </c>
      <c r="B1464" s="17">
        <v>41941</v>
      </c>
      <c r="C1464" s="16" t="s">
        <v>296</v>
      </c>
      <c r="D1464" s="18" t="s">
        <v>284</v>
      </c>
    </row>
    <row r="1465" spans="1:4" ht="15" x14ac:dyDescent="0.25">
      <c r="A1465" s="16">
        <v>6341</v>
      </c>
      <c r="B1465" s="17">
        <v>41954</v>
      </c>
      <c r="C1465" s="18" t="s">
        <v>298</v>
      </c>
      <c r="D1465" s="18" t="s">
        <v>26</v>
      </c>
    </row>
    <row r="1466" spans="1:4" ht="15" x14ac:dyDescent="0.25">
      <c r="A1466" s="16">
        <v>6341</v>
      </c>
      <c r="B1466" s="17">
        <v>41961</v>
      </c>
      <c r="C1466" s="18" t="s">
        <v>298</v>
      </c>
      <c r="D1466" s="18" t="s">
        <v>26</v>
      </c>
    </row>
    <row r="1467" spans="1:4" ht="15" x14ac:dyDescent="0.25">
      <c r="A1467" s="16">
        <v>6341</v>
      </c>
      <c r="B1467" s="17">
        <v>41962</v>
      </c>
      <c r="C1467" s="17" t="s">
        <v>295</v>
      </c>
      <c r="D1467" s="20" t="s">
        <v>300</v>
      </c>
    </row>
    <row r="1468" spans="1:4" ht="15" x14ac:dyDescent="0.25">
      <c r="A1468" s="16">
        <v>6341</v>
      </c>
      <c r="B1468" s="17">
        <v>41962</v>
      </c>
      <c r="C1468" s="18" t="s">
        <v>298</v>
      </c>
      <c r="D1468" s="18" t="s">
        <v>26</v>
      </c>
    </row>
    <row r="1469" spans="1:4" ht="15" x14ac:dyDescent="0.25">
      <c r="A1469" s="16">
        <v>6341</v>
      </c>
      <c r="B1469" s="17">
        <v>41968</v>
      </c>
      <c r="C1469" s="18" t="s">
        <v>298</v>
      </c>
      <c r="D1469" s="18" t="s">
        <v>26</v>
      </c>
    </row>
    <row r="1470" spans="1:4" ht="15" x14ac:dyDescent="0.25">
      <c r="A1470" s="16">
        <v>6341</v>
      </c>
      <c r="B1470" s="17">
        <v>41974</v>
      </c>
      <c r="C1470" s="18" t="s">
        <v>298</v>
      </c>
      <c r="D1470" s="18" t="s">
        <v>26</v>
      </c>
    </row>
    <row r="1471" spans="1:4" ht="15" x14ac:dyDescent="0.25">
      <c r="A1471" s="16">
        <v>6341</v>
      </c>
      <c r="B1471" s="17">
        <v>41975</v>
      </c>
      <c r="C1471" s="16" t="s">
        <v>297</v>
      </c>
      <c r="D1471" s="18" t="s">
        <v>268</v>
      </c>
    </row>
    <row r="1472" spans="1:4" ht="15" x14ac:dyDescent="0.25">
      <c r="A1472" s="16">
        <v>6341</v>
      </c>
      <c r="B1472" s="17">
        <v>41975</v>
      </c>
      <c r="C1472" s="18" t="s">
        <v>298</v>
      </c>
      <c r="D1472" s="18" t="s">
        <v>26</v>
      </c>
    </row>
    <row r="1473" spans="1:4" ht="15" x14ac:dyDescent="0.25">
      <c r="A1473" s="16">
        <v>6341</v>
      </c>
      <c r="B1473" s="17">
        <v>41986</v>
      </c>
      <c r="C1473" s="18" t="s">
        <v>298</v>
      </c>
      <c r="D1473" s="18" t="s">
        <v>26</v>
      </c>
    </row>
    <row r="1474" spans="1:4" ht="15" x14ac:dyDescent="0.25">
      <c r="A1474" s="16">
        <v>6341</v>
      </c>
      <c r="B1474" s="17">
        <v>41988</v>
      </c>
      <c r="C1474" s="18" t="s">
        <v>298</v>
      </c>
      <c r="D1474" s="18" t="s">
        <v>26</v>
      </c>
    </row>
    <row r="1475" spans="1:4" ht="15" x14ac:dyDescent="0.25">
      <c r="A1475" s="16">
        <v>6341</v>
      </c>
      <c r="B1475" s="17">
        <v>41991</v>
      </c>
      <c r="C1475" s="16" t="s">
        <v>296</v>
      </c>
      <c r="D1475" s="18" t="s">
        <v>285</v>
      </c>
    </row>
    <row r="1476" spans="1:4" ht="15" x14ac:dyDescent="0.25">
      <c r="A1476" s="16">
        <v>6341</v>
      </c>
      <c r="B1476" s="17">
        <v>42006</v>
      </c>
      <c r="C1476" s="18" t="s">
        <v>298</v>
      </c>
      <c r="D1476" s="18" t="s">
        <v>26</v>
      </c>
    </row>
    <row r="1477" spans="1:4" ht="15" x14ac:dyDescent="0.25">
      <c r="A1477" s="16">
        <v>6341</v>
      </c>
      <c r="B1477" s="17">
        <v>42009</v>
      </c>
      <c r="C1477" s="18" t="s">
        <v>298</v>
      </c>
      <c r="D1477" s="18" t="s">
        <v>26</v>
      </c>
    </row>
    <row r="1478" spans="1:4" ht="15" x14ac:dyDescent="0.25">
      <c r="A1478" s="16">
        <v>6341</v>
      </c>
      <c r="B1478" s="17">
        <v>42010</v>
      </c>
      <c r="C1478" s="18" t="s">
        <v>298</v>
      </c>
      <c r="D1478" s="18" t="s">
        <v>26</v>
      </c>
    </row>
    <row r="1479" spans="1:4" ht="15" x14ac:dyDescent="0.25">
      <c r="A1479" s="16">
        <v>6341</v>
      </c>
      <c r="B1479" s="17">
        <v>42012</v>
      </c>
      <c r="C1479" s="18" t="s">
        <v>298</v>
      </c>
      <c r="D1479" s="18" t="s">
        <v>26</v>
      </c>
    </row>
    <row r="1480" spans="1:4" ht="15" x14ac:dyDescent="0.25">
      <c r="A1480" s="16">
        <v>6341</v>
      </c>
      <c r="B1480" s="17">
        <v>42016</v>
      </c>
      <c r="C1480" s="18" t="s">
        <v>298</v>
      </c>
      <c r="D1480" s="18" t="s">
        <v>26</v>
      </c>
    </row>
    <row r="1481" spans="1:4" ht="15" x14ac:dyDescent="0.25">
      <c r="A1481" s="16">
        <v>6341</v>
      </c>
      <c r="B1481" s="17">
        <v>42017</v>
      </c>
      <c r="C1481" s="18" t="s">
        <v>298</v>
      </c>
      <c r="D1481" s="18" t="s">
        <v>26</v>
      </c>
    </row>
    <row r="1482" spans="1:4" ht="15" x14ac:dyDescent="0.25">
      <c r="A1482" s="16">
        <v>6341</v>
      </c>
      <c r="B1482" s="17">
        <v>42019</v>
      </c>
      <c r="C1482" s="18" t="s">
        <v>298</v>
      </c>
      <c r="D1482" s="18" t="s">
        <v>26</v>
      </c>
    </row>
    <row r="1483" spans="1:4" ht="15" x14ac:dyDescent="0.25">
      <c r="A1483" s="16">
        <v>6341</v>
      </c>
      <c r="B1483" s="17">
        <v>42020</v>
      </c>
      <c r="C1483" s="18" t="s">
        <v>298</v>
      </c>
      <c r="D1483" s="18" t="s">
        <v>26</v>
      </c>
    </row>
    <row r="1484" spans="1:4" ht="15" x14ac:dyDescent="0.25">
      <c r="A1484" s="16">
        <v>6341</v>
      </c>
      <c r="B1484" s="17">
        <v>42024</v>
      </c>
      <c r="C1484" s="18" t="s">
        <v>298</v>
      </c>
      <c r="D1484" s="18" t="s">
        <v>26</v>
      </c>
    </row>
    <row r="1485" spans="1:4" ht="15" x14ac:dyDescent="0.25">
      <c r="A1485" s="16">
        <v>6341</v>
      </c>
      <c r="B1485" s="17">
        <v>42030</v>
      </c>
      <c r="C1485" s="18" t="s">
        <v>298</v>
      </c>
      <c r="D1485" s="18" t="s">
        <v>26</v>
      </c>
    </row>
    <row r="1486" spans="1:4" ht="15" x14ac:dyDescent="0.25">
      <c r="A1486" s="16">
        <v>6341</v>
      </c>
      <c r="B1486" s="17">
        <v>42031</v>
      </c>
      <c r="C1486" s="18" t="s">
        <v>298</v>
      </c>
      <c r="D1486" s="18" t="s">
        <v>26</v>
      </c>
    </row>
    <row r="1487" spans="1:4" ht="15" x14ac:dyDescent="0.25">
      <c r="A1487" s="16">
        <v>6341</v>
      </c>
      <c r="B1487" s="17">
        <v>42033</v>
      </c>
      <c r="C1487" s="18" t="s">
        <v>298</v>
      </c>
      <c r="D1487" s="18" t="s">
        <v>26</v>
      </c>
    </row>
    <row r="1488" spans="1:4" ht="15" x14ac:dyDescent="0.25">
      <c r="A1488" s="16">
        <v>6341</v>
      </c>
      <c r="B1488" s="17">
        <v>42038</v>
      </c>
      <c r="C1488" s="18" t="s">
        <v>298</v>
      </c>
      <c r="D1488" s="18" t="s">
        <v>26</v>
      </c>
    </row>
    <row r="1489" spans="1:4" ht="15" x14ac:dyDescent="0.25">
      <c r="A1489" s="16">
        <v>6341</v>
      </c>
      <c r="B1489" s="17">
        <v>42038</v>
      </c>
      <c r="C1489" s="18" t="s">
        <v>298</v>
      </c>
      <c r="D1489" s="18" t="s">
        <v>26</v>
      </c>
    </row>
    <row r="1490" spans="1:4" ht="15" x14ac:dyDescent="0.25">
      <c r="A1490" s="16">
        <v>6341</v>
      </c>
      <c r="B1490" s="17">
        <v>42039</v>
      </c>
      <c r="C1490" s="18" t="s">
        <v>298</v>
      </c>
      <c r="D1490" s="18" t="s">
        <v>26</v>
      </c>
    </row>
    <row r="1491" spans="1:4" ht="15" x14ac:dyDescent="0.25">
      <c r="A1491" s="16">
        <v>6341</v>
      </c>
      <c r="B1491" s="17">
        <v>42041</v>
      </c>
      <c r="C1491" s="18" t="s">
        <v>298</v>
      </c>
      <c r="D1491" s="18" t="s">
        <v>26</v>
      </c>
    </row>
    <row r="1492" spans="1:4" ht="15" x14ac:dyDescent="0.25">
      <c r="A1492" s="16">
        <v>6341</v>
      </c>
      <c r="B1492" s="17">
        <v>42046</v>
      </c>
      <c r="C1492" s="18" t="s">
        <v>298</v>
      </c>
      <c r="D1492" s="18" t="s">
        <v>26</v>
      </c>
    </row>
    <row r="1493" spans="1:4" ht="15" x14ac:dyDescent="0.25">
      <c r="A1493" s="16">
        <v>6341</v>
      </c>
      <c r="B1493" s="17">
        <v>42052</v>
      </c>
      <c r="C1493" s="18" t="s">
        <v>298</v>
      </c>
      <c r="D1493" s="18" t="s">
        <v>26</v>
      </c>
    </row>
    <row r="1494" spans="1:4" ht="15" x14ac:dyDescent="0.25">
      <c r="A1494" s="16">
        <v>6341</v>
      </c>
      <c r="B1494" s="17">
        <v>42053</v>
      </c>
      <c r="C1494" s="18" t="s">
        <v>298</v>
      </c>
      <c r="D1494" s="18" t="s">
        <v>26</v>
      </c>
    </row>
    <row r="1495" spans="1:4" ht="15" x14ac:dyDescent="0.25">
      <c r="A1495" s="16">
        <v>6341</v>
      </c>
      <c r="B1495" s="17">
        <v>42055</v>
      </c>
      <c r="C1495" s="18" t="s">
        <v>298</v>
      </c>
      <c r="D1495" s="18" t="s">
        <v>26</v>
      </c>
    </row>
    <row r="1496" spans="1:4" ht="15" x14ac:dyDescent="0.25">
      <c r="A1496" s="16">
        <v>6341</v>
      </c>
      <c r="B1496" s="17">
        <v>42061</v>
      </c>
      <c r="C1496" s="18" t="s">
        <v>298</v>
      </c>
      <c r="D1496" s="18" t="s">
        <v>26</v>
      </c>
    </row>
    <row r="1497" spans="1:4" ht="15" x14ac:dyDescent="0.25">
      <c r="A1497" s="16">
        <v>6341</v>
      </c>
      <c r="B1497" s="17">
        <v>42062</v>
      </c>
      <c r="C1497" s="18" t="s">
        <v>298</v>
      </c>
      <c r="D1497" s="18" t="s">
        <v>26</v>
      </c>
    </row>
    <row r="1498" spans="1:4" ht="15" x14ac:dyDescent="0.25">
      <c r="A1498" s="16">
        <v>6341</v>
      </c>
      <c r="B1498" s="17">
        <v>42065</v>
      </c>
      <c r="C1498" s="18" t="s">
        <v>298</v>
      </c>
      <c r="D1498" s="18" t="s">
        <v>26</v>
      </c>
    </row>
    <row r="1499" spans="1:4" ht="15" x14ac:dyDescent="0.25">
      <c r="A1499" s="16">
        <v>6341</v>
      </c>
      <c r="B1499" s="17">
        <v>42072</v>
      </c>
      <c r="C1499" s="18" t="s">
        <v>298</v>
      </c>
      <c r="D1499" s="18" t="s">
        <v>26</v>
      </c>
    </row>
    <row r="1500" spans="1:4" ht="15" x14ac:dyDescent="0.25">
      <c r="A1500" s="16">
        <v>6341</v>
      </c>
      <c r="B1500" s="17">
        <v>42073</v>
      </c>
      <c r="C1500" s="18" t="s">
        <v>298</v>
      </c>
      <c r="D1500" s="18" t="s">
        <v>26</v>
      </c>
    </row>
    <row r="1501" spans="1:4" ht="15" x14ac:dyDescent="0.25">
      <c r="A1501" s="16">
        <v>6341</v>
      </c>
      <c r="B1501" s="17">
        <v>42074</v>
      </c>
      <c r="C1501" s="18" t="s">
        <v>298</v>
      </c>
      <c r="D1501" s="18" t="s">
        <v>26</v>
      </c>
    </row>
    <row r="1502" spans="1:4" ht="15" x14ac:dyDescent="0.25">
      <c r="A1502" s="16">
        <v>7325</v>
      </c>
      <c r="B1502" s="17">
        <v>41667</v>
      </c>
      <c r="C1502" s="16" t="s">
        <v>297</v>
      </c>
      <c r="D1502" s="18" t="s">
        <v>267</v>
      </c>
    </row>
    <row r="1503" spans="1:4" ht="15" x14ac:dyDescent="0.25">
      <c r="A1503" s="16">
        <v>7325</v>
      </c>
      <c r="B1503" s="17">
        <v>41844</v>
      </c>
      <c r="C1503" s="18" t="s">
        <v>298</v>
      </c>
      <c r="D1503" s="18" t="s">
        <v>44</v>
      </c>
    </row>
    <row r="1504" spans="1:4" ht="15" x14ac:dyDescent="0.25">
      <c r="A1504" s="16">
        <v>7325</v>
      </c>
      <c r="B1504" s="17">
        <v>41852</v>
      </c>
      <c r="C1504" s="18" t="s">
        <v>298</v>
      </c>
      <c r="D1504" s="18" t="s">
        <v>26</v>
      </c>
    </row>
    <row r="1505" spans="1:4" ht="15" x14ac:dyDescent="0.25">
      <c r="A1505" s="16">
        <v>7325</v>
      </c>
      <c r="B1505" s="17">
        <v>41855</v>
      </c>
      <c r="C1505" s="18" t="s">
        <v>298</v>
      </c>
      <c r="D1505" s="18" t="s">
        <v>26</v>
      </c>
    </row>
    <row r="1506" spans="1:4" ht="15" x14ac:dyDescent="0.25">
      <c r="A1506" s="16">
        <v>7325</v>
      </c>
      <c r="B1506" s="17">
        <v>41858</v>
      </c>
      <c r="C1506" s="18" t="s">
        <v>298</v>
      </c>
      <c r="D1506" s="18" t="s">
        <v>44</v>
      </c>
    </row>
    <row r="1507" spans="1:4" ht="15" x14ac:dyDescent="0.25">
      <c r="A1507" s="16">
        <v>7325</v>
      </c>
      <c r="B1507" s="17">
        <v>41892</v>
      </c>
      <c r="C1507" s="18" t="s">
        <v>298</v>
      </c>
      <c r="D1507" s="18" t="s">
        <v>61</v>
      </c>
    </row>
    <row r="1508" spans="1:4" ht="15" x14ac:dyDescent="0.25">
      <c r="A1508" s="16">
        <v>7326</v>
      </c>
      <c r="B1508" s="17">
        <v>41844</v>
      </c>
      <c r="C1508" s="18" t="s">
        <v>298</v>
      </c>
      <c r="D1508" s="18" t="s">
        <v>57</v>
      </c>
    </row>
    <row r="1509" spans="1:4" ht="15" x14ac:dyDescent="0.25">
      <c r="A1509" s="16">
        <v>7326</v>
      </c>
      <c r="B1509" s="17">
        <v>42026</v>
      </c>
      <c r="C1509" s="18" t="s">
        <v>298</v>
      </c>
      <c r="D1509" s="18" t="s">
        <v>57</v>
      </c>
    </row>
    <row r="1510" spans="1:4" ht="15" x14ac:dyDescent="0.25">
      <c r="A1510" s="16">
        <v>7372</v>
      </c>
      <c r="B1510" s="17">
        <v>41834</v>
      </c>
      <c r="C1510" s="16" t="s">
        <v>296</v>
      </c>
      <c r="D1510" s="18" t="s">
        <v>267</v>
      </c>
    </row>
    <row r="1511" spans="1:4" ht="15" x14ac:dyDescent="0.25">
      <c r="A1511" s="16">
        <v>7372</v>
      </c>
      <c r="B1511" s="17">
        <v>41834</v>
      </c>
      <c r="C1511" s="16" t="s">
        <v>297</v>
      </c>
      <c r="D1511" s="18" t="s">
        <v>267</v>
      </c>
    </row>
    <row r="1512" spans="1:4" ht="15" x14ac:dyDescent="0.25">
      <c r="A1512" s="16">
        <v>7372</v>
      </c>
      <c r="B1512" s="17">
        <v>41834</v>
      </c>
      <c r="C1512" s="18" t="s">
        <v>298</v>
      </c>
      <c r="D1512" s="18" t="s">
        <v>61</v>
      </c>
    </row>
    <row r="1513" spans="1:4" ht="15" x14ac:dyDescent="0.25">
      <c r="A1513" s="16">
        <v>7372</v>
      </c>
      <c r="B1513" s="17">
        <v>41834</v>
      </c>
      <c r="C1513" s="18" t="s">
        <v>298</v>
      </c>
      <c r="D1513" s="18" t="s">
        <v>61</v>
      </c>
    </row>
    <row r="1514" spans="1:4" ht="15" x14ac:dyDescent="0.25">
      <c r="A1514" s="16">
        <v>7372</v>
      </c>
      <c r="B1514" s="17">
        <v>41834</v>
      </c>
      <c r="C1514" s="18" t="s">
        <v>298</v>
      </c>
      <c r="D1514" s="18" t="s">
        <v>26</v>
      </c>
    </row>
    <row r="1515" spans="1:4" ht="15" x14ac:dyDescent="0.25">
      <c r="A1515" s="16">
        <v>7372</v>
      </c>
      <c r="B1515" s="17">
        <v>41856</v>
      </c>
      <c r="C1515" s="18" t="s">
        <v>298</v>
      </c>
      <c r="D1515" s="18" t="s">
        <v>61</v>
      </c>
    </row>
    <row r="1516" spans="1:4" ht="15" x14ac:dyDescent="0.25">
      <c r="A1516" s="16">
        <v>7372</v>
      </c>
      <c r="B1516" s="17">
        <v>41862</v>
      </c>
      <c r="C1516" s="18" t="s">
        <v>298</v>
      </c>
      <c r="D1516" s="18" t="s">
        <v>44</v>
      </c>
    </row>
    <row r="1517" spans="1:4" ht="15" x14ac:dyDescent="0.25">
      <c r="A1517" s="16">
        <v>7372</v>
      </c>
      <c r="B1517" s="17">
        <v>41865</v>
      </c>
      <c r="C1517" s="18" t="s">
        <v>298</v>
      </c>
      <c r="D1517" s="18" t="s">
        <v>44</v>
      </c>
    </row>
    <row r="1518" spans="1:4" ht="15" x14ac:dyDescent="0.25">
      <c r="A1518" s="16">
        <v>7372</v>
      </c>
      <c r="B1518" s="17">
        <v>41866</v>
      </c>
      <c r="C1518" s="18" t="s">
        <v>298</v>
      </c>
      <c r="D1518" s="18" t="s">
        <v>44</v>
      </c>
    </row>
    <row r="1519" spans="1:4" ht="15" x14ac:dyDescent="0.25">
      <c r="A1519" s="16">
        <v>7372</v>
      </c>
      <c r="B1519" s="17">
        <v>41871</v>
      </c>
      <c r="C1519" s="18" t="s">
        <v>298</v>
      </c>
      <c r="D1519" s="18" t="s">
        <v>61</v>
      </c>
    </row>
    <row r="1520" spans="1:4" ht="15" x14ac:dyDescent="0.25">
      <c r="A1520" s="16">
        <v>7372</v>
      </c>
      <c r="B1520" s="17">
        <v>41876</v>
      </c>
      <c r="C1520" s="18" t="s">
        <v>298</v>
      </c>
      <c r="D1520" s="18" t="s">
        <v>44</v>
      </c>
    </row>
    <row r="1521" spans="1:4" ht="15" x14ac:dyDescent="0.25">
      <c r="A1521" s="16">
        <v>7372</v>
      </c>
      <c r="B1521" s="17">
        <v>41886</v>
      </c>
      <c r="C1521" s="18" t="s">
        <v>298</v>
      </c>
      <c r="D1521" s="18" t="s">
        <v>44</v>
      </c>
    </row>
    <row r="1522" spans="1:4" ht="15" x14ac:dyDescent="0.25">
      <c r="A1522" s="16">
        <v>7372</v>
      </c>
      <c r="B1522" s="17">
        <v>41887</v>
      </c>
      <c r="C1522" s="18" t="s">
        <v>298</v>
      </c>
      <c r="D1522" s="18" t="s">
        <v>26</v>
      </c>
    </row>
    <row r="1523" spans="1:4" ht="15" x14ac:dyDescent="0.25">
      <c r="A1523" s="16">
        <v>7372</v>
      </c>
      <c r="B1523" s="17">
        <v>41890</v>
      </c>
      <c r="C1523" s="18" t="s">
        <v>298</v>
      </c>
      <c r="D1523" s="18" t="s">
        <v>67</v>
      </c>
    </row>
    <row r="1524" spans="1:4" ht="15" x14ac:dyDescent="0.25">
      <c r="A1524" s="16">
        <v>7372</v>
      </c>
      <c r="B1524" s="17">
        <v>41890</v>
      </c>
      <c r="C1524" s="18" t="s">
        <v>298</v>
      </c>
      <c r="D1524" s="18" t="s">
        <v>44</v>
      </c>
    </row>
    <row r="1525" spans="1:4" ht="15" x14ac:dyDescent="0.25">
      <c r="A1525" s="16">
        <v>7372</v>
      </c>
      <c r="B1525" s="17">
        <v>41890</v>
      </c>
      <c r="C1525" s="18" t="s">
        <v>298</v>
      </c>
      <c r="D1525" s="18" t="s">
        <v>44</v>
      </c>
    </row>
    <row r="1526" spans="1:4" ht="15" x14ac:dyDescent="0.25">
      <c r="A1526" s="16">
        <v>7372</v>
      </c>
      <c r="B1526" s="17">
        <v>41891</v>
      </c>
      <c r="C1526" s="18" t="s">
        <v>298</v>
      </c>
      <c r="D1526" s="18" t="s">
        <v>26</v>
      </c>
    </row>
    <row r="1527" spans="1:4" ht="15" x14ac:dyDescent="0.25">
      <c r="A1527" s="16">
        <v>7372</v>
      </c>
      <c r="B1527" s="17">
        <v>41892</v>
      </c>
      <c r="C1527" s="18" t="s">
        <v>298</v>
      </c>
      <c r="D1527" s="18" t="s">
        <v>26</v>
      </c>
    </row>
    <row r="1528" spans="1:4" ht="15" x14ac:dyDescent="0.25">
      <c r="A1528" s="16">
        <v>7372</v>
      </c>
      <c r="B1528" s="17">
        <v>41894</v>
      </c>
      <c r="C1528" s="18" t="s">
        <v>298</v>
      </c>
      <c r="D1528" s="18" t="s">
        <v>44</v>
      </c>
    </row>
    <row r="1529" spans="1:4" ht="15" x14ac:dyDescent="0.25">
      <c r="A1529" s="16">
        <v>7372</v>
      </c>
      <c r="B1529" s="17">
        <v>41897</v>
      </c>
      <c r="C1529" s="18" t="s">
        <v>298</v>
      </c>
      <c r="D1529" s="18" t="s">
        <v>67</v>
      </c>
    </row>
    <row r="1530" spans="1:4" ht="15" x14ac:dyDescent="0.25">
      <c r="A1530" s="16">
        <v>7372</v>
      </c>
      <c r="B1530" s="17">
        <v>41897</v>
      </c>
      <c r="C1530" s="18" t="s">
        <v>298</v>
      </c>
      <c r="D1530" s="18" t="s">
        <v>44</v>
      </c>
    </row>
    <row r="1531" spans="1:4" ht="15" x14ac:dyDescent="0.25">
      <c r="A1531" s="16">
        <v>7372</v>
      </c>
      <c r="B1531" s="17">
        <v>41898</v>
      </c>
      <c r="C1531" s="18" t="s">
        <v>298</v>
      </c>
      <c r="D1531" s="18" t="s">
        <v>44</v>
      </c>
    </row>
    <row r="1532" spans="1:4" ht="15" x14ac:dyDescent="0.25">
      <c r="A1532" s="16">
        <v>7372</v>
      </c>
      <c r="B1532" s="17">
        <v>41898</v>
      </c>
      <c r="C1532" s="18" t="s">
        <v>298</v>
      </c>
      <c r="D1532" s="18" t="s">
        <v>26</v>
      </c>
    </row>
    <row r="1533" spans="1:4" ht="15" x14ac:dyDescent="0.25">
      <c r="A1533" s="16">
        <v>7372</v>
      </c>
      <c r="B1533" s="17">
        <v>41900</v>
      </c>
      <c r="C1533" s="18" t="s">
        <v>298</v>
      </c>
      <c r="D1533" s="18" t="s">
        <v>26</v>
      </c>
    </row>
    <row r="1534" spans="1:4" ht="15" x14ac:dyDescent="0.25">
      <c r="A1534" s="16">
        <v>7372</v>
      </c>
      <c r="B1534" s="17">
        <v>41904</v>
      </c>
      <c r="C1534" s="18" t="s">
        <v>298</v>
      </c>
      <c r="D1534" s="18" t="s">
        <v>67</v>
      </c>
    </row>
    <row r="1535" spans="1:4" ht="15" x14ac:dyDescent="0.25">
      <c r="A1535" s="16">
        <v>7372</v>
      </c>
      <c r="B1535" s="17">
        <v>41904</v>
      </c>
      <c r="C1535" s="18" t="s">
        <v>298</v>
      </c>
      <c r="D1535" s="18" t="s">
        <v>44</v>
      </c>
    </row>
    <row r="1536" spans="1:4" ht="15" x14ac:dyDescent="0.25">
      <c r="A1536" s="16">
        <v>7372</v>
      </c>
      <c r="B1536" s="17">
        <v>41911</v>
      </c>
      <c r="C1536" s="18" t="s">
        <v>298</v>
      </c>
      <c r="D1536" s="18" t="s">
        <v>67</v>
      </c>
    </row>
    <row r="1537" spans="1:4" ht="15" x14ac:dyDescent="0.25">
      <c r="A1537" s="16">
        <v>7372</v>
      </c>
      <c r="B1537" s="17">
        <v>41912</v>
      </c>
      <c r="C1537" s="17" t="s">
        <v>295</v>
      </c>
      <c r="D1537" s="20" t="s">
        <v>300</v>
      </c>
    </row>
    <row r="1538" spans="1:4" ht="15" x14ac:dyDescent="0.25">
      <c r="A1538" s="16">
        <v>7372</v>
      </c>
      <c r="B1538" s="17">
        <v>41912</v>
      </c>
      <c r="C1538" s="18" t="s">
        <v>298</v>
      </c>
      <c r="D1538" s="18" t="s">
        <v>44</v>
      </c>
    </row>
    <row r="1539" spans="1:4" ht="15" x14ac:dyDescent="0.25">
      <c r="A1539" s="16">
        <v>7372</v>
      </c>
      <c r="B1539" s="17">
        <v>41912</v>
      </c>
      <c r="C1539" s="18" t="s">
        <v>298</v>
      </c>
      <c r="D1539" s="18" t="s">
        <v>26</v>
      </c>
    </row>
    <row r="1540" spans="1:4" ht="15" x14ac:dyDescent="0.25">
      <c r="A1540" s="16">
        <v>7372</v>
      </c>
      <c r="B1540" s="17">
        <v>41915</v>
      </c>
      <c r="C1540" s="18" t="s">
        <v>298</v>
      </c>
      <c r="D1540" s="18" t="s">
        <v>26</v>
      </c>
    </row>
    <row r="1541" spans="1:4" ht="15" x14ac:dyDescent="0.25">
      <c r="A1541" s="16">
        <v>7372</v>
      </c>
      <c r="B1541" s="17">
        <v>41918</v>
      </c>
      <c r="C1541" s="18" t="s">
        <v>298</v>
      </c>
      <c r="D1541" s="18" t="s">
        <v>67</v>
      </c>
    </row>
    <row r="1542" spans="1:4" ht="15" x14ac:dyDescent="0.25">
      <c r="A1542" s="16">
        <v>7372</v>
      </c>
      <c r="B1542" s="17">
        <v>41926</v>
      </c>
      <c r="C1542" s="18" t="s">
        <v>298</v>
      </c>
      <c r="D1542" s="18" t="s">
        <v>44</v>
      </c>
    </row>
    <row r="1543" spans="1:4" ht="15" x14ac:dyDescent="0.25">
      <c r="A1543" s="16">
        <v>7372</v>
      </c>
      <c r="B1543" s="17">
        <v>41932</v>
      </c>
      <c r="C1543" s="18" t="s">
        <v>298</v>
      </c>
      <c r="D1543" s="18" t="s">
        <v>67</v>
      </c>
    </row>
    <row r="1544" spans="1:4" ht="15" x14ac:dyDescent="0.25">
      <c r="A1544" s="16">
        <v>7372</v>
      </c>
      <c r="B1544" s="17">
        <v>41932</v>
      </c>
      <c r="C1544" s="18" t="s">
        <v>298</v>
      </c>
      <c r="D1544" s="18" t="s">
        <v>44</v>
      </c>
    </row>
    <row r="1545" spans="1:4" ht="15" x14ac:dyDescent="0.25">
      <c r="A1545" s="16">
        <v>7372</v>
      </c>
      <c r="B1545" s="17">
        <v>41936</v>
      </c>
      <c r="C1545" s="18" t="s">
        <v>298</v>
      </c>
      <c r="D1545" s="18" t="s">
        <v>44</v>
      </c>
    </row>
    <row r="1546" spans="1:4" ht="15" x14ac:dyDescent="0.25">
      <c r="A1546" s="16">
        <v>7372</v>
      </c>
      <c r="B1546" s="17">
        <v>41939</v>
      </c>
      <c r="C1546" s="18" t="s">
        <v>298</v>
      </c>
      <c r="D1546" s="18" t="s">
        <v>67</v>
      </c>
    </row>
    <row r="1547" spans="1:4" ht="15" x14ac:dyDescent="0.25">
      <c r="A1547" s="16">
        <v>7372</v>
      </c>
      <c r="B1547" s="17">
        <v>41939</v>
      </c>
      <c r="C1547" s="18" t="s">
        <v>298</v>
      </c>
      <c r="D1547" s="18" t="s">
        <v>44</v>
      </c>
    </row>
    <row r="1548" spans="1:4" ht="15" x14ac:dyDescent="0.25">
      <c r="A1548" s="16">
        <v>7372</v>
      </c>
      <c r="B1548" s="17">
        <v>41940</v>
      </c>
      <c r="C1548" s="18" t="s">
        <v>298</v>
      </c>
      <c r="D1548" s="18" t="s">
        <v>26</v>
      </c>
    </row>
    <row r="1549" spans="1:4" ht="15" x14ac:dyDescent="0.25">
      <c r="A1549" s="16">
        <v>7372</v>
      </c>
      <c r="B1549" s="17">
        <v>41946</v>
      </c>
      <c r="C1549" s="18" t="s">
        <v>298</v>
      </c>
      <c r="D1549" s="18" t="s">
        <v>67</v>
      </c>
    </row>
    <row r="1550" spans="1:4" ht="15" x14ac:dyDescent="0.25">
      <c r="A1550" s="16">
        <v>7372</v>
      </c>
      <c r="B1550" s="17">
        <v>41946</v>
      </c>
      <c r="C1550" s="18" t="s">
        <v>298</v>
      </c>
      <c r="D1550" s="18" t="s">
        <v>67</v>
      </c>
    </row>
    <row r="1551" spans="1:4" ht="15" x14ac:dyDescent="0.25">
      <c r="A1551" s="16">
        <v>7372</v>
      </c>
      <c r="B1551" s="17">
        <v>41946</v>
      </c>
      <c r="C1551" s="18" t="s">
        <v>298</v>
      </c>
      <c r="D1551" s="18" t="s">
        <v>44</v>
      </c>
    </row>
    <row r="1552" spans="1:4" ht="15" x14ac:dyDescent="0.25">
      <c r="A1552" s="16">
        <v>7372</v>
      </c>
      <c r="B1552" s="17">
        <v>41953</v>
      </c>
      <c r="C1552" s="18" t="s">
        <v>298</v>
      </c>
      <c r="D1552" s="18" t="s">
        <v>67</v>
      </c>
    </row>
    <row r="1553" spans="1:4" ht="15" x14ac:dyDescent="0.25">
      <c r="A1553" s="16">
        <v>7372</v>
      </c>
      <c r="B1553" s="17">
        <v>41953</v>
      </c>
      <c r="C1553" s="18" t="s">
        <v>298</v>
      </c>
      <c r="D1553" s="18" t="s">
        <v>44</v>
      </c>
    </row>
    <row r="1554" spans="1:4" ht="15" x14ac:dyDescent="0.25">
      <c r="A1554" s="16">
        <v>7372</v>
      </c>
      <c r="B1554" s="17">
        <v>41955</v>
      </c>
      <c r="C1554" s="18" t="s">
        <v>298</v>
      </c>
      <c r="D1554" s="18" t="s">
        <v>67</v>
      </c>
    </row>
    <row r="1555" spans="1:4" ht="15" x14ac:dyDescent="0.25">
      <c r="A1555" s="16">
        <v>7372</v>
      </c>
      <c r="B1555" s="17">
        <v>41957</v>
      </c>
      <c r="C1555" s="18" t="s">
        <v>298</v>
      </c>
      <c r="D1555" s="18" t="s">
        <v>67</v>
      </c>
    </row>
    <row r="1556" spans="1:4" ht="15" x14ac:dyDescent="0.25">
      <c r="A1556" s="16">
        <v>7372</v>
      </c>
      <c r="B1556" s="17">
        <v>41957</v>
      </c>
      <c r="C1556" s="18" t="s">
        <v>298</v>
      </c>
      <c r="D1556" s="18" t="s">
        <v>67</v>
      </c>
    </row>
    <row r="1557" spans="1:4" ht="15" x14ac:dyDescent="0.25">
      <c r="A1557" s="16">
        <v>7372</v>
      </c>
      <c r="B1557" s="17">
        <v>41960</v>
      </c>
      <c r="C1557" s="18" t="s">
        <v>298</v>
      </c>
      <c r="D1557" s="18" t="s">
        <v>67</v>
      </c>
    </row>
    <row r="1558" spans="1:4" ht="15" x14ac:dyDescent="0.25">
      <c r="A1558" s="16">
        <v>7372</v>
      </c>
      <c r="B1558" s="17">
        <v>41960</v>
      </c>
      <c r="C1558" s="18" t="s">
        <v>298</v>
      </c>
      <c r="D1558" s="18" t="s">
        <v>44</v>
      </c>
    </row>
    <row r="1559" spans="1:4" ht="15" x14ac:dyDescent="0.25">
      <c r="A1559" s="16">
        <v>7372</v>
      </c>
      <c r="B1559" s="17">
        <v>41967</v>
      </c>
      <c r="C1559" s="18" t="s">
        <v>298</v>
      </c>
      <c r="D1559" s="18" t="s">
        <v>67</v>
      </c>
    </row>
    <row r="1560" spans="1:4" ht="15" x14ac:dyDescent="0.25">
      <c r="A1560" s="16">
        <v>7372</v>
      </c>
      <c r="B1560" s="17">
        <v>41967</v>
      </c>
      <c r="C1560" s="18" t="s">
        <v>298</v>
      </c>
      <c r="D1560" s="18" t="s">
        <v>44</v>
      </c>
    </row>
    <row r="1561" spans="1:4" ht="15" x14ac:dyDescent="0.25">
      <c r="A1561" s="16">
        <v>7372</v>
      </c>
      <c r="B1561" s="17">
        <v>41974</v>
      </c>
      <c r="C1561" s="18" t="s">
        <v>298</v>
      </c>
      <c r="D1561" s="18" t="s">
        <v>67</v>
      </c>
    </row>
    <row r="1562" spans="1:4" ht="15" x14ac:dyDescent="0.25">
      <c r="A1562" s="16">
        <v>7372</v>
      </c>
      <c r="B1562" s="17">
        <v>41974</v>
      </c>
      <c r="C1562" s="18" t="s">
        <v>298</v>
      </c>
      <c r="D1562" s="18" t="s">
        <v>44</v>
      </c>
    </row>
    <row r="1563" spans="1:4" ht="15" x14ac:dyDescent="0.25">
      <c r="A1563" s="16">
        <v>7372</v>
      </c>
      <c r="B1563" s="17">
        <v>41981</v>
      </c>
      <c r="C1563" s="17" t="s">
        <v>295</v>
      </c>
      <c r="D1563" s="20" t="s">
        <v>300</v>
      </c>
    </row>
    <row r="1564" spans="1:4" ht="15" x14ac:dyDescent="0.25">
      <c r="A1564" s="16">
        <v>7372</v>
      </c>
      <c r="B1564" s="17">
        <v>41981</v>
      </c>
      <c r="C1564" s="16" t="s">
        <v>296</v>
      </c>
      <c r="D1564" s="18" t="s">
        <v>285</v>
      </c>
    </row>
    <row r="1565" spans="1:4" ht="15" x14ac:dyDescent="0.25">
      <c r="A1565" s="16">
        <v>7372</v>
      </c>
      <c r="B1565" s="17">
        <v>41981</v>
      </c>
      <c r="C1565" s="16" t="s">
        <v>297</v>
      </c>
      <c r="D1565" s="18" t="s">
        <v>268</v>
      </c>
    </row>
    <row r="1566" spans="1:4" ht="15" x14ac:dyDescent="0.25">
      <c r="A1566" s="16">
        <v>7372</v>
      </c>
      <c r="B1566" s="17">
        <v>41981</v>
      </c>
      <c r="C1566" s="18" t="s">
        <v>298</v>
      </c>
      <c r="D1566" s="18" t="s">
        <v>67</v>
      </c>
    </row>
    <row r="1567" spans="1:4" ht="15" x14ac:dyDescent="0.25">
      <c r="A1567" s="16">
        <v>7372</v>
      </c>
      <c r="B1567" s="17">
        <v>41981</v>
      </c>
      <c r="C1567" s="18" t="s">
        <v>298</v>
      </c>
      <c r="D1567" s="18" t="s">
        <v>44</v>
      </c>
    </row>
    <row r="1568" spans="1:4" ht="15" x14ac:dyDescent="0.25">
      <c r="A1568" s="16">
        <v>7372</v>
      </c>
      <c r="B1568" s="17">
        <v>41982</v>
      </c>
      <c r="C1568" s="18" t="s">
        <v>298</v>
      </c>
      <c r="D1568" s="18" t="s">
        <v>67</v>
      </c>
    </row>
    <row r="1569" spans="1:4" ht="15" x14ac:dyDescent="0.25">
      <c r="A1569" s="16">
        <v>7372</v>
      </c>
      <c r="B1569" s="17">
        <v>42012</v>
      </c>
      <c r="C1569" s="18" t="s">
        <v>298</v>
      </c>
      <c r="D1569" s="18" t="s">
        <v>26</v>
      </c>
    </row>
    <row r="1570" spans="1:4" ht="15" x14ac:dyDescent="0.25">
      <c r="A1570" s="16">
        <v>7372</v>
      </c>
      <c r="B1570" s="17">
        <v>42016</v>
      </c>
      <c r="C1570" s="18" t="s">
        <v>298</v>
      </c>
      <c r="D1570" s="18" t="s">
        <v>26</v>
      </c>
    </row>
    <row r="1571" spans="1:4" ht="15" x14ac:dyDescent="0.25">
      <c r="A1571" s="16">
        <v>7372</v>
      </c>
      <c r="B1571" s="17">
        <v>42019</v>
      </c>
      <c r="C1571" s="18" t="s">
        <v>298</v>
      </c>
      <c r="D1571" s="18" t="s">
        <v>44</v>
      </c>
    </row>
    <row r="1572" spans="1:4" ht="15" x14ac:dyDescent="0.25">
      <c r="A1572" s="16">
        <v>7372</v>
      </c>
      <c r="B1572" s="17">
        <v>42033</v>
      </c>
      <c r="C1572" s="17" t="s">
        <v>295</v>
      </c>
      <c r="D1572" s="20" t="s">
        <v>300</v>
      </c>
    </row>
    <row r="1573" spans="1:4" ht="15" x14ac:dyDescent="0.25">
      <c r="A1573" s="16">
        <v>7372</v>
      </c>
      <c r="B1573" s="17">
        <v>42039</v>
      </c>
      <c r="C1573" s="18" t="s">
        <v>298</v>
      </c>
      <c r="D1573" s="18" t="s">
        <v>26</v>
      </c>
    </row>
    <row r="1574" spans="1:4" ht="15" x14ac:dyDescent="0.25">
      <c r="A1574" s="16">
        <v>7372</v>
      </c>
      <c r="B1574" s="17">
        <v>42060</v>
      </c>
      <c r="C1574" s="18" t="s">
        <v>298</v>
      </c>
      <c r="D1574" s="18" t="s">
        <v>26</v>
      </c>
    </row>
    <row r="1575" spans="1:4" ht="15" x14ac:dyDescent="0.25">
      <c r="A1575" s="16">
        <v>8637</v>
      </c>
      <c r="B1575" s="17">
        <v>41806</v>
      </c>
      <c r="C1575" s="16" t="s">
        <v>297</v>
      </c>
      <c r="D1575" s="18" t="s">
        <v>267</v>
      </c>
    </row>
    <row r="1576" spans="1:4" ht="15" x14ac:dyDescent="0.25">
      <c r="A1576" s="16">
        <v>8637</v>
      </c>
      <c r="B1576" s="17">
        <v>41869</v>
      </c>
      <c r="C1576" s="18" t="s">
        <v>298</v>
      </c>
      <c r="D1576" s="18" t="s">
        <v>67</v>
      </c>
    </row>
    <row r="1577" spans="1:4" ht="15" x14ac:dyDescent="0.25">
      <c r="A1577" s="16">
        <v>8637</v>
      </c>
      <c r="B1577" s="17">
        <v>41870</v>
      </c>
      <c r="C1577" s="17" t="s">
        <v>295</v>
      </c>
      <c r="D1577" s="20" t="s">
        <v>300</v>
      </c>
    </row>
    <row r="1578" spans="1:4" ht="15" x14ac:dyDescent="0.25">
      <c r="A1578" s="16">
        <v>8637</v>
      </c>
      <c r="B1578" s="17">
        <v>41870</v>
      </c>
      <c r="C1578" s="16" t="s">
        <v>297</v>
      </c>
      <c r="D1578" s="18" t="s">
        <v>268</v>
      </c>
    </row>
    <row r="1579" spans="1:4" ht="15" x14ac:dyDescent="0.25">
      <c r="A1579" s="16">
        <v>8637</v>
      </c>
      <c r="B1579" s="17">
        <v>41884</v>
      </c>
      <c r="C1579" s="18" t="s">
        <v>298</v>
      </c>
      <c r="D1579" s="18" t="s">
        <v>26</v>
      </c>
    </row>
    <row r="1580" spans="1:4" ht="15" x14ac:dyDescent="0.25">
      <c r="A1580" s="16">
        <v>8637</v>
      </c>
      <c r="B1580" s="17">
        <v>41886</v>
      </c>
      <c r="C1580" s="18" t="s">
        <v>298</v>
      </c>
      <c r="D1580" s="18" t="s">
        <v>26</v>
      </c>
    </row>
    <row r="1581" spans="1:4" ht="15" x14ac:dyDescent="0.25">
      <c r="A1581" s="16">
        <v>8637</v>
      </c>
      <c r="B1581" s="17">
        <v>41890</v>
      </c>
      <c r="C1581" s="18" t="s">
        <v>298</v>
      </c>
      <c r="D1581" s="18" t="s">
        <v>67</v>
      </c>
    </row>
    <row r="1582" spans="1:4" ht="15" x14ac:dyDescent="0.25">
      <c r="A1582" s="16">
        <v>8637</v>
      </c>
      <c r="B1582" s="17">
        <v>41890</v>
      </c>
      <c r="C1582" s="18" t="s">
        <v>298</v>
      </c>
      <c r="D1582" s="18" t="s">
        <v>26</v>
      </c>
    </row>
    <row r="1583" spans="1:4" ht="15" x14ac:dyDescent="0.25">
      <c r="A1583" s="16">
        <v>8637</v>
      </c>
      <c r="B1583" s="17">
        <v>41891</v>
      </c>
      <c r="C1583" s="18" t="s">
        <v>298</v>
      </c>
      <c r="D1583" s="18" t="s">
        <v>26</v>
      </c>
    </row>
    <row r="1584" spans="1:4" ht="15" x14ac:dyDescent="0.25">
      <c r="A1584" s="16">
        <v>8637</v>
      </c>
      <c r="B1584" s="17">
        <v>41907</v>
      </c>
      <c r="C1584" s="18" t="s">
        <v>298</v>
      </c>
      <c r="D1584" s="18" t="s">
        <v>44</v>
      </c>
    </row>
    <row r="1585" spans="1:4" ht="15" x14ac:dyDescent="0.25">
      <c r="A1585" s="16">
        <v>8637</v>
      </c>
      <c r="B1585" s="17">
        <v>41914</v>
      </c>
      <c r="C1585" s="18" t="s">
        <v>298</v>
      </c>
      <c r="D1585" s="18" t="s">
        <v>44</v>
      </c>
    </row>
    <row r="1586" spans="1:4" ht="15" x14ac:dyDescent="0.25">
      <c r="A1586" s="16">
        <v>8637</v>
      </c>
      <c r="B1586" s="17">
        <v>41921</v>
      </c>
      <c r="C1586" s="18" t="s">
        <v>298</v>
      </c>
      <c r="D1586" s="18" t="s">
        <v>44</v>
      </c>
    </row>
    <row r="1587" spans="1:4" ht="15" x14ac:dyDescent="0.25">
      <c r="A1587" s="16">
        <v>8637</v>
      </c>
      <c r="B1587" s="17">
        <v>41928</v>
      </c>
      <c r="C1587" s="18" t="s">
        <v>298</v>
      </c>
      <c r="D1587" s="18" t="s">
        <v>44</v>
      </c>
    </row>
    <row r="1588" spans="1:4" ht="15" x14ac:dyDescent="0.25">
      <c r="A1588" s="16">
        <v>8637</v>
      </c>
      <c r="B1588" s="17">
        <v>41935</v>
      </c>
      <c r="C1588" s="18" t="s">
        <v>298</v>
      </c>
      <c r="D1588" s="18" t="s">
        <v>44</v>
      </c>
    </row>
    <row r="1589" spans="1:4" ht="15" x14ac:dyDescent="0.25">
      <c r="A1589" s="16">
        <v>8637</v>
      </c>
      <c r="B1589" s="17">
        <v>41942</v>
      </c>
      <c r="C1589" s="18" t="s">
        <v>298</v>
      </c>
      <c r="D1589" s="18" t="s">
        <v>44</v>
      </c>
    </row>
    <row r="1590" spans="1:4" ht="15" x14ac:dyDescent="0.25">
      <c r="A1590" s="16">
        <v>8637</v>
      </c>
      <c r="B1590" s="17">
        <v>41946</v>
      </c>
      <c r="C1590" s="18" t="s">
        <v>298</v>
      </c>
      <c r="D1590" s="18" t="s">
        <v>67</v>
      </c>
    </row>
    <row r="1591" spans="1:4" ht="15" x14ac:dyDescent="0.25">
      <c r="A1591" s="16">
        <v>8637</v>
      </c>
      <c r="B1591" s="17">
        <v>41953</v>
      </c>
      <c r="C1591" s="18" t="s">
        <v>298</v>
      </c>
      <c r="D1591" s="18" t="s">
        <v>67</v>
      </c>
    </row>
    <row r="1592" spans="1:4" ht="15" x14ac:dyDescent="0.25">
      <c r="A1592" s="16">
        <v>8637</v>
      </c>
      <c r="B1592" s="17">
        <v>41956</v>
      </c>
      <c r="C1592" s="18" t="s">
        <v>298</v>
      </c>
      <c r="D1592" s="18" t="s">
        <v>44</v>
      </c>
    </row>
    <row r="1593" spans="1:4" ht="15" x14ac:dyDescent="0.25">
      <c r="A1593" s="16">
        <v>8637</v>
      </c>
      <c r="B1593" s="17">
        <v>41961</v>
      </c>
      <c r="C1593" s="18" t="s">
        <v>298</v>
      </c>
      <c r="D1593" s="18" t="s">
        <v>26</v>
      </c>
    </row>
    <row r="1594" spans="1:4" ht="15" x14ac:dyDescent="0.25">
      <c r="A1594" s="16">
        <v>8637</v>
      </c>
      <c r="B1594" s="17">
        <v>41963</v>
      </c>
      <c r="C1594" s="18" t="s">
        <v>298</v>
      </c>
      <c r="D1594" s="18" t="s">
        <v>44</v>
      </c>
    </row>
    <row r="1595" spans="1:4" ht="15" x14ac:dyDescent="0.25">
      <c r="A1595" s="16">
        <v>8637</v>
      </c>
      <c r="B1595" s="17">
        <v>41977</v>
      </c>
      <c r="C1595" s="18" t="s">
        <v>298</v>
      </c>
      <c r="D1595" s="18" t="s">
        <v>44</v>
      </c>
    </row>
    <row r="1596" spans="1:4" ht="15" x14ac:dyDescent="0.25">
      <c r="A1596" s="16">
        <v>8637</v>
      </c>
      <c r="B1596" s="17">
        <v>41982</v>
      </c>
      <c r="C1596" s="18" t="s">
        <v>298</v>
      </c>
      <c r="D1596" s="18" t="s">
        <v>61</v>
      </c>
    </row>
    <row r="1597" spans="1:4" ht="15" x14ac:dyDescent="0.25">
      <c r="A1597" s="16">
        <v>8637</v>
      </c>
      <c r="B1597" s="17">
        <v>41991</v>
      </c>
      <c r="C1597" s="18" t="s">
        <v>298</v>
      </c>
      <c r="D1597" s="18" t="s">
        <v>44</v>
      </c>
    </row>
    <row r="1598" spans="1:4" ht="15" x14ac:dyDescent="0.25">
      <c r="A1598" s="16">
        <v>8637</v>
      </c>
      <c r="B1598" s="17">
        <v>41991</v>
      </c>
      <c r="C1598" s="18" t="s">
        <v>298</v>
      </c>
      <c r="D1598" s="18" t="s">
        <v>44</v>
      </c>
    </row>
    <row r="1599" spans="1:4" ht="15" x14ac:dyDescent="0.25">
      <c r="A1599" s="16">
        <v>8637</v>
      </c>
      <c r="B1599" s="17">
        <v>42011</v>
      </c>
      <c r="C1599" s="18" t="s">
        <v>298</v>
      </c>
      <c r="D1599" s="18" t="s">
        <v>44</v>
      </c>
    </row>
    <row r="1600" spans="1:4" ht="15" x14ac:dyDescent="0.25">
      <c r="A1600" s="16">
        <v>8637</v>
      </c>
      <c r="B1600" s="17">
        <v>42016</v>
      </c>
      <c r="C1600" s="18" t="s">
        <v>298</v>
      </c>
      <c r="D1600" s="18" t="s">
        <v>44</v>
      </c>
    </row>
    <row r="1601" spans="1:4" ht="15" x14ac:dyDescent="0.25">
      <c r="A1601" s="16">
        <v>8637</v>
      </c>
      <c r="B1601" s="17">
        <v>42016</v>
      </c>
      <c r="C1601" s="18" t="s">
        <v>298</v>
      </c>
      <c r="D1601" s="18" t="s">
        <v>44</v>
      </c>
    </row>
    <row r="1602" spans="1:4" ht="15" x14ac:dyDescent="0.25">
      <c r="A1602" s="16">
        <v>8637</v>
      </c>
      <c r="B1602" s="17">
        <v>42027</v>
      </c>
      <c r="C1602" s="18" t="s">
        <v>298</v>
      </c>
      <c r="D1602" s="18" t="s">
        <v>44</v>
      </c>
    </row>
    <row r="1603" spans="1:4" ht="15" x14ac:dyDescent="0.25">
      <c r="A1603" s="16">
        <v>8888</v>
      </c>
      <c r="B1603" s="17">
        <v>41500</v>
      </c>
      <c r="C1603" s="16" t="s">
        <v>297</v>
      </c>
      <c r="D1603" s="18" t="s">
        <v>267</v>
      </c>
    </row>
    <row r="1604" spans="1:4" ht="15" x14ac:dyDescent="0.25">
      <c r="A1604" s="16">
        <v>8888</v>
      </c>
      <c r="B1604" s="17">
        <v>41507</v>
      </c>
      <c r="C1604" s="16" t="s">
        <v>296</v>
      </c>
      <c r="D1604" s="18" t="s">
        <v>267</v>
      </c>
    </row>
    <row r="1605" spans="1:4" ht="15" x14ac:dyDescent="0.25">
      <c r="A1605" s="16">
        <v>8888</v>
      </c>
      <c r="B1605" s="17">
        <v>41536</v>
      </c>
      <c r="C1605" s="18" t="s">
        <v>298</v>
      </c>
      <c r="D1605" s="18" t="s">
        <v>26</v>
      </c>
    </row>
    <row r="1606" spans="1:4" ht="15" x14ac:dyDescent="0.25">
      <c r="A1606" s="16">
        <v>8888</v>
      </c>
      <c r="B1606" s="17">
        <v>41543</v>
      </c>
      <c r="C1606" s="18" t="s">
        <v>298</v>
      </c>
      <c r="D1606" s="18" t="s">
        <v>26</v>
      </c>
    </row>
    <row r="1607" spans="1:4" ht="15" x14ac:dyDescent="0.25">
      <c r="A1607" s="16">
        <v>8888</v>
      </c>
      <c r="B1607" s="17">
        <v>41548</v>
      </c>
      <c r="C1607" s="18" t="s">
        <v>298</v>
      </c>
      <c r="D1607" s="18" t="s">
        <v>26</v>
      </c>
    </row>
    <row r="1608" spans="1:4" ht="15" x14ac:dyDescent="0.25">
      <c r="A1608" s="16">
        <v>8888</v>
      </c>
      <c r="B1608" s="17">
        <v>41621</v>
      </c>
      <c r="C1608" s="16" t="s">
        <v>296</v>
      </c>
      <c r="D1608" s="18" t="s">
        <v>284</v>
      </c>
    </row>
    <row r="1609" spans="1:4" ht="15" x14ac:dyDescent="0.25">
      <c r="A1609" s="16">
        <v>8888</v>
      </c>
      <c r="B1609" s="17">
        <v>41718</v>
      </c>
      <c r="C1609" s="16" t="s">
        <v>296</v>
      </c>
      <c r="D1609" s="18" t="s">
        <v>285</v>
      </c>
    </row>
    <row r="1610" spans="1:4" ht="15" x14ac:dyDescent="0.25">
      <c r="A1610" s="16">
        <v>8888</v>
      </c>
      <c r="B1610" s="17">
        <v>41725</v>
      </c>
      <c r="C1610" s="18" t="s">
        <v>298</v>
      </c>
      <c r="D1610" s="18" t="s">
        <v>26</v>
      </c>
    </row>
    <row r="1611" spans="1:4" ht="15" x14ac:dyDescent="0.25">
      <c r="A1611" s="16">
        <v>8888</v>
      </c>
      <c r="B1611" s="17">
        <v>41732</v>
      </c>
      <c r="C1611" s="18" t="s">
        <v>298</v>
      </c>
      <c r="D1611" s="18" t="s">
        <v>26</v>
      </c>
    </row>
    <row r="1612" spans="1:4" ht="15" x14ac:dyDescent="0.25">
      <c r="A1612" s="16">
        <v>8888</v>
      </c>
      <c r="B1612" s="17">
        <v>41746</v>
      </c>
      <c r="C1612" s="18" t="s">
        <v>298</v>
      </c>
      <c r="D1612" s="18" t="s">
        <v>26</v>
      </c>
    </row>
    <row r="1613" spans="1:4" ht="15" x14ac:dyDescent="0.25">
      <c r="A1613" s="16">
        <v>8888</v>
      </c>
      <c r="B1613" s="17">
        <v>41809</v>
      </c>
      <c r="C1613" s="18" t="s">
        <v>298</v>
      </c>
      <c r="D1613" s="18" t="s">
        <v>26</v>
      </c>
    </row>
    <row r="1614" spans="1:4" ht="15" x14ac:dyDescent="0.25">
      <c r="A1614" s="16">
        <v>8888</v>
      </c>
      <c r="B1614" s="17">
        <v>41816</v>
      </c>
      <c r="C1614" s="18" t="s">
        <v>298</v>
      </c>
      <c r="D1614" s="18" t="s">
        <v>26</v>
      </c>
    </row>
    <row r="1615" spans="1:4" ht="15" x14ac:dyDescent="0.25">
      <c r="A1615" s="16">
        <v>8888</v>
      </c>
      <c r="B1615" s="17">
        <v>41823</v>
      </c>
      <c r="C1615" s="16" t="s">
        <v>297</v>
      </c>
      <c r="D1615" s="18" t="s">
        <v>268</v>
      </c>
    </row>
    <row r="1616" spans="1:4" ht="15" x14ac:dyDescent="0.25">
      <c r="A1616" s="16">
        <v>8888</v>
      </c>
      <c r="B1616" s="17">
        <v>41823</v>
      </c>
      <c r="C1616" s="18" t="s">
        <v>298</v>
      </c>
      <c r="D1616" s="18" t="s">
        <v>26</v>
      </c>
    </row>
    <row r="1617" spans="1:4" ht="15" x14ac:dyDescent="0.25">
      <c r="A1617" s="16">
        <v>8888</v>
      </c>
      <c r="B1617" s="17">
        <v>41830</v>
      </c>
      <c r="C1617" s="18" t="s">
        <v>298</v>
      </c>
      <c r="D1617" s="18" t="s">
        <v>26</v>
      </c>
    </row>
    <row r="1618" spans="1:4" ht="15" x14ac:dyDescent="0.25">
      <c r="A1618" s="16">
        <v>8888</v>
      </c>
      <c r="B1618" s="17">
        <v>41838</v>
      </c>
      <c r="C1618" s="18" t="s">
        <v>298</v>
      </c>
      <c r="D1618" s="18" t="s">
        <v>26</v>
      </c>
    </row>
    <row r="1619" spans="1:4" ht="15" x14ac:dyDescent="0.25">
      <c r="A1619" s="16">
        <v>8888</v>
      </c>
      <c r="B1619" s="17">
        <v>41842</v>
      </c>
      <c r="C1619" s="18" t="s">
        <v>298</v>
      </c>
      <c r="D1619" s="18" t="s">
        <v>26</v>
      </c>
    </row>
    <row r="1620" spans="1:4" ht="15" x14ac:dyDescent="0.25">
      <c r="A1620" s="16">
        <v>8888</v>
      </c>
      <c r="B1620" s="17">
        <v>41845</v>
      </c>
      <c r="C1620" s="16" t="s">
        <v>296</v>
      </c>
      <c r="D1620" s="18" t="s">
        <v>286</v>
      </c>
    </row>
    <row r="1621" spans="1:4" ht="15" x14ac:dyDescent="0.25">
      <c r="A1621" s="16">
        <v>8888</v>
      </c>
      <c r="B1621" s="17">
        <v>41845</v>
      </c>
      <c r="C1621" s="18" t="s">
        <v>298</v>
      </c>
      <c r="D1621" s="18" t="s">
        <v>26</v>
      </c>
    </row>
    <row r="1622" spans="1:4" ht="15" x14ac:dyDescent="0.25">
      <c r="A1622" s="16">
        <v>8888</v>
      </c>
      <c r="B1622" s="17">
        <v>41850</v>
      </c>
      <c r="C1622" s="18" t="s">
        <v>298</v>
      </c>
      <c r="D1622" s="18" t="s">
        <v>26</v>
      </c>
    </row>
    <row r="1623" spans="1:4" ht="15" x14ac:dyDescent="0.25">
      <c r="A1623" s="16">
        <v>8888</v>
      </c>
      <c r="B1623" s="17">
        <v>41851</v>
      </c>
      <c r="C1623" s="18" t="s">
        <v>298</v>
      </c>
      <c r="D1623" s="18" t="s">
        <v>79</v>
      </c>
    </row>
    <row r="1624" spans="1:4" ht="15" x14ac:dyDescent="0.25">
      <c r="A1624" s="16">
        <v>8888</v>
      </c>
      <c r="B1624" s="17">
        <v>41851</v>
      </c>
      <c r="C1624" s="18" t="s">
        <v>298</v>
      </c>
      <c r="D1624" s="18" t="s">
        <v>26</v>
      </c>
    </row>
    <row r="1625" spans="1:4" ht="15" x14ac:dyDescent="0.25">
      <c r="A1625" s="16">
        <v>8888</v>
      </c>
      <c r="B1625" s="17">
        <v>41852</v>
      </c>
      <c r="C1625" s="18" t="s">
        <v>298</v>
      </c>
      <c r="D1625" s="18" t="s">
        <v>26</v>
      </c>
    </row>
    <row r="1626" spans="1:4" ht="15" x14ac:dyDescent="0.25">
      <c r="A1626" s="16">
        <v>8888</v>
      </c>
      <c r="B1626" s="17">
        <v>41863</v>
      </c>
      <c r="C1626" s="18" t="s">
        <v>298</v>
      </c>
      <c r="D1626" s="18" t="s">
        <v>79</v>
      </c>
    </row>
    <row r="1627" spans="1:4" ht="15" x14ac:dyDescent="0.25">
      <c r="A1627" s="16">
        <v>8888</v>
      </c>
      <c r="B1627" s="17">
        <v>41864</v>
      </c>
      <c r="C1627" s="18" t="s">
        <v>298</v>
      </c>
      <c r="D1627" s="18" t="s">
        <v>26</v>
      </c>
    </row>
    <row r="1628" spans="1:4" ht="15" x14ac:dyDescent="0.25">
      <c r="A1628" s="16">
        <v>8888</v>
      </c>
      <c r="B1628" s="17">
        <v>41869</v>
      </c>
      <c r="C1628" s="18" t="s">
        <v>298</v>
      </c>
      <c r="D1628" s="18" t="s">
        <v>26</v>
      </c>
    </row>
    <row r="1629" spans="1:4" ht="15" x14ac:dyDescent="0.25">
      <c r="A1629" s="16">
        <v>8888</v>
      </c>
      <c r="B1629" s="17">
        <v>41873</v>
      </c>
      <c r="C1629" s="18" t="s">
        <v>298</v>
      </c>
      <c r="D1629" s="18" t="s">
        <v>26</v>
      </c>
    </row>
    <row r="1630" spans="1:4" ht="15" x14ac:dyDescent="0.25">
      <c r="A1630" s="16">
        <v>8888</v>
      </c>
      <c r="B1630" s="17">
        <v>41892</v>
      </c>
      <c r="C1630" s="17" t="s">
        <v>295</v>
      </c>
      <c r="D1630" s="20" t="s">
        <v>300</v>
      </c>
    </row>
    <row r="1631" spans="1:4" ht="15" x14ac:dyDescent="0.25">
      <c r="A1631" s="16">
        <v>8888</v>
      </c>
      <c r="B1631" s="17">
        <v>41892</v>
      </c>
      <c r="C1631" s="18" t="s">
        <v>298</v>
      </c>
      <c r="D1631" s="18" t="s">
        <v>26</v>
      </c>
    </row>
    <row r="1632" spans="1:4" ht="15" x14ac:dyDescent="0.25">
      <c r="A1632" s="16">
        <v>8888</v>
      </c>
      <c r="B1632" s="17">
        <v>41892</v>
      </c>
      <c r="C1632" s="18" t="s">
        <v>298</v>
      </c>
      <c r="D1632" s="18" t="s">
        <v>26</v>
      </c>
    </row>
    <row r="1633" spans="1:4" ht="15" x14ac:dyDescent="0.25">
      <c r="A1633" s="16">
        <v>8888</v>
      </c>
      <c r="B1633" s="17">
        <v>41899</v>
      </c>
      <c r="C1633" s="18" t="s">
        <v>298</v>
      </c>
      <c r="D1633" s="18" t="s">
        <v>79</v>
      </c>
    </row>
    <row r="1634" spans="1:4" ht="15" x14ac:dyDescent="0.25">
      <c r="A1634" s="16">
        <v>8888</v>
      </c>
      <c r="B1634" s="17">
        <v>41906</v>
      </c>
      <c r="C1634" s="18" t="s">
        <v>298</v>
      </c>
      <c r="D1634" s="18" t="s">
        <v>26</v>
      </c>
    </row>
    <row r="1635" spans="1:4" ht="15" x14ac:dyDescent="0.25">
      <c r="A1635" s="16">
        <v>8888</v>
      </c>
      <c r="B1635" s="17">
        <v>41906</v>
      </c>
      <c r="C1635" s="18" t="s">
        <v>298</v>
      </c>
      <c r="D1635" s="18" t="s">
        <v>26</v>
      </c>
    </row>
    <row r="1636" spans="1:4" ht="15" x14ac:dyDescent="0.25">
      <c r="A1636" s="16">
        <v>8888</v>
      </c>
      <c r="B1636" s="17">
        <v>41906</v>
      </c>
      <c r="C1636" s="18" t="s">
        <v>298</v>
      </c>
      <c r="D1636" s="18" t="s">
        <v>26</v>
      </c>
    </row>
    <row r="1637" spans="1:4" ht="15" x14ac:dyDescent="0.25">
      <c r="A1637" s="16">
        <v>8888</v>
      </c>
      <c r="B1637" s="17">
        <v>41907</v>
      </c>
      <c r="C1637" s="18" t="s">
        <v>298</v>
      </c>
      <c r="D1637" s="18" t="s">
        <v>26</v>
      </c>
    </row>
    <row r="1638" spans="1:4" ht="15" x14ac:dyDescent="0.25">
      <c r="A1638" s="16">
        <v>8888</v>
      </c>
      <c r="B1638" s="17">
        <v>41913</v>
      </c>
      <c r="C1638" s="18" t="s">
        <v>298</v>
      </c>
      <c r="D1638" s="18" t="s">
        <v>26</v>
      </c>
    </row>
    <row r="1639" spans="1:4" ht="15" x14ac:dyDescent="0.25">
      <c r="A1639" s="16">
        <v>8888</v>
      </c>
      <c r="B1639" s="17">
        <v>41913</v>
      </c>
      <c r="C1639" s="18" t="s">
        <v>298</v>
      </c>
      <c r="D1639" s="18" t="s">
        <v>26</v>
      </c>
    </row>
    <row r="1640" spans="1:4" ht="15" x14ac:dyDescent="0.25">
      <c r="A1640" s="16">
        <v>8888</v>
      </c>
      <c r="B1640" s="17">
        <v>41913</v>
      </c>
      <c r="C1640" s="18" t="s">
        <v>298</v>
      </c>
      <c r="D1640" s="18" t="s">
        <v>26</v>
      </c>
    </row>
    <row r="1641" spans="1:4" ht="15" x14ac:dyDescent="0.25">
      <c r="A1641" s="16">
        <v>8888</v>
      </c>
      <c r="B1641" s="17">
        <v>41914</v>
      </c>
      <c r="C1641" s="18" t="s">
        <v>298</v>
      </c>
      <c r="D1641" s="18" t="s">
        <v>26</v>
      </c>
    </row>
    <row r="1642" spans="1:4" ht="15" x14ac:dyDescent="0.25">
      <c r="A1642" s="16">
        <v>8888</v>
      </c>
      <c r="B1642" s="17">
        <v>41914</v>
      </c>
      <c r="C1642" s="18" t="s">
        <v>298</v>
      </c>
      <c r="D1642" s="18" t="s">
        <v>26</v>
      </c>
    </row>
    <row r="1643" spans="1:4" ht="15" x14ac:dyDescent="0.25">
      <c r="A1643" s="16">
        <v>8888</v>
      </c>
      <c r="B1643" s="17">
        <v>41918</v>
      </c>
      <c r="C1643" s="18" t="s">
        <v>298</v>
      </c>
      <c r="D1643" s="18" t="s">
        <v>26</v>
      </c>
    </row>
    <row r="1644" spans="1:4" ht="15" x14ac:dyDescent="0.25">
      <c r="A1644" s="16">
        <v>8888</v>
      </c>
      <c r="B1644" s="17">
        <v>41920</v>
      </c>
      <c r="C1644" s="18" t="s">
        <v>298</v>
      </c>
      <c r="D1644" s="18" t="s">
        <v>79</v>
      </c>
    </row>
    <row r="1645" spans="1:4" ht="15" x14ac:dyDescent="0.25">
      <c r="A1645" s="16">
        <v>8888</v>
      </c>
      <c r="B1645" s="17">
        <v>41921</v>
      </c>
      <c r="C1645" s="18" t="s">
        <v>298</v>
      </c>
      <c r="D1645" s="18" t="s">
        <v>26</v>
      </c>
    </row>
    <row r="1646" spans="1:4" ht="15" x14ac:dyDescent="0.25">
      <c r="A1646" s="16">
        <v>8888</v>
      </c>
      <c r="B1646" s="17">
        <v>41928</v>
      </c>
      <c r="C1646" s="18" t="s">
        <v>298</v>
      </c>
      <c r="D1646" s="18" t="s">
        <v>26</v>
      </c>
    </row>
    <row r="1647" spans="1:4" ht="15" x14ac:dyDescent="0.25">
      <c r="A1647" s="16">
        <v>8888</v>
      </c>
      <c r="B1647" s="17">
        <v>41929</v>
      </c>
      <c r="C1647" s="18" t="s">
        <v>298</v>
      </c>
      <c r="D1647" s="18" t="s">
        <v>26</v>
      </c>
    </row>
    <row r="1648" spans="1:4" ht="15" x14ac:dyDescent="0.25">
      <c r="A1648" s="16">
        <v>8888</v>
      </c>
      <c r="B1648" s="17">
        <v>41932</v>
      </c>
      <c r="C1648" s="18" t="s">
        <v>298</v>
      </c>
      <c r="D1648" s="18" t="s">
        <v>26</v>
      </c>
    </row>
    <row r="1649" spans="1:4" ht="15" x14ac:dyDescent="0.25">
      <c r="A1649" s="16">
        <v>8888</v>
      </c>
      <c r="B1649" s="17">
        <v>41935</v>
      </c>
      <c r="C1649" s="16" t="s">
        <v>296</v>
      </c>
      <c r="D1649" s="18" t="s">
        <v>287</v>
      </c>
    </row>
    <row r="1650" spans="1:4" ht="15" x14ac:dyDescent="0.25">
      <c r="A1650" s="16">
        <v>8888</v>
      </c>
      <c r="B1650" s="17">
        <v>41941</v>
      </c>
      <c r="C1650" s="18" t="s">
        <v>298</v>
      </c>
      <c r="D1650" s="18" t="s">
        <v>79</v>
      </c>
    </row>
    <row r="1651" spans="1:4" ht="15" x14ac:dyDescent="0.25">
      <c r="A1651" s="16">
        <v>8888</v>
      </c>
      <c r="B1651" s="17">
        <v>41946</v>
      </c>
      <c r="C1651" s="18" t="s">
        <v>298</v>
      </c>
      <c r="D1651" s="18" t="s">
        <v>26</v>
      </c>
    </row>
    <row r="1652" spans="1:4" ht="15" x14ac:dyDescent="0.25">
      <c r="A1652" s="16">
        <v>8888</v>
      </c>
      <c r="B1652" s="17">
        <v>41948</v>
      </c>
      <c r="C1652" s="18" t="s">
        <v>298</v>
      </c>
      <c r="D1652" s="18" t="s">
        <v>79</v>
      </c>
    </row>
    <row r="1653" spans="1:4" ht="15" x14ac:dyDescent="0.25">
      <c r="A1653" s="16">
        <v>8888</v>
      </c>
      <c r="B1653" s="17">
        <v>41962</v>
      </c>
      <c r="C1653" s="18" t="s">
        <v>298</v>
      </c>
      <c r="D1653" s="18" t="s">
        <v>26</v>
      </c>
    </row>
    <row r="1654" spans="1:4" ht="15" x14ac:dyDescent="0.25">
      <c r="A1654" s="16">
        <v>8888</v>
      </c>
      <c r="B1654" s="17">
        <v>41969</v>
      </c>
      <c r="C1654" s="18" t="s">
        <v>298</v>
      </c>
      <c r="D1654" s="18" t="s">
        <v>79</v>
      </c>
    </row>
    <row r="1655" spans="1:4" ht="15" x14ac:dyDescent="0.25">
      <c r="A1655" s="16">
        <v>8888</v>
      </c>
      <c r="B1655" s="17">
        <v>41983</v>
      </c>
      <c r="C1655" s="18" t="s">
        <v>298</v>
      </c>
      <c r="D1655" s="18" t="s">
        <v>79</v>
      </c>
    </row>
    <row r="1656" spans="1:4" ht="15" x14ac:dyDescent="0.25">
      <c r="A1656" s="16">
        <v>8888</v>
      </c>
      <c r="B1656" s="17">
        <v>41990</v>
      </c>
      <c r="C1656" s="17" t="s">
        <v>295</v>
      </c>
      <c r="D1656" s="20" t="s">
        <v>300</v>
      </c>
    </row>
    <row r="1657" spans="1:4" ht="15" x14ac:dyDescent="0.25">
      <c r="A1657" s="16">
        <v>8888</v>
      </c>
      <c r="B1657" s="17">
        <v>41990</v>
      </c>
      <c r="C1657" s="16" t="s">
        <v>296</v>
      </c>
      <c r="D1657" s="18" t="s">
        <v>285</v>
      </c>
    </row>
    <row r="1658" spans="1:4" ht="15" x14ac:dyDescent="0.25">
      <c r="A1658" s="16">
        <v>8888</v>
      </c>
      <c r="B1658" s="17">
        <v>41990</v>
      </c>
      <c r="C1658" s="16" t="s">
        <v>297</v>
      </c>
      <c r="D1658" s="18" t="s">
        <v>268</v>
      </c>
    </row>
    <row r="1659" spans="1:4" ht="15" x14ac:dyDescent="0.25">
      <c r="A1659" s="16">
        <v>8888</v>
      </c>
      <c r="B1659" s="17">
        <v>41990</v>
      </c>
      <c r="C1659" s="18" t="s">
        <v>298</v>
      </c>
      <c r="D1659" s="18" t="s">
        <v>79</v>
      </c>
    </row>
    <row r="1660" spans="1:4" ht="15" x14ac:dyDescent="0.25">
      <c r="A1660" s="16">
        <v>8888</v>
      </c>
      <c r="B1660" s="17">
        <v>41990</v>
      </c>
      <c r="C1660" s="18" t="s">
        <v>298</v>
      </c>
      <c r="D1660" s="18" t="s">
        <v>26</v>
      </c>
    </row>
    <row r="1661" spans="1:4" ht="15" x14ac:dyDescent="0.25">
      <c r="A1661" s="16">
        <v>8888</v>
      </c>
      <c r="B1661" s="17">
        <v>42011</v>
      </c>
      <c r="C1661" s="18" t="s">
        <v>298</v>
      </c>
      <c r="D1661" s="18" t="s">
        <v>79</v>
      </c>
    </row>
    <row r="1662" spans="1:4" ht="15" x14ac:dyDescent="0.25">
      <c r="A1662" s="16">
        <v>8888</v>
      </c>
      <c r="B1662" s="17">
        <v>42018</v>
      </c>
      <c r="C1662" s="18" t="s">
        <v>298</v>
      </c>
      <c r="D1662" s="18" t="s">
        <v>79</v>
      </c>
    </row>
    <row r="1663" spans="1:4" ht="15" x14ac:dyDescent="0.25">
      <c r="A1663" s="16">
        <v>8888</v>
      </c>
      <c r="B1663" s="17">
        <v>42018</v>
      </c>
      <c r="C1663" s="18" t="s">
        <v>298</v>
      </c>
      <c r="D1663" s="18" t="s">
        <v>26</v>
      </c>
    </row>
    <row r="1664" spans="1:4" ht="15" x14ac:dyDescent="0.25">
      <c r="A1664" s="16">
        <v>8888</v>
      </c>
      <c r="B1664" s="17">
        <v>42025</v>
      </c>
      <c r="C1664" s="18" t="s">
        <v>298</v>
      </c>
      <c r="D1664" s="18" t="s">
        <v>79</v>
      </c>
    </row>
    <row r="1665" spans="1:4" ht="15" x14ac:dyDescent="0.25">
      <c r="A1665" s="16">
        <v>8888</v>
      </c>
      <c r="B1665" s="17">
        <v>42025</v>
      </c>
      <c r="C1665" s="18" t="s">
        <v>298</v>
      </c>
      <c r="D1665" s="18" t="s">
        <v>26</v>
      </c>
    </row>
    <row r="1666" spans="1:4" ht="15" x14ac:dyDescent="0.25">
      <c r="A1666" s="16">
        <v>8888</v>
      </c>
      <c r="B1666" s="17">
        <v>42032</v>
      </c>
      <c r="C1666" s="18" t="s">
        <v>298</v>
      </c>
      <c r="D1666" s="18" t="s">
        <v>79</v>
      </c>
    </row>
    <row r="1667" spans="1:4" ht="15" x14ac:dyDescent="0.25">
      <c r="A1667" s="16">
        <v>8888</v>
      </c>
      <c r="B1667" s="17">
        <v>42034</v>
      </c>
      <c r="C1667" s="18" t="s">
        <v>298</v>
      </c>
      <c r="D1667" s="18" t="s">
        <v>26</v>
      </c>
    </row>
    <row r="1668" spans="1:4" ht="15" x14ac:dyDescent="0.25">
      <c r="A1668" s="16">
        <v>8888</v>
      </c>
      <c r="B1668" s="17">
        <v>42039</v>
      </c>
      <c r="C1668" s="18" t="s">
        <v>298</v>
      </c>
      <c r="D1668" s="18" t="s">
        <v>79</v>
      </c>
    </row>
    <row r="1669" spans="1:4" ht="15" x14ac:dyDescent="0.25">
      <c r="A1669" s="16">
        <v>8888</v>
      </c>
      <c r="B1669" s="17">
        <v>42046</v>
      </c>
      <c r="C1669" s="18" t="s">
        <v>298</v>
      </c>
      <c r="D1669" s="18" t="s">
        <v>79</v>
      </c>
    </row>
    <row r="1670" spans="1:4" ht="15" x14ac:dyDescent="0.25">
      <c r="A1670" s="16">
        <v>8888</v>
      </c>
      <c r="B1670" s="17">
        <v>42053</v>
      </c>
      <c r="C1670" s="18" t="s">
        <v>298</v>
      </c>
      <c r="D1670" s="18" t="s">
        <v>79</v>
      </c>
    </row>
    <row r="1671" spans="1:4" ht="15" x14ac:dyDescent="0.25">
      <c r="A1671" s="16">
        <v>8888</v>
      </c>
      <c r="B1671" s="17">
        <v>42053</v>
      </c>
      <c r="C1671" s="18" t="s">
        <v>298</v>
      </c>
      <c r="D1671" s="18" t="s">
        <v>26</v>
      </c>
    </row>
    <row r="1672" spans="1:4" ht="15" x14ac:dyDescent="0.25">
      <c r="A1672" s="16">
        <v>8888</v>
      </c>
      <c r="B1672" s="17">
        <v>42054</v>
      </c>
      <c r="C1672" s="18" t="s">
        <v>298</v>
      </c>
      <c r="D1672" s="18" t="s">
        <v>26</v>
      </c>
    </row>
    <row r="1673" spans="1:4" ht="15" x14ac:dyDescent="0.25">
      <c r="A1673" s="16">
        <v>8888</v>
      </c>
      <c r="B1673" s="17">
        <v>42060</v>
      </c>
      <c r="C1673" s="18" t="s">
        <v>298</v>
      </c>
      <c r="D1673" s="18" t="s">
        <v>79</v>
      </c>
    </row>
    <row r="1674" spans="1:4" ht="15" x14ac:dyDescent="0.25">
      <c r="A1674" s="16">
        <v>8888</v>
      </c>
      <c r="B1674" s="17">
        <v>42060</v>
      </c>
      <c r="C1674" s="18" t="s">
        <v>298</v>
      </c>
      <c r="D1674" s="18" t="s">
        <v>26</v>
      </c>
    </row>
    <row r="1675" spans="1:4" ht="15" x14ac:dyDescent="0.25">
      <c r="A1675" s="16">
        <v>9346</v>
      </c>
      <c r="B1675" s="17">
        <v>41506</v>
      </c>
      <c r="C1675" s="16" t="s">
        <v>297</v>
      </c>
      <c r="D1675" s="18" t="s">
        <v>267</v>
      </c>
    </row>
    <row r="1676" spans="1:4" ht="15" x14ac:dyDescent="0.25">
      <c r="A1676" s="16">
        <v>9346</v>
      </c>
      <c r="B1676" s="17">
        <v>41835</v>
      </c>
      <c r="C1676" s="16" t="s">
        <v>296</v>
      </c>
      <c r="D1676" s="18" t="s">
        <v>267</v>
      </c>
    </row>
    <row r="1677" spans="1:4" ht="15" x14ac:dyDescent="0.25">
      <c r="A1677" s="16">
        <v>9395</v>
      </c>
      <c r="B1677" s="17">
        <v>41836</v>
      </c>
      <c r="C1677" s="16" t="s">
        <v>296</v>
      </c>
      <c r="D1677" s="18" t="s">
        <v>267</v>
      </c>
    </row>
    <row r="1678" spans="1:4" ht="15" x14ac:dyDescent="0.25">
      <c r="A1678" s="16">
        <v>9405</v>
      </c>
      <c r="B1678" s="17">
        <v>41851</v>
      </c>
      <c r="C1678" s="18" t="s">
        <v>298</v>
      </c>
      <c r="D1678" s="18" t="s">
        <v>26</v>
      </c>
    </row>
    <row r="1679" spans="1:4" ht="15" x14ac:dyDescent="0.25">
      <c r="A1679" s="16">
        <v>9405</v>
      </c>
      <c r="B1679" s="17">
        <v>41870</v>
      </c>
      <c r="C1679" s="18" t="s">
        <v>298</v>
      </c>
      <c r="D1679" s="18" t="s">
        <v>26</v>
      </c>
    </row>
    <row r="1680" spans="1:4" ht="15" x14ac:dyDescent="0.25">
      <c r="A1680" s="16">
        <v>9405</v>
      </c>
      <c r="B1680" s="17">
        <v>41876</v>
      </c>
      <c r="C1680" s="16" t="s">
        <v>296</v>
      </c>
      <c r="D1680" s="18" t="s">
        <v>267</v>
      </c>
    </row>
    <row r="1681" spans="1:4" ht="15" x14ac:dyDescent="0.25">
      <c r="A1681" s="16">
        <v>9405</v>
      </c>
      <c r="B1681" s="17">
        <v>41878</v>
      </c>
      <c r="C1681" s="18" t="s">
        <v>298</v>
      </c>
      <c r="D1681" s="18" t="s">
        <v>26</v>
      </c>
    </row>
    <row r="1682" spans="1:4" ht="15" x14ac:dyDescent="0.25">
      <c r="A1682" s="16">
        <v>9405</v>
      </c>
      <c r="B1682" s="17">
        <v>41885</v>
      </c>
      <c r="C1682" s="18" t="s">
        <v>298</v>
      </c>
      <c r="D1682" s="18" t="s">
        <v>26</v>
      </c>
    </row>
    <row r="1683" spans="1:4" ht="15" x14ac:dyDescent="0.25">
      <c r="A1683" s="16">
        <v>9405</v>
      </c>
      <c r="B1683" s="17">
        <v>41886</v>
      </c>
      <c r="C1683" s="18" t="s">
        <v>298</v>
      </c>
      <c r="D1683" s="18" t="s">
        <v>26</v>
      </c>
    </row>
    <row r="1684" spans="1:4" ht="15" x14ac:dyDescent="0.25">
      <c r="A1684" s="16">
        <v>9405</v>
      </c>
      <c r="B1684" s="17">
        <v>41893</v>
      </c>
      <c r="C1684" s="16" t="s">
        <v>297</v>
      </c>
      <c r="D1684" s="18" t="s">
        <v>267</v>
      </c>
    </row>
    <row r="1685" spans="1:4" ht="15" x14ac:dyDescent="0.25">
      <c r="A1685" s="16">
        <v>9405</v>
      </c>
      <c r="B1685" s="17">
        <v>41900</v>
      </c>
      <c r="C1685" s="18" t="s">
        <v>298</v>
      </c>
      <c r="D1685" s="18" t="s">
        <v>26</v>
      </c>
    </row>
    <row r="1686" spans="1:4" ht="15" x14ac:dyDescent="0.25">
      <c r="A1686" s="16">
        <v>9405</v>
      </c>
      <c r="B1686" s="17">
        <v>41905</v>
      </c>
      <c r="C1686" s="18" t="s">
        <v>298</v>
      </c>
      <c r="D1686" s="18" t="s">
        <v>26</v>
      </c>
    </row>
    <row r="1687" spans="1:4" ht="15" x14ac:dyDescent="0.25">
      <c r="A1687" s="16">
        <v>9405</v>
      </c>
      <c r="B1687" s="17">
        <v>41906</v>
      </c>
      <c r="C1687" s="18" t="s">
        <v>298</v>
      </c>
      <c r="D1687" s="18" t="s">
        <v>26</v>
      </c>
    </row>
    <row r="1688" spans="1:4" ht="15" x14ac:dyDescent="0.25">
      <c r="A1688" s="16">
        <v>9405</v>
      </c>
      <c r="B1688" s="17">
        <v>41918</v>
      </c>
      <c r="C1688" s="18" t="s">
        <v>298</v>
      </c>
      <c r="D1688" s="18" t="s">
        <v>26</v>
      </c>
    </row>
    <row r="1689" spans="1:4" ht="15" x14ac:dyDescent="0.25">
      <c r="A1689" s="16">
        <v>9405</v>
      </c>
      <c r="B1689" s="17">
        <v>41919</v>
      </c>
      <c r="C1689" s="18" t="s">
        <v>298</v>
      </c>
      <c r="D1689" s="18" t="s">
        <v>44</v>
      </c>
    </row>
    <row r="1690" spans="1:4" ht="15" x14ac:dyDescent="0.25">
      <c r="A1690" s="16">
        <v>9405</v>
      </c>
      <c r="B1690" s="17">
        <v>41926</v>
      </c>
      <c r="C1690" s="18" t="s">
        <v>298</v>
      </c>
      <c r="D1690" s="18" t="s">
        <v>44</v>
      </c>
    </row>
    <row r="1691" spans="1:4" ht="15" x14ac:dyDescent="0.25">
      <c r="A1691" s="16">
        <v>9405</v>
      </c>
      <c r="B1691" s="17">
        <v>41929</v>
      </c>
      <c r="C1691" s="18" t="s">
        <v>298</v>
      </c>
      <c r="D1691" s="18" t="s">
        <v>26</v>
      </c>
    </row>
    <row r="1692" spans="1:4" ht="15" x14ac:dyDescent="0.25">
      <c r="A1692" s="16">
        <v>9405</v>
      </c>
      <c r="B1692" s="17">
        <v>41933</v>
      </c>
      <c r="C1692" s="18" t="s">
        <v>298</v>
      </c>
      <c r="D1692" s="18" t="s">
        <v>44</v>
      </c>
    </row>
    <row r="1693" spans="1:4" ht="15" x14ac:dyDescent="0.25">
      <c r="A1693" s="16">
        <v>9405</v>
      </c>
      <c r="B1693" s="17">
        <v>41934</v>
      </c>
      <c r="C1693" s="18" t="s">
        <v>298</v>
      </c>
      <c r="D1693" s="18" t="s">
        <v>26</v>
      </c>
    </row>
    <row r="1694" spans="1:4" ht="15" x14ac:dyDescent="0.25">
      <c r="A1694" s="16">
        <v>9405</v>
      </c>
      <c r="B1694" s="17">
        <v>41940</v>
      </c>
      <c r="C1694" s="17" t="s">
        <v>295</v>
      </c>
      <c r="D1694" s="20" t="s">
        <v>300</v>
      </c>
    </row>
    <row r="1695" spans="1:4" ht="15" x14ac:dyDescent="0.25">
      <c r="A1695" s="16">
        <v>9405</v>
      </c>
      <c r="B1695" s="17">
        <v>41940</v>
      </c>
      <c r="C1695" s="16" t="s">
        <v>297</v>
      </c>
      <c r="D1695" s="18" t="s">
        <v>268</v>
      </c>
    </row>
    <row r="1696" spans="1:4" ht="15" x14ac:dyDescent="0.25">
      <c r="A1696" s="16">
        <v>9405</v>
      </c>
      <c r="B1696" s="17">
        <v>41940</v>
      </c>
      <c r="C1696" s="18" t="s">
        <v>298</v>
      </c>
      <c r="D1696" s="18" t="s">
        <v>44</v>
      </c>
    </row>
    <row r="1697" spans="1:4" ht="15" x14ac:dyDescent="0.25">
      <c r="A1697" s="16">
        <v>9405</v>
      </c>
      <c r="B1697" s="17">
        <v>41940</v>
      </c>
      <c r="C1697" s="18" t="s">
        <v>298</v>
      </c>
      <c r="D1697" s="18" t="s">
        <v>26</v>
      </c>
    </row>
    <row r="1698" spans="1:4" ht="15" x14ac:dyDescent="0.25">
      <c r="A1698" s="16">
        <v>9405</v>
      </c>
      <c r="B1698" s="17">
        <v>41940</v>
      </c>
      <c r="C1698" s="18" t="s">
        <v>298</v>
      </c>
      <c r="D1698" s="18" t="s">
        <v>26</v>
      </c>
    </row>
    <row r="1699" spans="1:4" ht="15" x14ac:dyDescent="0.25">
      <c r="A1699" s="16">
        <v>9405</v>
      </c>
      <c r="B1699" s="17">
        <v>41946</v>
      </c>
      <c r="C1699" s="18" t="s">
        <v>298</v>
      </c>
      <c r="D1699" s="18" t="s">
        <v>44</v>
      </c>
    </row>
    <row r="1700" spans="1:4" ht="15" x14ac:dyDescent="0.25">
      <c r="A1700" s="16">
        <v>9405</v>
      </c>
      <c r="B1700" s="17">
        <v>41947</v>
      </c>
      <c r="C1700" s="18" t="s">
        <v>298</v>
      </c>
      <c r="D1700" s="18" t="s">
        <v>44</v>
      </c>
    </row>
    <row r="1701" spans="1:4" ht="15" x14ac:dyDescent="0.25">
      <c r="A1701" s="16">
        <v>9405</v>
      </c>
      <c r="B1701" s="17">
        <v>41947</v>
      </c>
      <c r="C1701" s="18" t="s">
        <v>298</v>
      </c>
      <c r="D1701" s="18" t="s">
        <v>26</v>
      </c>
    </row>
    <row r="1702" spans="1:4" ht="15" x14ac:dyDescent="0.25">
      <c r="A1702" s="16">
        <v>9405</v>
      </c>
      <c r="B1702" s="17">
        <v>41948</v>
      </c>
      <c r="C1702" s="18" t="s">
        <v>298</v>
      </c>
      <c r="D1702" s="18" t="s">
        <v>26</v>
      </c>
    </row>
    <row r="1703" spans="1:4" ht="15" x14ac:dyDescent="0.25">
      <c r="A1703" s="16">
        <v>9405</v>
      </c>
      <c r="B1703" s="17">
        <v>41953</v>
      </c>
      <c r="C1703" s="18" t="s">
        <v>298</v>
      </c>
      <c r="D1703" s="18" t="s">
        <v>26</v>
      </c>
    </row>
    <row r="1704" spans="1:4" ht="15" x14ac:dyDescent="0.25">
      <c r="A1704" s="16">
        <v>9405</v>
      </c>
      <c r="B1704" s="17">
        <v>41957</v>
      </c>
      <c r="C1704" s="18" t="s">
        <v>298</v>
      </c>
      <c r="D1704" s="18" t="s">
        <v>44</v>
      </c>
    </row>
    <row r="1705" spans="1:4" ht="15" x14ac:dyDescent="0.25">
      <c r="A1705" s="16">
        <v>9405</v>
      </c>
      <c r="B1705" s="17">
        <v>41963</v>
      </c>
      <c r="C1705" s="18" t="s">
        <v>298</v>
      </c>
      <c r="D1705" s="18" t="s">
        <v>26</v>
      </c>
    </row>
    <row r="1706" spans="1:4" ht="15" x14ac:dyDescent="0.25">
      <c r="A1706" s="16">
        <v>9405</v>
      </c>
      <c r="B1706" s="17">
        <v>41974</v>
      </c>
      <c r="C1706" s="18" t="s">
        <v>298</v>
      </c>
      <c r="D1706" s="18" t="s">
        <v>26</v>
      </c>
    </row>
    <row r="1707" spans="1:4" ht="15" x14ac:dyDescent="0.25">
      <c r="A1707" s="16">
        <v>9405</v>
      </c>
      <c r="B1707" s="17">
        <v>41974</v>
      </c>
      <c r="C1707" s="18" t="s">
        <v>298</v>
      </c>
      <c r="D1707" s="18" t="s">
        <v>44</v>
      </c>
    </row>
    <row r="1708" spans="1:4" ht="15" x14ac:dyDescent="0.25">
      <c r="A1708" s="16">
        <v>9405</v>
      </c>
      <c r="B1708" s="17">
        <v>41982</v>
      </c>
      <c r="C1708" s="16" t="s">
        <v>296</v>
      </c>
      <c r="D1708" s="18" t="s">
        <v>284</v>
      </c>
    </row>
    <row r="1709" spans="1:4" ht="15" x14ac:dyDescent="0.25">
      <c r="A1709" s="16">
        <v>9405</v>
      </c>
      <c r="B1709" s="17">
        <v>41982</v>
      </c>
      <c r="C1709" s="18" t="s">
        <v>298</v>
      </c>
      <c r="D1709" s="18" t="s">
        <v>26</v>
      </c>
    </row>
    <row r="1710" spans="1:4" ht="15" x14ac:dyDescent="0.25">
      <c r="A1710" s="16">
        <v>9405</v>
      </c>
      <c r="B1710" s="17">
        <v>41982</v>
      </c>
      <c r="C1710" s="18" t="s">
        <v>298</v>
      </c>
      <c r="D1710" s="18" t="s">
        <v>44</v>
      </c>
    </row>
    <row r="1711" spans="1:4" ht="15" x14ac:dyDescent="0.25">
      <c r="A1711" s="16">
        <v>9405</v>
      </c>
      <c r="B1711" s="17">
        <v>41982</v>
      </c>
      <c r="C1711" s="18" t="s">
        <v>298</v>
      </c>
      <c r="D1711" s="18" t="s">
        <v>44</v>
      </c>
    </row>
    <row r="1712" spans="1:4" ht="15" x14ac:dyDescent="0.25">
      <c r="A1712" s="16">
        <v>9405</v>
      </c>
      <c r="B1712" s="17">
        <v>41989</v>
      </c>
      <c r="C1712" s="18" t="s">
        <v>298</v>
      </c>
      <c r="D1712" s="18" t="s">
        <v>26</v>
      </c>
    </row>
    <row r="1713" spans="1:4" ht="15" x14ac:dyDescent="0.25">
      <c r="A1713" s="16">
        <v>9405</v>
      </c>
      <c r="B1713" s="17">
        <v>41989</v>
      </c>
      <c r="C1713" s="18" t="s">
        <v>298</v>
      </c>
      <c r="D1713" s="18" t="s">
        <v>44</v>
      </c>
    </row>
    <row r="1714" spans="1:4" ht="15" x14ac:dyDescent="0.25">
      <c r="A1714" s="16">
        <v>9405</v>
      </c>
      <c r="B1714" s="17">
        <v>42011</v>
      </c>
      <c r="C1714" s="18" t="s">
        <v>298</v>
      </c>
      <c r="D1714" s="18" t="s">
        <v>26</v>
      </c>
    </row>
    <row r="1715" spans="1:4" ht="15" x14ac:dyDescent="0.25">
      <c r="A1715" s="16">
        <v>9405</v>
      </c>
      <c r="B1715" s="17">
        <v>42011</v>
      </c>
      <c r="C1715" s="18" t="s">
        <v>298</v>
      </c>
      <c r="D1715" s="18" t="s">
        <v>44</v>
      </c>
    </row>
    <row r="1716" spans="1:4" ht="15" x14ac:dyDescent="0.25">
      <c r="A1716" s="16">
        <v>9405</v>
      </c>
      <c r="B1716" s="17">
        <v>42016</v>
      </c>
      <c r="C1716" s="18" t="s">
        <v>298</v>
      </c>
      <c r="D1716" s="18" t="s">
        <v>44</v>
      </c>
    </row>
    <row r="1717" spans="1:4" ht="15" x14ac:dyDescent="0.25">
      <c r="A1717" s="16">
        <v>9405</v>
      </c>
      <c r="B1717" s="17">
        <v>42017</v>
      </c>
      <c r="C1717" s="18" t="s">
        <v>298</v>
      </c>
      <c r="D1717" s="18" t="s">
        <v>26</v>
      </c>
    </row>
    <row r="1718" spans="1:4" ht="15" x14ac:dyDescent="0.25">
      <c r="A1718" s="16">
        <v>9405</v>
      </c>
      <c r="B1718" s="17">
        <v>42019</v>
      </c>
      <c r="C1718" s="18" t="s">
        <v>298</v>
      </c>
      <c r="D1718" s="18" t="s">
        <v>44</v>
      </c>
    </row>
    <row r="1719" spans="1:4" ht="15" x14ac:dyDescent="0.25">
      <c r="A1719" s="16">
        <v>9405</v>
      </c>
      <c r="B1719" s="17">
        <v>42024</v>
      </c>
      <c r="C1719" s="18" t="s">
        <v>298</v>
      </c>
      <c r="D1719" s="18" t="s">
        <v>44</v>
      </c>
    </row>
    <row r="1720" spans="1:4" ht="15" x14ac:dyDescent="0.25">
      <c r="A1720" s="16">
        <v>9405</v>
      </c>
      <c r="B1720" s="17">
        <v>42032</v>
      </c>
      <c r="C1720" s="18" t="s">
        <v>298</v>
      </c>
      <c r="D1720" s="18" t="s">
        <v>44</v>
      </c>
    </row>
    <row r="1721" spans="1:4" ht="15" x14ac:dyDescent="0.25">
      <c r="A1721" s="16">
        <v>9405</v>
      </c>
      <c r="B1721" s="17">
        <v>42033</v>
      </c>
      <c r="C1721" s="18" t="s">
        <v>298</v>
      </c>
      <c r="D1721" s="18" t="s">
        <v>26</v>
      </c>
    </row>
    <row r="1722" spans="1:4" ht="15" x14ac:dyDescent="0.25">
      <c r="A1722" s="16">
        <v>9405</v>
      </c>
      <c r="B1722" s="17">
        <v>42039</v>
      </c>
      <c r="C1722" s="18" t="s">
        <v>298</v>
      </c>
      <c r="D1722" s="18" t="s">
        <v>44</v>
      </c>
    </row>
    <row r="1723" spans="1:4" ht="15" x14ac:dyDescent="0.25">
      <c r="A1723" s="16">
        <v>9405</v>
      </c>
      <c r="B1723" s="17">
        <v>42044</v>
      </c>
      <c r="C1723" s="18" t="s">
        <v>298</v>
      </c>
      <c r="D1723" s="18" t="s">
        <v>26</v>
      </c>
    </row>
    <row r="1724" spans="1:4" ht="15" x14ac:dyDescent="0.25">
      <c r="A1724" s="16">
        <v>9405</v>
      </c>
      <c r="B1724" s="17">
        <v>42046</v>
      </c>
      <c r="C1724" s="18" t="s">
        <v>298</v>
      </c>
      <c r="D1724" s="18" t="s">
        <v>44</v>
      </c>
    </row>
    <row r="1725" spans="1:4" ht="15" x14ac:dyDescent="0.25">
      <c r="A1725" s="16">
        <v>9405</v>
      </c>
      <c r="B1725" s="17">
        <v>42053</v>
      </c>
      <c r="C1725" s="18" t="s">
        <v>298</v>
      </c>
      <c r="D1725" s="18" t="s">
        <v>44</v>
      </c>
    </row>
    <row r="1726" spans="1:4" ht="15" x14ac:dyDescent="0.25">
      <c r="A1726" s="16">
        <v>9405</v>
      </c>
      <c r="B1726" s="17">
        <v>42059</v>
      </c>
      <c r="C1726" s="17" t="s">
        <v>295</v>
      </c>
      <c r="D1726" s="20" t="s">
        <v>300</v>
      </c>
    </row>
    <row r="1727" spans="1:4" ht="15" x14ac:dyDescent="0.25">
      <c r="A1727" s="16">
        <v>9405</v>
      </c>
      <c r="B1727" s="17">
        <v>42059</v>
      </c>
      <c r="C1727" s="16" t="s">
        <v>297</v>
      </c>
      <c r="D1727" s="18" t="s">
        <v>268</v>
      </c>
    </row>
    <row r="1728" spans="1:4" ht="15" x14ac:dyDescent="0.25">
      <c r="A1728" s="16">
        <v>9405</v>
      </c>
      <c r="B1728" s="17">
        <v>42059</v>
      </c>
      <c r="C1728" s="18" t="s">
        <v>298</v>
      </c>
      <c r="D1728" s="18" t="s">
        <v>44</v>
      </c>
    </row>
    <row r="1729" spans="1:4" ht="15" x14ac:dyDescent="0.25">
      <c r="A1729" s="16">
        <v>9405</v>
      </c>
      <c r="B1729" s="17">
        <v>42059</v>
      </c>
      <c r="C1729" s="18" t="s">
        <v>298</v>
      </c>
      <c r="D1729" s="18" t="s">
        <v>26</v>
      </c>
    </row>
    <row r="1730" spans="1:4" ht="15" x14ac:dyDescent="0.25">
      <c r="A1730" s="16">
        <v>9405</v>
      </c>
      <c r="B1730" s="17">
        <v>42062</v>
      </c>
      <c r="C1730" s="18" t="s">
        <v>298</v>
      </c>
      <c r="D1730" s="18" t="s">
        <v>26</v>
      </c>
    </row>
    <row r="1731" spans="1:4" ht="15" x14ac:dyDescent="0.25">
      <c r="A1731" s="16">
        <v>9405</v>
      </c>
      <c r="B1731" s="17">
        <v>42067</v>
      </c>
      <c r="C1731" s="18" t="s">
        <v>298</v>
      </c>
      <c r="D1731" s="18" t="s">
        <v>44</v>
      </c>
    </row>
    <row r="1732" spans="1:4" ht="15" x14ac:dyDescent="0.25">
      <c r="A1732" s="16">
        <v>9405</v>
      </c>
      <c r="B1732" s="17">
        <v>42069</v>
      </c>
      <c r="C1732" s="18" t="s">
        <v>298</v>
      </c>
      <c r="D1732" s="18" t="s">
        <v>26</v>
      </c>
    </row>
    <row r="1733" spans="1:4" ht="15" x14ac:dyDescent="0.25">
      <c r="A1733" s="16">
        <v>9405</v>
      </c>
      <c r="B1733" s="17">
        <v>42073</v>
      </c>
      <c r="C1733" s="18" t="s">
        <v>298</v>
      </c>
      <c r="D1733" s="18" t="s">
        <v>26</v>
      </c>
    </row>
    <row r="1734" spans="1:4" ht="15" x14ac:dyDescent="0.25">
      <c r="A1734" s="16">
        <v>9405</v>
      </c>
      <c r="B1734" s="17">
        <v>42074</v>
      </c>
      <c r="C1734" s="18" t="s">
        <v>298</v>
      </c>
      <c r="D1734" s="18" t="s">
        <v>26</v>
      </c>
    </row>
    <row r="1735" spans="1:4" ht="15" x14ac:dyDescent="0.25">
      <c r="A1735" s="16">
        <v>9478</v>
      </c>
      <c r="B1735" s="17">
        <v>41501</v>
      </c>
      <c r="C1735" s="16" t="s">
        <v>297</v>
      </c>
      <c r="D1735" s="18" t="s">
        <v>267</v>
      </c>
    </row>
    <row r="1736" spans="1:4" ht="15" x14ac:dyDescent="0.25">
      <c r="A1736" s="16">
        <v>9478</v>
      </c>
      <c r="B1736" s="17">
        <v>41702</v>
      </c>
      <c r="C1736" s="16" t="s">
        <v>296</v>
      </c>
      <c r="D1736" s="18" t="s">
        <v>267</v>
      </c>
    </row>
    <row r="1737" spans="1:4" ht="15" x14ac:dyDescent="0.25">
      <c r="A1737" s="16">
        <v>9478</v>
      </c>
      <c r="B1737" s="17">
        <v>41706</v>
      </c>
      <c r="C1737" s="16" t="s">
        <v>297</v>
      </c>
      <c r="D1737" s="18" t="s">
        <v>268</v>
      </c>
    </row>
    <row r="1738" spans="1:4" ht="15" x14ac:dyDescent="0.25">
      <c r="A1738" s="16">
        <v>9478</v>
      </c>
      <c r="B1738" s="17">
        <v>41722</v>
      </c>
      <c r="C1738" s="18" t="s">
        <v>298</v>
      </c>
      <c r="D1738" s="18" t="s">
        <v>44</v>
      </c>
    </row>
    <row r="1739" spans="1:4" ht="15" x14ac:dyDescent="0.25">
      <c r="A1739" s="16">
        <v>9478</v>
      </c>
      <c r="B1739" s="17">
        <v>41729</v>
      </c>
      <c r="C1739" s="18" t="s">
        <v>298</v>
      </c>
      <c r="D1739" s="18" t="s">
        <v>44</v>
      </c>
    </row>
    <row r="1740" spans="1:4" ht="15" x14ac:dyDescent="0.25">
      <c r="A1740" s="16">
        <v>9478</v>
      </c>
      <c r="B1740" s="17">
        <v>41736</v>
      </c>
      <c r="C1740" s="18" t="s">
        <v>298</v>
      </c>
      <c r="D1740" s="18" t="s">
        <v>44</v>
      </c>
    </row>
    <row r="1741" spans="1:4" ht="15" x14ac:dyDescent="0.25">
      <c r="A1741" s="16">
        <v>9478</v>
      </c>
      <c r="B1741" s="17">
        <v>41743</v>
      </c>
      <c r="C1741" s="18" t="s">
        <v>298</v>
      </c>
      <c r="D1741" s="18" t="s">
        <v>44</v>
      </c>
    </row>
    <row r="1742" spans="1:4" ht="15" x14ac:dyDescent="0.25">
      <c r="A1742" s="16">
        <v>9478</v>
      </c>
      <c r="B1742" s="17">
        <v>41746</v>
      </c>
      <c r="C1742" s="18" t="s">
        <v>298</v>
      </c>
      <c r="D1742" s="18" t="s">
        <v>26</v>
      </c>
    </row>
    <row r="1743" spans="1:4" ht="15" x14ac:dyDescent="0.25">
      <c r="A1743" s="16">
        <v>9478</v>
      </c>
      <c r="B1743" s="17">
        <v>41750</v>
      </c>
      <c r="C1743" s="18" t="s">
        <v>298</v>
      </c>
      <c r="D1743" s="18" t="s">
        <v>44</v>
      </c>
    </row>
    <row r="1744" spans="1:4" ht="15" x14ac:dyDescent="0.25">
      <c r="A1744" s="16">
        <v>9478</v>
      </c>
      <c r="B1744" s="17">
        <v>41757</v>
      </c>
      <c r="C1744" s="18" t="s">
        <v>298</v>
      </c>
      <c r="D1744" s="18" t="s">
        <v>44</v>
      </c>
    </row>
    <row r="1745" spans="1:4" ht="15" x14ac:dyDescent="0.25">
      <c r="A1745" s="16">
        <v>9478</v>
      </c>
      <c r="B1745" s="17">
        <v>41764</v>
      </c>
      <c r="C1745" s="18" t="s">
        <v>298</v>
      </c>
      <c r="D1745" s="18" t="s">
        <v>44</v>
      </c>
    </row>
    <row r="1746" spans="1:4" ht="15" x14ac:dyDescent="0.25">
      <c r="A1746" s="16">
        <v>9478</v>
      </c>
      <c r="B1746" s="17">
        <v>41771</v>
      </c>
      <c r="C1746" s="17" t="s">
        <v>295</v>
      </c>
      <c r="D1746" s="20" t="s">
        <v>300</v>
      </c>
    </row>
    <row r="1747" spans="1:4" ht="15" x14ac:dyDescent="0.25">
      <c r="A1747" s="16">
        <v>9478</v>
      </c>
      <c r="B1747" s="17">
        <v>41775</v>
      </c>
      <c r="C1747" s="18" t="s">
        <v>298</v>
      </c>
      <c r="D1747" s="18" t="s">
        <v>26</v>
      </c>
    </row>
    <row r="1748" spans="1:4" ht="15" x14ac:dyDescent="0.25">
      <c r="A1748" s="16">
        <v>9478</v>
      </c>
      <c r="B1748" s="17">
        <v>41778</v>
      </c>
      <c r="C1748" s="18" t="s">
        <v>298</v>
      </c>
      <c r="D1748" s="18" t="s">
        <v>44</v>
      </c>
    </row>
    <row r="1749" spans="1:4" ht="15" x14ac:dyDescent="0.25">
      <c r="A1749" s="16">
        <v>9478</v>
      </c>
      <c r="B1749" s="17">
        <v>41792</v>
      </c>
      <c r="C1749" s="18" t="s">
        <v>298</v>
      </c>
      <c r="D1749" s="18" t="s">
        <v>44</v>
      </c>
    </row>
    <row r="1750" spans="1:4" ht="15" x14ac:dyDescent="0.25">
      <c r="A1750" s="16">
        <v>9478</v>
      </c>
      <c r="B1750" s="17">
        <v>41799</v>
      </c>
      <c r="C1750" s="18" t="s">
        <v>298</v>
      </c>
      <c r="D1750" s="18" t="s">
        <v>44</v>
      </c>
    </row>
    <row r="1751" spans="1:4" ht="15" x14ac:dyDescent="0.25">
      <c r="A1751" s="16">
        <v>9478</v>
      </c>
      <c r="B1751" s="17">
        <v>41806</v>
      </c>
      <c r="C1751" s="18" t="s">
        <v>298</v>
      </c>
      <c r="D1751" s="18" t="s">
        <v>44</v>
      </c>
    </row>
    <row r="1752" spans="1:4" ht="15" x14ac:dyDescent="0.25">
      <c r="A1752" s="16">
        <v>9478</v>
      </c>
      <c r="B1752" s="17">
        <v>41813</v>
      </c>
      <c r="C1752" s="18" t="s">
        <v>298</v>
      </c>
      <c r="D1752" s="18" t="s">
        <v>44</v>
      </c>
    </row>
    <row r="1753" spans="1:4" ht="15" x14ac:dyDescent="0.25">
      <c r="A1753" s="16">
        <v>9478</v>
      </c>
      <c r="B1753" s="17">
        <v>41813</v>
      </c>
      <c r="C1753" s="18" t="s">
        <v>298</v>
      </c>
      <c r="D1753" s="18" t="s">
        <v>44</v>
      </c>
    </row>
    <row r="1754" spans="1:4" ht="15" x14ac:dyDescent="0.25">
      <c r="A1754" s="16">
        <v>9478</v>
      </c>
      <c r="B1754" s="17">
        <v>41814</v>
      </c>
      <c r="C1754" s="16" t="s">
        <v>297</v>
      </c>
      <c r="D1754" s="18" t="s">
        <v>268</v>
      </c>
    </row>
    <row r="1755" spans="1:4" ht="15" x14ac:dyDescent="0.25">
      <c r="A1755" s="16">
        <v>9478</v>
      </c>
      <c r="B1755" s="17">
        <v>41814</v>
      </c>
      <c r="C1755" s="16" t="s">
        <v>297</v>
      </c>
      <c r="D1755" s="18" t="s">
        <v>268</v>
      </c>
    </row>
    <row r="1756" spans="1:4" ht="15" x14ac:dyDescent="0.25">
      <c r="A1756" s="16">
        <v>9478</v>
      </c>
      <c r="B1756" s="17">
        <v>41820</v>
      </c>
      <c r="C1756" s="18" t="s">
        <v>298</v>
      </c>
      <c r="D1756" s="18" t="s">
        <v>44</v>
      </c>
    </row>
    <row r="1757" spans="1:4" ht="15" x14ac:dyDescent="0.25">
      <c r="A1757" s="16">
        <v>9478</v>
      </c>
      <c r="B1757" s="17">
        <v>41820</v>
      </c>
      <c r="C1757" s="18" t="s">
        <v>298</v>
      </c>
      <c r="D1757" s="18" t="s">
        <v>44</v>
      </c>
    </row>
    <row r="1758" spans="1:4" ht="15" x14ac:dyDescent="0.25">
      <c r="A1758" s="16">
        <v>9478</v>
      </c>
      <c r="B1758" s="17">
        <v>41827</v>
      </c>
      <c r="C1758" s="18" t="s">
        <v>298</v>
      </c>
      <c r="D1758" s="18" t="s">
        <v>44</v>
      </c>
    </row>
    <row r="1759" spans="1:4" ht="15" x14ac:dyDescent="0.25">
      <c r="A1759" s="16">
        <v>9478</v>
      </c>
      <c r="B1759" s="17">
        <v>41834</v>
      </c>
      <c r="C1759" s="16" t="s">
        <v>296</v>
      </c>
      <c r="D1759" s="18" t="s">
        <v>284</v>
      </c>
    </row>
    <row r="1760" spans="1:4" ht="15" x14ac:dyDescent="0.25">
      <c r="A1760" s="16">
        <v>9478</v>
      </c>
      <c r="B1760" s="17">
        <v>41834</v>
      </c>
      <c r="C1760" s="18" t="s">
        <v>298</v>
      </c>
      <c r="D1760" s="18" t="s">
        <v>44</v>
      </c>
    </row>
    <row r="1761" spans="1:4" ht="15" x14ac:dyDescent="0.25">
      <c r="A1761" s="16">
        <v>9478</v>
      </c>
      <c r="B1761" s="17">
        <v>41834</v>
      </c>
      <c r="C1761" s="18" t="s">
        <v>298</v>
      </c>
      <c r="D1761" s="18" t="s">
        <v>44</v>
      </c>
    </row>
    <row r="1762" spans="1:4" ht="15" x14ac:dyDescent="0.25">
      <c r="A1762" s="16">
        <v>9478</v>
      </c>
      <c r="B1762" s="17">
        <v>41841</v>
      </c>
      <c r="C1762" s="18" t="s">
        <v>298</v>
      </c>
      <c r="D1762" s="18" t="s">
        <v>44</v>
      </c>
    </row>
    <row r="1763" spans="1:4" ht="15" x14ac:dyDescent="0.25">
      <c r="A1763" s="16">
        <v>9478</v>
      </c>
      <c r="B1763" s="17">
        <v>41848</v>
      </c>
      <c r="C1763" s="18" t="s">
        <v>298</v>
      </c>
      <c r="D1763" s="18" t="s">
        <v>44</v>
      </c>
    </row>
    <row r="1764" spans="1:4" ht="15" x14ac:dyDescent="0.25">
      <c r="A1764" s="16">
        <v>9478</v>
      </c>
      <c r="B1764" s="17">
        <v>41855</v>
      </c>
      <c r="C1764" s="18" t="s">
        <v>298</v>
      </c>
      <c r="D1764" s="18" t="s">
        <v>44</v>
      </c>
    </row>
    <row r="1765" spans="1:4" ht="15" x14ac:dyDescent="0.25">
      <c r="A1765" s="16">
        <v>9478</v>
      </c>
      <c r="B1765" s="17">
        <v>41862</v>
      </c>
      <c r="C1765" s="18" t="s">
        <v>298</v>
      </c>
      <c r="D1765" s="18" t="s">
        <v>44</v>
      </c>
    </row>
    <row r="1766" spans="1:4" ht="15" x14ac:dyDescent="0.25">
      <c r="A1766" s="16">
        <v>9478</v>
      </c>
      <c r="B1766" s="17">
        <v>41869</v>
      </c>
      <c r="C1766" s="18" t="s">
        <v>298</v>
      </c>
      <c r="D1766" s="18" t="s">
        <v>44</v>
      </c>
    </row>
    <row r="1767" spans="1:4" ht="15" x14ac:dyDescent="0.25">
      <c r="A1767" s="16">
        <v>9478</v>
      </c>
      <c r="B1767" s="17">
        <v>41890</v>
      </c>
      <c r="C1767" s="18" t="s">
        <v>298</v>
      </c>
      <c r="D1767" s="18" t="s">
        <v>44</v>
      </c>
    </row>
    <row r="1768" spans="1:4" ht="15" x14ac:dyDescent="0.25">
      <c r="A1768" s="16">
        <v>9478</v>
      </c>
      <c r="B1768" s="17">
        <v>41897</v>
      </c>
      <c r="C1768" s="18" t="s">
        <v>298</v>
      </c>
      <c r="D1768" s="18" t="s">
        <v>44</v>
      </c>
    </row>
    <row r="1769" spans="1:4" ht="15" x14ac:dyDescent="0.25">
      <c r="A1769" s="16">
        <v>9478</v>
      </c>
      <c r="B1769" s="17">
        <v>41904</v>
      </c>
      <c r="C1769" s="18" t="s">
        <v>298</v>
      </c>
      <c r="D1769" s="18" t="s">
        <v>44</v>
      </c>
    </row>
    <row r="1770" spans="1:4" ht="15" x14ac:dyDescent="0.25">
      <c r="A1770" s="16">
        <v>9478</v>
      </c>
      <c r="B1770" s="17">
        <v>41911</v>
      </c>
      <c r="C1770" s="18" t="s">
        <v>298</v>
      </c>
      <c r="D1770" s="18" t="s">
        <v>44</v>
      </c>
    </row>
    <row r="1771" spans="1:4" ht="15" x14ac:dyDescent="0.25">
      <c r="A1771" s="16">
        <v>9478</v>
      </c>
      <c r="B1771" s="17">
        <v>41918</v>
      </c>
      <c r="C1771" s="18" t="s">
        <v>298</v>
      </c>
      <c r="D1771" s="18" t="s">
        <v>44</v>
      </c>
    </row>
    <row r="1772" spans="1:4" ht="15" x14ac:dyDescent="0.25">
      <c r="A1772" s="16">
        <v>9478</v>
      </c>
      <c r="B1772" s="17">
        <v>41932</v>
      </c>
      <c r="C1772" s="18" t="s">
        <v>298</v>
      </c>
      <c r="D1772" s="18" t="s">
        <v>44</v>
      </c>
    </row>
    <row r="1773" spans="1:4" ht="15" x14ac:dyDescent="0.25">
      <c r="A1773" s="16">
        <v>9478</v>
      </c>
      <c r="B1773" s="17">
        <v>41933</v>
      </c>
      <c r="C1773" s="17" t="s">
        <v>295</v>
      </c>
      <c r="D1773" s="20" t="s">
        <v>300</v>
      </c>
    </row>
    <row r="1774" spans="1:4" ht="15" x14ac:dyDescent="0.25">
      <c r="A1774" s="16">
        <v>9478</v>
      </c>
      <c r="B1774" s="17">
        <v>41933</v>
      </c>
      <c r="C1774" s="16" t="s">
        <v>297</v>
      </c>
      <c r="D1774" s="18" t="s">
        <v>268</v>
      </c>
    </row>
    <row r="1775" spans="1:4" ht="15" x14ac:dyDescent="0.25">
      <c r="A1775" s="16">
        <v>9478</v>
      </c>
      <c r="B1775" s="17">
        <v>41933</v>
      </c>
      <c r="C1775" s="18" t="s">
        <v>298</v>
      </c>
      <c r="D1775" s="18" t="s">
        <v>26</v>
      </c>
    </row>
    <row r="1776" spans="1:4" ht="15" x14ac:dyDescent="0.25">
      <c r="A1776" s="16">
        <v>9478</v>
      </c>
      <c r="B1776" s="17">
        <v>41939</v>
      </c>
      <c r="C1776" s="16" t="s">
        <v>296</v>
      </c>
      <c r="D1776" s="18" t="s">
        <v>285</v>
      </c>
    </row>
    <row r="1777" spans="1:4" ht="15" x14ac:dyDescent="0.25">
      <c r="A1777" s="16">
        <v>9478</v>
      </c>
      <c r="B1777" s="17">
        <v>41939</v>
      </c>
      <c r="C1777" s="18" t="s">
        <v>298</v>
      </c>
      <c r="D1777" s="18" t="s">
        <v>44</v>
      </c>
    </row>
    <row r="1778" spans="1:4" ht="15" x14ac:dyDescent="0.25">
      <c r="A1778" s="16">
        <v>9478</v>
      </c>
      <c r="B1778" s="17">
        <v>41946</v>
      </c>
      <c r="C1778" s="18" t="s">
        <v>298</v>
      </c>
      <c r="D1778" s="18" t="s">
        <v>44</v>
      </c>
    </row>
    <row r="1779" spans="1:4" ht="15" x14ac:dyDescent="0.25">
      <c r="A1779" s="16">
        <v>9478</v>
      </c>
      <c r="B1779" s="17">
        <v>41960</v>
      </c>
      <c r="C1779" s="18" t="s">
        <v>298</v>
      </c>
      <c r="D1779" s="18" t="s">
        <v>44</v>
      </c>
    </row>
    <row r="1780" spans="1:4" ht="15" x14ac:dyDescent="0.25">
      <c r="A1780" s="16">
        <v>9478</v>
      </c>
      <c r="B1780" s="17">
        <v>41962</v>
      </c>
      <c r="C1780" s="18" t="s">
        <v>298</v>
      </c>
      <c r="D1780" s="18" t="s">
        <v>26</v>
      </c>
    </row>
    <row r="1781" spans="1:4" ht="15" x14ac:dyDescent="0.25">
      <c r="A1781" s="16">
        <v>9478</v>
      </c>
      <c r="B1781" s="17">
        <v>41967</v>
      </c>
      <c r="C1781" s="18" t="s">
        <v>298</v>
      </c>
      <c r="D1781" s="18" t="s">
        <v>44</v>
      </c>
    </row>
    <row r="1782" spans="1:4" ht="15" x14ac:dyDescent="0.25">
      <c r="A1782" s="16">
        <v>9478</v>
      </c>
      <c r="B1782" s="17">
        <v>41974</v>
      </c>
      <c r="C1782" s="18" t="s">
        <v>298</v>
      </c>
      <c r="D1782" s="18" t="s">
        <v>44</v>
      </c>
    </row>
    <row r="1783" spans="1:4" ht="15" x14ac:dyDescent="0.25">
      <c r="A1783" s="16">
        <v>9478</v>
      </c>
      <c r="B1783" s="17">
        <v>41982</v>
      </c>
      <c r="C1783" s="18" t="s">
        <v>298</v>
      </c>
      <c r="D1783" s="18" t="s">
        <v>44</v>
      </c>
    </row>
    <row r="1784" spans="1:4" ht="15" x14ac:dyDescent="0.25">
      <c r="A1784" s="16">
        <v>9478</v>
      </c>
      <c r="B1784" s="17">
        <v>41988</v>
      </c>
      <c r="C1784" s="18" t="s">
        <v>298</v>
      </c>
      <c r="D1784" s="18" t="s">
        <v>44</v>
      </c>
    </row>
    <row r="1785" spans="1:4" ht="15" x14ac:dyDescent="0.25">
      <c r="A1785" s="16">
        <v>9478</v>
      </c>
      <c r="B1785" s="17">
        <v>41989</v>
      </c>
      <c r="C1785" s="17" t="s">
        <v>295</v>
      </c>
      <c r="D1785" s="20" t="s">
        <v>300</v>
      </c>
    </row>
    <row r="1786" spans="1:4" ht="15" x14ac:dyDescent="0.25">
      <c r="A1786" s="16">
        <v>9478</v>
      </c>
      <c r="B1786" s="17">
        <v>41991</v>
      </c>
      <c r="C1786" s="16" t="s">
        <v>296</v>
      </c>
      <c r="D1786" s="18" t="s">
        <v>286</v>
      </c>
    </row>
    <row r="1787" spans="1:4" ht="15" x14ac:dyDescent="0.25">
      <c r="A1787" s="16">
        <v>9478</v>
      </c>
      <c r="B1787" s="17">
        <v>42009</v>
      </c>
      <c r="C1787" s="18" t="s">
        <v>298</v>
      </c>
      <c r="D1787" s="18" t="s">
        <v>44</v>
      </c>
    </row>
    <row r="1788" spans="1:4" ht="15" x14ac:dyDescent="0.25">
      <c r="A1788" s="16">
        <v>9478</v>
      </c>
      <c r="B1788" s="17">
        <v>42016</v>
      </c>
      <c r="C1788" s="18" t="s">
        <v>298</v>
      </c>
      <c r="D1788" s="18" t="s">
        <v>44</v>
      </c>
    </row>
    <row r="1789" spans="1:4" ht="15" x14ac:dyDescent="0.25">
      <c r="A1789" s="16">
        <v>9478</v>
      </c>
      <c r="B1789" s="17">
        <v>42016</v>
      </c>
      <c r="C1789" s="18" t="s">
        <v>298</v>
      </c>
      <c r="D1789" s="18" t="s">
        <v>44</v>
      </c>
    </row>
    <row r="1790" spans="1:4" ht="15" x14ac:dyDescent="0.25">
      <c r="A1790" s="16">
        <v>9478</v>
      </c>
      <c r="B1790" s="17">
        <v>42030</v>
      </c>
      <c r="C1790" s="18" t="s">
        <v>298</v>
      </c>
      <c r="D1790" s="18" t="s">
        <v>44</v>
      </c>
    </row>
    <row r="1791" spans="1:4" ht="15" x14ac:dyDescent="0.25">
      <c r="A1791" s="16">
        <v>9478</v>
      </c>
      <c r="B1791" s="17">
        <v>42037</v>
      </c>
      <c r="C1791" s="18" t="s">
        <v>298</v>
      </c>
      <c r="D1791" s="18" t="s">
        <v>44</v>
      </c>
    </row>
    <row r="1792" spans="1:4" ht="15" x14ac:dyDescent="0.25">
      <c r="A1792" s="16">
        <v>9478</v>
      </c>
      <c r="B1792" s="17">
        <v>42044</v>
      </c>
      <c r="C1792" s="18" t="s">
        <v>298</v>
      </c>
      <c r="D1792" s="18" t="s">
        <v>44</v>
      </c>
    </row>
    <row r="1793" spans="1:4" ht="15" x14ac:dyDescent="0.25">
      <c r="A1793" s="16">
        <v>9478</v>
      </c>
      <c r="B1793" s="17">
        <v>42052</v>
      </c>
      <c r="C1793" s="17" t="s">
        <v>295</v>
      </c>
      <c r="D1793" s="20" t="s">
        <v>300</v>
      </c>
    </row>
    <row r="1794" spans="1:4" ht="15" x14ac:dyDescent="0.25">
      <c r="A1794" s="16">
        <v>9478</v>
      </c>
      <c r="B1794" s="17">
        <v>42052</v>
      </c>
      <c r="C1794" s="16" t="s">
        <v>297</v>
      </c>
      <c r="D1794" s="18" t="s">
        <v>268</v>
      </c>
    </row>
    <row r="1795" spans="1:4" ht="15" x14ac:dyDescent="0.25">
      <c r="A1795" s="16">
        <v>9478</v>
      </c>
      <c r="B1795" s="17">
        <v>42058</v>
      </c>
      <c r="C1795" s="18" t="s">
        <v>298</v>
      </c>
      <c r="D1795" s="18" t="s">
        <v>44</v>
      </c>
    </row>
    <row r="1796" spans="1:4" ht="15" x14ac:dyDescent="0.25">
      <c r="A1796" s="16">
        <v>9478</v>
      </c>
      <c r="B1796" s="17">
        <v>42065</v>
      </c>
      <c r="C1796" s="18" t="s">
        <v>298</v>
      </c>
      <c r="D1796" s="18" t="s">
        <v>44</v>
      </c>
    </row>
    <row r="1797" spans="1:4" ht="15" x14ac:dyDescent="0.25">
      <c r="A1797" s="16">
        <v>9478</v>
      </c>
      <c r="B1797" s="17">
        <v>42072</v>
      </c>
      <c r="C1797" s="18" t="s">
        <v>298</v>
      </c>
      <c r="D1797" s="18" t="s">
        <v>44</v>
      </c>
    </row>
    <row r="1798" spans="1:4" ht="15" x14ac:dyDescent="0.25">
      <c r="A1798" s="16">
        <v>9479</v>
      </c>
      <c r="B1798" s="17">
        <v>41778</v>
      </c>
      <c r="C1798" s="18" t="s">
        <v>298</v>
      </c>
      <c r="D1798" s="18" t="s">
        <v>57</v>
      </c>
    </row>
    <row r="1799" spans="1:4" ht="15" x14ac:dyDescent="0.25">
      <c r="A1799" s="16">
        <v>9479</v>
      </c>
      <c r="B1799" s="17">
        <v>41779</v>
      </c>
      <c r="C1799" s="18" t="s">
        <v>298</v>
      </c>
      <c r="D1799" s="18" t="s">
        <v>57</v>
      </c>
    </row>
    <row r="1800" spans="1:4" ht="15" x14ac:dyDescent="0.25">
      <c r="A1800" s="16">
        <v>9479</v>
      </c>
      <c r="B1800" s="17">
        <v>41786</v>
      </c>
      <c r="C1800" s="18" t="s">
        <v>298</v>
      </c>
      <c r="D1800" s="18" t="s">
        <v>57</v>
      </c>
    </row>
    <row r="1801" spans="1:4" ht="15" x14ac:dyDescent="0.25">
      <c r="A1801" s="16">
        <v>9479</v>
      </c>
      <c r="B1801" s="17">
        <v>41793</v>
      </c>
      <c r="C1801" s="18" t="s">
        <v>298</v>
      </c>
      <c r="D1801" s="18" t="s">
        <v>57</v>
      </c>
    </row>
    <row r="1802" spans="1:4" ht="15" x14ac:dyDescent="0.25">
      <c r="A1802" s="16">
        <v>9479</v>
      </c>
      <c r="B1802" s="17">
        <v>41800</v>
      </c>
      <c r="C1802" s="18" t="s">
        <v>298</v>
      </c>
      <c r="D1802" s="18" t="s">
        <v>57</v>
      </c>
    </row>
    <row r="1803" spans="1:4" ht="15" x14ac:dyDescent="0.25">
      <c r="A1803" s="16">
        <v>9479</v>
      </c>
      <c r="B1803" s="17">
        <v>41807</v>
      </c>
      <c r="C1803" s="18" t="s">
        <v>298</v>
      </c>
      <c r="D1803" s="18" t="s">
        <v>57</v>
      </c>
    </row>
    <row r="1804" spans="1:4" ht="15" x14ac:dyDescent="0.25">
      <c r="A1804" s="16">
        <v>9479</v>
      </c>
      <c r="B1804" s="17">
        <v>41814</v>
      </c>
      <c r="C1804" s="18" t="s">
        <v>298</v>
      </c>
      <c r="D1804" s="18" t="s">
        <v>57</v>
      </c>
    </row>
    <row r="1805" spans="1:4" ht="15" x14ac:dyDescent="0.25">
      <c r="A1805" s="16">
        <v>9479</v>
      </c>
      <c r="B1805" s="17">
        <v>41821</v>
      </c>
      <c r="C1805" s="18" t="s">
        <v>298</v>
      </c>
      <c r="D1805" s="18" t="s">
        <v>57</v>
      </c>
    </row>
    <row r="1806" spans="1:4" ht="15" x14ac:dyDescent="0.25">
      <c r="A1806" s="16">
        <v>9479</v>
      </c>
      <c r="B1806" s="17">
        <v>41828</v>
      </c>
      <c r="C1806" s="18" t="s">
        <v>298</v>
      </c>
      <c r="D1806" s="18" t="s">
        <v>57</v>
      </c>
    </row>
    <row r="1807" spans="1:4" ht="15" x14ac:dyDescent="0.25">
      <c r="A1807" s="16">
        <v>9479</v>
      </c>
      <c r="B1807" s="17">
        <v>41835</v>
      </c>
      <c r="C1807" s="18" t="s">
        <v>298</v>
      </c>
      <c r="D1807" s="18" t="s">
        <v>57</v>
      </c>
    </row>
    <row r="1808" spans="1:4" ht="15" x14ac:dyDescent="0.25">
      <c r="A1808" s="16">
        <v>9479</v>
      </c>
      <c r="B1808" s="17">
        <v>41842</v>
      </c>
      <c r="C1808" s="18" t="s">
        <v>298</v>
      </c>
      <c r="D1808" s="18" t="s">
        <v>57</v>
      </c>
    </row>
    <row r="1809" spans="1:4" ht="15" x14ac:dyDescent="0.25">
      <c r="A1809" s="16">
        <v>9479</v>
      </c>
      <c r="B1809" s="17">
        <v>41848</v>
      </c>
      <c r="C1809" s="18" t="s">
        <v>298</v>
      </c>
      <c r="D1809" s="18" t="s">
        <v>61</v>
      </c>
    </row>
    <row r="1810" spans="1:4" ht="15" x14ac:dyDescent="0.25">
      <c r="A1810" s="16">
        <v>9479</v>
      </c>
      <c r="B1810" s="17">
        <v>41849</v>
      </c>
      <c r="C1810" s="18" t="s">
        <v>298</v>
      </c>
      <c r="D1810" s="18" t="s">
        <v>57</v>
      </c>
    </row>
    <row r="1811" spans="1:4" ht="15" x14ac:dyDescent="0.25">
      <c r="A1811" s="16">
        <v>9479</v>
      </c>
      <c r="B1811" s="17">
        <v>41856</v>
      </c>
      <c r="C1811" s="18" t="s">
        <v>298</v>
      </c>
      <c r="D1811" s="18" t="s">
        <v>57</v>
      </c>
    </row>
    <row r="1812" spans="1:4" ht="15" x14ac:dyDescent="0.25">
      <c r="A1812" s="16">
        <v>9479</v>
      </c>
      <c r="B1812" s="17">
        <v>41863</v>
      </c>
      <c r="C1812" s="18" t="s">
        <v>298</v>
      </c>
      <c r="D1812" s="18" t="s">
        <v>57</v>
      </c>
    </row>
    <row r="1813" spans="1:4" ht="15" x14ac:dyDescent="0.25">
      <c r="A1813" s="16">
        <v>9479</v>
      </c>
      <c r="B1813" s="17">
        <v>41870</v>
      </c>
      <c r="C1813" s="18" t="s">
        <v>298</v>
      </c>
      <c r="D1813" s="18" t="s">
        <v>57</v>
      </c>
    </row>
    <row r="1814" spans="1:4" ht="15" x14ac:dyDescent="0.25">
      <c r="A1814" s="16">
        <v>9479</v>
      </c>
      <c r="B1814" s="17">
        <v>41871</v>
      </c>
      <c r="C1814" s="18" t="s">
        <v>298</v>
      </c>
      <c r="D1814" s="18" t="s">
        <v>61</v>
      </c>
    </row>
    <row r="1815" spans="1:4" ht="15" x14ac:dyDescent="0.25">
      <c r="A1815" s="16">
        <v>9479</v>
      </c>
      <c r="B1815" s="17">
        <v>41912</v>
      </c>
      <c r="C1815" s="18" t="s">
        <v>298</v>
      </c>
      <c r="D1815" s="18" t="s">
        <v>57</v>
      </c>
    </row>
    <row r="1816" spans="1:4" ht="15" x14ac:dyDescent="0.25">
      <c r="A1816" s="16">
        <v>9479</v>
      </c>
      <c r="B1816" s="17">
        <v>41919</v>
      </c>
      <c r="C1816" s="18" t="s">
        <v>298</v>
      </c>
      <c r="D1816" s="18" t="s">
        <v>57</v>
      </c>
    </row>
    <row r="1817" spans="1:4" ht="15" x14ac:dyDescent="0.25">
      <c r="A1817" s="16">
        <v>9479</v>
      </c>
      <c r="B1817" s="17">
        <v>41926</v>
      </c>
      <c r="C1817" s="18" t="s">
        <v>298</v>
      </c>
      <c r="D1817" s="18" t="s">
        <v>57</v>
      </c>
    </row>
    <row r="1818" spans="1:4" ht="15" x14ac:dyDescent="0.25">
      <c r="A1818" s="16">
        <v>9479</v>
      </c>
      <c r="B1818" s="17">
        <v>41933</v>
      </c>
      <c r="C1818" s="18" t="s">
        <v>298</v>
      </c>
      <c r="D1818" s="18" t="s">
        <v>57</v>
      </c>
    </row>
    <row r="1819" spans="1:4" ht="15" x14ac:dyDescent="0.25">
      <c r="A1819" s="16">
        <v>9479</v>
      </c>
      <c r="B1819" s="17">
        <v>41934</v>
      </c>
      <c r="C1819" s="18" t="s">
        <v>298</v>
      </c>
      <c r="D1819" s="18" t="s">
        <v>61</v>
      </c>
    </row>
    <row r="1820" spans="1:4" ht="15" x14ac:dyDescent="0.25">
      <c r="A1820" s="16">
        <v>9479</v>
      </c>
      <c r="B1820" s="17">
        <v>41940</v>
      </c>
      <c r="C1820" s="18" t="s">
        <v>298</v>
      </c>
      <c r="D1820" s="18" t="s">
        <v>57</v>
      </c>
    </row>
    <row r="1821" spans="1:4" ht="15" x14ac:dyDescent="0.25">
      <c r="A1821" s="16">
        <v>9479</v>
      </c>
      <c r="B1821" s="17">
        <v>41942</v>
      </c>
      <c r="C1821" s="18" t="s">
        <v>298</v>
      </c>
      <c r="D1821" s="18" t="s">
        <v>61</v>
      </c>
    </row>
    <row r="1822" spans="1:4" ht="15" x14ac:dyDescent="0.25">
      <c r="A1822" s="16">
        <v>9479</v>
      </c>
      <c r="B1822" s="17">
        <v>41947</v>
      </c>
      <c r="C1822" s="18" t="s">
        <v>298</v>
      </c>
      <c r="D1822" s="18" t="s">
        <v>57</v>
      </c>
    </row>
    <row r="1823" spans="1:4" ht="15" x14ac:dyDescent="0.25">
      <c r="A1823" s="16">
        <v>9479</v>
      </c>
      <c r="B1823" s="17">
        <v>41961</v>
      </c>
      <c r="C1823" s="18" t="s">
        <v>298</v>
      </c>
      <c r="D1823" s="18" t="s">
        <v>57</v>
      </c>
    </row>
    <row r="1824" spans="1:4" ht="15" x14ac:dyDescent="0.25">
      <c r="A1824" s="16">
        <v>9479</v>
      </c>
      <c r="B1824" s="17">
        <v>41968</v>
      </c>
      <c r="C1824" s="18" t="s">
        <v>298</v>
      </c>
      <c r="D1824" s="18" t="s">
        <v>57</v>
      </c>
    </row>
    <row r="1825" spans="1:4" ht="15" x14ac:dyDescent="0.25">
      <c r="A1825" s="16">
        <v>9479</v>
      </c>
      <c r="B1825" s="17">
        <v>41975</v>
      </c>
      <c r="C1825" s="18" t="s">
        <v>298</v>
      </c>
      <c r="D1825" s="18" t="s">
        <v>57</v>
      </c>
    </row>
    <row r="1826" spans="1:4" ht="15" x14ac:dyDescent="0.25">
      <c r="A1826" s="16">
        <v>9479</v>
      </c>
      <c r="B1826" s="17">
        <v>41982</v>
      </c>
      <c r="C1826" s="18" t="s">
        <v>298</v>
      </c>
      <c r="D1826" s="18" t="s">
        <v>57</v>
      </c>
    </row>
    <row r="1827" spans="1:4" ht="15" x14ac:dyDescent="0.25">
      <c r="A1827" s="16">
        <v>9479</v>
      </c>
      <c r="B1827" s="17">
        <v>41983</v>
      </c>
      <c r="C1827" s="18" t="s">
        <v>298</v>
      </c>
      <c r="D1827" s="18" t="s">
        <v>57</v>
      </c>
    </row>
    <row r="1828" spans="1:4" ht="15" x14ac:dyDescent="0.25">
      <c r="A1828" s="16">
        <v>9479</v>
      </c>
      <c r="B1828" s="17">
        <v>41989</v>
      </c>
      <c r="C1828" s="18" t="s">
        <v>298</v>
      </c>
      <c r="D1828" s="18" t="s">
        <v>57</v>
      </c>
    </row>
    <row r="1829" spans="1:4" ht="15" x14ac:dyDescent="0.25">
      <c r="A1829" s="16">
        <v>9479</v>
      </c>
      <c r="B1829" s="17">
        <v>41996</v>
      </c>
      <c r="C1829" s="18" t="s">
        <v>298</v>
      </c>
      <c r="D1829" s="18" t="s">
        <v>57</v>
      </c>
    </row>
    <row r="1830" spans="1:4" ht="15" x14ac:dyDescent="0.25">
      <c r="A1830" s="16">
        <v>9479</v>
      </c>
      <c r="B1830" s="17">
        <v>42010</v>
      </c>
      <c r="C1830" s="18" t="s">
        <v>298</v>
      </c>
      <c r="D1830" s="18" t="s">
        <v>57</v>
      </c>
    </row>
    <row r="1831" spans="1:4" ht="15" x14ac:dyDescent="0.25">
      <c r="A1831" s="16">
        <v>9479</v>
      </c>
      <c r="B1831" s="17">
        <v>42017</v>
      </c>
      <c r="C1831" s="18" t="s">
        <v>298</v>
      </c>
      <c r="D1831" s="18" t="s">
        <v>57</v>
      </c>
    </row>
    <row r="1832" spans="1:4" ht="15" x14ac:dyDescent="0.25">
      <c r="A1832" s="16">
        <v>9479</v>
      </c>
      <c r="B1832" s="17">
        <v>42024</v>
      </c>
      <c r="C1832" s="18" t="s">
        <v>298</v>
      </c>
      <c r="D1832" s="18" t="s">
        <v>57</v>
      </c>
    </row>
    <row r="1833" spans="1:4" ht="15" x14ac:dyDescent="0.25">
      <c r="A1833" s="16">
        <v>9479</v>
      </c>
      <c r="B1833" s="17">
        <v>42026</v>
      </c>
      <c r="C1833" s="18" t="s">
        <v>298</v>
      </c>
      <c r="D1833" s="18" t="s">
        <v>57</v>
      </c>
    </row>
    <row r="1834" spans="1:4" ht="15" x14ac:dyDescent="0.25">
      <c r="A1834" s="16">
        <v>9479</v>
      </c>
      <c r="B1834" s="17">
        <v>42031</v>
      </c>
      <c r="C1834" s="18" t="s">
        <v>298</v>
      </c>
      <c r="D1834" s="18" t="s">
        <v>57</v>
      </c>
    </row>
    <row r="1835" spans="1:4" ht="15" x14ac:dyDescent="0.25">
      <c r="A1835" s="16">
        <v>9479</v>
      </c>
      <c r="B1835" s="17">
        <v>42038</v>
      </c>
      <c r="C1835" s="18" t="s">
        <v>298</v>
      </c>
      <c r="D1835" s="18" t="s">
        <v>57</v>
      </c>
    </row>
    <row r="1836" spans="1:4" ht="15" x14ac:dyDescent="0.25">
      <c r="A1836" s="16">
        <v>9479</v>
      </c>
      <c r="B1836" s="17">
        <v>42052</v>
      </c>
      <c r="C1836" s="18" t="s">
        <v>298</v>
      </c>
      <c r="D1836" s="18" t="s">
        <v>57</v>
      </c>
    </row>
    <row r="1837" spans="1:4" ht="15" x14ac:dyDescent="0.25">
      <c r="A1837" s="16">
        <v>9479</v>
      </c>
      <c r="B1837" s="17">
        <v>42059</v>
      </c>
      <c r="C1837" s="18" t="s">
        <v>298</v>
      </c>
      <c r="D1837" s="18" t="s">
        <v>57</v>
      </c>
    </row>
    <row r="1838" spans="1:4" ht="15" x14ac:dyDescent="0.25">
      <c r="A1838" s="16">
        <v>9479</v>
      </c>
      <c r="B1838" s="17">
        <v>42066</v>
      </c>
      <c r="C1838" s="18" t="s">
        <v>298</v>
      </c>
      <c r="D1838" s="18" t="s">
        <v>57</v>
      </c>
    </row>
    <row r="1839" spans="1:4" ht="15" x14ac:dyDescent="0.25">
      <c r="A1839" s="16">
        <v>9479</v>
      </c>
      <c r="B1839" s="17">
        <v>42073</v>
      </c>
      <c r="C1839" s="18" t="s">
        <v>298</v>
      </c>
      <c r="D1839" s="18" t="s">
        <v>57</v>
      </c>
    </row>
    <row r="1840" spans="1:4" ht="15" x14ac:dyDescent="0.25">
      <c r="A1840" s="16">
        <v>9553</v>
      </c>
      <c r="B1840" s="17">
        <v>41501</v>
      </c>
      <c r="C1840" s="16" t="s">
        <v>297</v>
      </c>
      <c r="D1840" s="18" t="s">
        <v>267</v>
      </c>
    </row>
    <row r="1841" spans="1:4" ht="15" x14ac:dyDescent="0.25">
      <c r="A1841" s="16">
        <v>9553</v>
      </c>
      <c r="B1841" s="17">
        <v>41675</v>
      </c>
      <c r="C1841" s="16" t="s">
        <v>297</v>
      </c>
      <c r="D1841" s="18" t="s">
        <v>268</v>
      </c>
    </row>
    <row r="1842" spans="1:4" ht="15" x14ac:dyDescent="0.25">
      <c r="A1842" s="16">
        <v>9553</v>
      </c>
      <c r="B1842" s="17">
        <v>41702</v>
      </c>
      <c r="C1842" s="16" t="s">
        <v>296</v>
      </c>
      <c r="D1842" s="18" t="s">
        <v>267</v>
      </c>
    </row>
    <row r="1843" spans="1:4" ht="15" x14ac:dyDescent="0.25">
      <c r="A1843" s="16">
        <v>9553</v>
      </c>
      <c r="B1843" s="17">
        <v>41726</v>
      </c>
      <c r="C1843" s="18" t="s">
        <v>298</v>
      </c>
      <c r="D1843" s="18" t="s">
        <v>44</v>
      </c>
    </row>
    <row r="1844" spans="1:4" ht="15" x14ac:dyDescent="0.25">
      <c r="A1844" s="16">
        <v>9553</v>
      </c>
      <c r="B1844" s="17">
        <v>41733</v>
      </c>
      <c r="C1844" s="18" t="s">
        <v>298</v>
      </c>
      <c r="D1844" s="18" t="s">
        <v>44</v>
      </c>
    </row>
    <row r="1845" spans="1:4" ht="15" x14ac:dyDescent="0.25">
      <c r="A1845" s="16">
        <v>9553</v>
      </c>
      <c r="B1845" s="17">
        <v>41740</v>
      </c>
      <c r="C1845" s="18" t="s">
        <v>298</v>
      </c>
      <c r="D1845" s="18" t="s">
        <v>44</v>
      </c>
    </row>
    <row r="1846" spans="1:4" ht="15" x14ac:dyDescent="0.25">
      <c r="A1846" s="16">
        <v>9553</v>
      </c>
      <c r="B1846" s="17">
        <v>41747</v>
      </c>
      <c r="C1846" s="18" t="s">
        <v>298</v>
      </c>
      <c r="D1846" s="18" t="s">
        <v>44</v>
      </c>
    </row>
    <row r="1847" spans="1:4" ht="15" x14ac:dyDescent="0.25">
      <c r="A1847" s="16">
        <v>9553</v>
      </c>
      <c r="B1847" s="17">
        <v>41754</v>
      </c>
      <c r="C1847" s="18" t="s">
        <v>298</v>
      </c>
      <c r="D1847" s="18" t="s">
        <v>44</v>
      </c>
    </row>
    <row r="1848" spans="1:4" ht="15" x14ac:dyDescent="0.25">
      <c r="A1848" s="16">
        <v>9553</v>
      </c>
      <c r="B1848" s="17">
        <v>41759</v>
      </c>
      <c r="C1848" s="18" t="s">
        <v>298</v>
      </c>
      <c r="D1848" s="18" t="s">
        <v>26</v>
      </c>
    </row>
    <row r="1849" spans="1:4" ht="15" x14ac:dyDescent="0.25">
      <c r="A1849" s="16">
        <v>9553</v>
      </c>
      <c r="B1849" s="17">
        <v>41761</v>
      </c>
      <c r="C1849" s="18" t="s">
        <v>298</v>
      </c>
      <c r="D1849" s="18" t="s">
        <v>44</v>
      </c>
    </row>
    <row r="1850" spans="1:4" ht="15" x14ac:dyDescent="0.25">
      <c r="A1850" s="16">
        <v>9553</v>
      </c>
      <c r="B1850" s="17">
        <v>41768</v>
      </c>
      <c r="C1850" s="18" t="s">
        <v>298</v>
      </c>
      <c r="D1850" s="18" t="s">
        <v>44</v>
      </c>
    </row>
    <row r="1851" spans="1:4" ht="15" x14ac:dyDescent="0.25">
      <c r="A1851" s="16">
        <v>9553</v>
      </c>
      <c r="B1851" s="17">
        <v>41775</v>
      </c>
      <c r="C1851" s="17" t="s">
        <v>295</v>
      </c>
      <c r="D1851" s="20" t="s">
        <v>300</v>
      </c>
    </row>
    <row r="1852" spans="1:4" ht="15" x14ac:dyDescent="0.25">
      <c r="A1852" s="16">
        <v>9553</v>
      </c>
      <c r="B1852" s="17">
        <v>41775</v>
      </c>
      <c r="C1852" s="18" t="s">
        <v>298</v>
      </c>
      <c r="D1852" s="18" t="s">
        <v>26</v>
      </c>
    </row>
    <row r="1853" spans="1:4" ht="15" x14ac:dyDescent="0.25">
      <c r="A1853" s="16">
        <v>9553</v>
      </c>
      <c r="B1853" s="17">
        <v>41782</v>
      </c>
      <c r="C1853" s="18" t="s">
        <v>298</v>
      </c>
      <c r="D1853" s="18" t="s">
        <v>44</v>
      </c>
    </row>
    <row r="1854" spans="1:4" ht="15" x14ac:dyDescent="0.25">
      <c r="A1854" s="16">
        <v>9553</v>
      </c>
      <c r="B1854" s="17">
        <v>41789</v>
      </c>
      <c r="C1854" s="18" t="s">
        <v>298</v>
      </c>
      <c r="D1854" s="18" t="s">
        <v>44</v>
      </c>
    </row>
    <row r="1855" spans="1:4" ht="15" x14ac:dyDescent="0.25">
      <c r="A1855" s="16">
        <v>9553</v>
      </c>
      <c r="B1855" s="17">
        <v>41796</v>
      </c>
      <c r="C1855" s="18" t="s">
        <v>298</v>
      </c>
      <c r="D1855" s="18" t="s">
        <v>44</v>
      </c>
    </row>
    <row r="1856" spans="1:4" ht="15" x14ac:dyDescent="0.25">
      <c r="A1856" s="16">
        <v>9553</v>
      </c>
      <c r="B1856" s="17">
        <v>41803</v>
      </c>
      <c r="C1856" s="18" t="s">
        <v>298</v>
      </c>
      <c r="D1856" s="18" t="s">
        <v>44</v>
      </c>
    </row>
    <row r="1857" spans="1:4" ht="15" x14ac:dyDescent="0.25">
      <c r="A1857" s="16">
        <v>9553</v>
      </c>
      <c r="B1857" s="17">
        <v>41814</v>
      </c>
      <c r="C1857" s="17" t="s">
        <v>295</v>
      </c>
      <c r="D1857" s="20" t="s">
        <v>300</v>
      </c>
    </row>
    <row r="1858" spans="1:4" ht="15" x14ac:dyDescent="0.25">
      <c r="A1858" s="16">
        <v>9553</v>
      </c>
      <c r="B1858" s="17">
        <v>41814</v>
      </c>
      <c r="C1858" s="16" t="s">
        <v>297</v>
      </c>
      <c r="D1858" s="18" t="s">
        <v>268</v>
      </c>
    </row>
    <row r="1859" spans="1:4" ht="15" x14ac:dyDescent="0.25">
      <c r="A1859" s="16">
        <v>9553</v>
      </c>
      <c r="B1859" s="17">
        <v>41814</v>
      </c>
      <c r="C1859" s="18" t="s">
        <v>298</v>
      </c>
      <c r="D1859" s="18" t="s">
        <v>44</v>
      </c>
    </row>
    <row r="1860" spans="1:4" ht="15" x14ac:dyDescent="0.25">
      <c r="A1860" s="16">
        <v>9553</v>
      </c>
      <c r="B1860" s="17">
        <v>41821</v>
      </c>
      <c r="C1860" s="18" t="s">
        <v>298</v>
      </c>
      <c r="D1860" s="18" t="s">
        <v>44</v>
      </c>
    </row>
    <row r="1861" spans="1:4" ht="15" x14ac:dyDescent="0.25">
      <c r="A1861" s="16">
        <v>9553</v>
      </c>
      <c r="B1861" s="17">
        <v>41827</v>
      </c>
      <c r="C1861" s="18" t="s">
        <v>298</v>
      </c>
      <c r="D1861" s="18" t="s">
        <v>70</v>
      </c>
    </row>
    <row r="1862" spans="1:4" ht="15" x14ac:dyDescent="0.25">
      <c r="A1862" s="16">
        <v>9553</v>
      </c>
      <c r="B1862" s="17">
        <v>41827</v>
      </c>
      <c r="C1862" s="18" t="s">
        <v>298</v>
      </c>
      <c r="D1862" s="18" t="s">
        <v>26</v>
      </c>
    </row>
    <row r="1863" spans="1:4" ht="15" x14ac:dyDescent="0.25">
      <c r="A1863" s="16">
        <v>9553</v>
      </c>
      <c r="B1863" s="17">
        <v>41828</v>
      </c>
      <c r="C1863" s="18" t="s">
        <v>298</v>
      </c>
      <c r="D1863" s="18" t="s">
        <v>44</v>
      </c>
    </row>
    <row r="1864" spans="1:4" ht="15" x14ac:dyDescent="0.25">
      <c r="A1864" s="16">
        <v>9553</v>
      </c>
      <c r="B1864" s="17">
        <v>41834</v>
      </c>
      <c r="C1864" s="16" t="s">
        <v>296</v>
      </c>
      <c r="D1864" s="18" t="s">
        <v>284</v>
      </c>
    </row>
    <row r="1865" spans="1:4" ht="15" x14ac:dyDescent="0.25">
      <c r="A1865" s="16">
        <v>9553</v>
      </c>
      <c r="B1865" s="17">
        <v>41835</v>
      </c>
      <c r="C1865" s="18" t="s">
        <v>298</v>
      </c>
      <c r="D1865" s="18" t="s">
        <v>44</v>
      </c>
    </row>
    <row r="1866" spans="1:4" ht="15" x14ac:dyDescent="0.25">
      <c r="A1866" s="16">
        <v>9553</v>
      </c>
      <c r="B1866" s="17">
        <v>41835</v>
      </c>
      <c r="C1866" s="18" t="s">
        <v>298</v>
      </c>
      <c r="D1866" s="18" t="s">
        <v>44</v>
      </c>
    </row>
    <row r="1867" spans="1:4" ht="15" x14ac:dyDescent="0.25">
      <c r="A1867" s="16">
        <v>9553</v>
      </c>
      <c r="B1867" s="17">
        <v>41842</v>
      </c>
      <c r="C1867" s="18" t="s">
        <v>298</v>
      </c>
      <c r="D1867" s="18" t="s">
        <v>44</v>
      </c>
    </row>
    <row r="1868" spans="1:4" ht="15" x14ac:dyDescent="0.25">
      <c r="A1868" s="16">
        <v>9553</v>
      </c>
      <c r="B1868" s="17">
        <v>41849</v>
      </c>
      <c r="C1868" s="18" t="s">
        <v>298</v>
      </c>
      <c r="D1868" s="18" t="s">
        <v>44</v>
      </c>
    </row>
    <row r="1869" spans="1:4" ht="15" x14ac:dyDescent="0.25">
      <c r="A1869" s="16">
        <v>9553</v>
      </c>
      <c r="B1869" s="17">
        <v>41856</v>
      </c>
      <c r="C1869" s="18" t="s">
        <v>298</v>
      </c>
      <c r="D1869" s="18" t="s">
        <v>44</v>
      </c>
    </row>
    <row r="1870" spans="1:4" ht="15" x14ac:dyDescent="0.25">
      <c r="A1870" s="16">
        <v>9553</v>
      </c>
      <c r="B1870" s="17">
        <v>41863</v>
      </c>
      <c r="C1870" s="18" t="s">
        <v>298</v>
      </c>
      <c r="D1870" s="18" t="s">
        <v>44</v>
      </c>
    </row>
    <row r="1871" spans="1:4" ht="15" x14ac:dyDescent="0.25">
      <c r="A1871" s="16">
        <v>9553</v>
      </c>
      <c r="B1871" s="17">
        <v>41870</v>
      </c>
      <c r="C1871" s="18" t="s">
        <v>298</v>
      </c>
      <c r="D1871" s="18" t="s">
        <v>44</v>
      </c>
    </row>
    <row r="1872" spans="1:4" ht="15" x14ac:dyDescent="0.25">
      <c r="A1872" s="16">
        <v>9553</v>
      </c>
      <c r="B1872" s="17">
        <v>41880</v>
      </c>
      <c r="C1872" s="18" t="s">
        <v>298</v>
      </c>
      <c r="D1872" s="18" t="s">
        <v>44</v>
      </c>
    </row>
    <row r="1873" spans="1:4" ht="15" x14ac:dyDescent="0.25">
      <c r="A1873" s="16">
        <v>9553</v>
      </c>
      <c r="B1873" s="17">
        <v>41887</v>
      </c>
      <c r="C1873" s="18" t="s">
        <v>298</v>
      </c>
      <c r="D1873" s="18" t="s">
        <v>44</v>
      </c>
    </row>
    <row r="1874" spans="1:4" ht="15" x14ac:dyDescent="0.25">
      <c r="A1874" s="16">
        <v>9553</v>
      </c>
      <c r="B1874" s="17">
        <v>41894</v>
      </c>
      <c r="C1874" s="18" t="s">
        <v>298</v>
      </c>
      <c r="D1874" s="18" t="s">
        <v>44</v>
      </c>
    </row>
    <row r="1875" spans="1:4" ht="15" x14ac:dyDescent="0.25">
      <c r="A1875" s="16">
        <v>9553</v>
      </c>
      <c r="B1875" s="17">
        <v>41901</v>
      </c>
      <c r="C1875" s="18" t="s">
        <v>298</v>
      </c>
      <c r="D1875" s="18" t="s">
        <v>44</v>
      </c>
    </row>
    <row r="1876" spans="1:4" ht="15" x14ac:dyDescent="0.25">
      <c r="A1876" s="16">
        <v>9553</v>
      </c>
      <c r="B1876" s="17">
        <v>41906</v>
      </c>
      <c r="C1876" s="17" t="s">
        <v>295</v>
      </c>
      <c r="D1876" s="20" t="s">
        <v>300</v>
      </c>
    </row>
    <row r="1877" spans="1:4" ht="15" x14ac:dyDescent="0.25">
      <c r="A1877" s="16">
        <v>9553</v>
      </c>
      <c r="B1877" s="17">
        <v>41906</v>
      </c>
      <c r="C1877" s="16" t="s">
        <v>297</v>
      </c>
      <c r="D1877" s="18" t="s">
        <v>268</v>
      </c>
    </row>
    <row r="1878" spans="1:4" ht="15" x14ac:dyDescent="0.25">
      <c r="A1878" s="16">
        <v>9553</v>
      </c>
      <c r="B1878" s="17">
        <v>41908</v>
      </c>
      <c r="C1878" s="18" t="s">
        <v>298</v>
      </c>
      <c r="D1878" s="18" t="s">
        <v>44</v>
      </c>
    </row>
    <row r="1879" spans="1:4" ht="15" x14ac:dyDescent="0.25">
      <c r="A1879" s="16">
        <v>9553</v>
      </c>
      <c r="B1879" s="17">
        <v>41915</v>
      </c>
      <c r="C1879" s="18" t="s">
        <v>298</v>
      </c>
      <c r="D1879" s="18" t="s">
        <v>44</v>
      </c>
    </row>
    <row r="1880" spans="1:4" ht="15" x14ac:dyDescent="0.25">
      <c r="A1880" s="16">
        <v>9553</v>
      </c>
      <c r="B1880" s="17">
        <v>41929</v>
      </c>
      <c r="C1880" s="18" t="s">
        <v>298</v>
      </c>
      <c r="D1880" s="18" t="s">
        <v>44</v>
      </c>
    </row>
    <row r="1881" spans="1:4" ht="15" x14ac:dyDescent="0.25">
      <c r="A1881" s="16">
        <v>9553</v>
      </c>
      <c r="B1881" s="17">
        <v>41936</v>
      </c>
      <c r="C1881" s="16" t="s">
        <v>296</v>
      </c>
      <c r="D1881" s="18" t="s">
        <v>285</v>
      </c>
    </row>
    <row r="1882" spans="1:4" ht="15" x14ac:dyDescent="0.25">
      <c r="A1882" s="16">
        <v>9553</v>
      </c>
      <c r="B1882" s="17">
        <v>41936</v>
      </c>
      <c r="C1882" s="18" t="s">
        <v>298</v>
      </c>
      <c r="D1882" s="18" t="s">
        <v>44</v>
      </c>
    </row>
    <row r="1883" spans="1:4" ht="15" x14ac:dyDescent="0.25">
      <c r="A1883" s="16">
        <v>9553</v>
      </c>
      <c r="B1883" s="17">
        <v>41943</v>
      </c>
      <c r="C1883" s="18" t="s">
        <v>298</v>
      </c>
      <c r="D1883" s="18" t="s">
        <v>44</v>
      </c>
    </row>
    <row r="1884" spans="1:4" ht="15" x14ac:dyDescent="0.25">
      <c r="A1884" s="16">
        <v>9553</v>
      </c>
      <c r="B1884" s="17">
        <v>41950</v>
      </c>
      <c r="C1884" s="18" t="s">
        <v>298</v>
      </c>
      <c r="D1884" s="18" t="s">
        <v>44</v>
      </c>
    </row>
    <row r="1885" spans="1:4" ht="15" x14ac:dyDescent="0.25">
      <c r="A1885" s="16">
        <v>9553</v>
      </c>
      <c r="B1885" s="17">
        <v>41964</v>
      </c>
      <c r="C1885" s="18" t="s">
        <v>298</v>
      </c>
      <c r="D1885" s="18" t="s">
        <v>44</v>
      </c>
    </row>
    <row r="1886" spans="1:4" ht="15" x14ac:dyDescent="0.25">
      <c r="A1886" s="16">
        <v>9553</v>
      </c>
      <c r="B1886" s="17">
        <v>41978</v>
      </c>
      <c r="C1886" s="18" t="s">
        <v>298</v>
      </c>
      <c r="D1886" s="18" t="s">
        <v>44</v>
      </c>
    </row>
    <row r="1887" spans="1:4" ht="15" x14ac:dyDescent="0.25">
      <c r="A1887" s="16">
        <v>9553</v>
      </c>
      <c r="B1887" s="17">
        <v>41992</v>
      </c>
      <c r="C1887" s="16" t="s">
        <v>296</v>
      </c>
      <c r="D1887" s="18" t="s">
        <v>286</v>
      </c>
    </row>
    <row r="1888" spans="1:4" ht="15" x14ac:dyDescent="0.25">
      <c r="A1888" s="16">
        <v>9553</v>
      </c>
      <c r="B1888" s="17">
        <v>41992</v>
      </c>
      <c r="C1888" s="18" t="s">
        <v>298</v>
      </c>
      <c r="D1888" s="18" t="s">
        <v>44</v>
      </c>
    </row>
    <row r="1889" spans="1:4" ht="15" x14ac:dyDescent="0.25">
      <c r="A1889" s="16">
        <v>9553</v>
      </c>
      <c r="B1889" s="17">
        <v>42027</v>
      </c>
      <c r="C1889" s="18" t="s">
        <v>298</v>
      </c>
      <c r="D1889" s="18" t="s">
        <v>44</v>
      </c>
    </row>
    <row r="1890" spans="1:4" ht="15" x14ac:dyDescent="0.25">
      <c r="A1890" s="16">
        <v>9553</v>
      </c>
      <c r="B1890" s="17">
        <v>42032</v>
      </c>
      <c r="C1890" s="17" t="s">
        <v>295</v>
      </c>
      <c r="D1890" s="20" t="s">
        <v>300</v>
      </c>
    </row>
    <row r="1891" spans="1:4" ht="15" x14ac:dyDescent="0.25">
      <c r="A1891" s="16">
        <v>9553</v>
      </c>
      <c r="B1891" s="17">
        <v>42041</v>
      </c>
      <c r="C1891" s="18" t="s">
        <v>298</v>
      </c>
      <c r="D1891" s="18" t="s">
        <v>44</v>
      </c>
    </row>
    <row r="1892" spans="1:4" ht="15" x14ac:dyDescent="0.25">
      <c r="A1892" s="16">
        <v>9553</v>
      </c>
      <c r="B1892" s="17">
        <v>42055</v>
      </c>
      <c r="C1892" s="18" t="s">
        <v>298</v>
      </c>
      <c r="D1892" s="18" t="s">
        <v>44</v>
      </c>
    </row>
    <row r="1893" spans="1:4" ht="15" x14ac:dyDescent="0.25">
      <c r="A1893" s="16">
        <v>9553</v>
      </c>
      <c r="B1893" s="17">
        <v>42062</v>
      </c>
      <c r="C1893" s="18" t="s">
        <v>298</v>
      </c>
      <c r="D1893" s="18" t="s">
        <v>44</v>
      </c>
    </row>
    <row r="1894" spans="1:4" ht="15" x14ac:dyDescent="0.25">
      <c r="A1894" s="16">
        <v>9553</v>
      </c>
      <c r="B1894" s="17">
        <v>42069</v>
      </c>
      <c r="C1894" s="18" t="s">
        <v>298</v>
      </c>
      <c r="D1894" s="18" t="s">
        <v>44</v>
      </c>
    </row>
    <row r="1895" spans="1:4" ht="15" x14ac:dyDescent="0.25">
      <c r="A1895" s="16">
        <v>9553</v>
      </c>
      <c r="B1895" s="17">
        <v>42076</v>
      </c>
      <c r="C1895" s="18" t="s">
        <v>298</v>
      </c>
      <c r="D1895" s="18" t="s">
        <v>44</v>
      </c>
    </row>
    <row r="1896" spans="1:4" ht="15" x14ac:dyDescent="0.25">
      <c r="A1896" s="16">
        <v>9554</v>
      </c>
      <c r="B1896" s="17">
        <v>41915</v>
      </c>
      <c r="C1896" s="18" t="s">
        <v>298</v>
      </c>
      <c r="D1896" s="18" t="s">
        <v>61</v>
      </c>
    </row>
    <row r="1897" spans="1:4" ht="15" x14ac:dyDescent="0.25">
      <c r="A1897" s="16">
        <v>9554</v>
      </c>
      <c r="B1897" s="17">
        <v>41929</v>
      </c>
      <c r="C1897" s="18" t="s">
        <v>298</v>
      </c>
      <c r="D1897" s="18" t="s">
        <v>61</v>
      </c>
    </row>
    <row r="1898" spans="1:4" ht="15" x14ac:dyDescent="0.25">
      <c r="A1898" s="16">
        <v>9554</v>
      </c>
      <c r="B1898" s="17">
        <v>41929</v>
      </c>
      <c r="C1898" s="18" t="s">
        <v>298</v>
      </c>
      <c r="D1898" s="18" t="s">
        <v>61</v>
      </c>
    </row>
    <row r="1899" spans="1:4" ht="15" x14ac:dyDescent="0.25">
      <c r="A1899" s="16">
        <v>9554</v>
      </c>
      <c r="B1899" s="17">
        <v>41940</v>
      </c>
      <c r="C1899" s="18" t="s">
        <v>298</v>
      </c>
      <c r="D1899" s="18" t="s">
        <v>57</v>
      </c>
    </row>
    <row r="1900" spans="1:4" ht="15" x14ac:dyDescent="0.25">
      <c r="A1900" s="16">
        <v>9554</v>
      </c>
      <c r="B1900" s="17">
        <v>41947</v>
      </c>
      <c r="C1900" s="18" t="s">
        <v>298</v>
      </c>
      <c r="D1900" s="18" t="s">
        <v>57</v>
      </c>
    </row>
    <row r="1901" spans="1:4" ht="15" x14ac:dyDescent="0.25">
      <c r="A1901" s="16">
        <v>9554</v>
      </c>
      <c r="B1901" s="17">
        <v>41962</v>
      </c>
      <c r="C1901" s="18" t="s">
        <v>298</v>
      </c>
      <c r="D1901" s="18" t="s">
        <v>57</v>
      </c>
    </row>
    <row r="1902" spans="1:4" ht="15" x14ac:dyDescent="0.25">
      <c r="A1902" s="16">
        <v>9554</v>
      </c>
      <c r="B1902" s="17">
        <v>41976</v>
      </c>
      <c r="C1902" s="18" t="s">
        <v>298</v>
      </c>
      <c r="D1902" s="18" t="s">
        <v>57</v>
      </c>
    </row>
    <row r="1903" spans="1:4" ht="15" x14ac:dyDescent="0.25">
      <c r="A1903" s="16">
        <v>9554</v>
      </c>
      <c r="B1903" s="17">
        <v>41978</v>
      </c>
      <c r="C1903" s="18" t="s">
        <v>298</v>
      </c>
      <c r="D1903" s="18" t="s">
        <v>57</v>
      </c>
    </row>
    <row r="1904" spans="1:4" ht="15" x14ac:dyDescent="0.25">
      <c r="A1904" s="16">
        <v>9554</v>
      </c>
      <c r="B1904" s="17">
        <v>41983</v>
      </c>
      <c r="C1904" s="18" t="s">
        <v>298</v>
      </c>
      <c r="D1904" s="18" t="s">
        <v>57</v>
      </c>
    </row>
    <row r="1905" spans="1:4" ht="15" x14ac:dyDescent="0.25">
      <c r="A1905" s="16">
        <v>9554</v>
      </c>
      <c r="B1905" s="17">
        <v>41995</v>
      </c>
      <c r="C1905" s="18" t="s">
        <v>298</v>
      </c>
      <c r="D1905" s="18" t="s">
        <v>57</v>
      </c>
    </row>
    <row r="1906" spans="1:4" ht="15" x14ac:dyDescent="0.25">
      <c r="A1906" s="16">
        <v>9554</v>
      </c>
      <c r="B1906" s="17">
        <v>42011</v>
      </c>
      <c r="C1906" s="18" t="s">
        <v>298</v>
      </c>
      <c r="D1906" s="18" t="s">
        <v>57</v>
      </c>
    </row>
    <row r="1907" spans="1:4" ht="15" x14ac:dyDescent="0.25">
      <c r="A1907" s="16">
        <v>9554</v>
      </c>
      <c r="B1907" s="17">
        <v>42018</v>
      </c>
      <c r="C1907" s="18" t="s">
        <v>298</v>
      </c>
      <c r="D1907" s="18" t="s">
        <v>57</v>
      </c>
    </row>
    <row r="1908" spans="1:4" ht="15" x14ac:dyDescent="0.25">
      <c r="A1908" s="16">
        <v>9554</v>
      </c>
      <c r="B1908" s="17">
        <v>42025</v>
      </c>
      <c r="C1908" s="18" t="s">
        <v>298</v>
      </c>
      <c r="D1908" s="18" t="s">
        <v>57</v>
      </c>
    </row>
    <row r="1909" spans="1:4" ht="15" x14ac:dyDescent="0.25">
      <c r="A1909" s="16">
        <v>9554</v>
      </c>
      <c r="B1909" s="17">
        <v>42030</v>
      </c>
      <c r="C1909" s="18" t="s">
        <v>298</v>
      </c>
      <c r="D1909" s="18" t="s">
        <v>57</v>
      </c>
    </row>
    <row r="1910" spans="1:4" ht="15" x14ac:dyDescent="0.25">
      <c r="A1910" s="16">
        <v>9554</v>
      </c>
      <c r="B1910" s="17">
        <v>42032</v>
      </c>
      <c r="C1910" s="18" t="s">
        <v>298</v>
      </c>
      <c r="D1910" s="18" t="s">
        <v>57</v>
      </c>
    </row>
    <row r="1911" spans="1:4" ht="15" x14ac:dyDescent="0.25">
      <c r="A1911" s="16">
        <v>9554</v>
      </c>
      <c r="B1911" s="17">
        <v>42034</v>
      </c>
      <c r="C1911" s="18" t="s">
        <v>298</v>
      </c>
      <c r="D1911" s="18" t="s">
        <v>57</v>
      </c>
    </row>
    <row r="1912" spans="1:4" ht="15" x14ac:dyDescent="0.25">
      <c r="A1912" s="16">
        <v>9554</v>
      </c>
      <c r="B1912" s="17">
        <v>42039</v>
      </c>
      <c r="C1912" s="18" t="s">
        <v>298</v>
      </c>
      <c r="D1912" s="18" t="s">
        <v>57</v>
      </c>
    </row>
    <row r="1913" spans="1:4" ht="15" x14ac:dyDescent="0.25">
      <c r="A1913" s="16">
        <v>9554</v>
      </c>
      <c r="B1913" s="17">
        <v>42053</v>
      </c>
      <c r="C1913" s="18" t="s">
        <v>298</v>
      </c>
      <c r="D1913" s="18" t="s">
        <v>57</v>
      </c>
    </row>
    <row r="1914" spans="1:4" ht="15" x14ac:dyDescent="0.25">
      <c r="A1914" s="16">
        <v>9554</v>
      </c>
      <c r="B1914" s="17">
        <v>42060</v>
      </c>
      <c r="C1914" s="18" t="s">
        <v>298</v>
      </c>
      <c r="D1914" s="18" t="s">
        <v>57</v>
      </c>
    </row>
    <row r="1915" spans="1:4" ht="15" x14ac:dyDescent="0.25">
      <c r="A1915" s="16">
        <v>9554</v>
      </c>
      <c r="B1915" s="17">
        <v>42067</v>
      </c>
      <c r="C1915" s="18" t="s">
        <v>298</v>
      </c>
      <c r="D1915" s="18" t="s">
        <v>57</v>
      </c>
    </row>
    <row r="1916" spans="1:4" ht="15" x14ac:dyDescent="0.25">
      <c r="A1916" s="16">
        <v>9588</v>
      </c>
      <c r="B1916" s="17">
        <v>41508</v>
      </c>
      <c r="C1916" s="16" t="s">
        <v>297</v>
      </c>
      <c r="D1916" s="18" t="s">
        <v>267</v>
      </c>
    </row>
    <row r="1917" spans="1:4" ht="15" x14ac:dyDescent="0.25">
      <c r="A1917" s="16">
        <v>9588</v>
      </c>
      <c r="B1917" s="17">
        <v>41536</v>
      </c>
      <c r="C1917" s="16" t="s">
        <v>297</v>
      </c>
      <c r="D1917" s="18" t="s">
        <v>268</v>
      </c>
    </row>
    <row r="1918" spans="1:4" ht="15" x14ac:dyDescent="0.25">
      <c r="A1918" s="16">
        <v>9588</v>
      </c>
      <c r="B1918" s="17">
        <v>41541</v>
      </c>
      <c r="C1918" s="16" t="s">
        <v>296</v>
      </c>
      <c r="D1918" s="18" t="s">
        <v>267</v>
      </c>
    </row>
    <row r="1919" spans="1:4" ht="15" x14ac:dyDescent="0.25">
      <c r="A1919" s="16">
        <v>9588</v>
      </c>
      <c r="B1919" s="17">
        <v>41620</v>
      </c>
      <c r="C1919" s="16" t="s">
        <v>296</v>
      </c>
      <c r="D1919" s="18" t="s">
        <v>284</v>
      </c>
    </row>
    <row r="1920" spans="1:4" ht="15" x14ac:dyDescent="0.25">
      <c r="A1920" s="16">
        <v>9588</v>
      </c>
      <c r="B1920" s="17">
        <v>41704</v>
      </c>
      <c r="C1920" s="16" t="s">
        <v>296</v>
      </c>
      <c r="D1920" s="18" t="s">
        <v>285</v>
      </c>
    </row>
    <row r="1921" spans="1:4" ht="15" x14ac:dyDescent="0.25">
      <c r="A1921" s="16">
        <v>9588</v>
      </c>
      <c r="B1921" s="17">
        <v>41710</v>
      </c>
      <c r="C1921" s="16" t="s">
        <v>297</v>
      </c>
      <c r="D1921" s="18" t="s">
        <v>268</v>
      </c>
    </row>
    <row r="1922" spans="1:4" ht="15" x14ac:dyDescent="0.25">
      <c r="A1922" s="16">
        <v>9588</v>
      </c>
      <c r="B1922" s="17">
        <v>41726</v>
      </c>
      <c r="C1922" s="18" t="s">
        <v>298</v>
      </c>
      <c r="D1922" s="18" t="s">
        <v>44</v>
      </c>
    </row>
    <row r="1923" spans="1:4" ht="15" x14ac:dyDescent="0.25">
      <c r="A1923" s="16">
        <v>9588</v>
      </c>
      <c r="B1923" s="17">
        <v>41726</v>
      </c>
      <c r="C1923" s="18" t="s">
        <v>298</v>
      </c>
      <c r="D1923" s="18" t="s">
        <v>44</v>
      </c>
    </row>
    <row r="1924" spans="1:4" ht="15" x14ac:dyDescent="0.25">
      <c r="A1924" s="16">
        <v>9588</v>
      </c>
      <c r="B1924" s="17">
        <v>41732</v>
      </c>
      <c r="C1924" s="18" t="s">
        <v>298</v>
      </c>
      <c r="D1924" s="18" t="s">
        <v>44</v>
      </c>
    </row>
    <row r="1925" spans="1:4" ht="15" x14ac:dyDescent="0.25">
      <c r="A1925" s="16">
        <v>9588</v>
      </c>
      <c r="B1925" s="17">
        <v>41739</v>
      </c>
      <c r="C1925" s="18" t="s">
        <v>298</v>
      </c>
      <c r="D1925" s="18" t="s">
        <v>44</v>
      </c>
    </row>
    <row r="1926" spans="1:4" ht="15" x14ac:dyDescent="0.25">
      <c r="A1926" s="16">
        <v>9588</v>
      </c>
      <c r="B1926" s="17">
        <v>41746</v>
      </c>
      <c r="C1926" s="18" t="s">
        <v>298</v>
      </c>
      <c r="D1926" s="18" t="s">
        <v>44</v>
      </c>
    </row>
    <row r="1927" spans="1:4" ht="15" x14ac:dyDescent="0.25">
      <c r="A1927" s="16">
        <v>9588</v>
      </c>
      <c r="B1927" s="17">
        <v>41754</v>
      </c>
      <c r="C1927" s="18" t="s">
        <v>298</v>
      </c>
      <c r="D1927" s="18" t="s">
        <v>44</v>
      </c>
    </row>
    <row r="1928" spans="1:4" ht="15" x14ac:dyDescent="0.25">
      <c r="A1928" s="16">
        <v>9588</v>
      </c>
      <c r="B1928" s="17">
        <v>41779</v>
      </c>
      <c r="C1928" s="18" t="s">
        <v>298</v>
      </c>
      <c r="D1928" s="18" t="s">
        <v>26</v>
      </c>
    </row>
    <row r="1929" spans="1:4" ht="15" x14ac:dyDescent="0.25">
      <c r="A1929" s="16">
        <v>9588</v>
      </c>
      <c r="B1929" s="17">
        <v>41787</v>
      </c>
      <c r="C1929" s="18" t="s">
        <v>298</v>
      </c>
      <c r="D1929" s="18" t="s">
        <v>26</v>
      </c>
    </row>
    <row r="1930" spans="1:4" ht="15" x14ac:dyDescent="0.25">
      <c r="A1930" s="16">
        <v>9588</v>
      </c>
      <c r="B1930" s="17">
        <v>41793</v>
      </c>
      <c r="C1930" s="18" t="s">
        <v>298</v>
      </c>
      <c r="D1930" s="18" t="s">
        <v>26</v>
      </c>
    </row>
    <row r="1931" spans="1:4" ht="15" x14ac:dyDescent="0.25">
      <c r="A1931" s="16">
        <v>9588</v>
      </c>
      <c r="B1931" s="17">
        <v>41807</v>
      </c>
      <c r="C1931" s="17" t="s">
        <v>295</v>
      </c>
      <c r="D1931" s="20" t="s">
        <v>300</v>
      </c>
    </row>
    <row r="1932" spans="1:4" ht="15" x14ac:dyDescent="0.25">
      <c r="A1932" s="16">
        <v>9588</v>
      </c>
      <c r="B1932" s="17">
        <v>41807</v>
      </c>
      <c r="C1932" s="16" t="s">
        <v>296</v>
      </c>
      <c r="D1932" s="18" t="s">
        <v>286</v>
      </c>
    </row>
    <row r="1933" spans="1:4" ht="15" x14ac:dyDescent="0.25">
      <c r="A1933" s="16">
        <v>9588</v>
      </c>
      <c r="B1933" s="17">
        <v>41807</v>
      </c>
      <c r="C1933" s="16" t="s">
        <v>297</v>
      </c>
      <c r="D1933" s="18" t="s">
        <v>268</v>
      </c>
    </row>
    <row r="1934" spans="1:4" ht="15" x14ac:dyDescent="0.25">
      <c r="A1934" s="16">
        <v>9589</v>
      </c>
      <c r="B1934" s="17">
        <v>41732</v>
      </c>
      <c r="C1934" s="18" t="s">
        <v>298</v>
      </c>
      <c r="D1934" s="18" t="s">
        <v>30</v>
      </c>
    </row>
    <row r="1935" spans="1:4" ht="15" x14ac:dyDescent="0.25">
      <c r="A1935" s="16">
        <v>9589</v>
      </c>
      <c r="B1935" s="17">
        <v>41739</v>
      </c>
      <c r="C1935" s="18" t="s">
        <v>298</v>
      </c>
      <c r="D1935" s="18" t="s">
        <v>30</v>
      </c>
    </row>
    <row r="1936" spans="1:4" ht="15" x14ac:dyDescent="0.25">
      <c r="A1936" s="16">
        <v>9739</v>
      </c>
      <c r="B1936" s="17">
        <v>41493</v>
      </c>
      <c r="C1936" s="16" t="s">
        <v>297</v>
      </c>
      <c r="D1936" s="18" t="s">
        <v>267</v>
      </c>
    </row>
    <row r="1937" spans="1:4" ht="15" x14ac:dyDescent="0.25">
      <c r="A1937" s="16">
        <v>9739</v>
      </c>
      <c r="B1937" s="17">
        <v>41543</v>
      </c>
      <c r="C1937" s="16" t="s">
        <v>296</v>
      </c>
      <c r="D1937" s="18" t="s">
        <v>267</v>
      </c>
    </row>
    <row r="1938" spans="1:4" ht="15" x14ac:dyDescent="0.25">
      <c r="A1938" s="16">
        <v>9739</v>
      </c>
      <c r="B1938" s="17">
        <v>41621</v>
      </c>
      <c r="C1938" s="16" t="s">
        <v>296</v>
      </c>
      <c r="D1938" s="18" t="s">
        <v>284</v>
      </c>
    </row>
    <row r="1939" spans="1:4" ht="15" x14ac:dyDescent="0.25">
      <c r="A1939" s="16">
        <v>9739</v>
      </c>
      <c r="B1939" s="17">
        <v>41705</v>
      </c>
      <c r="C1939" s="16" t="s">
        <v>297</v>
      </c>
      <c r="D1939" s="18" t="s">
        <v>268</v>
      </c>
    </row>
    <row r="1940" spans="1:4" ht="15" x14ac:dyDescent="0.25">
      <c r="A1940" s="16">
        <v>9739</v>
      </c>
      <c r="B1940" s="17">
        <v>41711</v>
      </c>
      <c r="C1940" s="16" t="s">
        <v>296</v>
      </c>
      <c r="D1940" s="18" t="s">
        <v>285</v>
      </c>
    </row>
    <row r="1941" spans="1:4" ht="15" x14ac:dyDescent="0.25">
      <c r="A1941" s="16">
        <v>9739</v>
      </c>
      <c r="B1941" s="17">
        <v>41733</v>
      </c>
      <c r="C1941" s="18" t="s">
        <v>298</v>
      </c>
      <c r="D1941" s="18" t="s">
        <v>26</v>
      </c>
    </row>
    <row r="1942" spans="1:4" ht="15" x14ac:dyDescent="0.25">
      <c r="A1942" s="16">
        <v>9779</v>
      </c>
      <c r="B1942" s="17">
        <v>41507</v>
      </c>
      <c r="C1942" s="16" t="s">
        <v>297</v>
      </c>
      <c r="D1942" s="18" t="s">
        <v>267</v>
      </c>
    </row>
    <row r="1943" spans="1:4" ht="15" x14ac:dyDescent="0.25">
      <c r="A1943" s="16">
        <v>9779</v>
      </c>
      <c r="B1943" s="17">
        <v>41535</v>
      </c>
      <c r="C1943" s="16" t="s">
        <v>297</v>
      </c>
      <c r="D1943" s="18" t="s">
        <v>268</v>
      </c>
    </row>
    <row r="1944" spans="1:4" ht="15" x14ac:dyDescent="0.25">
      <c r="A1944" s="16">
        <v>9779</v>
      </c>
      <c r="B1944" s="17">
        <v>41540</v>
      </c>
      <c r="C1944" s="16" t="s">
        <v>296</v>
      </c>
      <c r="D1944" s="18" t="s">
        <v>267</v>
      </c>
    </row>
    <row r="1945" spans="1:4" ht="15" x14ac:dyDescent="0.25">
      <c r="A1945" s="16">
        <v>9779</v>
      </c>
      <c r="B1945" s="17">
        <v>41620</v>
      </c>
      <c r="C1945" s="16" t="s">
        <v>296</v>
      </c>
      <c r="D1945" s="18" t="s">
        <v>284</v>
      </c>
    </row>
    <row r="1946" spans="1:4" ht="15" x14ac:dyDescent="0.25">
      <c r="A1946" s="16">
        <v>9779</v>
      </c>
      <c r="B1946" s="17">
        <v>41712</v>
      </c>
      <c r="C1946" s="16" t="s">
        <v>296</v>
      </c>
      <c r="D1946" s="18" t="s">
        <v>285</v>
      </c>
    </row>
    <row r="1947" spans="1:4" ht="15" x14ac:dyDescent="0.25">
      <c r="A1947" s="16">
        <v>9779</v>
      </c>
      <c r="B1947" s="17">
        <v>41718</v>
      </c>
      <c r="C1947" s="18" t="s">
        <v>298</v>
      </c>
      <c r="D1947" s="18" t="s">
        <v>26</v>
      </c>
    </row>
    <row r="1948" spans="1:4" ht="15" x14ac:dyDescent="0.25">
      <c r="A1948" s="16">
        <v>9861</v>
      </c>
      <c r="B1948" s="17">
        <v>41675</v>
      </c>
      <c r="C1948" s="16" t="s">
        <v>297</v>
      </c>
      <c r="D1948" s="18" t="s">
        <v>267</v>
      </c>
    </row>
    <row r="1949" spans="1:4" ht="15" x14ac:dyDescent="0.25">
      <c r="A1949" s="16">
        <v>9861</v>
      </c>
      <c r="B1949" s="17">
        <v>41753</v>
      </c>
      <c r="C1949" s="18" t="s">
        <v>298</v>
      </c>
      <c r="D1949" s="18" t="s">
        <v>26</v>
      </c>
    </row>
    <row r="1950" spans="1:4" ht="15" x14ac:dyDescent="0.25">
      <c r="A1950" s="16">
        <v>9861</v>
      </c>
      <c r="B1950" s="17">
        <v>41759</v>
      </c>
      <c r="C1950" s="18" t="s">
        <v>298</v>
      </c>
      <c r="D1950" s="18" t="s">
        <v>26</v>
      </c>
    </row>
    <row r="1951" spans="1:4" ht="15" x14ac:dyDescent="0.25">
      <c r="A1951" s="16">
        <v>9861</v>
      </c>
      <c r="B1951" s="17">
        <v>41782</v>
      </c>
      <c r="C1951" s="17" t="s">
        <v>295</v>
      </c>
      <c r="D1951" s="20" t="s">
        <v>300</v>
      </c>
    </row>
    <row r="1952" spans="1:4" ht="15" x14ac:dyDescent="0.25">
      <c r="A1952" s="16">
        <v>9861</v>
      </c>
      <c r="B1952" s="17">
        <v>41782</v>
      </c>
      <c r="C1952" s="18" t="s">
        <v>298</v>
      </c>
      <c r="D1952" s="18" t="s">
        <v>26</v>
      </c>
    </row>
    <row r="1953" spans="1:4" ht="15" x14ac:dyDescent="0.25">
      <c r="A1953" s="16">
        <v>9861</v>
      </c>
      <c r="B1953" s="17">
        <v>41783</v>
      </c>
      <c r="C1953" s="18" t="s">
        <v>298</v>
      </c>
      <c r="D1953" s="18" t="s">
        <v>26</v>
      </c>
    </row>
    <row r="1954" spans="1:4" ht="15" x14ac:dyDescent="0.25">
      <c r="A1954" s="16">
        <v>9861</v>
      </c>
      <c r="B1954" s="17">
        <v>41787</v>
      </c>
      <c r="C1954" s="18" t="s">
        <v>298</v>
      </c>
      <c r="D1954" s="18" t="s">
        <v>26</v>
      </c>
    </row>
    <row r="1955" spans="1:4" ht="15" x14ac:dyDescent="0.25">
      <c r="A1955" s="16">
        <v>9861</v>
      </c>
      <c r="B1955" s="17">
        <v>41816</v>
      </c>
      <c r="C1955" s="17" t="s">
        <v>295</v>
      </c>
      <c r="D1955" s="20" t="s">
        <v>300</v>
      </c>
    </row>
    <row r="1956" spans="1:4" ht="15" x14ac:dyDescent="0.25">
      <c r="A1956" s="16">
        <v>9861</v>
      </c>
      <c r="B1956" s="17">
        <v>41816</v>
      </c>
      <c r="C1956" s="16" t="s">
        <v>297</v>
      </c>
      <c r="D1956" s="18" t="s">
        <v>268</v>
      </c>
    </row>
    <row r="1957" spans="1:4" ht="15" x14ac:dyDescent="0.25">
      <c r="A1957" s="16">
        <v>9861</v>
      </c>
      <c r="B1957" s="17">
        <v>41976</v>
      </c>
      <c r="C1957" s="17" t="s">
        <v>295</v>
      </c>
      <c r="D1957" s="20" t="s">
        <v>300</v>
      </c>
    </row>
    <row r="1958" spans="1:4" ht="15" x14ac:dyDescent="0.25">
      <c r="A1958" s="16">
        <v>9861</v>
      </c>
      <c r="B1958" s="17">
        <v>41976</v>
      </c>
      <c r="C1958" s="16" t="s">
        <v>297</v>
      </c>
      <c r="D1958" s="18" t="s">
        <v>268</v>
      </c>
    </row>
    <row r="1959" spans="1:4" ht="15" x14ac:dyDescent="0.25">
      <c r="A1959" s="16">
        <v>9908</v>
      </c>
      <c r="B1959" s="17">
        <v>41900</v>
      </c>
      <c r="C1959" s="16" t="s">
        <v>297</v>
      </c>
      <c r="D1959" s="18" t="s">
        <v>267</v>
      </c>
    </row>
    <row r="1960" spans="1:4" ht="15" x14ac:dyDescent="0.25">
      <c r="A1960" s="16">
        <v>9908</v>
      </c>
      <c r="B1960" s="17">
        <v>41900</v>
      </c>
      <c r="C1960" s="18" t="s">
        <v>298</v>
      </c>
      <c r="D1960" s="18" t="s">
        <v>26</v>
      </c>
    </row>
    <row r="1961" spans="1:4" ht="15" x14ac:dyDescent="0.25">
      <c r="A1961" s="16">
        <v>9908</v>
      </c>
      <c r="B1961" s="17">
        <v>41907</v>
      </c>
      <c r="C1961" s="16" t="s">
        <v>296</v>
      </c>
      <c r="D1961" s="18" t="s">
        <v>267</v>
      </c>
    </row>
    <row r="1962" spans="1:4" ht="15" x14ac:dyDescent="0.25">
      <c r="A1962" s="16">
        <v>9908</v>
      </c>
      <c r="B1962" s="17">
        <v>41907</v>
      </c>
      <c r="C1962" s="18" t="s">
        <v>298</v>
      </c>
      <c r="D1962" s="18" t="s">
        <v>26</v>
      </c>
    </row>
    <row r="1963" spans="1:4" ht="15" x14ac:dyDescent="0.25">
      <c r="A1963" s="16">
        <v>9908</v>
      </c>
      <c r="B1963" s="17">
        <v>41949</v>
      </c>
      <c r="C1963" s="17" t="s">
        <v>295</v>
      </c>
      <c r="D1963" s="20" t="s">
        <v>300</v>
      </c>
    </row>
    <row r="1964" spans="1:4" ht="15" x14ac:dyDescent="0.25">
      <c r="A1964" s="16">
        <v>9908</v>
      </c>
      <c r="B1964" s="17">
        <v>41964</v>
      </c>
      <c r="C1964" s="18" t="s">
        <v>298</v>
      </c>
      <c r="D1964" s="18" t="s">
        <v>26</v>
      </c>
    </row>
    <row r="1965" spans="1:4" ht="15" x14ac:dyDescent="0.25">
      <c r="A1965" s="16">
        <v>9908</v>
      </c>
      <c r="B1965" s="17">
        <v>42019</v>
      </c>
      <c r="C1965" s="18" t="s">
        <v>298</v>
      </c>
      <c r="D1965" s="18" t="s">
        <v>26</v>
      </c>
    </row>
    <row r="1966" spans="1:4" ht="15" x14ac:dyDescent="0.25">
      <c r="A1966" s="16">
        <v>9908</v>
      </c>
      <c r="B1966" s="17">
        <v>42034</v>
      </c>
      <c r="C1966" s="18" t="s">
        <v>298</v>
      </c>
      <c r="D1966" s="18" t="s">
        <v>26</v>
      </c>
    </row>
    <row r="1967" spans="1:4" ht="15" x14ac:dyDescent="0.25">
      <c r="A1967" s="16">
        <v>9908</v>
      </c>
      <c r="B1967" s="17">
        <v>42034</v>
      </c>
      <c r="C1967" s="18" t="s">
        <v>298</v>
      </c>
      <c r="D1967" s="18" t="s">
        <v>26</v>
      </c>
    </row>
    <row r="1968" spans="1:4" ht="15" x14ac:dyDescent="0.25">
      <c r="A1968" s="16">
        <v>9908</v>
      </c>
      <c r="B1968" s="17">
        <v>42034</v>
      </c>
      <c r="C1968" s="18" t="s">
        <v>298</v>
      </c>
      <c r="D1968" s="18" t="s">
        <v>26</v>
      </c>
    </row>
    <row r="1969" spans="1:4" ht="15" x14ac:dyDescent="0.25">
      <c r="A1969" s="16">
        <v>9908</v>
      </c>
      <c r="B1969" s="17">
        <v>42047</v>
      </c>
      <c r="C1969" s="18" t="s">
        <v>298</v>
      </c>
      <c r="D1969" s="18" t="s">
        <v>26</v>
      </c>
    </row>
    <row r="1970" spans="1:4" ht="15" x14ac:dyDescent="0.25">
      <c r="A1970" s="16">
        <v>9908</v>
      </c>
      <c r="B1970" s="17">
        <v>42073</v>
      </c>
      <c r="C1970" s="18" t="s">
        <v>298</v>
      </c>
      <c r="D1970" s="18" t="s">
        <v>26</v>
      </c>
    </row>
    <row r="1971" spans="1:4" ht="15" x14ac:dyDescent="0.25">
      <c r="A1971" s="16">
        <v>9909</v>
      </c>
      <c r="B1971" s="17">
        <v>41942</v>
      </c>
      <c r="C1971" s="18" t="s">
        <v>298</v>
      </c>
      <c r="D1971" s="18" t="s">
        <v>57</v>
      </c>
    </row>
    <row r="1972" spans="1:4" ht="15" x14ac:dyDescent="0.25">
      <c r="A1972" s="16">
        <v>9909</v>
      </c>
      <c r="B1972" s="17">
        <v>41949</v>
      </c>
      <c r="C1972" s="18" t="s">
        <v>298</v>
      </c>
      <c r="D1972" s="18" t="s">
        <v>57</v>
      </c>
    </row>
    <row r="1973" spans="1:4" ht="15" x14ac:dyDescent="0.25">
      <c r="A1973" s="16">
        <v>9909</v>
      </c>
      <c r="B1973" s="17">
        <v>41956</v>
      </c>
      <c r="C1973" s="18" t="s">
        <v>298</v>
      </c>
      <c r="D1973" s="18" t="s">
        <v>57</v>
      </c>
    </row>
    <row r="1974" spans="1:4" ht="15" x14ac:dyDescent="0.25">
      <c r="A1974" s="16">
        <v>9909</v>
      </c>
      <c r="B1974" s="17">
        <v>41963</v>
      </c>
      <c r="C1974" s="18" t="s">
        <v>298</v>
      </c>
      <c r="D1974" s="18" t="s">
        <v>57</v>
      </c>
    </row>
    <row r="1975" spans="1:4" ht="15" x14ac:dyDescent="0.25">
      <c r="A1975" s="16">
        <v>9909</v>
      </c>
      <c r="B1975" s="17">
        <v>41977</v>
      </c>
      <c r="C1975" s="18" t="s">
        <v>298</v>
      </c>
      <c r="D1975" s="18" t="s">
        <v>57</v>
      </c>
    </row>
    <row r="1976" spans="1:4" ht="15" x14ac:dyDescent="0.25">
      <c r="A1976" s="16">
        <v>9909</v>
      </c>
      <c r="B1976" s="17">
        <v>41991</v>
      </c>
      <c r="C1976" s="18" t="s">
        <v>298</v>
      </c>
      <c r="D1976" s="18" t="s">
        <v>57</v>
      </c>
    </row>
    <row r="1977" spans="1:4" ht="15" x14ac:dyDescent="0.25">
      <c r="A1977" s="16">
        <v>9909</v>
      </c>
      <c r="B1977" s="17">
        <v>42012</v>
      </c>
      <c r="C1977" s="18" t="s">
        <v>298</v>
      </c>
      <c r="D1977" s="18" t="s">
        <v>57</v>
      </c>
    </row>
    <row r="1978" spans="1:4" ht="15" x14ac:dyDescent="0.25">
      <c r="A1978" s="16">
        <v>9909</v>
      </c>
      <c r="B1978" s="17">
        <v>42019</v>
      </c>
      <c r="C1978" s="18" t="s">
        <v>298</v>
      </c>
      <c r="D1978" s="18" t="s">
        <v>57</v>
      </c>
    </row>
    <row r="1979" spans="1:4" ht="15" x14ac:dyDescent="0.25">
      <c r="A1979" s="16">
        <v>9909</v>
      </c>
      <c r="B1979" s="17">
        <v>42019</v>
      </c>
      <c r="C1979" s="18" t="s">
        <v>298</v>
      </c>
      <c r="D1979" s="18" t="s">
        <v>57</v>
      </c>
    </row>
    <row r="1980" spans="1:4" ht="15" x14ac:dyDescent="0.25">
      <c r="A1980" s="16">
        <v>9909</v>
      </c>
      <c r="B1980" s="17">
        <v>42026</v>
      </c>
      <c r="C1980" s="18" t="s">
        <v>298</v>
      </c>
      <c r="D1980" s="18" t="s">
        <v>57</v>
      </c>
    </row>
    <row r="1981" spans="1:4" ht="15" x14ac:dyDescent="0.25">
      <c r="A1981" s="16">
        <v>9909</v>
      </c>
      <c r="B1981" s="17">
        <v>42031</v>
      </c>
      <c r="C1981" s="18" t="s">
        <v>298</v>
      </c>
      <c r="D1981" s="18" t="s">
        <v>57</v>
      </c>
    </row>
    <row r="1982" spans="1:4" ht="15" x14ac:dyDescent="0.25">
      <c r="A1982" s="16">
        <v>9909</v>
      </c>
      <c r="B1982" s="17">
        <v>42031</v>
      </c>
      <c r="C1982" s="18" t="s">
        <v>298</v>
      </c>
      <c r="D1982" s="18" t="s">
        <v>57</v>
      </c>
    </row>
    <row r="1983" spans="1:4" ht="15" x14ac:dyDescent="0.25">
      <c r="A1983" s="16">
        <v>9909</v>
      </c>
      <c r="B1983" s="17">
        <v>42033</v>
      </c>
      <c r="C1983" s="18" t="s">
        <v>298</v>
      </c>
      <c r="D1983" s="18" t="s">
        <v>57</v>
      </c>
    </row>
    <row r="1984" spans="1:4" ht="15" x14ac:dyDescent="0.25">
      <c r="A1984" s="16">
        <v>9909</v>
      </c>
      <c r="B1984" s="17">
        <v>42040</v>
      </c>
      <c r="C1984" s="18" t="s">
        <v>298</v>
      </c>
      <c r="D1984" s="18" t="s">
        <v>57</v>
      </c>
    </row>
    <row r="1985" spans="1:4" ht="15" x14ac:dyDescent="0.25">
      <c r="A1985" s="16">
        <v>9909</v>
      </c>
      <c r="B1985" s="17">
        <v>42040</v>
      </c>
      <c r="C1985" s="18" t="s">
        <v>298</v>
      </c>
      <c r="D1985" s="18" t="s">
        <v>57</v>
      </c>
    </row>
    <row r="1986" spans="1:4" ht="15" x14ac:dyDescent="0.25">
      <c r="A1986" s="16">
        <v>9909</v>
      </c>
      <c r="B1986" s="17">
        <v>42047</v>
      </c>
      <c r="C1986" s="18" t="s">
        <v>298</v>
      </c>
      <c r="D1986" s="18" t="s">
        <v>57</v>
      </c>
    </row>
    <row r="1987" spans="1:4" ht="15" x14ac:dyDescent="0.25">
      <c r="A1987" s="16">
        <v>9909</v>
      </c>
      <c r="B1987" s="17">
        <v>42054</v>
      </c>
      <c r="C1987" s="18" t="s">
        <v>298</v>
      </c>
      <c r="D1987" s="18" t="s">
        <v>57</v>
      </c>
    </row>
    <row r="1988" spans="1:4" ht="15" x14ac:dyDescent="0.25">
      <c r="A1988" s="16">
        <v>9909</v>
      </c>
      <c r="B1988" s="17">
        <v>42054</v>
      </c>
      <c r="C1988" s="18" t="s">
        <v>298</v>
      </c>
      <c r="D1988" s="18" t="s">
        <v>57</v>
      </c>
    </row>
    <row r="1989" spans="1:4" ht="15" x14ac:dyDescent="0.25">
      <c r="A1989" s="16">
        <v>9943</v>
      </c>
      <c r="B1989" s="17">
        <v>41942</v>
      </c>
      <c r="C1989" s="16" t="s">
        <v>296</v>
      </c>
      <c r="D1989" s="18" t="s">
        <v>267</v>
      </c>
    </row>
    <row r="1990" spans="1:4" ht="15" x14ac:dyDescent="0.25">
      <c r="A1990" s="16">
        <v>9943</v>
      </c>
      <c r="B1990" s="17">
        <v>41942</v>
      </c>
      <c r="C1990" s="16" t="s">
        <v>297</v>
      </c>
      <c r="D1990" s="18" t="s">
        <v>267</v>
      </c>
    </row>
    <row r="1991" spans="1:4" ht="15" x14ac:dyDescent="0.25">
      <c r="A1991" s="16">
        <v>9970</v>
      </c>
      <c r="B1991" s="17">
        <v>41835</v>
      </c>
      <c r="C1991" s="16" t="s">
        <v>296</v>
      </c>
      <c r="D1991" s="18" t="s">
        <v>267</v>
      </c>
    </row>
    <row r="1992" spans="1:4" ht="15" x14ac:dyDescent="0.25">
      <c r="A1992" s="16">
        <v>9970</v>
      </c>
      <c r="B1992" s="17">
        <v>41876</v>
      </c>
      <c r="C1992" s="18" t="s">
        <v>298</v>
      </c>
      <c r="D1992" s="18" t="s">
        <v>67</v>
      </c>
    </row>
    <row r="1993" spans="1:4" ht="15" x14ac:dyDescent="0.25">
      <c r="A1993" s="16">
        <v>9970</v>
      </c>
      <c r="B1993" s="17">
        <v>41885</v>
      </c>
      <c r="C1993" s="18" t="s">
        <v>298</v>
      </c>
      <c r="D1993" s="18" t="s">
        <v>67</v>
      </c>
    </row>
    <row r="1994" spans="1:4" ht="15" x14ac:dyDescent="0.25">
      <c r="A1994" s="16">
        <v>9970</v>
      </c>
      <c r="B1994" s="17">
        <v>41890</v>
      </c>
      <c r="C1994" s="18" t="s">
        <v>298</v>
      </c>
      <c r="D1994" s="18" t="s">
        <v>67</v>
      </c>
    </row>
    <row r="1995" spans="1:4" ht="15" x14ac:dyDescent="0.25">
      <c r="A1995" s="16">
        <v>9970</v>
      </c>
      <c r="B1995" s="17">
        <v>41893</v>
      </c>
      <c r="C1995" s="18" t="s">
        <v>298</v>
      </c>
      <c r="D1995" s="18" t="s">
        <v>67</v>
      </c>
    </row>
    <row r="1996" spans="1:4" ht="15" x14ac:dyDescent="0.25">
      <c r="A1996" s="16">
        <v>9970</v>
      </c>
      <c r="B1996" s="17">
        <v>41897</v>
      </c>
      <c r="C1996" s="18" t="s">
        <v>298</v>
      </c>
      <c r="D1996" s="18" t="s">
        <v>67</v>
      </c>
    </row>
    <row r="1997" spans="1:4" ht="15" x14ac:dyDescent="0.25">
      <c r="A1997" s="16">
        <v>9970</v>
      </c>
      <c r="B1997" s="17">
        <v>41904</v>
      </c>
      <c r="C1997" s="18" t="s">
        <v>298</v>
      </c>
      <c r="D1997" s="18" t="s">
        <v>67</v>
      </c>
    </row>
    <row r="1998" spans="1:4" ht="15" x14ac:dyDescent="0.25">
      <c r="A1998" s="16">
        <v>9970</v>
      </c>
      <c r="B1998" s="17">
        <v>41911</v>
      </c>
      <c r="C1998" s="18" t="s">
        <v>298</v>
      </c>
      <c r="D1998" s="18" t="s">
        <v>67</v>
      </c>
    </row>
    <row r="1999" spans="1:4" ht="15" x14ac:dyDescent="0.25">
      <c r="A1999" s="16">
        <v>9970</v>
      </c>
      <c r="B1999" s="17">
        <v>41918</v>
      </c>
      <c r="C1999" s="18" t="s">
        <v>298</v>
      </c>
      <c r="D1999" s="18" t="s">
        <v>67</v>
      </c>
    </row>
    <row r="2000" spans="1:4" ht="15" x14ac:dyDescent="0.25">
      <c r="A2000" s="16">
        <v>9970</v>
      </c>
      <c r="B2000" s="17">
        <v>41932</v>
      </c>
      <c r="C2000" s="18" t="s">
        <v>298</v>
      </c>
      <c r="D2000" s="18" t="s">
        <v>67</v>
      </c>
    </row>
    <row r="2001" spans="1:4" ht="15" x14ac:dyDescent="0.25">
      <c r="A2001" s="16">
        <v>9970</v>
      </c>
      <c r="B2001" s="17">
        <v>41939</v>
      </c>
      <c r="C2001" s="18" t="s">
        <v>298</v>
      </c>
      <c r="D2001" s="18" t="s">
        <v>67</v>
      </c>
    </row>
    <row r="2002" spans="1:4" ht="15" x14ac:dyDescent="0.25">
      <c r="A2002" s="16">
        <v>9970</v>
      </c>
      <c r="B2002" s="17">
        <v>41946</v>
      </c>
      <c r="C2002" s="18" t="s">
        <v>298</v>
      </c>
      <c r="D2002" s="18" t="s">
        <v>67</v>
      </c>
    </row>
    <row r="2003" spans="1:4" ht="15" x14ac:dyDescent="0.25">
      <c r="A2003" s="16">
        <v>9970</v>
      </c>
      <c r="B2003" s="17">
        <v>41953</v>
      </c>
      <c r="C2003" s="18" t="s">
        <v>298</v>
      </c>
      <c r="D2003" s="18" t="s">
        <v>67</v>
      </c>
    </row>
    <row r="2004" spans="1:4" ht="15" x14ac:dyDescent="0.25">
      <c r="A2004" s="16">
        <v>9970</v>
      </c>
      <c r="B2004" s="17">
        <v>41961</v>
      </c>
      <c r="C2004" s="18" t="s">
        <v>298</v>
      </c>
      <c r="D2004" s="18" t="s">
        <v>67</v>
      </c>
    </row>
    <row r="2005" spans="1:4" ht="15" x14ac:dyDescent="0.25">
      <c r="A2005" s="16">
        <v>9970</v>
      </c>
      <c r="B2005" s="17">
        <v>41961</v>
      </c>
      <c r="C2005" s="18" t="s">
        <v>298</v>
      </c>
      <c r="D2005" s="18" t="s">
        <v>26</v>
      </c>
    </row>
    <row r="2006" spans="1:4" ht="15" x14ac:dyDescent="0.25">
      <c r="A2006" s="16">
        <v>9970</v>
      </c>
      <c r="B2006" s="17">
        <v>41962</v>
      </c>
      <c r="C2006" s="18" t="s">
        <v>298</v>
      </c>
      <c r="D2006" s="18" t="s">
        <v>26</v>
      </c>
    </row>
    <row r="2007" spans="1:4" ht="15" x14ac:dyDescent="0.25">
      <c r="A2007" s="16">
        <v>9970</v>
      </c>
      <c r="B2007" s="17">
        <v>41967</v>
      </c>
      <c r="C2007" s="18" t="s">
        <v>298</v>
      </c>
      <c r="D2007" s="18" t="s">
        <v>67</v>
      </c>
    </row>
    <row r="2008" spans="1:4" ht="15" x14ac:dyDescent="0.25">
      <c r="A2008" s="16">
        <v>9970</v>
      </c>
      <c r="B2008" s="17">
        <v>41974</v>
      </c>
      <c r="C2008" s="18" t="s">
        <v>298</v>
      </c>
      <c r="D2008" s="18" t="s">
        <v>67</v>
      </c>
    </row>
    <row r="2009" spans="1:4" ht="15" x14ac:dyDescent="0.25">
      <c r="A2009" s="16">
        <v>9970</v>
      </c>
      <c r="B2009" s="17">
        <v>41981</v>
      </c>
      <c r="C2009" s="18" t="s">
        <v>298</v>
      </c>
      <c r="D2009" s="18" t="s">
        <v>67</v>
      </c>
    </row>
    <row r="2010" spans="1:4" ht="15" x14ac:dyDescent="0.25">
      <c r="A2010" s="16">
        <v>9970</v>
      </c>
      <c r="B2010" s="17">
        <v>41982</v>
      </c>
      <c r="C2010" s="16" t="s">
        <v>296</v>
      </c>
      <c r="D2010" s="18" t="s">
        <v>285</v>
      </c>
    </row>
    <row r="2011" spans="1:4" ht="15" x14ac:dyDescent="0.25">
      <c r="A2011" s="16">
        <v>9970</v>
      </c>
      <c r="B2011" s="17">
        <v>41982</v>
      </c>
      <c r="C2011" s="16" t="s">
        <v>297</v>
      </c>
      <c r="D2011" s="18" t="s">
        <v>267</v>
      </c>
    </row>
    <row r="2012" spans="1:4" ht="15" x14ac:dyDescent="0.25">
      <c r="A2012" s="16">
        <v>9970</v>
      </c>
      <c r="B2012" s="17">
        <v>42009</v>
      </c>
      <c r="C2012" s="18" t="s">
        <v>298</v>
      </c>
      <c r="D2012" s="18" t="s">
        <v>67</v>
      </c>
    </row>
    <row r="2013" spans="1:4" ht="15" x14ac:dyDescent="0.25">
      <c r="A2013" s="16">
        <v>9970</v>
      </c>
      <c r="B2013" s="17">
        <v>42009</v>
      </c>
      <c r="C2013" s="18" t="s">
        <v>298</v>
      </c>
      <c r="D2013" s="18" t="s">
        <v>26</v>
      </c>
    </row>
    <row r="2014" spans="1:4" ht="15" x14ac:dyDescent="0.25">
      <c r="A2014" s="16">
        <v>9970</v>
      </c>
      <c r="B2014" s="17">
        <v>42011</v>
      </c>
      <c r="C2014" s="18" t="s">
        <v>298</v>
      </c>
      <c r="D2014" s="18" t="s">
        <v>67</v>
      </c>
    </row>
    <row r="2015" spans="1:4" ht="15" x14ac:dyDescent="0.25">
      <c r="A2015" s="16">
        <v>9970</v>
      </c>
      <c r="B2015" s="17">
        <v>42016</v>
      </c>
      <c r="C2015" s="18" t="s">
        <v>298</v>
      </c>
      <c r="D2015" s="18" t="s">
        <v>26</v>
      </c>
    </row>
    <row r="2016" spans="1:4" ht="15" x14ac:dyDescent="0.25">
      <c r="A2016" s="16">
        <v>9970</v>
      </c>
      <c r="B2016" s="17">
        <v>42038</v>
      </c>
      <c r="C2016" s="18" t="s">
        <v>298</v>
      </c>
      <c r="D2016" s="18" t="s">
        <v>26</v>
      </c>
    </row>
    <row r="2017" spans="1:4" ht="15" x14ac:dyDescent="0.25">
      <c r="A2017" s="16">
        <v>9970</v>
      </c>
      <c r="B2017" s="17">
        <v>42041</v>
      </c>
      <c r="C2017" s="18" t="s">
        <v>298</v>
      </c>
      <c r="D2017" s="18" t="s">
        <v>26</v>
      </c>
    </row>
    <row r="2018" spans="1:4" ht="15" x14ac:dyDescent="0.25">
      <c r="A2018" s="16">
        <v>9970</v>
      </c>
      <c r="B2018" s="17">
        <v>42052</v>
      </c>
      <c r="C2018" s="18" t="s">
        <v>298</v>
      </c>
      <c r="D2018" s="18" t="s">
        <v>26</v>
      </c>
    </row>
    <row r="2019" spans="1:4" ht="15" x14ac:dyDescent="0.25">
      <c r="A2019" s="16">
        <v>9970</v>
      </c>
      <c r="B2019" s="17">
        <v>42054</v>
      </c>
      <c r="C2019" s="16" t="s">
        <v>297</v>
      </c>
      <c r="D2019" s="18" t="s">
        <v>268</v>
      </c>
    </row>
    <row r="2020" spans="1:4" ht="15" x14ac:dyDescent="0.25">
      <c r="A2020" s="16">
        <v>9970</v>
      </c>
      <c r="B2020" s="17">
        <v>42067</v>
      </c>
      <c r="C2020" s="16" t="s">
        <v>296</v>
      </c>
      <c r="D2020" s="18" t="s">
        <v>286</v>
      </c>
    </row>
    <row r="2021" spans="1:4" ht="15" x14ac:dyDescent="0.25">
      <c r="A2021" s="16">
        <v>9971</v>
      </c>
      <c r="B2021" s="17">
        <v>41982</v>
      </c>
      <c r="C2021" s="16" t="s">
        <v>297</v>
      </c>
      <c r="D2021" s="18" t="s">
        <v>267</v>
      </c>
    </row>
    <row r="2022" spans="1:4" ht="15" x14ac:dyDescent="0.25">
      <c r="A2022" s="16">
        <v>9979</v>
      </c>
      <c r="B2022" s="17">
        <v>41792</v>
      </c>
      <c r="C2022" s="16" t="s">
        <v>297</v>
      </c>
      <c r="D2022" s="18" t="s">
        <v>267</v>
      </c>
    </row>
    <row r="2023" spans="1:4" ht="15" x14ac:dyDescent="0.25">
      <c r="A2023" s="16">
        <v>9979</v>
      </c>
      <c r="B2023" s="17">
        <v>41857</v>
      </c>
      <c r="C2023" s="16" t="s">
        <v>296</v>
      </c>
      <c r="D2023" s="18" t="s">
        <v>267</v>
      </c>
    </row>
    <row r="2024" spans="1:4" ht="15" x14ac:dyDescent="0.25">
      <c r="A2024" s="16">
        <v>9979</v>
      </c>
      <c r="B2024" s="17">
        <v>41857</v>
      </c>
      <c r="C2024" s="16" t="s">
        <v>297</v>
      </c>
      <c r="D2024" s="18" t="s">
        <v>268</v>
      </c>
    </row>
    <row r="2025" spans="1:4" ht="15" x14ac:dyDescent="0.25">
      <c r="A2025" s="16">
        <v>9979</v>
      </c>
      <c r="B2025" s="17">
        <v>41857</v>
      </c>
      <c r="C2025" s="18" t="s">
        <v>298</v>
      </c>
      <c r="D2025" s="18" t="s">
        <v>26</v>
      </c>
    </row>
    <row r="2026" spans="1:4" ht="15" x14ac:dyDescent="0.25">
      <c r="A2026" s="16">
        <v>9979</v>
      </c>
      <c r="B2026" s="17">
        <v>41892</v>
      </c>
      <c r="C2026" s="18" t="s">
        <v>298</v>
      </c>
      <c r="D2026" s="18" t="s">
        <v>26</v>
      </c>
    </row>
    <row r="2027" spans="1:4" ht="15" x14ac:dyDescent="0.25">
      <c r="A2027" s="16">
        <v>9979</v>
      </c>
      <c r="B2027" s="17">
        <v>41906</v>
      </c>
      <c r="C2027" s="18" t="s">
        <v>298</v>
      </c>
      <c r="D2027" s="18" t="s">
        <v>44</v>
      </c>
    </row>
    <row r="2028" spans="1:4" ht="15" x14ac:dyDescent="0.25">
      <c r="A2028" s="16">
        <v>9979</v>
      </c>
      <c r="B2028" s="17">
        <v>41922</v>
      </c>
      <c r="C2028" s="18" t="s">
        <v>298</v>
      </c>
      <c r="D2028" s="18" t="s">
        <v>44</v>
      </c>
    </row>
    <row r="2029" spans="1:4" ht="15" x14ac:dyDescent="0.25">
      <c r="A2029" s="16">
        <v>9979</v>
      </c>
      <c r="B2029" s="17">
        <v>41929</v>
      </c>
      <c r="C2029" s="18" t="s">
        <v>298</v>
      </c>
      <c r="D2029" s="18" t="s">
        <v>44</v>
      </c>
    </row>
    <row r="2030" spans="1:4" ht="15" x14ac:dyDescent="0.25">
      <c r="A2030" s="16">
        <v>9979</v>
      </c>
      <c r="B2030" s="17">
        <v>41936</v>
      </c>
      <c r="C2030" s="18" t="s">
        <v>298</v>
      </c>
      <c r="D2030" s="18" t="s">
        <v>44</v>
      </c>
    </row>
    <row r="2031" spans="1:4" ht="15" x14ac:dyDescent="0.25">
      <c r="A2031" s="16">
        <v>9979</v>
      </c>
      <c r="B2031" s="17">
        <v>41941</v>
      </c>
      <c r="C2031" s="18" t="s">
        <v>298</v>
      </c>
      <c r="D2031" s="18" t="s">
        <v>26</v>
      </c>
    </row>
    <row r="2032" spans="1:4" ht="15" x14ac:dyDescent="0.25">
      <c r="A2032" s="16">
        <v>9979</v>
      </c>
      <c r="B2032" s="17">
        <v>41943</v>
      </c>
      <c r="C2032" s="18" t="s">
        <v>298</v>
      </c>
      <c r="D2032" s="18" t="s">
        <v>26</v>
      </c>
    </row>
    <row r="2033" spans="1:4" ht="15" x14ac:dyDescent="0.25">
      <c r="A2033" s="16">
        <v>9979</v>
      </c>
      <c r="B2033" s="17">
        <v>41946</v>
      </c>
      <c r="C2033" s="18" t="s">
        <v>298</v>
      </c>
      <c r="D2033" s="18" t="s">
        <v>44</v>
      </c>
    </row>
    <row r="2034" spans="1:4" ht="15" x14ac:dyDescent="0.25">
      <c r="A2034" s="16">
        <v>9979</v>
      </c>
      <c r="B2034" s="17">
        <v>41947</v>
      </c>
      <c r="C2034" s="17" t="s">
        <v>295</v>
      </c>
      <c r="D2034" s="20" t="s">
        <v>300</v>
      </c>
    </row>
    <row r="2035" spans="1:4" ht="15" x14ac:dyDescent="0.25">
      <c r="A2035" s="16">
        <v>9979</v>
      </c>
      <c r="B2035" s="17">
        <v>41947</v>
      </c>
      <c r="C2035" s="16" t="s">
        <v>297</v>
      </c>
      <c r="D2035" s="18" t="s">
        <v>268</v>
      </c>
    </row>
    <row r="2036" spans="1:4" ht="15" x14ac:dyDescent="0.25">
      <c r="A2036" s="16">
        <v>9979</v>
      </c>
      <c r="B2036" s="17">
        <v>41948</v>
      </c>
      <c r="C2036" s="18" t="s">
        <v>298</v>
      </c>
      <c r="D2036" s="18" t="s">
        <v>26</v>
      </c>
    </row>
    <row r="2037" spans="1:4" ht="15" x14ac:dyDescent="0.25">
      <c r="A2037" s="16">
        <v>9979</v>
      </c>
      <c r="B2037" s="17">
        <v>41948</v>
      </c>
      <c r="C2037" s="18" t="s">
        <v>298</v>
      </c>
      <c r="D2037" s="18" t="s">
        <v>26</v>
      </c>
    </row>
    <row r="2038" spans="1:4" ht="15" x14ac:dyDescent="0.25">
      <c r="A2038" s="16">
        <v>9979</v>
      </c>
      <c r="B2038" s="17">
        <v>41954</v>
      </c>
      <c r="C2038" s="18" t="s">
        <v>298</v>
      </c>
      <c r="D2038" s="18" t="s">
        <v>44</v>
      </c>
    </row>
    <row r="2039" spans="1:4" ht="15" x14ac:dyDescent="0.25">
      <c r="A2039" s="16">
        <v>9979</v>
      </c>
      <c r="B2039" s="17">
        <v>41955</v>
      </c>
      <c r="C2039" s="18" t="s">
        <v>298</v>
      </c>
      <c r="D2039" s="18" t="s">
        <v>44</v>
      </c>
    </row>
    <row r="2040" spans="1:4" ht="15" x14ac:dyDescent="0.25">
      <c r="A2040" s="16">
        <v>9979</v>
      </c>
      <c r="B2040" s="17">
        <v>41962</v>
      </c>
      <c r="C2040" s="16" t="s">
        <v>296</v>
      </c>
      <c r="D2040" s="18" t="s">
        <v>284</v>
      </c>
    </row>
    <row r="2041" spans="1:4" ht="15" x14ac:dyDescent="0.25">
      <c r="A2041" s="16">
        <v>9979</v>
      </c>
      <c r="B2041" s="17">
        <v>41962</v>
      </c>
      <c r="C2041" s="18" t="s">
        <v>298</v>
      </c>
      <c r="D2041" s="18" t="s">
        <v>44</v>
      </c>
    </row>
    <row r="2042" spans="1:4" ht="15" x14ac:dyDescent="0.25">
      <c r="A2042" s="16">
        <v>9979</v>
      </c>
      <c r="B2042" s="17">
        <v>41976</v>
      </c>
      <c r="C2042" s="18" t="s">
        <v>298</v>
      </c>
      <c r="D2042" s="18" t="s">
        <v>44</v>
      </c>
    </row>
    <row r="2043" spans="1:4" ht="15" x14ac:dyDescent="0.25">
      <c r="A2043" s="16">
        <v>9979</v>
      </c>
      <c r="B2043" s="17">
        <v>41983</v>
      </c>
      <c r="C2043" s="18" t="s">
        <v>298</v>
      </c>
      <c r="D2043" s="18" t="s">
        <v>44</v>
      </c>
    </row>
    <row r="2044" spans="1:4" ht="15" x14ac:dyDescent="0.25">
      <c r="A2044" s="16">
        <v>9979</v>
      </c>
      <c r="B2044" s="17">
        <v>41990</v>
      </c>
      <c r="C2044" s="18" t="s">
        <v>298</v>
      </c>
      <c r="D2044" s="18" t="s">
        <v>44</v>
      </c>
    </row>
    <row r="2045" spans="1:4" ht="15" x14ac:dyDescent="0.25">
      <c r="A2045" s="16">
        <v>9979</v>
      </c>
      <c r="B2045" s="17">
        <v>41992</v>
      </c>
      <c r="C2045" s="17" t="s">
        <v>295</v>
      </c>
      <c r="D2045" s="20" t="s">
        <v>300</v>
      </c>
    </row>
    <row r="2046" spans="1:4" ht="15" x14ac:dyDescent="0.25">
      <c r="A2046" s="16">
        <v>9979</v>
      </c>
      <c r="B2046" s="17">
        <v>41992</v>
      </c>
      <c r="C2046" s="16" t="s">
        <v>297</v>
      </c>
      <c r="D2046" s="18" t="s">
        <v>268</v>
      </c>
    </row>
    <row r="2047" spans="1:4" ht="15" x14ac:dyDescent="0.25">
      <c r="A2047" s="16">
        <v>9979</v>
      </c>
      <c r="B2047" s="17">
        <v>42011</v>
      </c>
      <c r="C2047" s="18" t="s">
        <v>298</v>
      </c>
      <c r="D2047" s="18" t="s">
        <v>44</v>
      </c>
    </row>
    <row r="2048" spans="1:4" ht="15" x14ac:dyDescent="0.25">
      <c r="A2048" s="16">
        <v>9979</v>
      </c>
      <c r="B2048" s="17">
        <v>42018</v>
      </c>
      <c r="C2048" s="18" t="s">
        <v>298</v>
      </c>
      <c r="D2048" s="18" t="s">
        <v>44</v>
      </c>
    </row>
    <row r="2049" spans="1:4" ht="15" x14ac:dyDescent="0.25">
      <c r="A2049" s="16">
        <v>9979</v>
      </c>
      <c r="B2049" s="17">
        <v>42026</v>
      </c>
      <c r="C2049" s="18" t="s">
        <v>298</v>
      </c>
      <c r="D2049" s="18" t="s">
        <v>44</v>
      </c>
    </row>
    <row r="2050" spans="1:4" ht="15" x14ac:dyDescent="0.25">
      <c r="A2050" s="16">
        <v>9979</v>
      </c>
      <c r="B2050" s="17">
        <v>42032</v>
      </c>
      <c r="C2050" s="17" t="s">
        <v>295</v>
      </c>
      <c r="D2050" s="20" t="s">
        <v>300</v>
      </c>
    </row>
    <row r="2051" spans="1:4" ht="15" x14ac:dyDescent="0.25">
      <c r="A2051" s="16">
        <v>9979</v>
      </c>
      <c r="B2051" s="17">
        <v>42032</v>
      </c>
      <c r="C2051" s="18" t="s">
        <v>298</v>
      </c>
      <c r="D2051" s="18" t="s">
        <v>61</v>
      </c>
    </row>
    <row r="2052" spans="1:4" ht="15" x14ac:dyDescent="0.25">
      <c r="A2052" s="16">
        <v>9979</v>
      </c>
      <c r="B2052" s="17">
        <v>42032</v>
      </c>
      <c r="C2052" s="18" t="s">
        <v>298</v>
      </c>
      <c r="D2052" s="18" t="s">
        <v>26</v>
      </c>
    </row>
    <row r="2053" spans="1:4" ht="15" x14ac:dyDescent="0.25">
      <c r="A2053" s="16">
        <v>9979</v>
      </c>
      <c r="B2053" s="17">
        <v>42032</v>
      </c>
      <c r="C2053" s="18" t="s">
        <v>298</v>
      </c>
      <c r="D2053" s="18" t="s">
        <v>26</v>
      </c>
    </row>
    <row r="2054" spans="1:4" ht="15" x14ac:dyDescent="0.25">
      <c r="A2054" s="16">
        <v>9979</v>
      </c>
      <c r="B2054" s="17">
        <v>42039</v>
      </c>
      <c r="C2054" s="18" t="s">
        <v>298</v>
      </c>
      <c r="D2054" s="18" t="s">
        <v>44</v>
      </c>
    </row>
    <row r="2055" spans="1:4" ht="15" x14ac:dyDescent="0.25">
      <c r="A2055" s="16">
        <v>9979</v>
      </c>
      <c r="B2055" s="17">
        <v>42046</v>
      </c>
      <c r="C2055" s="18" t="s">
        <v>298</v>
      </c>
      <c r="D2055" s="18" t="s">
        <v>44</v>
      </c>
    </row>
    <row r="2056" spans="1:4" ht="15" x14ac:dyDescent="0.25">
      <c r="A2056" s="16">
        <v>9979</v>
      </c>
      <c r="B2056" s="17">
        <v>42053</v>
      </c>
      <c r="C2056" s="18" t="s">
        <v>298</v>
      </c>
      <c r="D2056" s="18" t="s">
        <v>44</v>
      </c>
    </row>
    <row r="2057" spans="1:4" ht="15" x14ac:dyDescent="0.25">
      <c r="A2057" s="16">
        <v>9979</v>
      </c>
      <c r="B2057" s="17">
        <v>42060</v>
      </c>
      <c r="C2057" s="18" t="s">
        <v>298</v>
      </c>
      <c r="D2057" s="18" t="s">
        <v>44</v>
      </c>
    </row>
    <row r="2058" spans="1:4" ht="15" x14ac:dyDescent="0.25">
      <c r="A2058" s="16">
        <v>9979</v>
      </c>
      <c r="B2058" s="17">
        <v>42065</v>
      </c>
      <c r="C2058" s="18" t="s">
        <v>298</v>
      </c>
      <c r="D2058" s="18" t="s">
        <v>44</v>
      </c>
    </row>
    <row r="2059" spans="1:4" ht="15" x14ac:dyDescent="0.25">
      <c r="A2059" s="16">
        <v>10092</v>
      </c>
      <c r="B2059" s="17">
        <v>41920</v>
      </c>
      <c r="C2059" s="16" t="s">
        <v>297</v>
      </c>
      <c r="D2059" s="18" t="s">
        <v>267</v>
      </c>
    </row>
    <row r="2060" spans="1:4" ht="15" x14ac:dyDescent="0.25">
      <c r="A2060" s="16">
        <v>10092</v>
      </c>
      <c r="B2060" s="17">
        <v>41933</v>
      </c>
      <c r="C2060" s="18" t="s">
        <v>298</v>
      </c>
      <c r="D2060" s="18" t="s">
        <v>26</v>
      </c>
    </row>
    <row r="2061" spans="1:4" ht="15" x14ac:dyDescent="0.25">
      <c r="A2061" s="16">
        <v>10092</v>
      </c>
      <c r="B2061" s="17">
        <v>41934</v>
      </c>
      <c r="C2061" s="18" t="s">
        <v>298</v>
      </c>
      <c r="D2061" s="18" t="s">
        <v>26</v>
      </c>
    </row>
    <row r="2062" spans="1:4" ht="15" x14ac:dyDescent="0.25">
      <c r="A2062" s="16">
        <v>10092</v>
      </c>
      <c r="B2062" s="17">
        <v>41936</v>
      </c>
      <c r="C2062" s="18" t="s">
        <v>298</v>
      </c>
      <c r="D2062" s="18" t="s">
        <v>26</v>
      </c>
    </row>
    <row r="2063" spans="1:4" ht="15" x14ac:dyDescent="0.25">
      <c r="A2063" s="16">
        <v>10092</v>
      </c>
      <c r="B2063" s="17">
        <v>41942</v>
      </c>
      <c r="C2063" s="18" t="s">
        <v>298</v>
      </c>
      <c r="D2063" s="18" t="s">
        <v>26</v>
      </c>
    </row>
    <row r="2064" spans="1:4" ht="15" x14ac:dyDescent="0.25">
      <c r="A2064" s="16">
        <v>10092</v>
      </c>
      <c r="B2064" s="17">
        <v>41947</v>
      </c>
      <c r="C2064" s="18" t="s">
        <v>298</v>
      </c>
      <c r="D2064" s="18" t="s">
        <v>26</v>
      </c>
    </row>
    <row r="2065" spans="1:4" ht="15" x14ac:dyDescent="0.25">
      <c r="A2065" s="16">
        <v>10092</v>
      </c>
      <c r="B2065" s="17">
        <v>41953</v>
      </c>
      <c r="C2065" s="18" t="s">
        <v>298</v>
      </c>
      <c r="D2065" s="18" t="s">
        <v>26</v>
      </c>
    </row>
    <row r="2066" spans="1:4" ht="15" x14ac:dyDescent="0.25">
      <c r="A2066" s="16">
        <v>10137</v>
      </c>
      <c r="B2066" s="17">
        <v>41836</v>
      </c>
      <c r="C2066" s="16" t="s">
        <v>296</v>
      </c>
      <c r="D2066" s="18" t="s">
        <v>267</v>
      </c>
    </row>
    <row r="2067" spans="1:4" ht="15" x14ac:dyDescent="0.25">
      <c r="A2067" s="16">
        <v>10593</v>
      </c>
      <c r="B2067" s="17">
        <v>41807</v>
      </c>
      <c r="C2067" s="16" t="s">
        <v>297</v>
      </c>
      <c r="D2067" s="18" t="s">
        <v>267</v>
      </c>
    </row>
    <row r="2068" spans="1:4" ht="15" x14ac:dyDescent="0.25">
      <c r="A2068" s="16">
        <v>10593</v>
      </c>
      <c r="B2068" s="17">
        <v>41815</v>
      </c>
      <c r="C2068" s="16" t="s">
        <v>296</v>
      </c>
      <c r="D2068" s="18" t="s">
        <v>267</v>
      </c>
    </row>
    <row r="2069" spans="1:4" ht="15" x14ac:dyDescent="0.25">
      <c r="A2069" s="16">
        <v>10593</v>
      </c>
      <c r="B2069" s="17">
        <v>41822</v>
      </c>
      <c r="C2069" s="18" t="s">
        <v>298</v>
      </c>
      <c r="D2069" s="18" t="s">
        <v>44</v>
      </c>
    </row>
    <row r="2070" spans="1:4" ht="15" x14ac:dyDescent="0.25">
      <c r="A2070" s="16">
        <v>10593</v>
      </c>
      <c r="B2070" s="17">
        <v>41829</v>
      </c>
      <c r="C2070" s="18" t="s">
        <v>298</v>
      </c>
      <c r="D2070" s="18" t="s">
        <v>44</v>
      </c>
    </row>
    <row r="2071" spans="1:4" ht="15" x14ac:dyDescent="0.25">
      <c r="A2071" s="16">
        <v>10593</v>
      </c>
      <c r="B2071" s="17">
        <v>41843</v>
      </c>
      <c r="C2071" s="18" t="s">
        <v>298</v>
      </c>
      <c r="D2071" s="18" t="s">
        <v>44</v>
      </c>
    </row>
    <row r="2072" spans="1:4" ht="15" x14ac:dyDescent="0.25">
      <c r="A2072" s="16">
        <v>10593</v>
      </c>
      <c r="B2072" s="17">
        <v>41850</v>
      </c>
      <c r="C2072" s="18" t="s">
        <v>298</v>
      </c>
      <c r="D2072" s="18" t="s">
        <v>44</v>
      </c>
    </row>
    <row r="2073" spans="1:4" ht="15" x14ac:dyDescent="0.25">
      <c r="A2073" s="16">
        <v>10593</v>
      </c>
      <c r="B2073" s="17">
        <v>41857</v>
      </c>
      <c r="C2073" s="18" t="s">
        <v>298</v>
      </c>
      <c r="D2073" s="18" t="s">
        <v>44</v>
      </c>
    </row>
    <row r="2074" spans="1:4" ht="15" x14ac:dyDescent="0.25">
      <c r="A2074" s="16">
        <v>10593</v>
      </c>
      <c r="B2074" s="17">
        <v>41864</v>
      </c>
      <c r="C2074" s="18" t="s">
        <v>298</v>
      </c>
      <c r="D2074" s="18" t="s">
        <v>44</v>
      </c>
    </row>
    <row r="2075" spans="1:4" ht="15" x14ac:dyDescent="0.25">
      <c r="A2075" s="16">
        <v>10593</v>
      </c>
      <c r="B2075" s="17">
        <v>41865</v>
      </c>
      <c r="C2075" s="17" t="s">
        <v>295</v>
      </c>
      <c r="D2075" s="20" t="s">
        <v>300</v>
      </c>
    </row>
    <row r="2076" spans="1:4" ht="15" x14ac:dyDescent="0.25">
      <c r="A2076" s="16">
        <v>10593</v>
      </c>
      <c r="B2076" s="17">
        <v>41865</v>
      </c>
      <c r="C2076" s="18" t="s">
        <v>298</v>
      </c>
      <c r="D2076" s="18" t="s">
        <v>26</v>
      </c>
    </row>
    <row r="2077" spans="1:4" ht="15" x14ac:dyDescent="0.25">
      <c r="A2077" s="16">
        <v>10593</v>
      </c>
      <c r="B2077" s="17">
        <v>41872</v>
      </c>
      <c r="C2077" s="18" t="s">
        <v>298</v>
      </c>
      <c r="D2077" s="18" t="s">
        <v>44</v>
      </c>
    </row>
    <row r="2078" spans="1:4" ht="15" x14ac:dyDescent="0.25">
      <c r="A2078" s="16">
        <v>10593</v>
      </c>
      <c r="B2078" s="17">
        <v>41878</v>
      </c>
      <c r="C2078" s="18" t="s">
        <v>298</v>
      </c>
      <c r="D2078" s="18" t="s">
        <v>44</v>
      </c>
    </row>
    <row r="2079" spans="1:4" ht="15" x14ac:dyDescent="0.25">
      <c r="A2079" s="16">
        <v>10593</v>
      </c>
      <c r="B2079" s="17">
        <v>41884</v>
      </c>
      <c r="C2079" s="18" t="s">
        <v>298</v>
      </c>
      <c r="D2079" s="18" t="s">
        <v>44</v>
      </c>
    </row>
    <row r="2080" spans="1:4" ht="15" x14ac:dyDescent="0.25">
      <c r="A2080" s="16">
        <v>10593</v>
      </c>
      <c r="B2080" s="17">
        <v>41885</v>
      </c>
      <c r="C2080" s="18" t="s">
        <v>298</v>
      </c>
      <c r="D2080" s="18" t="s">
        <v>44</v>
      </c>
    </row>
    <row r="2081" spans="1:4" ht="15" x14ac:dyDescent="0.25">
      <c r="A2081" s="16">
        <v>10593</v>
      </c>
      <c r="B2081" s="17">
        <v>41892</v>
      </c>
      <c r="C2081" s="18" t="s">
        <v>298</v>
      </c>
      <c r="D2081" s="18" t="s">
        <v>44</v>
      </c>
    </row>
    <row r="2082" spans="1:4" ht="15" x14ac:dyDescent="0.25">
      <c r="A2082" s="16">
        <v>10593</v>
      </c>
      <c r="B2082" s="17">
        <v>41898</v>
      </c>
      <c r="C2082" s="17" t="s">
        <v>295</v>
      </c>
      <c r="D2082" s="20" t="s">
        <v>300</v>
      </c>
    </row>
    <row r="2083" spans="1:4" ht="15" x14ac:dyDescent="0.25">
      <c r="A2083" s="16">
        <v>10593</v>
      </c>
      <c r="B2083" s="17">
        <v>41898</v>
      </c>
      <c r="C2083" s="16" t="s">
        <v>297</v>
      </c>
      <c r="D2083" s="18" t="s">
        <v>268</v>
      </c>
    </row>
    <row r="2084" spans="1:4" ht="15" x14ac:dyDescent="0.25">
      <c r="A2084" s="16">
        <v>10593</v>
      </c>
      <c r="B2084" s="17">
        <v>41899</v>
      </c>
      <c r="C2084" s="18" t="s">
        <v>298</v>
      </c>
      <c r="D2084" s="18" t="s">
        <v>61</v>
      </c>
    </row>
    <row r="2085" spans="1:4" ht="15" x14ac:dyDescent="0.25">
      <c r="A2085" s="16">
        <v>10593</v>
      </c>
      <c r="B2085" s="17">
        <v>41899</v>
      </c>
      <c r="C2085" s="18" t="s">
        <v>298</v>
      </c>
      <c r="D2085" s="18" t="s">
        <v>44</v>
      </c>
    </row>
    <row r="2086" spans="1:4" ht="15" x14ac:dyDescent="0.25">
      <c r="A2086" s="16">
        <v>10593</v>
      </c>
      <c r="B2086" s="17">
        <v>41899</v>
      </c>
      <c r="C2086" s="18" t="s">
        <v>298</v>
      </c>
      <c r="D2086" s="18" t="s">
        <v>44</v>
      </c>
    </row>
    <row r="2087" spans="1:4" ht="15" x14ac:dyDescent="0.25">
      <c r="A2087" s="16">
        <v>10593</v>
      </c>
      <c r="B2087" s="17">
        <v>41906</v>
      </c>
      <c r="C2087" s="18" t="s">
        <v>298</v>
      </c>
      <c r="D2087" s="18" t="s">
        <v>61</v>
      </c>
    </row>
    <row r="2088" spans="1:4" ht="15" x14ac:dyDescent="0.25">
      <c r="A2088" s="16">
        <v>10593</v>
      </c>
      <c r="B2088" s="17">
        <v>41906</v>
      </c>
      <c r="C2088" s="18" t="s">
        <v>298</v>
      </c>
      <c r="D2088" s="18" t="s">
        <v>44</v>
      </c>
    </row>
    <row r="2089" spans="1:4" ht="15" x14ac:dyDescent="0.25">
      <c r="A2089" s="16">
        <v>10593</v>
      </c>
      <c r="B2089" s="17">
        <v>41906</v>
      </c>
      <c r="C2089" s="18" t="s">
        <v>298</v>
      </c>
      <c r="D2089" s="18" t="s">
        <v>44</v>
      </c>
    </row>
    <row r="2090" spans="1:4" ht="15" x14ac:dyDescent="0.25">
      <c r="A2090" s="16">
        <v>10593</v>
      </c>
      <c r="B2090" s="17">
        <v>41908</v>
      </c>
      <c r="C2090" s="16" t="s">
        <v>296</v>
      </c>
      <c r="D2090" s="18" t="s">
        <v>284</v>
      </c>
    </row>
    <row r="2091" spans="1:4" ht="15" x14ac:dyDescent="0.25">
      <c r="A2091" s="16">
        <v>10593</v>
      </c>
      <c r="B2091" s="17">
        <v>41913</v>
      </c>
      <c r="C2091" s="18" t="s">
        <v>298</v>
      </c>
      <c r="D2091" s="18" t="s">
        <v>44</v>
      </c>
    </row>
    <row r="2092" spans="1:4" ht="15" x14ac:dyDescent="0.25">
      <c r="A2092" s="16">
        <v>10593</v>
      </c>
      <c r="B2092" s="17">
        <v>41914</v>
      </c>
      <c r="C2092" s="18" t="s">
        <v>298</v>
      </c>
      <c r="D2092" s="18" t="s">
        <v>44</v>
      </c>
    </row>
    <row r="2093" spans="1:4" ht="15" x14ac:dyDescent="0.25">
      <c r="A2093" s="16">
        <v>10593</v>
      </c>
      <c r="B2093" s="17">
        <v>41920</v>
      </c>
      <c r="C2093" s="18" t="s">
        <v>298</v>
      </c>
      <c r="D2093" s="18" t="s">
        <v>44</v>
      </c>
    </row>
    <row r="2094" spans="1:4" ht="15" x14ac:dyDescent="0.25">
      <c r="A2094" s="16">
        <v>10593</v>
      </c>
      <c r="B2094" s="17">
        <v>41927</v>
      </c>
      <c r="C2094" s="18" t="s">
        <v>298</v>
      </c>
      <c r="D2094" s="18" t="s">
        <v>44</v>
      </c>
    </row>
    <row r="2095" spans="1:4" ht="15" x14ac:dyDescent="0.25">
      <c r="A2095" s="16">
        <v>10593</v>
      </c>
      <c r="B2095" s="17">
        <v>41943</v>
      </c>
      <c r="C2095" s="18" t="s">
        <v>298</v>
      </c>
      <c r="D2095" s="18" t="s">
        <v>44</v>
      </c>
    </row>
    <row r="2096" spans="1:4" ht="15" x14ac:dyDescent="0.25">
      <c r="A2096" s="16">
        <v>10593</v>
      </c>
      <c r="B2096" s="17">
        <v>41949</v>
      </c>
      <c r="C2096" s="18" t="s">
        <v>298</v>
      </c>
      <c r="D2096" s="18" t="s">
        <v>44</v>
      </c>
    </row>
    <row r="2097" spans="1:4" ht="15" x14ac:dyDescent="0.25">
      <c r="A2097" s="16">
        <v>10593</v>
      </c>
      <c r="B2097" s="17">
        <v>41956</v>
      </c>
      <c r="C2097" s="18" t="s">
        <v>298</v>
      </c>
      <c r="D2097" s="18" t="s">
        <v>44</v>
      </c>
    </row>
    <row r="2098" spans="1:4" ht="15" x14ac:dyDescent="0.25">
      <c r="A2098" s="16">
        <v>10593</v>
      </c>
      <c r="B2098" s="17">
        <v>41963</v>
      </c>
      <c r="C2098" s="18" t="s">
        <v>298</v>
      </c>
      <c r="D2098" s="18" t="s">
        <v>44</v>
      </c>
    </row>
    <row r="2099" spans="1:4" ht="15" x14ac:dyDescent="0.25">
      <c r="A2099" s="16">
        <v>10593</v>
      </c>
      <c r="B2099" s="17">
        <v>41977</v>
      </c>
      <c r="C2099" s="18" t="s">
        <v>298</v>
      </c>
      <c r="D2099" s="18" t="s">
        <v>44</v>
      </c>
    </row>
    <row r="2100" spans="1:4" ht="15" x14ac:dyDescent="0.25">
      <c r="A2100" s="16">
        <v>10593</v>
      </c>
      <c r="B2100" s="17">
        <v>41982</v>
      </c>
      <c r="C2100" s="17" t="s">
        <v>295</v>
      </c>
      <c r="D2100" s="20" t="s">
        <v>300</v>
      </c>
    </row>
    <row r="2101" spans="1:4" ht="15" x14ac:dyDescent="0.25">
      <c r="A2101" s="16">
        <v>10593</v>
      </c>
      <c r="B2101" s="17">
        <v>41982</v>
      </c>
      <c r="C2101" s="16" t="s">
        <v>297</v>
      </c>
      <c r="D2101" s="18" t="s">
        <v>268</v>
      </c>
    </row>
    <row r="2102" spans="1:4" ht="15" x14ac:dyDescent="0.25">
      <c r="A2102" s="16">
        <v>10593</v>
      </c>
      <c r="B2102" s="17">
        <v>41984</v>
      </c>
      <c r="C2102" s="18" t="s">
        <v>298</v>
      </c>
      <c r="D2102" s="18" t="s">
        <v>44</v>
      </c>
    </row>
    <row r="2103" spans="1:4" ht="15" x14ac:dyDescent="0.25">
      <c r="A2103" s="16">
        <v>10593</v>
      </c>
      <c r="B2103" s="17">
        <v>41988</v>
      </c>
      <c r="C2103" s="18" t="s">
        <v>298</v>
      </c>
      <c r="D2103" s="18" t="s">
        <v>44</v>
      </c>
    </row>
    <row r="2104" spans="1:4" ht="15" x14ac:dyDescent="0.25">
      <c r="A2104" s="16">
        <v>10593</v>
      </c>
      <c r="B2104" s="17">
        <v>41992</v>
      </c>
      <c r="C2104" s="16" t="s">
        <v>296</v>
      </c>
      <c r="D2104" s="18" t="s">
        <v>285</v>
      </c>
    </row>
    <row r="2105" spans="1:4" ht="15" x14ac:dyDescent="0.25">
      <c r="A2105" s="16">
        <v>10593</v>
      </c>
      <c r="B2105" s="17">
        <v>42012</v>
      </c>
      <c r="C2105" s="18" t="s">
        <v>298</v>
      </c>
      <c r="D2105" s="18" t="s">
        <v>44</v>
      </c>
    </row>
    <row r="2106" spans="1:4" ht="15" x14ac:dyDescent="0.25">
      <c r="A2106" s="16">
        <v>10593</v>
      </c>
      <c r="B2106" s="17">
        <v>42026</v>
      </c>
      <c r="C2106" s="18" t="s">
        <v>298</v>
      </c>
      <c r="D2106" s="18" t="s">
        <v>44</v>
      </c>
    </row>
    <row r="2107" spans="1:4" ht="15" x14ac:dyDescent="0.25">
      <c r="A2107" s="16">
        <v>10593</v>
      </c>
      <c r="B2107" s="17">
        <v>42026</v>
      </c>
      <c r="C2107" s="18" t="s">
        <v>298</v>
      </c>
      <c r="D2107" s="18" t="s">
        <v>44</v>
      </c>
    </row>
    <row r="2108" spans="1:4" ht="15" x14ac:dyDescent="0.25">
      <c r="A2108" s="16">
        <v>10593</v>
      </c>
      <c r="B2108" s="17">
        <v>42033</v>
      </c>
      <c r="C2108" s="18" t="s">
        <v>298</v>
      </c>
      <c r="D2108" s="18" t="s">
        <v>44</v>
      </c>
    </row>
    <row r="2109" spans="1:4" ht="15" x14ac:dyDescent="0.25">
      <c r="A2109" s="16">
        <v>10593</v>
      </c>
      <c r="B2109" s="17">
        <v>42040</v>
      </c>
      <c r="C2109" s="18" t="s">
        <v>298</v>
      </c>
      <c r="D2109" s="18" t="s">
        <v>44</v>
      </c>
    </row>
    <row r="2110" spans="1:4" ht="15" x14ac:dyDescent="0.25">
      <c r="A2110" s="16">
        <v>10593</v>
      </c>
      <c r="B2110" s="17">
        <v>42047</v>
      </c>
      <c r="C2110" s="18" t="s">
        <v>298</v>
      </c>
      <c r="D2110" s="18" t="s">
        <v>44</v>
      </c>
    </row>
    <row r="2111" spans="1:4" ht="15" x14ac:dyDescent="0.25">
      <c r="A2111" s="16">
        <v>10593</v>
      </c>
      <c r="B2111" s="17">
        <v>42054</v>
      </c>
      <c r="C2111" s="18" t="s">
        <v>298</v>
      </c>
      <c r="D2111" s="18" t="s">
        <v>44</v>
      </c>
    </row>
    <row r="2112" spans="1:4" ht="15" x14ac:dyDescent="0.25">
      <c r="A2112" s="16">
        <v>10593</v>
      </c>
      <c r="B2112" s="17">
        <v>42054</v>
      </c>
      <c r="C2112" s="18" t="s">
        <v>298</v>
      </c>
      <c r="D2112" s="18" t="s">
        <v>44</v>
      </c>
    </row>
    <row r="2113" spans="1:4" ht="15" x14ac:dyDescent="0.25">
      <c r="A2113" s="16">
        <v>10593</v>
      </c>
      <c r="B2113" s="17">
        <v>42061</v>
      </c>
      <c r="C2113" s="18" t="s">
        <v>298</v>
      </c>
      <c r="D2113" s="18" t="s">
        <v>44</v>
      </c>
    </row>
    <row r="2114" spans="1:4" ht="15" x14ac:dyDescent="0.25">
      <c r="A2114" s="16">
        <v>10593</v>
      </c>
      <c r="B2114" s="17">
        <v>42068</v>
      </c>
      <c r="C2114" s="18" t="s">
        <v>298</v>
      </c>
      <c r="D2114" s="18" t="s">
        <v>44</v>
      </c>
    </row>
    <row r="2115" spans="1:4" ht="15" x14ac:dyDescent="0.25">
      <c r="A2115" s="16">
        <v>10674</v>
      </c>
      <c r="B2115" s="17">
        <v>41841</v>
      </c>
      <c r="C2115" s="18" t="s">
        <v>298</v>
      </c>
      <c r="D2115" s="18" t="s">
        <v>44</v>
      </c>
    </row>
    <row r="2116" spans="1:4" ht="15" x14ac:dyDescent="0.25">
      <c r="A2116" s="16">
        <v>10674</v>
      </c>
      <c r="B2116" s="17">
        <v>41849</v>
      </c>
      <c r="C2116" s="18" t="s">
        <v>298</v>
      </c>
      <c r="D2116" s="18" t="s">
        <v>44</v>
      </c>
    </row>
    <row r="2117" spans="1:4" ht="15" x14ac:dyDescent="0.25">
      <c r="A2117" s="16">
        <v>10674</v>
      </c>
      <c r="B2117" s="17">
        <v>41855</v>
      </c>
      <c r="C2117" s="18" t="s">
        <v>298</v>
      </c>
      <c r="D2117" s="18" t="s">
        <v>44</v>
      </c>
    </row>
    <row r="2118" spans="1:4" ht="15" x14ac:dyDescent="0.25">
      <c r="A2118" s="16">
        <v>10674</v>
      </c>
      <c r="B2118" s="17">
        <v>41857</v>
      </c>
      <c r="C2118" s="16" t="s">
        <v>297</v>
      </c>
      <c r="D2118" s="18" t="s">
        <v>267</v>
      </c>
    </row>
    <row r="2119" spans="1:4" ht="15" x14ac:dyDescent="0.25">
      <c r="A2119" s="16">
        <v>10674</v>
      </c>
      <c r="B2119" s="17">
        <v>41857</v>
      </c>
      <c r="C2119" s="18" t="s">
        <v>298</v>
      </c>
      <c r="D2119" s="18" t="s">
        <v>26</v>
      </c>
    </row>
    <row r="2120" spans="1:4" ht="15" x14ac:dyDescent="0.25">
      <c r="A2120" s="16">
        <v>10674</v>
      </c>
      <c r="B2120" s="17">
        <v>41862</v>
      </c>
      <c r="C2120" s="18" t="s">
        <v>298</v>
      </c>
      <c r="D2120" s="18" t="s">
        <v>44</v>
      </c>
    </row>
    <row r="2121" spans="1:4" ht="15" x14ac:dyDescent="0.25">
      <c r="A2121" s="16">
        <v>10674</v>
      </c>
      <c r="B2121" s="17">
        <v>41866</v>
      </c>
      <c r="C2121" s="18" t="s">
        <v>298</v>
      </c>
      <c r="D2121" s="18" t="s">
        <v>26</v>
      </c>
    </row>
    <row r="2122" spans="1:4" ht="15" x14ac:dyDescent="0.25">
      <c r="A2122" s="16">
        <v>10674</v>
      </c>
      <c r="B2122" s="17">
        <v>41869</v>
      </c>
      <c r="C2122" s="18" t="s">
        <v>298</v>
      </c>
      <c r="D2122" s="18" t="s">
        <v>44</v>
      </c>
    </row>
    <row r="2123" spans="1:4" ht="15" x14ac:dyDescent="0.25">
      <c r="A2123" s="16">
        <v>10674</v>
      </c>
      <c r="B2123" s="17">
        <v>41870</v>
      </c>
      <c r="C2123" s="16" t="s">
        <v>296</v>
      </c>
      <c r="D2123" s="18" t="s">
        <v>267</v>
      </c>
    </row>
    <row r="2124" spans="1:4" ht="15" x14ac:dyDescent="0.25">
      <c r="A2124" s="16">
        <v>10674</v>
      </c>
      <c r="B2124" s="17">
        <v>41877</v>
      </c>
      <c r="C2124" s="18" t="s">
        <v>298</v>
      </c>
      <c r="D2124" s="18" t="s">
        <v>44</v>
      </c>
    </row>
    <row r="2125" spans="1:4" ht="15" x14ac:dyDescent="0.25">
      <c r="A2125" s="16">
        <v>10674</v>
      </c>
      <c r="B2125" s="17">
        <v>41884</v>
      </c>
      <c r="C2125" s="18" t="s">
        <v>298</v>
      </c>
      <c r="D2125" s="18" t="s">
        <v>44</v>
      </c>
    </row>
    <row r="2126" spans="1:4" ht="15" x14ac:dyDescent="0.25">
      <c r="A2126" s="16">
        <v>10674</v>
      </c>
      <c r="B2126" s="17">
        <v>41891</v>
      </c>
      <c r="C2126" s="18" t="s">
        <v>298</v>
      </c>
      <c r="D2126" s="18" t="s">
        <v>44</v>
      </c>
    </row>
    <row r="2127" spans="1:4" ht="15" x14ac:dyDescent="0.25">
      <c r="A2127" s="16">
        <v>10674</v>
      </c>
      <c r="B2127" s="17">
        <v>41905</v>
      </c>
      <c r="C2127" s="18" t="s">
        <v>298</v>
      </c>
      <c r="D2127" s="18" t="s">
        <v>44</v>
      </c>
    </row>
    <row r="2128" spans="1:4" ht="15" x14ac:dyDescent="0.25">
      <c r="A2128" s="16">
        <v>10674</v>
      </c>
      <c r="B2128" s="17">
        <v>41912</v>
      </c>
      <c r="C2128" s="18" t="s">
        <v>298</v>
      </c>
      <c r="D2128" s="18" t="s">
        <v>44</v>
      </c>
    </row>
    <row r="2129" spans="1:4" ht="15" x14ac:dyDescent="0.25">
      <c r="A2129" s="16">
        <v>10674</v>
      </c>
      <c r="B2129" s="17">
        <v>41912</v>
      </c>
      <c r="C2129" s="18" t="s">
        <v>298</v>
      </c>
      <c r="D2129" s="18" t="s">
        <v>44</v>
      </c>
    </row>
    <row r="2130" spans="1:4" ht="15" x14ac:dyDescent="0.25">
      <c r="A2130" s="16">
        <v>10674</v>
      </c>
      <c r="B2130" s="17">
        <v>41919</v>
      </c>
      <c r="C2130" s="18" t="s">
        <v>298</v>
      </c>
      <c r="D2130" s="18" t="s">
        <v>44</v>
      </c>
    </row>
    <row r="2131" spans="1:4" ht="15" x14ac:dyDescent="0.25">
      <c r="A2131" s="16">
        <v>10674</v>
      </c>
      <c r="B2131" s="17">
        <v>41926</v>
      </c>
      <c r="C2131" s="18" t="s">
        <v>298</v>
      </c>
      <c r="D2131" s="18" t="s">
        <v>44</v>
      </c>
    </row>
    <row r="2132" spans="1:4" ht="15" x14ac:dyDescent="0.25">
      <c r="A2132" s="16">
        <v>10674</v>
      </c>
      <c r="B2132" s="17">
        <v>41933</v>
      </c>
      <c r="C2132" s="18" t="s">
        <v>298</v>
      </c>
      <c r="D2132" s="18" t="s">
        <v>44</v>
      </c>
    </row>
    <row r="2133" spans="1:4" ht="15" x14ac:dyDescent="0.25">
      <c r="A2133" s="16">
        <v>10674</v>
      </c>
      <c r="B2133" s="17">
        <v>41940</v>
      </c>
      <c r="C2133" s="18" t="s">
        <v>298</v>
      </c>
      <c r="D2133" s="18" t="s">
        <v>44</v>
      </c>
    </row>
    <row r="2134" spans="1:4" ht="15" x14ac:dyDescent="0.25">
      <c r="A2134" s="16">
        <v>10674</v>
      </c>
      <c r="B2134" s="17">
        <v>41947</v>
      </c>
      <c r="C2134" s="18" t="s">
        <v>298</v>
      </c>
      <c r="D2134" s="18" t="s">
        <v>44</v>
      </c>
    </row>
    <row r="2135" spans="1:4" ht="15" x14ac:dyDescent="0.25">
      <c r="A2135" s="16">
        <v>10674</v>
      </c>
      <c r="B2135" s="17">
        <v>41954</v>
      </c>
      <c r="C2135" s="18" t="s">
        <v>298</v>
      </c>
      <c r="D2135" s="18" t="s">
        <v>26</v>
      </c>
    </row>
    <row r="2136" spans="1:4" ht="15" x14ac:dyDescent="0.25">
      <c r="A2136" s="16">
        <v>10674</v>
      </c>
      <c r="B2136" s="17">
        <v>41954</v>
      </c>
      <c r="C2136" s="18" t="s">
        <v>298</v>
      </c>
      <c r="D2136" s="18" t="s">
        <v>44</v>
      </c>
    </row>
    <row r="2137" spans="1:4" ht="15" x14ac:dyDescent="0.25">
      <c r="A2137" s="16">
        <v>10674</v>
      </c>
      <c r="B2137" s="17">
        <v>41955</v>
      </c>
      <c r="C2137" s="18" t="s">
        <v>298</v>
      </c>
      <c r="D2137" s="18" t="s">
        <v>26</v>
      </c>
    </row>
    <row r="2138" spans="1:4" ht="15" x14ac:dyDescent="0.25">
      <c r="A2138" s="16">
        <v>10674</v>
      </c>
      <c r="B2138" s="17">
        <v>41957</v>
      </c>
      <c r="C2138" s="18" t="s">
        <v>298</v>
      </c>
      <c r="D2138" s="18" t="s">
        <v>26</v>
      </c>
    </row>
    <row r="2139" spans="1:4" ht="15" x14ac:dyDescent="0.25">
      <c r="A2139" s="16">
        <v>10674</v>
      </c>
      <c r="B2139" s="17">
        <v>41961</v>
      </c>
      <c r="C2139" s="17" t="s">
        <v>295</v>
      </c>
      <c r="D2139" s="20" t="s">
        <v>300</v>
      </c>
    </row>
    <row r="2140" spans="1:4" ht="15" x14ac:dyDescent="0.25">
      <c r="A2140" s="16">
        <v>10674</v>
      </c>
      <c r="B2140" s="17">
        <v>41961</v>
      </c>
      <c r="C2140" s="16" t="s">
        <v>297</v>
      </c>
      <c r="D2140" s="18" t="s">
        <v>268</v>
      </c>
    </row>
    <row r="2141" spans="1:4" ht="15" x14ac:dyDescent="0.25">
      <c r="A2141" s="16">
        <v>10674</v>
      </c>
      <c r="B2141" s="17">
        <v>41961</v>
      </c>
      <c r="C2141" s="18" t="s">
        <v>298</v>
      </c>
      <c r="D2141" s="18" t="s">
        <v>44</v>
      </c>
    </row>
    <row r="2142" spans="1:4" ht="15" x14ac:dyDescent="0.25">
      <c r="A2142" s="16">
        <v>10674</v>
      </c>
      <c r="B2142" s="17">
        <v>41968</v>
      </c>
      <c r="C2142" s="18" t="s">
        <v>298</v>
      </c>
      <c r="D2142" s="18" t="s">
        <v>44</v>
      </c>
    </row>
    <row r="2143" spans="1:4" ht="15" x14ac:dyDescent="0.25">
      <c r="A2143" s="16">
        <v>10674</v>
      </c>
      <c r="B2143" s="17">
        <v>41975</v>
      </c>
      <c r="C2143" s="18" t="s">
        <v>298</v>
      </c>
      <c r="D2143" s="18" t="s">
        <v>44</v>
      </c>
    </row>
    <row r="2144" spans="1:4" ht="15" x14ac:dyDescent="0.25">
      <c r="A2144" s="16">
        <v>10674</v>
      </c>
      <c r="B2144" s="17">
        <v>41982</v>
      </c>
      <c r="C2144" s="18" t="s">
        <v>298</v>
      </c>
      <c r="D2144" s="18" t="s">
        <v>44</v>
      </c>
    </row>
    <row r="2145" spans="1:4" ht="15" x14ac:dyDescent="0.25">
      <c r="A2145" s="16">
        <v>10674</v>
      </c>
      <c r="B2145" s="17">
        <v>41989</v>
      </c>
      <c r="C2145" s="18" t="s">
        <v>298</v>
      </c>
      <c r="D2145" s="18" t="s">
        <v>44</v>
      </c>
    </row>
    <row r="2146" spans="1:4" ht="15" x14ac:dyDescent="0.25">
      <c r="A2146" s="16">
        <v>10674</v>
      </c>
      <c r="B2146" s="17">
        <v>41996</v>
      </c>
      <c r="C2146" s="18" t="s">
        <v>298</v>
      </c>
      <c r="D2146" s="18" t="s">
        <v>44</v>
      </c>
    </row>
    <row r="2147" spans="1:4" ht="15" x14ac:dyDescent="0.25">
      <c r="A2147" s="16">
        <v>10674</v>
      </c>
      <c r="B2147" s="17">
        <v>42010</v>
      </c>
      <c r="C2147" s="18" t="s">
        <v>298</v>
      </c>
      <c r="D2147" s="18" t="s">
        <v>44</v>
      </c>
    </row>
    <row r="2148" spans="1:4" ht="15" x14ac:dyDescent="0.25">
      <c r="A2148" s="16">
        <v>10674</v>
      </c>
      <c r="B2148" s="17">
        <v>42017</v>
      </c>
      <c r="C2148" s="18" t="s">
        <v>298</v>
      </c>
      <c r="D2148" s="18" t="s">
        <v>44</v>
      </c>
    </row>
    <row r="2149" spans="1:4" ht="15" x14ac:dyDescent="0.25">
      <c r="A2149" s="16">
        <v>10674</v>
      </c>
      <c r="B2149" s="17">
        <v>42024</v>
      </c>
      <c r="C2149" s="18" t="s">
        <v>298</v>
      </c>
      <c r="D2149" s="18" t="s">
        <v>44</v>
      </c>
    </row>
    <row r="2150" spans="1:4" ht="15" x14ac:dyDescent="0.25">
      <c r="A2150" s="16">
        <v>10674</v>
      </c>
      <c r="B2150" s="17">
        <v>42026</v>
      </c>
      <c r="C2150" s="18" t="s">
        <v>298</v>
      </c>
      <c r="D2150" s="18" t="s">
        <v>44</v>
      </c>
    </row>
    <row r="2151" spans="1:4" ht="15" x14ac:dyDescent="0.25">
      <c r="A2151" s="16">
        <v>10674</v>
      </c>
      <c r="B2151" s="17">
        <v>42027</v>
      </c>
      <c r="C2151" s="18" t="s">
        <v>298</v>
      </c>
      <c r="D2151" s="18" t="s">
        <v>44</v>
      </c>
    </row>
    <row r="2152" spans="1:4" ht="15" x14ac:dyDescent="0.25">
      <c r="A2152" s="16">
        <v>10674</v>
      </c>
      <c r="B2152" s="17">
        <v>42033</v>
      </c>
      <c r="C2152" s="18" t="s">
        <v>298</v>
      </c>
      <c r="D2152" s="18" t="s">
        <v>44</v>
      </c>
    </row>
    <row r="2153" spans="1:4" ht="15" x14ac:dyDescent="0.25">
      <c r="A2153" s="16">
        <v>10674</v>
      </c>
      <c r="B2153" s="17">
        <v>42039</v>
      </c>
      <c r="C2153" s="18" t="s">
        <v>298</v>
      </c>
      <c r="D2153" s="18" t="s">
        <v>44</v>
      </c>
    </row>
    <row r="2154" spans="1:4" ht="15" x14ac:dyDescent="0.25">
      <c r="A2154" s="16">
        <v>10674</v>
      </c>
      <c r="B2154" s="17">
        <v>42046</v>
      </c>
      <c r="C2154" s="18" t="s">
        <v>298</v>
      </c>
      <c r="D2154" s="18" t="s">
        <v>44</v>
      </c>
    </row>
    <row r="2155" spans="1:4" ht="15" x14ac:dyDescent="0.25">
      <c r="A2155" s="16">
        <v>10674</v>
      </c>
      <c r="B2155" s="17">
        <v>42046</v>
      </c>
      <c r="C2155" s="18" t="s">
        <v>298</v>
      </c>
      <c r="D2155" s="18" t="s">
        <v>44</v>
      </c>
    </row>
    <row r="2156" spans="1:4" ht="15" x14ac:dyDescent="0.25">
      <c r="A2156" s="16">
        <v>10674</v>
      </c>
      <c r="B2156" s="17">
        <v>42053</v>
      </c>
      <c r="C2156" s="18" t="s">
        <v>298</v>
      </c>
      <c r="D2156" s="18" t="s">
        <v>44</v>
      </c>
    </row>
    <row r="2157" spans="1:4" ht="15" x14ac:dyDescent="0.25">
      <c r="A2157" s="16">
        <v>10819</v>
      </c>
      <c r="B2157" s="17">
        <v>41845</v>
      </c>
      <c r="C2157" s="16" t="s">
        <v>296</v>
      </c>
      <c r="D2157" s="18" t="s">
        <v>267</v>
      </c>
    </row>
    <row r="2158" spans="1:4" ht="15" x14ac:dyDescent="0.25">
      <c r="A2158" s="16">
        <v>10819</v>
      </c>
      <c r="B2158" s="17">
        <v>41845</v>
      </c>
      <c r="C2158" s="18" t="s">
        <v>298</v>
      </c>
      <c r="D2158" s="18" t="s">
        <v>26</v>
      </c>
    </row>
    <row r="2159" spans="1:4" ht="15" x14ac:dyDescent="0.25">
      <c r="A2159" s="16">
        <v>10819</v>
      </c>
      <c r="B2159" s="17">
        <v>42012</v>
      </c>
      <c r="C2159" s="16" t="s">
        <v>297</v>
      </c>
      <c r="D2159" s="18" t="s">
        <v>267</v>
      </c>
    </row>
    <row r="2160" spans="1:4" ht="15" x14ac:dyDescent="0.25">
      <c r="A2160" s="16">
        <v>10857</v>
      </c>
      <c r="B2160" s="17">
        <v>41838</v>
      </c>
      <c r="C2160" s="16" t="s">
        <v>296</v>
      </c>
      <c r="D2160" s="18" t="s">
        <v>267</v>
      </c>
    </row>
    <row r="2161" spans="1:4" ht="15" x14ac:dyDescent="0.25">
      <c r="A2161" s="16">
        <v>10857</v>
      </c>
      <c r="B2161" s="17">
        <v>41904</v>
      </c>
      <c r="C2161" s="18" t="s">
        <v>298</v>
      </c>
      <c r="D2161" s="18" t="s">
        <v>26</v>
      </c>
    </row>
    <row r="2162" spans="1:4" ht="15" x14ac:dyDescent="0.25">
      <c r="A2162" s="16">
        <v>10857</v>
      </c>
      <c r="B2162" s="17">
        <v>41905</v>
      </c>
      <c r="C2162" s="18" t="s">
        <v>298</v>
      </c>
      <c r="D2162" s="18" t="s">
        <v>26</v>
      </c>
    </row>
    <row r="2163" spans="1:4" ht="15" x14ac:dyDescent="0.25">
      <c r="A2163" s="16">
        <v>10857</v>
      </c>
      <c r="B2163" s="17">
        <v>41911</v>
      </c>
      <c r="C2163" s="18" t="s">
        <v>298</v>
      </c>
      <c r="D2163" s="18" t="s">
        <v>26</v>
      </c>
    </row>
    <row r="2164" spans="1:4" ht="15" x14ac:dyDescent="0.25">
      <c r="A2164" s="16">
        <v>10857</v>
      </c>
      <c r="B2164" s="17">
        <v>41918</v>
      </c>
      <c r="C2164" s="18" t="s">
        <v>298</v>
      </c>
      <c r="D2164" s="18" t="s">
        <v>26</v>
      </c>
    </row>
    <row r="2165" spans="1:4" ht="15" x14ac:dyDescent="0.25">
      <c r="A2165" s="16">
        <v>10857</v>
      </c>
      <c r="B2165" s="17">
        <v>41932</v>
      </c>
      <c r="C2165" s="18" t="s">
        <v>298</v>
      </c>
      <c r="D2165" s="18" t="s">
        <v>26</v>
      </c>
    </row>
    <row r="2166" spans="1:4" ht="15" x14ac:dyDescent="0.25">
      <c r="A2166" s="16">
        <v>10857</v>
      </c>
      <c r="B2166" s="17">
        <v>41932</v>
      </c>
      <c r="C2166" s="18" t="s">
        <v>298</v>
      </c>
      <c r="D2166" s="18" t="s">
        <v>26</v>
      </c>
    </row>
    <row r="2167" spans="1:4" ht="15" x14ac:dyDescent="0.25">
      <c r="A2167" s="16">
        <v>10857</v>
      </c>
      <c r="B2167" s="17">
        <v>41934</v>
      </c>
      <c r="C2167" s="18" t="s">
        <v>298</v>
      </c>
      <c r="D2167" s="18" t="s">
        <v>26</v>
      </c>
    </row>
    <row r="2168" spans="1:4" ht="15" x14ac:dyDescent="0.25">
      <c r="A2168" s="16">
        <v>10857</v>
      </c>
      <c r="B2168" s="17">
        <v>41936</v>
      </c>
      <c r="C2168" s="18" t="s">
        <v>298</v>
      </c>
      <c r="D2168" s="18" t="s">
        <v>26</v>
      </c>
    </row>
    <row r="2169" spans="1:4" ht="15" x14ac:dyDescent="0.25">
      <c r="A2169" s="16">
        <v>10857</v>
      </c>
      <c r="B2169" s="17">
        <v>41942</v>
      </c>
      <c r="C2169" s="18" t="s">
        <v>298</v>
      </c>
      <c r="D2169" s="18" t="s">
        <v>26</v>
      </c>
    </row>
    <row r="2170" spans="1:4" ht="15" x14ac:dyDescent="0.25">
      <c r="A2170" s="16">
        <v>10857</v>
      </c>
      <c r="B2170" s="17">
        <v>41950</v>
      </c>
      <c r="C2170" s="18" t="s">
        <v>298</v>
      </c>
      <c r="D2170" s="18" t="s">
        <v>26</v>
      </c>
    </row>
    <row r="2171" spans="1:4" ht="15" x14ac:dyDescent="0.25">
      <c r="A2171" s="16">
        <v>10857</v>
      </c>
      <c r="B2171" s="17">
        <v>41960</v>
      </c>
      <c r="C2171" s="18" t="s">
        <v>298</v>
      </c>
      <c r="D2171" s="18" t="s">
        <v>26</v>
      </c>
    </row>
    <row r="2172" spans="1:4" ht="15" x14ac:dyDescent="0.25">
      <c r="A2172" s="16">
        <v>10857</v>
      </c>
      <c r="B2172" s="17">
        <v>41967</v>
      </c>
      <c r="C2172" s="18" t="s">
        <v>298</v>
      </c>
      <c r="D2172" s="18" t="s">
        <v>26</v>
      </c>
    </row>
    <row r="2173" spans="1:4" ht="15" x14ac:dyDescent="0.25">
      <c r="A2173" s="16">
        <v>10857</v>
      </c>
      <c r="B2173" s="17">
        <v>41981</v>
      </c>
      <c r="C2173" s="16" t="s">
        <v>297</v>
      </c>
      <c r="D2173" s="18" t="s">
        <v>267</v>
      </c>
    </row>
    <row r="2174" spans="1:4" ht="15" x14ac:dyDescent="0.25">
      <c r="A2174" s="16">
        <v>10857</v>
      </c>
      <c r="B2174" s="17">
        <v>41984</v>
      </c>
      <c r="C2174" s="16" t="s">
        <v>296</v>
      </c>
      <c r="D2174" s="18" t="s">
        <v>285</v>
      </c>
    </row>
    <row r="2175" spans="1:4" ht="15" x14ac:dyDescent="0.25">
      <c r="A2175" s="16">
        <v>10857</v>
      </c>
      <c r="B2175" s="17">
        <v>42010</v>
      </c>
      <c r="C2175" s="18" t="s">
        <v>298</v>
      </c>
      <c r="D2175" s="18" t="s">
        <v>26</v>
      </c>
    </row>
    <row r="2176" spans="1:4" ht="15" x14ac:dyDescent="0.25">
      <c r="A2176" s="16">
        <v>10857</v>
      </c>
      <c r="B2176" s="17">
        <v>42011</v>
      </c>
      <c r="C2176" s="18" t="s">
        <v>298</v>
      </c>
      <c r="D2176" s="18" t="s">
        <v>26</v>
      </c>
    </row>
    <row r="2177" spans="1:4" ht="15" x14ac:dyDescent="0.25">
      <c r="A2177" s="16">
        <v>10857</v>
      </c>
      <c r="B2177" s="17">
        <v>42017</v>
      </c>
      <c r="C2177" s="18" t="s">
        <v>298</v>
      </c>
      <c r="D2177" s="18" t="s">
        <v>26</v>
      </c>
    </row>
    <row r="2178" spans="1:4" ht="15" x14ac:dyDescent="0.25">
      <c r="A2178" s="16">
        <v>10857</v>
      </c>
      <c r="B2178" s="17">
        <v>42031</v>
      </c>
      <c r="C2178" s="17" t="s">
        <v>295</v>
      </c>
      <c r="D2178" s="20" t="s">
        <v>300</v>
      </c>
    </row>
    <row r="2179" spans="1:4" ht="15" x14ac:dyDescent="0.25">
      <c r="A2179" s="16">
        <v>10857</v>
      </c>
      <c r="B2179" s="17">
        <v>42031</v>
      </c>
      <c r="C2179" s="18" t="s">
        <v>298</v>
      </c>
      <c r="D2179" s="18" t="s">
        <v>26</v>
      </c>
    </row>
    <row r="2180" spans="1:4" ht="15" x14ac:dyDescent="0.25">
      <c r="A2180" s="16">
        <v>10857</v>
      </c>
      <c r="B2180" s="17">
        <v>42053</v>
      </c>
      <c r="C2180" s="18" t="s">
        <v>298</v>
      </c>
      <c r="D2180" s="18" t="s">
        <v>26</v>
      </c>
    </row>
    <row r="2181" spans="1:4" ht="15" x14ac:dyDescent="0.25">
      <c r="A2181" s="16">
        <v>10857</v>
      </c>
      <c r="B2181" s="17">
        <v>42054</v>
      </c>
      <c r="C2181" s="18" t="s">
        <v>298</v>
      </c>
      <c r="D2181" s="18" t="s">
        <v>26</v>
      </c>
    </row>
    <row r="2182" spans="1:4" ht="15" x14ac:dyDescent="0.25">
      <c r="A2182" s="16">
        <v>10857</v>
      </c>
      <c r="B2182" s="17">
        <v>42067</v>
      </c>
      <c r="C2182" s="17" t="s">
        <v>295</v>
      </c>
      <c r="D2182" s="20" t="s">
        <v>300</v>
      </c>
    </row>
    <row r="2183" spans="1:4" ht="15" x14ac:dyDescent="0.25">
      <c r="A2183" s="16">
        <v>10857</v>
      </c>
      <c r="B2183" s="17">
        <v>42067</v>
      </c>
      <c r="C2183" s="18" t="s">
        <v>298</v>
      </c>
      <c r="D2183" s="18" t="s">
        <v>26</v>
      </c>
    </row>
    <row r="2184" spans="1:4" ht="15" x14ac:dyDescent="0.25">
      <c r="A2184" s="16">
        <v>10857</v>
      </c>
      <c r="B2184" s="17">
        <v>42072</v>
      </c>
      <c r="C2184" s="16" t="s">
        <v>296</v>
      </c>
      <c r="D2184" s="18" t="s">
        <v>286</v>
      </c>
    </row>
    <row r="2185" spans="1:4" ht="15" x14ac:dyDescent="0.25">
      <c r="A2185" s="16">
        <v>10857</v>
      </c>
      <c r="B2185" s="17">
        <v>42075</v>
      </c>
      <c r="C2185" s="18" t="s">
        <v>298</v>
      </c>
      <c r="D2185" s="18" t="s">
        <v>26</v>
      </c>
    </row>
    <row r="2186" spans="1:4" ht="15" x14ac:dyDescent="0.25">
      <c r="A2186" s="16">
        <v>10942</v>
      </c>
      <c r="B2186" s="17">
        <v>41920</v>
      </c>
      <c r="C2186" s="16" t="s">
        <v>296</v>
      </c>
      <c r="D2186" s="18" t="s">
        <v>267</v>
      </c>
    </row>
    <row r="2187" spans="1:4" ht="15" x14ac:dyDescent="0.25">
      <c r="A2187" s="16">
        <v>10942</v>
      </c>
      <c r="B2187" s="17">
        <v>41920</v>
      </c>
      <c r="C2187" s="16" t="s">
        <v>297</v>
      </c>
      <c r="D2187" s="18" t="s">
        <v>267</v>
      </c>
    </row>
    <row r="2188" spans="1:4" ht="15" x14ac:dyDescent="0.25">
      <c r="A2188" s="16">
        <v>10942</v>
      </c>
      <c r="B2188" s="17">
        <v>42055</v>
      </c>
      <c r="C2188" s="18" t="s">
        <v>298</v>
      </c>
      <c r="D2188" s="18" t="s">
        <v>26</v>
      </c>
    </row>
    <row r="2189" spans="1:4" ht="15" x14ac:dyDescent="0.25">
      <c r="A2189" s="16">
        <v>10942</v>
      </c>
      <c r="B2189" s="17">
        <v>42055</v>
      </c>
      <c r="C2189" s="18" t="s">
        <v>298</v>
      </c>
      <c r="D2189" s="18" t="s">
        <v>26</v>
      </c>
    </row>
    <row r="2190" spans="1:4" ht="15" x14ac:dyDescent="0.25">
      <c r="A2190" s="16">
        <v>10942</v>
      </c>
      <c r="B2190" s="17">
        <v>42060</v>
      </c>
      <c r="C2190" s="17" t="s">
        <v>295</v>
      </c>
      <c r="D2190" s="20" t="s">
        <v>300</v>
      </c>
    </row>
    <row r="2191" spans="1:4" ht="15" x14ac:dyDescent="0.25">
      <c r="A2191" s="16">
        <v>10942</v>
      </c>
      <c r="B2191" s="17">
        <v>42060</v>
      </c>
      <c r="C2191" s="16" t="s">
        <v>297</v>
      </c>
      <c r="D2191" s="18" t="s">
        <v>268</v>
      </c>
    </row>
    <row r="2192" spans="1:4" ht="15" x14ac:dyDescent="0.25">
      <c r="A2192" s="16">
        <v>10942</v>
      </c>
      <c r="B2192" s="17">
        <v>42060</v>
      </c>
      <c r="C2192" s="18" t="s">
        <v>298</v>
      </c>
      <c r="D2192" s="18" t="s">
        <v>26</v>
      </c>
    </row>
    <row r="2193" spans="1:4" ht="15" x14ac:dyDescent="0.25">
      <c r="A2193" s="16">
        <v>10943</v>
      </c>
      <c r="B2193" s="17">
        <v>41985</v>
      </c>
      <c r="C2193" s="18" t="s">
        <v>298</v>
      </c>
      <c r="D2193" s="18" t="s">
        <v>44</v>
      </c>
    </row>
    <row r="2194" spans="1:4" ht="15" x14ac:dyDescent="0.25">
      <c r="A2194" s="16">
        <v>10943</v>
      </c>
      <c r="B2194" s="17">
        <v>42013</v>
      </c>
      <c r="C2194" s="18" t="s">
        <v>298</v>
      </c>
      <c r="D2194" s="18" t="s">
        <v>44</v>
      </c>
    </row>
    <row r="2195" spans="1:4" ht="15" x14ac:dyDescent="0.25">
      <c r="A2195" s="16">
        <v>10943</v>
      </c>
      <c r="B2195" s="17">
        <v>42031</v>
      </c>
      <c r="C2195" s="18" t="s">
        <v>298</v>
      </c>
      <c r="D2195" s="18" t="s">
        <v>70</v>
      </c>
    </row>
    <row r="2196" spans="1:4" ht="15" x14ac:dyDescent="0.25">
      <c r="A2196" s="16">
        <v>10943</v>
      </c>
      <c r="B2196" s="17">
        <v>42033</v>
      </c>
      <c r="C2196" s="18" t="s">
        <v>298</v>
      </c>
      <c r="D2196" s="18" t="s">
        <v>61</v>
      </c>
    </row>
    <row r="2197" spans="1:4" ht="15" x14ac:dyDescent="0.25">
      <c r="A2197" s="16">
        <v>10943</v>
      </c>
      <c r="B2197" s="17">
        <v>42035</v>
      </c>
      <c r="C2197" s="18" t="s">
        <v>298</v>
      </c>
      <c r="D2197" s="18" t="s">
        <v>61</v>
      </c>
    </row>
    <row r="2198" spans="1:4" ht="15" x14ac:dyDescent="0.25">
      <c r="A2198" s="16">
        <v>10943</v>
      </c>
      <c r="B2198" s="17">
        <v>42037</v>
      </c>
      <c r="C2198" s="18" t="s">
        <v>298</v>
      </c>
      <c r="D2198" s="18" t="s">
        <v>61</v>
      </c>
    </row>
    <row r="2199" spans="1:4" ht="15" x14ac:dyDescent="0.25">
      <c r="A2199" s="16">
        <v>10943</v>
      </c>
      <c r="B2199" s="17">
        <v>42038</v>
      </c>
      <c r="C2199" s="18" t="s">
        <v>298</v>
      </c>
      <c r="D2199" s="18" t="s">
        <v>61</v>
      </c>
    </row>
    <row r="2200" spans="1:4" ht="15" x14ac:dyDescent="0.25">
      <c r="A2200" s="16">
        <v>10943</v>
      </c>
      <c r="B2200" s="17">
        <v>42040</v>
      </c>
      <c r="C2200" s="18" t="s">
        <v>298</v>
      </c>
      <c r="D2200" s="18" t="s">
        <v>57</v>
      </c>
    </row>
    <row r="2201" spans="1:4" ht="15" x14ac:dyDescent="0.25">
      <c r="A2201" s="16">
        <v>10943</v>
      </c>
      <c r="B2201" s="17">
        <v>42061</v>
      </c>
      <c r="C2201" s="18" t="s">
        <v>298</v>
      </c>
      <c r="D2201" s="18" t="s">
        <v>61</v>
      </c>
    </row>
    <row r="2202" spans="1:4" ht="15" x14ac:dyDescent="0.25">
      <c r="A2202" s="16">
        <v>10943</v>
      </c>
      <c r="B2202" s="17">
        <v>42069</v>
      </c>
      <c r="C2202" s="18" t="s">
        <v>298</v>
      </c>
      <c r="D2202" s="18" t="s">
        <v>57</v>
      </c>
    </row>
    <row r="2203" spans="1:4" ht="15" x14ac:dyDescent="0.25">
      <c r="A2203" s="16">
        <v>11121</v>
      </c>
      <c r="B2203" s="17">
        <v>41808</v>
      </c>
      <c r="C2203" s="16" t="s">
        <v>296</v>
      </c>
      <c r="D2203" s="18" t="s">
        <v>267</v>
      </c>
    </row>
    <row r="2204" spans="1:4" ht="15" x14ac:dyDescent="0.25">
      <c r="A2204" s="16">
        <v>11121</v>
      </c>
      <c r="B2204" s="17">
        <v>41808</v>
      </c>
      <c r="C2204" s="18" t="s">
        <v>298</v>
      </c>
      <c r="D2204" s="18" t="s">
        <v>26</v>
      </c>
    </row>
    <row r="2205" spans="1:4" ht="15" x14ac:dyDescent="0.25">
      <c r="A2205" s="16">
        <v>11121</v>
      </c>
      <c r="B2205" s="17">
        <v>41809</v>
      </c>
      <c r="C2205" s="18" t="s">
        <v>298</v>
      </c>
      <c r="D2205" s="18" t="s">
        <v>61</v>
      </c>
    </row>
    <row r="2206" spans="1:4" ht="15" x14ac:dyDescent="0.25">
      <c r="A2206" s="16">
        <v>11121</v>
      </c>
      <c r="B2206" s="17">
        <v>41810</v>
      </c>
      <c r="C2206" s="16" t="s">
        <v>297</v>
      </c>
      <c r="D2206" s="18" t="s">
        <v>267</v>
      </c>
    </row>
    <row r="2207" spans="1:4" ht="15" x14ac:dyDescent="0.25">
      <c r="A2207" s="16">
        <v>11121</v>
      </c>
      <c r="B2207" s="17">
        <v>41810</v>
      </c>
      <c r="C2207" s="18" t="s">
        <v>298</v>
      </c>
      <c r="D2207" s="18" t="s">
        <v>26</v>
      </c>
    </row>
    <row r="2208" spans="1:4" ht="15" x14ac:dyDescent="0.25">
      <c r="A2208" s="16">
        <v>11121</v>
      </c>
      <c r="B2208" s="17">
        <v>41816</v>
      </c>
      <c r="C2208" s="18" t="s">
        <v>298</v>
      </c>
      <c r="D2208" s="18" t="s">
        <v>26</v>
      </c>
    </row>
    <row r="2209" spans="1:4" ht="15" x14ac:dyDescent="0.25">
      <c r="A2209" s="16">
        <v>11121</v>
      </c>
      <c r="B2209" s="17">
        <v>41822</v>
      </c>
      <c r="C2209" s="18" t="s">
        <v>298</v>
      </c>
      <c r="D2209" s="18" t="s">
        <v>26</v>
      </c>
    </row>
    <row r="2210" spans="1:4" ht="15" x14ac:dyDescent="0.25">
      <c r="A2210" s="16">
        <v>11121</v>
      </c>
      <c r="B2210" s="17">
        <v>41828</v>
      </c>
      <c r="C2210" s="18" t="s">
        <v>298</v>
      </c>
      <c r="D2210" s="18" t="s">
        <v>26</v>
      </c>
    </row>
    <row r="2211" spans="1:4" ht="15" x14ac:dyDescent="0.25">
      <c r="A2211" s="16">
        <v>11121</v>
      </c>
      <c r="B2211" s="17">
        <v>41842</v>
      </c>
      <c r="C2211" s="18" t="s">
        <v>298</v>
      </c>
      <c r="D2211" s="18" t="s">
        <v>26</v>
      </c>
    </row>
    <row r="2212" spans="1:4" ht="15" x14ac:dyDescent="0.25">
      <c r="A2212" s="16">
        <v>11121</v>
      </c>
      <c r="B2212" s="17">
        <v>41850</v>
      </c>
      <c r="C2212" s="18" t="s">
        <v>298</v>
      </c>
      <c r="D2212" s="18" t="s">
        <v>26</v>
      </c>
    </row>
    <row r="2213" spans="1:4" ht="15" x14ac:dyDescent="0.25">
      <c r="A2213" s="16">
        <v>11121</v>
      </c>
      <c r="B2213" s="17">
        <v>41852</v>
      </c>
      <c r="C2213" s="18" t="s">
        <v>298</v>
      </c>
      <c r="D2213" s="18" t="s">
        <v>26</v>
      </c>
    </row>
    <row r="2214" spans="1:4" ht="15" x14ac:dyDescent="0.25">
      <c r="A2214" s="16">
        <v>11121</v>
      </c>
      <c r="B2214" s="17">
        <v>41855</v>
      </c>
      <c r="C2214" s="18" t="s">
        <v>298</v>
      </c>
      <c r="D2214" s="18" t="s">
        <v>26</v>
      </c>
    </row>
    <row r="2215" spans="1:4" ht="15" x14ac:dyDescent="0.25">
      <c r="A2215" s="16">
        <v>11121</v>
      </c>
      <c r="B2215" s="17">
        <v>41871</v>
      </c>
      <c r="C2215" s="18" t="s">
        <v>298</v>
      </c>
      <c r="D2215" s="18" t="s">
        <v>26</v>
      </c>
    </row>
    <row r="2216" spans="1:4" ht="15" x14ac:dyDescent="0.25">
      <c r="A2216" s="16">
        <v>11121</v>
      </c>
      <c r="B2216" s="17">
        <v>41880</v>
      </c>
      <c r="C2216" s="18" t="s">
        <v>298</v>
      </c>
      <c r="D2216" s="18" t="s">
        <v>26</v>
      </c>
    </row>
    <row r="2217" spans="1:4" ht="15" x14ac:dyDescent="0.25">
      <c r="A2217" s="16">
        <v>11121</v>
      </c>
      <c r="B2217" s="17">
        <v>41894</v>
      </c>
      <c r="C2217" s="18" t="s">
        <v>298</v>
      </c>
      <c r="D2217" s="18" t="s">
        <v>26</v>
      </c>
    </row>
    <row r="2218" spans="1:4" ht="15" x14ac:dyDescent="0.25">
      <c r="A2218" s="16">
        <v>11159</v>
      </c>
      <c r="B2218" s="17">
        <v>41817</v>
      </c>
      <c r="C2218" s="18" t="s">
        <v>298</v>
      </c>
      <c r="D2218" s="18" t="s">
        <v>26</v>
      </c>
    </row>
    <row r="2219" spans="1:4" ht="15" x14ac:dyDescent="0.25">
      <c r="A2219" s="16">
        <v>11159</v>
      </c>
      <c r="B2219" s="17">
        <v>41822</v>
      </c>
      <c r="C2219" s="18" t="s">
        <v>298</v>
      </c>
      <c r="D2219" s="18" t="s">
        <v>26</v>
      </c>
    </row>
    <row r="2220" spans="1:4" ht="15" x14ac:dyDescent="0.25">
      <c r="A2220" s="16">
        <v>11159</v>
      </c>
      <c r="B2220" s="17">
        <v>41823</v>
      </c>
      <c r="C2220" s="18" t="s">
        <v>298</v>
      </c>
      <c r="D2220" s="18" t="s">
        <v>26</v>
      </c>
    </row>
    <row r="2221" spans="1:4" ht="15" x14ac:dyDescent="0.25">
      <c r="A2221" s="16">
        <v>11159</v>
      </c>
      <c r="B2221" s="17">
        <v>41827</v>
      </c>
      <c r="C2221" s="16" t="s">
        <v>296</v>
      </c>
      <c r="D2221" s="18" t="s">
        <v>267</v>
      </c>
    </row>
    <row r="2222" spans="1:4" ht="15" x14ac:dyDescent="0.25">
      <c r="A2222" s="16">
        <v>11159</v>
      </c>
      <c r="B2222" s="17">
        <v>41827</v>
      </c>
      <c r="C2222" s="18" t="s">
        <v>298</v>
      </c>
      <c r="D2222" s="18" t="s">
        <v>26</v>
      </c>
    </row>
    <row r="2223" spans="1:4" ht="15" x14ac:dyDescent="0.25">
      <c r="A2223" s="16">
        <v>11159</v>
      </c>
      <c r="B2223" s="17">
        <v>41830</v>
      </c>
      <c r="C2223" s="18" t="s">
        <v>298</v>
      </c>
      <c r="D2223" s="18" t="s">
        <v>26</v>
      </c>
    </row>
    <row r="2224" spans="1:4" ht="15" x14ac:dyDescent="0.25">
      <c r="A2224" s="16">
        <v>11159</v>
      </c>
      <c r="B2224" s="17">
        <v>41830</v>
      </c>
      <c r="C2224" s="18" t="s">
        <v>298</v>
      </c>
      <c r="D2224" s="18" t="s">
        <v>26</v>
      </c>
    </row>
    <row r="2225" spans="1:4" ht="15" x14ac:dyDescent="0.25">
      <c r="A2225" s="16">
        <v>11159</v>
      </c>
      <c r="B2225" s="17">
        <v>41831</v>
      </c>
      <c r="C2225" s="18" t="s">
        <v>298</v>
      </c>
      <c r="D2225" s="18" t="s">
        <v>26</v>
      </c>
    </row>
    <row r="2226" spans="1:4" ht="15" x14ac:dyDescent="0.25">
      <c r="A2226" s="16">
        <v>11159</v>
      </c>
      <c r="B2226" s="17">
        <v>41834</v>
      </c>
      <c r="C2226" s="18" t="s">
        <v>298</v>
      </c>
      <c r="D2226" s="18" t="s">
        <v>26</v>
      </c>
    </row>
    <row r="2227" spans="1:4" ht="15" x14ac:dyDescent="0.25">
      <c r="A2227" s="16">
        <v>11159</v>
      </c>
      <c r="B2227" s="17">
        <v>41836</v>
      </c>
      <c r="C2227" s="18" t="s">
        <v>298</v>
      </c>
      <c r="D2227" s="18" t="s">
        <v>26</v>
      </c>
    </row>
    <row r="2228" spans="1:4" ht="15" x14ac:dyDescent="0.25">
      <c r="A2228" s="16">
        <v>11159</v>
      </c>
      <c r="B2228" s="17">
        <v>41838</v>
      </c>
      <c r="C2228" s="17" t="s">
        <v>295</v>
      </c>
      <c r="D2228" s="20" t="s">
        <v>300</v>
      </c>
    </row>
    <row r="2229" spans="1:4" ht="15" x14ac:dyDescent="0.25">
      <c r="A2229" s="16">
        <v>11159</v>
      </c>
      <c r="B2229" s="17">
        <v>41838</v>
      </c>
      <c r="C2229" s="18" t="s">
        <v>298</v>
      </c>
      <c r="D2229" s="18" t="s">
        <v>26</v>
      </c>
    </row>
    <row r="2230" spans="1:4" ht="15" x14ac:dyDescent="0.25">
      <c r="A2230" s="16">
        <v>11159</v>
      </c>
      <c r="B2230" s="17">
        <v>41842</v>
      </c>
      <c r="C2230" s="18" t="s">
        <v>298</v>
      </c>
      <c r="D2230" s="18" t="s">
        <v>79</v>
      </c>
    </row>
    <row r="2231" spans="1:4" ht="15" x14ac:dyDescent="0.25">
      <c r="A2231" s="16">
        <v>11159</v>
      </c>
      <c r="B2231" s="17">
        <v>41852</v>
      </c>
      <c r="C2231" s="18" t="s">
        <v>298</v>
      </c>
      <c r="D2231" s="18" t="s">
        <v>26</v>
      </c>
    </row>
    <row r="2232" spans="1:4" ht="15" x14ac:dyDescent="0.25">
      <c r="A2232" s="16">
        <v>11159</v>
      </c>
      <c r="B2232" s="17">
        <v>41856</v>
      </c>
      <c r="C2232" s="18" t="s">
        <v>298</v>
      </c>
      <c r="D2232" s="18" t="s">
        <v>26</v>
      </c>
    </row>
    <row r="2233" spans="1:4" ht="15" x14ac:dyDescent="0.25">
      <c r="A2233" s="16">
        <v>11159</v>
      </c>
      <c r="B2233" s="17">
        <v>41857</v>
      </c>
      <c r="C2233" s="18" t="s">
        <v>298</v>
      </c>
      <c r="D2233" s="18" t="s">
        <v>79</v>
      </c>
    </row>
    <row r="2234" spans="1:4" ht="15" x14ac:dyDescent="0.25">
      <c r="A2234" s="16">
        <v>11159</v>
      </c>
      <c r="B2234" s="17">
        <v>41858</v>
      </c>
      <c r="C2234" s="18" t="s">
        <v>298</v>
      </c>
      <c r="D2234" s="18" t="s">
        <v>26</v>
      </c>
    </row>
    <row r="2235" spans="1:4" ht="15" x14ac:dyDescent="0.25">
      <c r="A2235" s="16">
        <v>11159</v>
      </c>
      <c r="B2235" s="17">
        <v>41864</v>
      </c>
      <c r="C2235" s="18" t="s">
        <v>298</v>
      </c>
      <c r="D2235" s="18" t="s">
        <v>26</v>
      </c>
    </row>
    <row r="2236" spans="1:4" ht="15" x14ac:dyDescent="0.25">
      <c r="A2236" s="16">
        <v>11159</v>
      </c>
      <c r="B2236" s="17">
        <v>41871</v>
      </c>
      <c r="C2236" s="18" t="s">
        <v>298</v>
      </c>
      <c r="D2236" s="18" t="s">
        <v>79</v>
      </c>
    </row>
    <row r="2237" spans="1:4" ht="15" x14ac:dyDescent="0.25">
      <c r="A2237" s="16">
        <v>11159</v>
      </c>
      <c r="B2237" s="17">
        <v>41878</v>
      </c>
      <c r="C2237" s="18" t="s">
        <v>298</v>
      </c>
      <c r="D2237" s="18" t="s">
        <v>79</v>
      </c>
    </row>
    <row r="2238" spans="1:4" ht="15" x14ac:dyDescent="0.25">
      <c r="A2238" s="16">
        <v>11159</v>
      </c>
      <c r="B2238" s="17">
        <v>41880</v>
      </c>
      <c r="C2238" s="18" t="s">
        <v>298</v>
      </c>
      <c r="D2238" s="18" t="s">
        <v>26</v>
      </c>
    </row>
    <row r="2239" spans="1:4" ht="15" x14ac:dyDescent="0.25">
      <c r="A2239" s="16">
        <v>11159</v>
      </c>
      <c r="B2239" s="17">
        <v>41884</v>
      </c>
      <c r="C2239" s="18" t="s">
        <v>298</v>
      </c>
      <c r="D2239" s="18" t="s">
        <v>26</v>
      </c>
    </row>
    <row r="2240" spans="1:4" ht="15" x14ac:dyDescent="0.25">
      <c r="A2240" s="16">
        <v>11159</v>
      </c>
      <c r="B2240" s="17">
        <v>41885</v>
      </c>
      <c r="C2240" s="18" t="s">
        <v>298</v>
      </c>
      <c r="D2240" s="18" t="s">
        <v>79</v>
      </c>
    </row>
    <row r="2241" spans="1:4" ht="15" x14ac:dyDescent="0.25">
      <c r="A2241" s="16">
        <v>11159</v>
      </c>
      <c r="B2241" s="17">
        <v>41885</v>
      </c>
      <c r="C2241" s="18" t="s">
        <v>298</v>
      </c>
      <c r="D2241" s="18" t="s">
        <v>26</v>
      </c>
    </row>
    <row r="2242" spans="1:4" ht="15" x14ac:dyDescent="0.25">
      <c r="A2242" s="16">
        <v>11159</v>
      </c>
      <c r="B2242" s="17">
        <v>41886</v>
      </c>
      <c r="C2242" s="18" t="s">
        <v>298</v>
      </c>
      <c r="D2242" s="18" t="s">
        <v>26</v>
      </c>
    </row>
    <row r="2243" spans="1:4" ht="15" x14ac:dyDescent="0.25">
      <c r="A2243" s="16">
        <v>11159</v>
      </c>
      <c r="B2243" s="17">
        <v>41891</v>
      </c>
      <c r="C2243" s="18" t="s">
        <v>298</v>
      </c>
      <c r="D2243" s="18" t="s">
        <v>79</v>
      </c>
    </row>
    <row r="2244" spans="1:4" ht="15" x14ac:dyDescent="0.25">
      <c r="A2244" s="16">
        <v>11159</v>
      </c>
      <c r="B2244" s="17">
        <v>41891</v>
      </c>
      <c r="C2244" s="18" t="s">
        <v>298</v>
      </c>
      <c r="D2244" s="18" t="s">
        <v>26</v>
      </c>
    </row>
    <row r="2245" spans="1:4" ht="15" x14ac:dyDescent="0.25">
      <c r="A2245" s="16">
        <v>11159</v>
      </c>
      <c r="B2245" s="17">
        <v>41894</v>
      </c>
      <c r="C2245" s="18" t="s">
        <v>298</v>
      </c>
      <c r="D2245" s="18" t="s">
        <v>26</v>
      </c>
    </row>
    <row r="2246" spans="1:4" ht="15" x14ac:dyDescent="0.25">
      <c r="A2246" s="16">
        <v>11159</v>
      </c>
      <c r="B2246" s="17">
        <v>41898</v>
      </c>
      <c r="C2246" s="18" t="s">
        <v>298</v>
      </c>
      <c r="D2246" s="18" t="s">
        <v>79</v>
      </c>
    </row>
    <row r="2247" spans="1:4" ht="15" x14ac:dyDescent="0.25">
      <c r="A2247" s="16">
        <v>11159</v>
      </c>
      <c r="B2247" s="17">
        <v>41901</v>
      </c>
      <c r="C2247" s="18" t="s">
        <v>298</v>
      </c>
      <c r="D2247" s="18" t="s">
        <v>26</v>
      </c>
    </row>
    <row r="2248" spans="1:4" ht="15" x14ac:dyDescent="0.25">
      <c r="A2248" s="16">
        <v>11159</v>
      </c>
      <c r="B2248" s="17">
        <v>41905</v>
      </c>
      <c r="C2248" s="17" t="s">
        <v>295</v>
      </c>
      <c r="D2248" s="20" t="s">
        <v>300</v>
      </c>
    </row>
    <row r="2249" spans="1:4" ht="15" x14ac:dyDescent="0.25">
      <c r="A2249" s="16">
        <v>11159</v>
      </c>
      <c r="B2249" s="17">
        <v>41905</v>
      </c>
      <c r="C2249" s="16" t="s">
        <v>297</v>
      </c>
      <c r="D2249" s="18" t="s">
        <v>268</v>
      </c>
    </row>
    <row r="2250" spans="1:4" ht="15" x14ac:dyDescent="0.25">
      <c r="A2250" s="16">
        <v>11159</v>
      </c>
      <c r="B2250" s="17">
        <v>41906</v>
      </c>
      <c r="C2250" s="18" t="s">
        <v>298</v>
      </c>
      <c r="D2250" s="18" t="s">
        <v>26</v>
      </c>
    </row>
    <row r="2251" spans="1:4" ht="15" x14ac:dyDescent="0.25">
      <c r="A2251" s="16">
        <v>11159</v>
      </c>
      <c r="B2251" s="17">
        <v>41906</v>
      </c>
      <c r="C2251" s="18" t="s">
        <v>298</v>
      </c>
      <c r="D2251" s="18" t="s">
        <v>26</v>
      </c>
    </row>
    <row r="2252" spans="1:4" ht="15" x14ac:dyDescent="0.25">
      <c r="A2252" s="16">
        <v>11159</v>
      </c>
      <c r="B2252" s="17">
        <v>41912</v>
      </c>
      <c r="C2252" s="18" t="s">
        <v>298</v>
      </c>
      <c r="D2252" s="18" t="s">
        <v>79</v>
      </c>
    </row>
    <row r="2253" spans="1:4" ht="15" x14ac:dyDescent="0.25">
      <c r="A2253" s="16">
        <v>11159</v>
      </c>
      <c r="B2253" s="17">
        <v>41913</v>
      </c>
      <c r="C2253" s="18" t="s">
        <v>298</v>
      </c>
      <c r="D2253" s="18" t="s">
        <v>26</v>
      </c>
    </row>
    <row r="2254" spans="1:4" ht="15" x14ac:dyDescent="0.25">
      <c r="A2254" s="16">
        <v>11159</v>
      </c>
      <c r="B2254" s="17">
        <v>41914</v>
      </c>
      <c r="C2254" s="18" t="s">
        <v>298</v>
      </c>
      <c r="D2254" s="18" t="s">
        <v>26</v>
      </c>
    </row>
    <row r="2255" spans="1:4" ht="15" x14ac:dyDescent="0.25">
      <c r="A2255" s="16">
        <v>11159</v>
      </c>
      <c r="B2255" s="17">
        <v>41918</v>
      </c>
      <c r="C2255" s="18" t="s">
        <v>298</v>
      </c>
      <c r="D2255" s="18" t="s">
        <v>26</v>
      </c>
    </row>
    <row r="2256" spans="1:4" ht="15" x14ac:dyDescent="0.25">
      <c r="A2256" s="16">
        <v>11159</v>
      </c>
      <c r="B2256" s="17">
        <v>41919</v>
      </c>
      <c r="C2256" s="16" t="s">
        <v>296</v>
      </c>
      <c r="D2256" s="18" t="s">
        <v>284</v>
      </c>
    </row>
    <row r="2257" spans="1:4" ht="15" x14ac:dyDescent="0.25">
      <c r="A2257" s="16">
        <v>11159</v>
      </c>
      <c r="B2257" s="17">
        <v>41919</v>
      </c>
      <c r="C2257" s="18" t="s">
        <v>298</v>
      </c>
      <c r="D2257" s="18" t="s">
        <v>79</v>
      </c>
    </row>
    <row r="2258" spans="1:4" ht="15" x14ac:dyDescent="0.25">
      <c r="A2258" s="16">
        <v>11159</v>
      </c>
      <c r="B2258" s="17">
        <v>41920</v>
      </c>
      <c r="C2258" s="18" t="s">
        <v>298</v>
      </c>
      <c r="D2258" s="18" t="s">
        <v>26</v>
      </c>
    </row>
    <row r="2259" spans="1:4" ht="15" x14ac:dyDescent="0.25">
      <c r="A2259" s="16">
        <v>11159</v>
      </c>
      <c r="B2259" s="17">
        <v>41922</v>
      </c>
      <c r="C2259" s="18" t="s">
        <v>298</v>
      </c>
      <c r="D2259" s="18" t="s">
        <v>26</v>
      </c>
    </row>
    <row r="2260" spans="1:4" ht="15" x14ac:dyDescent="0.25">
      <c r="A2260" s="16">
        <v>11159</v>
      </c>
      <c r="B2260" s="17">
        <v>41926</v>
      </c>
      <c r="C2260" s="17" t="s">
        <v>295</v>
      </c>
      <c r="D2260" s="20" t="s">
        <v>300</v>
      </c>
    </row>
    <row r="2261" spans="1:4" ht="15" x14ac:dyDescent="0.25">
      <c r="A2261" s="16">
        <v>11159</v>
      </c>
      <c r="B2261" s="17">
        <v>41926</v>
      </c>
      <c r="C2261" s="16" t="s">
        <v>297</v>
      </c>
      <c r="D2261" s="18" t="s">
        <v>268</v>
      </c>
    </row>
    <row r="2262" spans="1:4" ht="15" x14ac:dyDescent="0.25">
      <c r="A2262" s="16">
        <v>11159</v>
      </c>
      <c r="B2262" s="17">
        <v>41926</v>
      </c>
      <c r="C2262" s="18" t="s">
        <v>298</v>
      </c>
      <c r="D2262" s="18" t="s">
        <v>26</v>
      </c>
    </row>
    <row r="2263" spans="1:4" ht="15" x14ac:dyDescent="0.25">
      <c r="A2263" s="16">
        <v>11159</v>
      </c>
      <c r="B2263" s="17">
        <v>41927</v>
      </c>
      <c r="C2263" s="18" t="s">
        <v>298</v>
      </c>
      <c r="D2263" s="18" t="s">
        <v>26</v>
      </c>
    </row>
    <row r="2264" spans="1:4" ht="15" x14ac:dyDescent="0.25">
      <c r="A2264" s="16">
        <v>11159</v>
      </c>
      <c r="B2264" s="17">
        <v>41933</v>
      </c>
      <c r="C2264" s="18" t="s">
        <v>298</v>
      </c>
      <c r="D2264" s="18" t="s">
        <v>79</v>
      </c>
    </row>
    <row r="2265" spans="1:4" ht="15" x14ac:dyDescent="0.25">
      <c r="A2265" s="16">
        <v>11159</v>
      </c>
      <c r="B2265" s="17">
        <v>41940</v>
      </c>
      <c r="C2265" s="18" t="s">
        <v>298</v>
      </c>
      <c r="D2265" s="18" t="s">
        <v>79</v>
      </c>
    </row>
    <row r="2266" spans="1:4" ht="15" x14ac:dyDescent="0.25">
      <c r="A2266" s="16">
        <v>11159</v>
      </c>
      <c r="B2266" s="17">
        <v>41947</v>
      </c>
      <c r="C2266" s="18" t="s">
        <v>298</v>
      </c>
      <c r="D2266" s="18" t="s">
        <v>79</v>
      </c>
    </row>
    <row r="2267" spans="1:4" ht="15" x14ac:dyDescent="0.25">
      <c r="A2267" s="16">
        <v>11159</v>
      </c>
      <c r="B2267" s="17">
        <v>41954</v>
      </c>
      <c r="C2267" s="18" t="s">
        <v>298</v>
      </c>
      <c r="D2267" s="18" t="s">
        <v>26</v>
      </c>
    </row>
    <row r="2268" spans="1:4" ht="15" x14ac:dyDescent="0.25">
      <c r="A2268" s="16">
        <v>11159</v>
      </c>
      <c r="B2268" s="17">
        <v>41960</v>
      </c>
      <c r="C2268" s="18" t="s">
        <v>298</v>
      </c>
      <c r="D2268" s="18" t="s">
        <v>26</v>
      </c>
    </row>
    <row r="2269" spans="1:4" ht="15" x14ac:dyDescent="0.25">
      <c r="A2269" s="16">
        <v>11159</v>
      </c>
      <c r="B2269" s="17">
        <v>41961</v>
      </c>
      <c r="C2269" s="18" t="s">
        <v>298</v>
      </c>
      <c r="D2269" s="18" t="s">
        <v>117</v>
      </c>
    </row>
    <row r="2270" spans="1:4" ht="15" x14ac:dyDescent="0.25">
      <c r="A2270" s="16">
        <v>11159</v>
      </c>
      <c r="B2270" s="17">
        <v>41961</v>
      </c>
      <c r="C2270" s="18" t="s">
        <v>298</v>
      </c>
      <c r="D2270" s="18" t="s">
        <v>79</v>
      </c>
    </row>
    <row r="2271" spans="1:4" ht="15" x14ac:dyDescent="0.25">
      <c r="A2271" s="16">
        <v>11159</v>
      </c>
      <c r="B2271" s="17">
        <v>41975</v>
      </c>
      <c r="C2271" s="18" t="s">
        <v>298</v>
      </c>
      <c r="D2271" s="18" t="s">
        <v>117</v>
      </c>
    </row>
    <row r="2272" spans="1:4" ht="15" x14ac:dyDescent="0.25">
      <c r="A2272" s="16">
        <v>11159</v>
      </c>
      <c r="B2272" s="17">
        <v>41982</v>
      </c>
      <c r="C2272" s="18" t="s">
        <v>298</v>
      </c>
      <c r="D2272" s="18" t="s">
        <v>117</v>
      </c>
    </row>
    <row r="2273" spans="1:4" ht="15" x14ac:dyDescent="0.25">
      <c r="A2273" s="16">
        <v>11159</v>
      </c>
      <c r="B2273" s="17">
        <v>41983</v>
      </c>
      <c r="C2273" s="18" t="s">
        <v>298</v>
      </c>
      <c r="D2273" s="18" t="s">
        <v>79</v>
      </c>
    </row>
    <row r="2274" spans="1:4" ht="15" x14ac:dyDescent="0.25">
      <c r="A2274" s="16">
        <v>11159</v>
      </c>
      <c r="B2274" s="17">
        <v>41983</v>
      </c>
      <c r="C2274" s="18" t="s">
        <v>298</v>
      </c>
      <c r="D2274" s="18" t="s">
        <v>26</v>
      </c>
    </row>
    <row r="2275" spans="1:4" ht="15" x14ac:dyDescent="0.25">
      <c r="A2275" s="16">
        <v>11159</v>
      </c>
      <c r="B2275" s="17">
        <v>41984</v>
      </c>
      <c r="C2275" s="18" t="s">
        <v>298</v>
      </c>
      <c r="D2275" s="18" t="s">
        <v>26</v>
      </c>
    </row>
    <row r="2276" spans="1:4" ht="15" x14ac:dyDescent="0.25">
      <c r="A2276" s="16">
        <v>11159</v>
      </c>
      <c r="B2276" s="17">
        <v>41989</v>
      </c>
      <c r="C2276" s="18" t="s">
        <v>298</v>
      </c>
      <c r="D2276" s="18" t="s">
        <v>117</v>
      </c>
    </row>
    <row r="2277" spans="1:4" ht="15" x14ac:dyDescent="0.25">
      <c r="A2277" s="16">
        <v>11159</v>
      </c>
      <c r="B2277" s="17">
        <v>41989</v>
      </c>
      <c r="C2277" s="18" t="s">
        <v>298</v>
      </c>
      <c r="D2277" s="18" t="s">
        <v>79</v>
      </c>
    </row>
    <row r="2278" spans="1:4" ht="15" x14ac:dyDescent="0.25">
      <c r="A2278" s="16">
        <v>11159</v>
      </c>
      <c r="B2278" s="17">
        <v>41990</v>
      </c>
      <c r="C2278" s="16" t="s">
        <v>296</v>
      </c>
      <c r="D2278" s="18" t="s">
        <v>285</v>
      </c>
    </row>
    <row r="2279" spans="1:4" ht="15" x14ac:dyDescent="0.25">
      <c r="A2279" s="16">
        <v>11159</v>
      </c>
      <c r="B2279" s="17">
        <v>41992</v>
      </c>
      <c r="C2279" s="18" t="s">
        <v>298</v>
      </c>
      <c r="D2279" s="18" t="s">
        <v>26</v>
      </c>
    </row>
    <row r="2280" spans="1:4" ht="15" x14ac:dyDescent="0.25">
      <c r="A2280" s="16">
        <v>11159</v>
      </c>
      <c r="B2280" s="17">
        <v>41995</v>
      </c>
      <c r="C2280" s="18" t="s">
        <v>298</v>
      </c>
      <c r="D2280" s="18" t="s">
        <v>26</v>
      </c>
    </row>
    <row r="2281" spans="1:4" ht="15" x14ac:dyDescent="0.25">
      <c r="A2281" s="16">
        <v>11159</v>
      </c>
      <c r="B2281" s="17">
        <v>42011</v>
      </c>
      <c r="C2281" s="18" t="s">
        <v>298</v>
      </c>
      <c r="D2281" s="18" t="s">
        <v>26</v>
      </c>
    </row>
    <row r="2282" spans="1:4" ht="15" x14ac:dyDescent="0.25">
      <c r="A2282" s="16">
        <v>11159</v>
      </c>
      <c r="B2282" s="17">
        <v>42045</v>
      </c>
      <c r="C2282" s="17" t="s">
        <v>295</v>
      </c>
      <c r="D2282" s="20" t="s">
        <v>300</v>
      </c>
    </row>
    <row r="2283" spans="1:4" ht="15" x14ac:dyDescent="0.25">
      <c r="A2283" s="16">
        <v>11159</v>
      </c>
      <c r="B2283" s="17">
        <v>42045</v>
      </c>
      <c r="C2283" s="16" t="s">
        <v>297</v>
      </c>
      <c r="D2283" s="18" t="s">
        <v>268</v>
      </c>
    </row>
    <row r="2284" spans="1:4" ht="15" x14ac:dyDescent="0.25">
      <c r="A2284" s="16">
        <v>11159</v>
      </c>
      <c r="B2284" s="17">
        <v>42045</v>
      </c>
      <c r="C2284" s="18" t="s">
        <v>298</v>
      </c>
      <c r="D2284" s="18" t="s">
        <v>26</v>
      </c>
    </row>
    <row r="2285" spans="1:4" ht="15" x14ac:dyDescent="0.25">
      <c r="A2285" s="16">
        <v>11159</v>
      </c>
      <c r="B2285" s="17">
        <v>42046</v>
      </c>
      <c r="C2285" s="18" t="s">
        <v>298</v>
      </c>
      <c r="D2285" s="18" t="s">
        <v>26</v>
      </c>
    </row>
    <row r="2286" spans="1:4" ht="15" x14ac:dyDescent="0.25">
      <c r="A2286" s="16">
        <v>11159</v>
      </c>
      <c r="B2286" s="17">
        <v>42074</v>
      </c>
      <c r="C2286" s="18" t="s">
        <v>298</v>
      </c>
      <c r="D2286" s="18" t="s">
        <v>26</v>
      </c>
    </row>
    <row r="2287" spans="1:4" ht="15" x14ac:dyDescent="0.25">
      <c r="A2287" s="16">
        <v>11160</v>
      </c>
      <c r="B2287" s="17">
        <v>41905</v>
      </c>
      <c r="C2287" s="18" t="s">
        <v>298</v>
      </c>
      <c r="D2287" s="18" t="s">
        <v>30</v>
      </c>
    </row>
    <row r="2288" spans="1:4" ht="15" x14ac:dyDescent="0.25">
      <c r="A2288" s="16">
        <v>11160</v>
      </c>
      <c r="B2288" s="17">
        <v>41913</v>
      </c>
      <c r="C2288" s="18" t="s">
        <v>298</v>
      </c>
      <c r="D2288" s="18" t="s">
        <v>30</v>
      </c>
    </row>
    <row r="2289" spans="1:4" ht="15" x14ac:dyDescent="0.25">
      <c r="A2289" s="16">
        <v>11160</v>
      </c>
      <c r="B2289" s="17">
        <v>41920</v>
      </c>
      <c r="C2289" s="18" t="s">
        <v>298</v>
      </c>
      <c r="D2289" s="18" t="s">
        <v>30</v>
      </c>
    </row>
    <row r="2290" spans="1:4" ht="15" x14ac:dyDescent="0.25">
      <c r="A2290" s="16">
        <v>11160</v>
      </c>
      <c r="B2290" s="17">
        <v>41927</v>
      </c>
      <c r="C2290" s="18" t="s">
        <v>298</v>
      </c>
      <c r="D2290" s="18" t="s">
        <v>30</v>
      </c>
    </row>
    <row r="2291" spans="1:4" ht="15" x14ac:dyDescent="0.25">
      <c r="A2291" s="16">
        <v>11160</v>
      </c>
      <c r="B2291" s="17">
        <v>41934</v>
      </c>
      <c r="C2291" s="18" t="s">
        <v>298</v>
      </c>
      <c r="D2291" s="18" t="s">
        <v>30</v>
      </c>
    </row>
    <row r="2292" spans="1:4" ht="15" x14ac:dyDescent="0.25">
      <c r="A2292" s="16">
        <v>11160</v>
      </c>
      <c r="B2292" s="17">
        <v>41941</v>
      </c>
      <c r="C2292" s="18" t="s">
        <v>298</v>
      </c>
      <c r="D2292" s="18" t="s">
        <v>30</v>
      </c>
    </row>
    <row r="2293" spans="1:4" ht="15" x14ac:dyDescent="0.25">
      <c r="A2293" s="16">
        <v>11160</v>
      </c>
      <c r="B2293" s="17">
        <v>41948</v>
      </c>
      <c r="C2293" s="18" t="s">
        <v>298</v>
      </c>
      <c r="D2293" s="18" t="s">
        <v>30</v>
      </c>
    </row>
    <row r="2294" spans="1:4" ht="15" x14ac:dyDescent="0.25">
      <c r="A2294" s="16">
        <v>11160</v>
      </c>
      <c r="B2294" s="17">
        <v>41955</v>
      </c>
      <c r="C2294" s="18" t="s">
        <v>298</v>
      </c>
      <c r="D2294" s="18" t="s">
        <v>30</v>
      </c>
    </row>
    <row r="2295" spans="1:4" ht="15" x14ac:dyDescent="0.25">
      <c r="A2295" s="16">
        <v>11160</v>
      </c>
      <c r="B2295" s="17">
        <v>41962</v>
      </c>
      <c r="C2295" s="18" t="s">
        <v>298</v>
      </c>
      <c r="D2295" s="18" t="s">
        <v>30</v>
      </c>
    </row>
    <row r="2296" spans="1:4" ht="15" x14ac:dyDescent="0.25">
      <c r="A2296" s="16">
        <v>11160</v>
      </c>
      <c r="B2296" s="17">
        <v>41969</v>
      </c>
      <c r="C2296" s="18" t="s">
        <v>298</v>
      </c>
      <c r="D2296" s="18" t="s">
        <v>30</v>
      </c>
    </row>
    <row r="2297" spans="1:4" ht="15" x14ac:dyDescent="0.25">
      <c r="A2297" s="16">
        <v>11160</v>
      </c>
      <c r="B2297" s="17">
        <v>41976</v>
      </c>
      <c r="C2297" s="18" t="s">
        <v>298</v>
      </c>
      <c r="D2297" s="18" t="s">
        <v>30</v>
      </c>
    </row>
    <row r="2298" spans="1:4" ht="15" x14ac:dyDescent="0.25">
      <c r="A2298" s="16">
        <v>11160</v>
      </c>
      <c r="B2298" s="17">
        <v>41983</v>
      </c>
      <c r="C2298" s="18" t="s">
        <v>298</v>
      </c>
      <c r="D2298" s="18" t="s">
        <v>30</v>
      </c>
    </row>
    <row r="2299" spans="1:4" ht="15" x14ac:dyDescent="0.25">
      <c r="A2299" s="16">
        <v>11160</v>
      </c>
      <c r="B2299" s="17">
        <v>41990</v>
      </c>
      <c r="C2299" s="18" t="s">
        <v>298</v>
      </c>
      <c r="D2299" s="18" t="s">
        <v>30</v>
      </c>
    </row>
    <row r="2300" spans="1:4" ht="15" x14ac:dyDescent="0.25">
      <c r="A2300" s="16">
        <v>11160</v>
      </c>
      <c r="B2300" s="17">
        <v>42011</v>
      </c>
      <c r="C2300" s="18" t="s">
        <v>298</v>
      </c>
      <c r="D2300" s="18" t="s">
        <v>30</v>
      </c>
    </row>
    <row r="2301" spans="1:4" ht="15" x14ac:dyDescent="0.25">
      <c r="A2301" s="16">
        <v>11160</v>
      </c>
      <c r="B2301" s="17">
        <v>42018</v>
      </c>
      <c r="C2301" s="18" t="s">
        <v>298</v>
      </c>
      <c r="D2301" s="18" t="s">
        <v>30</v>
      </c>
    </row>
    <row r="2302" spans="1:4" ht="15" x14ac:dyDescent="0.25">
      <c r="A2302" s="16">
        <v>11160</v>
      </c>
      <c r="B2302" s="17">
        <v>42025</v>
      </c>
      <c r="C2302" s="18" t="s">
        <v>298</v>
      </c>
      <c r="D2302" s="18" t="s">
        <v>30</v>
      </c>
    </row>
    <row r="2303" spans="1:4" ht="15" x14ac:dyDescent="0.25">
      <c r="A2303" s="16">
        <v>11160</v>
      </c>
      <c r="B2303" s="17">
        <v>42032</v>
      </c>
      <c r="C2303" s="18" t="s">
        <v>298</v>
      </c>
      <c r="D2303" s="18" t="s">
        <v>30</v>
      </c>
    </row>
    <row r="2304" spans="1:4" ht="15" x14ac:dyDescent="0.25">
      <c r="A2304" s="16">
        <v>11160</v>
      </c>
      <c r="B2304" s="17">
        <v>42039</v>
      </c>
      <c r="C2304" s="18" t="s">
        <v>298</v>
      </c>
      <c r="D2304" s="18" t="s">
        <v>30</v>
      </c>
    </row>
    <row r="2305" spans="1:4" ht="15" x14ac:dyDescent="0.25">
      <c r="A2305" s="16">
        <v>11160</v>
      </c>
      <c r="B2305" s="17">
        <v>42059</v>
      </c>
      <c r="C2305" s="18" t="s">
        <v>298</v>
      </c>
      <c r="D2305" s="18" t="s">
        <v>30</v>
      </c>
    </row>
    <row r="2306" spans="1:4" ht="15" x14ac:dyDescent="0.25">
      <c r="A2306" s="16">
        <v>11160</v>
      </c>
      <c r="B2306" s="17">
        <v>42067</v>
      </c>
      <c r="C2306" s="18" t="s">
        <v>298</v>
      </c>
      <c r="D2306" s="18" t="s">
        <v>30</v>
      </c>
    </row>
    <row r="2307" spans="1:4" ht="15" x14ac:dyDescent="0.25">
      <c r="A2307" s="16">
        <v>11160</v>
      </c>
      <c r="B2307" s="17">
        <v>42073</v>
      </c>
      <c r="C2307" s="18" t="s">
        <v>298</v>
      </c>
      <c r="D2307" s="18" t="s">
        <v>30</v>
      </c>
    </row>
    <row r="2308" spans="1:4" ht="15" x14ac:dyDescent="0.25">
      <c r="A2308" s="16">
        <v>11172</v>
      </c>
      <c r="B2308" s="17">
        <v>41834</v>
      </c>
      <c r="C2308" s="18" t="s">
        <v>298</v>
      </c>
      <c r="D2308" s="18" t="s">
        <v>26</v>
      </c>
    </row>
    <row r="2309" spans="1:4" ht="15" x14ac:dyDescent="0.25">
      <c r="A2309" s="16">
        <v>11172</v>
      </c>
      <c r="B2309" s="17">
        <v>41836</v>
      </c>
      <c r="C2309" s="16" t="s">
        <v>297</v>
      </c>
      <c r="D2309" s="18" t="s">
        <v>267</v>
      </c>
    </row>
    <row r="2310" spans="1:4" ht="15" x14ac:dyDescent="0.25">
      <c r="A2310" s="16">
        <v>11172</v>
      </c>
      <c r="B2310" s="17">
        <v>41842</v>
      </c>
      <c r="C2310" s="18" t="s">
        <v>298</v>
      </c>
      <c r="D2310" s="18" t="s">
        <v>26</v>
      </c>
    </row>
    <row r="2311" spans="1:4" ht="15" x14ac:dyDescent="0.25">
      <c r="A2311" s="16">
        <v>11172</v>
      </c>
      <c r="B2311" s="17">
        <v>41843</v>
      </c>
      <c r="C2311" s="18" t="s">
        <v>298</v>
      </c>
      <c r="D2311" s="18" t="s">
        <v>26</v>
      </c>
    </row>
    <row r="2312" spans="1:4" ht="15" x14ac:dyDescent="0.25">
      <c r="A2312" s="16">
        <v>11172</v>
      </c>
      <c r="B2312" s="17">
        <v>41851</v>
      </c>
      <c r="C2312" s="18" t="s">
        <v>298</v>
      </c>
      <c r="D2312" s="18" t="s">
        <v>26</v>
      </c>
    </row>
    <row r="2313" spans="1:4" ht="15" x14ac:dyDescent="0.25">
      <c r="A2313" s="16">
        <v>11172</v>
      </c>
      <c r="B2313" s="17">
        <v>41852</v>
      </c>
      <c r="C2313" s="18" t="s">
        <v>298</v>
      </c>
      <c r="D2313" s="18" t="s">
        <v>26</v>
      </c>
    </row>
    <row r="2314" spans="1:4" ht="15" x14ac:dyDescent="0.25">
      <c r="A2314" s="16">
        <v>11172</v>
      </c>
      <c r="B2314" s="17">
        <v>41856</v>
      </c>
      <c r="C2314" s="18" t="s">
        <v>298</v>
      </c>
      <c r="D2314" s="18" t="s">
        <v>26</v>
      </c>
    </row>
    <row r="2315" spans="1:4" ht="15" x14ac:dyDescent="0.25">
      <c r="A2315" s="16">
        <v>11172</v>
      </c>
      <c r="B2315" s="17">
        <v>41872</v>
      </c>
      <c r="C2315" s="18" t="s">
        <v>298</v>
      </c>
      <c r="D2315" s="18" t="s">
        <v>26</v>
      </c>
    </row>
    <row r="2316" spans="1:4" ht="15" x14ac:dyDescent="0.25">
      <c r="A2316" s="16">
        <v>11172</v>
      </c>
      <c r="B2316" s="17">
        <v>41892</v>
      </c>
      <c r="C2316" s="18" t="s">
        <v>298</v>
      </c>
      <c r="D2316" s="18" t="s">
        <v>26</v>
      </c>
    </row>
    <row r="2317" spans="1:4" ht="15" x14ac:dyDescent="0.25">
      <c r="A2317" s="16">
        <v>11172</v>
      </c>
      <c r="B2317" s="17">
        <v>41899</v>
      </c>
      <c r="C2317" s="18" t="s">
        <v>298</v>
      </c>
      <c r="D2317" s="18" t="s">
        <v>26</v>
      </c>
    </row>
    <row r="2318" spans="1:4" ht="15" x14ac:dyDescent="0.25">
      <c r="A2318" s="16">
        <v>11172</v>
      </c>
      <c r="B2318" s="17">
        <v>41906</v>
      </c>
      <c r="C2318" s="18" t="s">
        <v>298</v>
      </c>
      <c r="D2318" s="18" t="s">
        <v>26</v>
      </c>
    </row>
    <row r="2319" spans="1:4" ht="15" x14ac:dyDescent="0.25">
      <c r="A2319" s="16">
        <v>11172</v>
      </c>
      <c r="B2319" s="17">
        <v>41921</v>
      </c>
      <c r="C2319" s="18" t="s">
        <v>298</v>
      </c>
      <c r="D2319" s="18" t="s">
        <v>26</v>
      </c>
    </row>
    <row r="2320" spans="1:4" ht="15" x14ac:dyDescent="0.25">
      <c r="A2320" s="16">
        <v>11172</v>
      </c>
      <c r="B2320" s="17">
        <v>41927</v>
      </c>
      <c r="C2320" s="17" t="s">
        <v>295</v>
      </c>
      <c r="D2320" s="20" t="s">
        <v>300</v>
      </c>
    </row>
    <row r="2321" spans="1:4" ht="15" x14ac:dyDescent="0.25">
      <c r="A2321" s="16">
        <v>11172</v>
      </c>
      <c r="B2321" s="17">
        <v>41927</v>
      </c>
      <c r="C2321" s="16" t="s">
        <v>297</v>
      </c>
      <c r="D2321" s="18" t="s">
        <v>268</v>
      </c>
    </row>
    <row r="2322" spans="1:4" ht="15" x14ac:dyDescent="0.25">
      <c r="A2322" s="16">
        <v>11172</v>
      </c>
      <c r="B2322" s="17">
        <v>41927</v>
      </c>
      <c r="C2322" s="18" t="s">
        <v>298</v>
      </c>
      <c r="D2322" s="18" t="s">
        <v>26</v>
      </c>
    </row>
    <row r="2323" spans="1:4" ht="15" x14ac:dyDescent="0.25">
      <c r="A2323" s="16">
        <v>11172</v>
      </c>
      <c r="B2323" s="17">
        <v>41932</v>
      </c>
      <c r="C2323" s="16" t="s">
        <v>296</v>
      </c>
      <c r="D2323" s="18" t="s">
        <v>267</v>
      </c>
    </row>
    <row r="2324" spans="1:4" ht="15" x14ac:dyDescent="0.25">
      <c r="A2324" s="16">
        <v>11172</v>
      </c>
      <c r="B2324" s="17">
        <v>41960</v>
      </c>
      <c r="C2324" s="18" t="s">
        <v>298</v>
      </c>
      <c r="D2324" s="18" t="s">
        <v>26</v>
      </c>
    </row>
    <row r="2325" spans="1:4" ht="15" x14ac:dyDescent="0.25">
      <c r="A2325" s="16">
        <v>11172</v>
      </c>
      <c r="B2325" s="17">
        <v>41963</v>
      </c>
      <c r="C2325" s="18" t="s">
        <v>298</v>
      </c>
      <c r="D2325" s="18" t="s">
        <v>26</v>
      </c>
    </row>
    <row r="2326" spans="1:4" ht="15" x14ac:dyDescent="0.25">
      <c r="A2326" s="16">
        <v>11172</v>
      </c>
      <c r="B2326" s="17">
        <v>41964</v>
      </c>
      <c r="C2326" s="18" t="s">
        <v>298</v>
      </c>
      <c r="D2326" s="18" t="s">
        <v>26</v>
      </c>
    </row>
    <row r="2327" spans="1:4" ht="15" x14ac:dyDescent="0.25">
      <c r="A2327" s="16">
        <v>11172</v>
      </c>
      <c r="B2327" s="17">
        <v>41991</v>
      </c>
      <c r="C2327" s="16" t="s">
        <v>296</v>
      </c>
      <c r="D2327" s="18" t="s">
        <v>285</v>
      </c>
    </row>
    <row r="2328" spans="1:4" ht="15" x14ac:dyDescent="0.25">
      <c r="A2328" s="16">
        <v>11172</v>
      </c>
      <c r="B2328" s="17">
        <v>42025</v>
      </c>
      <c r="C2328" s="18" t="s">
        <v>298</v>
      </c>
      <c r="D2328" s="18" t="s">
        <v>26</v>
      </c>
    </row>
    <row r="2329" spans="1:4" ht="15" x14ac:dyDescent="0.25">
      <c r="A2329" s="16">
        <v>11172</v>
      </c>
      <c r="B2329" s="17">
        <v>42031</v>
      </c>
      <c r="C2329" s="17" t="s">
        <v>295</v>
      </c>
      <c r="D2329" s="20" t="s">
        <v>300</v>
      </c>
    </row>
    <row r="2330" spans="1:4" ht="15" x14ac:dyDescent="0.25">
      <c r="A2330" s="16">
        <v>11172</v>
      </c>
      <c r="B2330" s="17">
        <v>42031</v>
      </c>
      <c r="C2330" s="16" t="s">
        <v>297</v>
      </c>
      <c r="D2330" s="18" t="s">
        <v>268</v>
      </c>
    </row>
    <row r="2331" spans="1:4" ht="15" x14ac:dyDescent="0.25">
      <c r="A2331" s="16">
        <v>11172</v>
      </c>
      <c r="B2331" s="17">
        <v>42031</v>
      </c>
      <c r="C2331" s="18" t="s">
        <v>298</v>
      </c>
      <c r="D2331" s="18" t="s">
        <v>26</v>
      </c>
    </row>
    <row r="2332" spans="1:4" ht="15" x14ac:dyDescent="0.25">
      <c r="A2332" s="16">
        <v>11172</v>
      </c>
      <c r="B2332" s="17">
        <v>42034</v>
      </c>
      <c r="C2332" s="18" t="s">
        <v>298</v>
      </c>
      <c r="D2332" s="18" t="s">
        <v>26</v>
      </c>
    </row>
    <row r="2333" spans="1:4" ht="15" x14ac:dyDescent="0.25">
      <c r="A2333" s="16">
        <v>11172</v>
      </c>
      <c r="B2333" s="17">
        <v>42045</v>
      </c>
      <c r="C2333" s="18" t="s">
        <v>298</v>
      </c>
      <c r="D2333" s="18" t="s">
        <v>26</v>
      </c>
    </row>
    <row r="2334" spans="1:4" ht="15" x14ac:dyDescent="0.25">
      <c r="A2334" s="16">
        <v>11172</v>
      </c>
      <c r="B2334" s="17">
        <v>42072</v>
      </c>
      <c r="C2334" s="18" t="s">
        <v>298</v>
      </c>
      <c r="D2334" s="18" t="s">
        <v>26</v>
      </c>
    </row>
    <row r="2335" spans="1:4" ht="15" x14ac:dyDescent="0.25">
      <c r="A2335" s="16">
        <v>11179</v>
      </c>
      <c r="B2335" s="17">
        <v>41891</v>
      </c>
      <c r="C2335" s="16" t="s">
        <v>296</v>
      </c>
      <c r="D2335" s="18" t="s">
        <v>267</v>
      </c>
    </row>
    <row r="2336" spans="1:4" ht="15" x14ac:dyDescent="0.25">
      <c r="A2336" s="16">
        <v>11179</v>
      </c>
      <c r="B2336" s="17">
        <v>41891</v>
      </c>
      <c r="C2336" s="16" t="s">
        <v>297</v>
      </c>
      <c r="D2336" s="18" t="s">
        <v>267</v>
      </c>
    </row>
    <row r="2337" spans="1:4" ht="15" x14ac:dyDescent="0.25">
      <c r="A2337" s="16">
        <v>11179</v>
      </c>
      <c r="B2337" s="17">
        <v>41897</v>
      </c>
      <c r="C2337" s="18" t="s">
        <v>298</v>
      </c>
      <c r="D2337" s="18" t="s">
        <v>26</v>
      </c>
    </row>
    <row r="2338" spans="1:4" ht="15" x14ac:dyDescent="0.25">
      <c r="A2338" s="16">
        <v>11179</v>
      </c>
      <c r="B2338" s="17">
        <v>41899</v>
      </c>
      <c r="C2338" s="18" t="s">
        <v>298</v>
      </c>
      <c r="D2338" s="18" t="s">
        <v>26</v>
      </c>
    </row>
    <row r="2339" spans="1:4" ht="15" x14ac:dyDescent="0.25">
      <c r="A2339" s="16">
        <v>11179</v>
      </c>
      <c r="B2339" s="17">
        <v>41912</v>
      </c>
      <c r="C2339" s="18" t="s">
        <v>298</v>
      </c>
      <c r="D2339" s="18" t="s">
        <v>44</v>
      </c>
    </row>
    <row r="2340" spans="1:4" ht="15" x14ac:dyDescent="0.25">
      <c r="A2340" s="16">
        <v>11179</v>
      </c>
      <c r="B2340" s="17">
        <v>41912</v>
      </c>
      <c r="C2340" s="18" t="s">
        <v>298</v>
      </c>
      <c r="D2340" s="18" t="s">
        <v>26</v>
      </c>
    </row>
    <row r="2341" spans="1:4" ht="15" x14ac:dyDescent="0.25">
      <c r="A2341" s="16">
        <v>11179</v>
      </c>
      <c r="B2341" s="17">
        <v>41918</v>
      </c>
      <c r="C2341" s="18" t="s">
        <v>298</v>
      </c>
      <c r="D2341" s="18" t="s">
        <v>26</v>
      </c>
    </row>
    <row r="2342" spans="1:4" ht="15" x14ac:dyDescent="0.25">
      <c r="A2342" s="16">
        <v>11179</v>
      </c>
      <c r="B2342" s="17">
        <v>41920</v>
      </c>
      <c r="C2342" s="18" t="s">
        <v>298</v>
      </c>
      <c r="D2342" s="18" t="s">
        <v>44</v>
      </c>
    </row>
    <row r="2343" spans="1:4" ht="15" x14ac:dyDescent="0.25">
      <c r="A2343" s="16">
        <v>11179</v>
      </c>
      <c r="B2343" s="17">
        <v>41927</v>
      </c>
      <c r="C2343" s="18" t="s">
        <v>298</v>
      </c>
      <c r="D2343" s="18" t="s">
        <v>44</v>
      </c>
    </row>
    <row r="2344" spans="1:4" ht="15" x14ac:dyDescent="0.25">
      <c r="A2344" s="16">
        <v>11179</v>
      </c>
      <c r="B2344" s="17">
        <v>41932</v>
      </c>
      <c r="C2344" s="18" t="s">
        <v>298</v>
      </c>
      <c r="D2344" s="18" t="s">
        <v>26</v>
      </c>
    </row>
    <row r="2345" spans="1:4" ht="15" x14ac:dyDescent="0.25">
      <c r="A2345" s="16">
        <v>11179</v>
      </c>
      <c r="B2345" s="17">
        <v>41935</v>
      </c>
      <c r="C2345" s="18" t="s">
        <v>298</v>
      </c>
      <c r="D2345" s="18" t="s">
        <v>26</v>
      </c>
    </row>
    <row r="2346" spans="1:4" ht="15" x14ac:dyDescent="0.25">
      <c r="A2346" s="16">
        <v>11179</v>
      </c>
      <c r="B2346" s="17">
        <v>41935</v>
      </c>
      <c r="C2346" s="18" t="s">
        <v>298</v>
      </c>
      <c r="D2346" s="18" t="s">
        <v>26</v>
      </c>
    </row>
    <row r="2347" spans="1:4" ht="15" x14ac:dyDescent="0.25">
      <c r="A2347" s="16">
        <v>11179</v>
      </c>
      <c r="B2347" s="17">
        <v>41941</v>
      </c>
      <c r="C2347" s="18" t="s">
        <v>298</v>
      </c>
      <c r="D2347" s="18" t="s">
        <v>26</v>
      </c>
    </row>
    <row r="2348" spans="1:4" ht="15" x14ac:dyDescent="0.25">
      <c r="A2348" s="16">
        <v>11179</v>
      </c>
      <c r="B2348" s="17">
        <v>41943</v>
      </c>
      <c r="C2348" s="17" t="s">
        <v>295</v>
      </c>
      <c r="D2348" s="20" t="s">
        <v>300</v>
      </c>
    </row>
    <row r="2349" spans="1:4" ht="15" x14ac:dyDescent="0.25">
      <c r="A2349" s="16">
        <v>11179</v>
      </c>
      <c r="B2349" s="17">
        <v>41943</v>
      </c>
      <c r="C2349" s="18" t="s">
        <v>298</v>
      </c>
      <c r="D2349" s="18" t="s">
        <v>44</v>
      </c>
    </row>
    <row r="2350" spans="1:4" ht="15" x14ac:dyDescent="0.25">
      <c r="A2350" s="16">
        <v>11179</v>
      </c>
      <c r="B2350" s="17">
        <v>41948</v>
      </c>
      <c r="C2350" s="18" t="s">
        <v>298</v>
      </c>
      <c r="D2350" s="18" t="s">
        <v>44</v>
      </c>
    </row>
    <row r="2351" spans="1:4" ht="15" x14ac:dyDescent="0.25">
      <c r="A2351" s="16">
        <v>11179</v>
      </c>
      <c r="B2351" s="17">
        <v>41954</v>
      </c>
      <c r="C2351" s="18" t="s">
        <v>298</v>
      </c>
      <c r="D2351" s="18" t="s">
        <v>26</v>
      </c>
    </row>
    <row r="2352" spans="1:4" ht="15" x14ac:dyDescent="0.25">
      <c r="A2352" s="16">
        <v>11179</v>
      </c>
      <c r="B2352" s="17">
        <v>41955</v>
      </c>
      <c r="C2352" s="18" t="s">
        <v>298</v>
      </c>
      <c r="D2352" s="18" t="s">
        <v>44</v>
      </c>
    </row>
    <row r="2353" spans="1:4" ht="15" x14ac:dyDescent="0.25">
      <c r="A2353" s="16">
        <v>11179</v>
      </c>
      <c r="B2353" s="17">
        <v>41962</v>
      </c>
      <c r="C2353" s="18" t="s">
        <v>298</v>
      </c>
      <c r="D2353" s="18" t="s">
        <v>44</v>
      </c>
    </row>
    <row r="2354" spans="1:4" ht="15" x14ac:dyDescent="0.25">
      <c r="A2354" s="16">
        <v>11179</v>
      </c>
      <c r="B2354" s="17">
        <v>41963</v>
      </c>
      <c r="C2354" s="18" t="s">
        <v>298</v>
      </c>
      <c r="D2354" s="18" t="s">
        <v>26</v>
      </c>
    </row>
    <row r="2355" spans="1:4" ht="15" x14ac:dyDescent="0.25">
      <c r="A2355" s="16">
        <v>11179</v>
      </c>
      <c r="B2355" s="17">
        <v>41976</v>
      </c>
      <c r="C2355" s="18" t="s">
        <v>298</v>
      </c>
      <c r="D2355" s="18" t="s">
        <v>44</v>
      </c>
    </row>
    <row r="2356" spans="1:4" ht="15" x14ac:dyDescent="0.25">
      <c r="A2356" s="16">
        <v>11179</v>
      </c>
      <c r="B2356" s="17">
        <v>41982</v>
      </c>
      <c r="C2356" s="18" t="s">
        <v>298</v>
      </c>
      <c r="D2356" s="18" t="s">
        <v>26</v>
      </c>
    </row>
    <row r="2357" spans="1:4" ht="15" x14ac:dyDescent="0.25">
      <c r="A2357" s="16">
        <v>11179</v>
      </c>
      <c r="B2357" s="17">
        <v>41983</v>
      </c>
      <c r="C2357" s="17" t="s">
        <v>295</v>
      </c>
      <c r="D2357" s="20" t="s">
        <v>300</v>
      </c>
    </row>
    <row r="2358" spans="1:4" ht="15" x14ac:dyDescent="0.25">
      <c r="A2358" s="16">
        <v>11179</v>
      </c>
      <c r="B2358" s="17">
        <v>41983</v>
      </c>
      <c r="C2358" s="16" t="s">
        <v>297</v>
      </c>
      <c r="D2358" s="18" t="s">
        <v>268</v>
      </c>
    </row>
    <row r="2359" spans="1:4" ht="15" x14ac:dyDescent="0.25">
      <c r="A2359" s="16">
        <v>11179</v>
      </c>
      <c r="B2359" s="17">
        <v>41983</v>
      </c>
      <c r="C2359" s="18" t="s">
        <v>298</v>
      </c>
      <c r="D2359" s="18" t="s">
        <v>44</v>
      </c>
    </row>
    <row r="2360" spans="1:4" ht="15" x14ac:dyDescent="0.25">
      <c r="A2360" s="16">
        <v>11179</v>
      </c>
      <c r="B2360" s="17">
        <v>41984</v>
      </c>
      <c r="C2360" s="16" t="s">
        <v>296</v>
      </c>
      <c r="D2360" s="18" t="s">
        <v>284</v>
      </c>
    </row>
    <row r="2361" spans="1:4" ht="15" x14ac:dyDescent="0.25">
      <c r="A2361" s="16">
        <v>11179</v>
      </c>
      <c r="B2361" s="17">
        <v>42011</v>
      </c>
      <c r="C2361" s="18" t="s">
        <v>298</v>
      </c>
      <c r="D2361" s="18" t="s">
        <v>44</v>
      </c>
    </row>
    <row r="2362" spans="1:4" ht="15" x14ac:dyDescent="0.25">
      <c r="A2362" s="16">
        <v>11179</v>
      </c>
      <c r="B2362" s="17">
        <v>42017</v>
      </c>
      <c r="C2362" s="18" t="s">
        <v>298</v>
      </c>
      <c r="D2362" s="18" t="s">
        <v>26</v>
      </c>
    </row>
    <row r="2363" spans="1:4" ht="15" x14ac:dyDescent="0.25">
      <c r="A2363" s="16">
        <v>11179</v>
      </c>
      <c r="B2363" s="17">
        <v>42018</v>
      </c>
      <c r="C2363" s="18" t="s">
        <v>298</v>
      </c>
      <c r="D2363" s="18" t="s">
        <v>44</v>
      </c>
    </row>
    <row r="2364" spans="1:4" ht="15" x14ac:dyDescent="0.25">
      <c r="A2364" s="16">
        <v>11179</v>
      </c>
      <c r="B2364" s="17">
        <v>42019</v>
      </c>
      <c r="C2364" s="17" t="s">
        <v>295</v>
      </c>
      <c r="D2364" s="20" t="s">
        <v>300</v>
      </c>
    </row>
    <row r="2365" spans="1:4" ht="15" x14ac:dyDescent="0.25">
      <c r="A2365" s="16">
        <v>11179</v>
      </c>
      <c r="B2365" s="17">
        <v>42019</v>
      </c>
      <c r="C2365" s="18" t="s">
        <v>298</v>
      </c>
      <c r="D2365" s="18" t="s">
        <v>26</v>
      </c>
    </row>
    <row r="2366" spans="1:4" ht="15" x14ac:dyDescent="0.25">
      <c r="A2366" s="16">
        <v>11179</v>
      </c>
      <c r="B2366" s="17">
        <v>42025</v>
      </c>
      <c r="C2366" s="18" t="s">
        <v>298</v>
      </c>
      <c r="D2366" s="18" t="s">
        <v>44</v>
      </c>
    </row>
    <row r="2367" spans="1:4" ht="15" x14ac:dyDescent="0.25">
      <c r="A2367" s="16">
        <v>11179</v>
      </c>
      <c r="B2367" s="17">
        <v>42032</v>
      </c>
      <c r="C2367" s="18" t="s">
        <v>298</v>
      </c>
      <c r="D2367" s="18" t="s">
        <v>44</v>
      </c>
    </row>
    <row r="2368" spans="1:4" ht="15" x14ac:dyDescent="0.25">
      <c r="A2368" s="16">
        <v>11179</v>
      </c>
      <c r="B2368" s="17">
        <v>42039</v>
      </c>
      <c r="C2368" s="18" t="s">
        <v>298</v>
      </c>
      <c r="D2368" s="18" t="s">
        <v>44</v>
      </c>
    </row>
    <row r="2369" spans="1:4" ht="15" x14ac:dyDescent="0.25">
      <c r="A2369" s="16">
        <v>11179</v>
      </c>
      <c r="B2369" s="17">
        <v>42055</v>
      </c>
      <c r="C2369" s="18" t="s">
        <v>298</v>
      </c>
      <c r="D2369" s="18" t="s">
        <v>26</v>
      </c>
    </row>
    <row r="2370" spans="1:4" ht="15" x14ac:dyDescent="0.25">
      <c r="A2370" s="16">
        <v>11179</v>
      </c>
      <c r="B2370" s="17">
        <v>42060</v>
      </c>
      <c r="C2370" s="18" t="s">
        <v>298</v>
      </c>
      <c r="D2370" s="18" t="s">
        <v>44</v>
      </c>
    </row>
    <row r="2371" spans="1:4" ht="15" x14ac:dyDescent="0.25">
      <c r="A2371" s="16">
        <v>11179</v>
      </c>
      <c r="B2371" s="17">
        <v>42061</v>
      </c>
      <c r="C2371" s="17" t="s">
        <v>295</v>
      </c>
      <c r="D2371" s="20" t="s">
        <v>300</v>
      </c>
    </row>
    <row r="2372" spans="1:4" ht="15" x14ac:dyDescent="0.25">
      <c r="A2372" s="16">
        <v>11179</v>
      </c>
      <c r="B2372" s="17">
        <v>42061</v>
      </c>
      <c r="C2372" s="18" t="s">
        <v>298</v>
      </c>
      <c r="D2372" s="18" t="s">
        <v>26</v>
      </c>
    </row>
    <row r="2373" spans="1:4" ht="15" x14ac:dyDescent="0.25">
      <c r="A2373" s="16">
        <v>11179</v>
      </c>
      <c r="B2373" s="17">
        <v>42067</v>
      </c>
      <c r="C2373" s="18" t="s">
        <v>298</v>
      </c>
      <c r="D2373" s="18" t="s">
        <v>44</v>
      </c>
    </row>
    <row r="2374" spans="1:4" ht="15" x14ac:dyDescent="0.25">
      <c r="A2374" s="16">
        <v>11179</v>
      </c>
      <c r="B2374" s="17">
        <v>42074</v>
      </c>
      <c r="C2374" s="16" t="s">
        <v>296</v>
      </c>
      <c r="D2374" s="18" t="s">
        <v>285</v>
      </c>
    </row>
    <row r="2375" spans="1:4" ht="15" x14ac:dyDescent="0.25">
      <c r="A2375" s="16">
        <v>11180</v>
      </c>
      <c r="B2375" s="17">
        <v>41907</v>
      </c>
      <c r="C2375" s="18" t="s">
        <v>298</v>
      </c>
      <c r="D2375" s="18" t="s">
        <v>44</v>
      </c>
    </row>
    <row r="2376" spans="1:4" ht="15" x14ac:dyDescent="0.25">
      <c r="A2376" s="16">
        <v>11180</v>
      </c>
      <c r="B2376" s="17">
        <v>41918</v>
      </c>
      <c r="C2376" s="18" t="s">
        <v>298</v>
      </c>
      <c r="D2376" s="18" t="s">
        <v>44</v>
      </c>
    </row>
    <row r="2377" spans="1:4" ht="15" x14ac:dyDescent="0.25">
      <c r="A2377" s="16">
        <v>11180</v>
      </c>
      <c r="B2377" s="17">
        <v>41950</v>
      </c>
      <c r="C2377" s="18" t="s">
        <v>298</v>
      </c>
      <c r="D2377" s="18" t="s">
        <v>44</v>
      </c>
    </row>
    <row r="2378" spans="1:4" ht="15" x14ac:dyDescent="0.25">
      <c r="A2378" s="16">
        <v>11180</v>
      </c>
      <c r="B2378" s="17">
        <v>41954</v>
      </c>
      <c r="C2378" s="18" t="s">
        <v>298</v>
      </c>
      <c r="D2378" s="18" t="s">
        <v>44</v>
      </c>
    </row>
    <row r="2379" spans="1:4" ht="15" x14ac:dyDescent="0.25">
      <c r="A2379" s="16">
        <v>11180</v>
      </c>
      <c r="B2379" s="17">
        <v>41955</v>
      </c>
      <c r="C2379" s="18" t="s">
        <v>298</v>
      </c>
      <c r="D2379" s="18" t="s">
        <v>44</v>
      </c>
    </row>
    <row r="2380" spans="1:4" ht="15" x14ac:dyDescent="0.25">
      <c r="A2380" s="16">
        <v>11180</v>
      </c>
      <c r="B2380" s="17">
        <v>41957</v>
      </c>
      <c r="C2380" s="18" t="s">
        <v>298</v>
      </c>
      <c r="D2380" s="18" t="s">
        <v>44</v>
      </c>
    </row>
    <row r="2381" spans="1:4" ht="15" x14ac:dyDescent="0.25">
      <c r="A2381" s="16">
        <v>11180</v>
      </c>
      <c r="B2381" s="17">
        <v>41962</v>
      </c>
      <c r="C2381" s="18" t="s">
        <v>298</v>
      </c>
      <c r="D2381" s="18" t="s">
        <v>57</v>
      </c>
    </row>
    <row r="2382" spans="1:4" ht="15" x14ac:dyDescent="0.25">
      <c r="A2382" s="16">
        <v>11180</v>
      </c>
      <c r="B2382" s="17">
        <v>41963</v>
      </c>
      <c r="C2382" s="18" t="s">
        <v>298</v>
      </c>
      <c r="D2382" s="18" t="s">
        <v>44</v>
      </c>
    </row>
    <row r="2383" spans="1:4" ht="15" x14ac:dyDescent="0.25">
      <c r="A2383" s="16">
        <v>11180</v>
      </c>
      <c r="B2383" s="17">
        <v>41976</v>
      </c>
      <c r="C2383" s="18" t="s">
        <v>298</v>
      </c>
      <c r="D2383" s="18" t="s">
        <v>57</v>
      </c>
    </row>
    <row r="2384" spans="1:4" ht="15" x14ac:dyDescent="0.25">
      <c r="A2384" s="16">
        <v>11180</v>
      </c>
      <c r="B2384" s="17">
        <v>41983</v>
      </c>
      <c r="C2384" s="18" t="s">
        <v>298</v>
      </c>
      <c r="D2384" s="18" t="s">
        <v>57</v>
      </c>
    </row>
    <row r="2385" spans="1:4" ht="15" x14ac:dyDescent="0.25">
      <c r="A2385" s="16">
        <v>11180</v>
      </c>
      <c r="B2385" s="17">
        <v>41985</v>
      </c>
      <c r="C2385" s="18" t="s">
        <v>298</v>
      </c>
      <c r="D2385" s="18" t="s">
        <v>57</v>
      </c>
    </row>
    <row r="2386" spans="1:4" ht="15" x14ac:dyDescent="0.25">
      <c r="A2386" s="16">
        <v>11180</v>
      </c>
      <c r="B2386" s="17">
        <v>42011</v>
      </c>
      <c r="C2386" s="18" t="s">
        <v>298</v>
      </c>
      <c r="D2386" s="18" t="s">
        <v>57</v>
      </c>
    </row>
    <row r="2387" spans="1:4" ht="15" x14ac:dyDescent="0.25">
      <c r="A2387" s="16">
        <v>11180</v>
      </c>
      <c r="B2387" s="17">
        <v>42016</v>
      </c>
      <c r="C2387" s="18" t="s">
        <v>298</v>
      </c>
      <c r="D2387" s="18" t="s">
        <v>44</v>
      </c>
    </row>
    <row r="2388" spans="1:4" ht="15" x14ac:dyDescent="0.25">
      <c r="A2388" s="16">
        <v>11180</v>
      </c>
      <c r="B2388" s="17">
        <v>42018</v>
      </c>
      <c r="C2388" s="18" t="s">
        <v>298</v>
      </c>
      <c r="D2388" s="18" t="s">
        <v>44</v>
      </c>
    </row>
    <row r="2389" spans="1:4" ht="15" x14ac:dyDescent="0.25">
      <c r="A2389" s="16">
        <v>11180</v>
      </c>
      <c r="B2389" s="17">
        <v>42019</v>
      </c>
      <c r="C2389" s="18" t="s">
        <v>298</v>
      </c>
      <c r="D2389" s="18" t="s">
        <v>57</v>
      </c>
    </row>
    <row r="2390" spans="1:4" ht="15" x14ac:dyDescent="0.25">
      <c r="A2390" s="16">
        <v>11180</v>
      </c>
      <c r="B2390" s="17">
        <v>42024</v>
      </c>
      <c r="C2390" s="18" t="s">
        <v>298</v>
      </c>
      <c r="D2390" s="18" t="s">
        <v>61</v>
      </c>
    </row>
    <row r="2391" spans="1:4" ht="15" x14ac:dyDescent="0.25">
      <c r="A2391" s="16">
        <v>11180</v>
      </c>
      <c r="B2391" s="17">
        <v>42025</v>
      </c>
      <c r="C2391" s="18" t="s">
        <v>298</v>
      </c>
      <c r="D2391" s="18" t="s">
        <v>57</v>
      </c>
    </row>
    <row r="2392" spans="1:4" ht="15" x14ac:dyDescent="0.25">
      <c r="A2392" s="16">
        <v>11180</v>
      </c>
      <c r="B2392" s="17">
        <v>42030</v>
      </c>
      <c r="C2392" s="18" t="s">
        <v>298</v>
      </c>
      <c r="D2392" s="18" t="s">
        <v>61</v>
      </c>
    </row>
    <row r="2393" spans="1:4" ht="15" x14ac:dyDescent="0.25">
      <c r="A2393" s="16">
        <v>11180</v>
      </c>
      <c r="B2393" s="17">
        <v>42034</v>
      </c>
      <c r="C2393" s="18" t="s">
        <v>298</v>
      </c>
      <c r="D2393" s="18" t="s">
        <v>61</v>
      </c>
    </row>
    <row r="2394" spans="1:4" ht="15" x14ac:dyDescent="0.25">
      <c r="A2394" s="16">
        <v>11180</v>
      </c>
      <c r="B2394" s="17">
        <v>42034</v>
      </c>
      <c r="C2394" s="18" t="s">
        <v>298</v>
      </c>
      <c r="D2394" s="18" t="s">
        <v>57</v>
      </c>
    </row>
    <row r="2395" spans="1:4" ht="15" x14ac:dyDescent="0.25">
      <c r="A2395" s="16">
        <v>11180</v>
      </c>
      <c r="B2395" s="17">
        <v>42038</v>
      </c>
      <c r="C2395" s="18" t="s">
        <v>298</v>
      </c>
      <c r="D2395" s="18" t="s">
        <v>61</v>
      </c>
    </row>
    <row r="2396" spans="1:4" ht="15" x14ac:dyDescent="0.25">
      <c r="A2396" s="16">
        <v>11180</v>
      </c>
      <c r="B2396" s="17">
        <v>42039</v>
      </c>
      <c r="C2396" s="18" t="s">
        <v>298</v>
      </c>
      <c r="D2396" s="18" t="s">
        <v>57</v>
      </c>
    </row>
    <row r="2397" spans="1:4" ht="15" x14ac:dyDescent="0.25">
      <c r="A2397" s="16">
        <v>11180</v>
      </c>
      <c r="B2397" s="17">
        <v>42045</v>
      </c>
      <c r="C2397" s="18" t="s">
        <v>298</v>
      </c>
      <c r="D2397" s="18" t="s">
        <v>61</v>
      </c>
    </row>
    <row r="2398" spans="1:4" ht="15" x14ac:dyDescent="0.25">
      <c r="A2398" s="16">
        <v>11180</v>
      </c>
      <c r="B2398" s="17">
        <v>42046</v>
      </c>
      <c r="C2398" s="18" t="s">
        <v>298</v>
      </c>
      <c r="D2398" s="18" t="s">
        <v>57</v>
      </c>
    </row>
    <row r="2399" spans="1:4" ht="15" x14ac:dyDescent="0.25">
      <c r="A2399" s="16">
        <v>11180</v>
      </c>
      <c r="B2399" s="17">
        <v>42060</v>
      </c>
      <c r="C2399" s="18" t="s">
        <v>298</v>
      </c>
      <c r="D2399" s="18" t="s">
        <v>57</v>
      </c>
    </row>
    <row r="2400" spans="1:4" ht="15" x14ac:dyDescent="0.25">
      <c r="A2400" s="16">
        <v>11180</v>
      </c>
      <c r="B2400" s="17">
        <v>42074</v>
      </c>
      <c r="C2400" s="18" t="s">
        <v>298</v>
      </c>
      <c r="D2400" s="18" t="s">
        <v>57</v>
      </c>
    </row>
    <row r="2401" spans="1:4" ht="15" x14ac:dyDescent="0.25">
      <c r="A2401" s="16">
        <v>11181</v>
      </c>
      <c r="B2401" s="17">
        <v>41907</v>
      </c>
      <c r="C2401" s="18" t="s">
        <v>298</v>
      </c>
      <c r="D2401" s="18" t="s">
        <v>57</v>
      </c>
    </row>
    <row r="2402" spans="1:4" ht="15" x14ac:dyDescent="0.25">
      <c r="A2402" s="16">
        <v>11181</v>
      </c>
      <c r="B2402" s="17">
        <v>41914</v>
      </c>
      <c r="C2402" s="18" t="s">
        <v>298</v>
      </c>
      <c r="D2402" s="18" t="s">
        <v>57</v>
      </c>
    </row>
    <row r="2403" spans="1:4" ht="15" x14ac:dyDescent="0.25">
      <c r="A2403" s="16">
        <v>11181</v>
      </c>
      <c r="B2403" s="17">
        <v>41956</v>
      </c>
      <c r="C2403" s="18" t="s">
        <v>298</v>
      </c>
      <c r="D2403" s="18" t="s">
        <v>57</v>
      </c>
    </row>
    <row r="2404" spans="1:4" ht="15" x14ac:dyDescent="0.25">
      <c r="A2404" s="16">
        <v>11181</v>
      </c>
      <c r="B2404" s="17">
        <v>41963</v>
      </c>
      <c r="C2404" s="18" t="s">
        <v>298</v>
      </c>
      <c r="D2404" s="18" t="s">
        <v>57</v>
      </c>
    </row>
    <row r="2405" spans="1:4" ht="15" x14ac:dyDescent="0.25">
      <c r="A2405" s="16">
        <v>11181</v>
      </c>
      <c r="B2405" s="17">
        <v>41977</v>
      </c>
      <c r="C2405" s="18" t="s">
        <v>298</v>
      </c>
      <c r="D2405" s="18" t="s">
        <v>57</v>
      </c>
    </row>
    <row r="2406" spans="1:4" ht="15" x14ac:dyDescent="0.25">
      <c r="A2406" s="16">
        <v>11181</v>
      </c>
      <c r="B2406" s="17">
        <v>41983</v>
      </c>
      <c r="C2406" s="18" t="s">
        <v>298</v>
      </c>
      <c r="D2406" s="18" t="s">
        <v>57</v>
      </c>
    </row>
    <row r="2407" spans="1:4" ht="15" x14ac:dyDescent="0.25">
      <c r="A2407" s="16">
        <v>11181</v>
      </c>
      <c r="B2407" s="17">
        <v>42012</v>
      </c>
      <c r="C2407" s="18" t="s">
        <v>298</v>
      </c>
      <c r="D2407" s="18" t="s">
        <v>57</v>
      </c>
    </row>
    <row r="2408" spans="1:4" ht="15" x14ac:dyDescent="0.25">
      <c r="A2408" s="16">
        <v>11181</v>
      </c>
      <c r="B2408" s="17">
        <v>42019</v>
      </c>
      <c r="C2408" s="18" t="s">
        <v>298</v>
      </c>
      <c r="D2408" s="18" t="s">
        <v>57</v>
      </c>
    </row>
    <row r="2409" spans="1:4" ht="15" x14ac:dyDescent="0.25">
      <c r="A2409" s="16">
        <v>11181</v>
      </c>
      <c r="B2409" s="17">
        <v>42026</v>
      </c>
      <c r="C2409" s="18" t="s">
        <v>298</v>
      </c>
      <c r="D2409" s="18" t="s">
        <v>57</v>
      </c>
    </row>
    <row r="2410" spans="1:4" ht="15" x14ac:dyDescent="0.25">
      <c r="A2410" s="16">
        <v>11181</v>
      </c>
      <c r="B2410" s="17">
        <v>42031</v>
      </c>
      <c r="C2410" s="18" t="s">
        <v>298</v>
      </c>
      <c r="D2410" s="18" t="s">
        <v>57</v>
      </c>
    </row>
    <row r="2411" spans="1:4" ht="15" x14ac:dyDescent="0.25">
      <c r="A2411" s="16">
        <v>11181</v>
      </c>
      <c r="B2411" s="17">
        <v>42031</v>
      </c>
      <c r="C2411" s="18" t="s">
        <v>298</v>
      </c>
      <c r="D2411" s="18" t="s">
        <v>57</v>
      </c>
    </row>
    <row r="2412" spans="1:4" ht="15" x14ac:dyDescent="0.25">
      <c r="A2412" s="16">
        <v>11181</v>
      </c>
      <c r="B2412" s="17">
        <v>42038</v>
      </c>
      <c r="C2412" s="18" t="s">
        <v>298</v>
      </c>
      <c r="D2412" s="18" t="s">
        <v>57</v>
      </c>
    </row>
    <row r="2413" spans="1:4" ht="15" x14ac:dyDescent="0.25">
      <c r="A2413" s="16">
        <v>11181</v>
      </c>
      <c r="B2413" s="17">
        <v>42038</v>
      </c>
      <c r="C2413" s="18" t="s">
        <v>298</v>
      </c>
      <c r="D2413" s="18" t="s">
        <v>57</v>
      </c>
    </row>
    <row r="2414" spans="1:4" ht="15" x14ac:dyDescent="0.25">
      <c r="A2414" s="16">
        <v>11181</v>
      </c>
      <c r="B2414" s="17">
        <v>42045</v>
      </c>
      <c r="C2414" s="18" t="s">
        <v>298</v>
      </c>
      <c r="D2414" s="18" t="s">
        <v>57</v>
      </c>
    </row>
    <row r="2415" spans="1:4" ht="15" x14ac:dyDescent="0.25">
      <c r="A2415" s="16">
        <v>11181</v>
      </c>
      <c r="B2415" s="17">
        <v>42045</v>
      </c>
      <c r="C2415" s="18" t="s">
        <v>298</v>
      </c>
      <c r="D2415" s="18" t="s">
        <v>57</v>
      </c>
    </row>
    <row r="2416" spans="1:4" ht="15" x14ac:dyDescent="0.25">
      <c r="A2416" s="16">
        <v>11261</v>
      </c>
      <c r="B2416" s="17">
        <v>41927</v>
      </c>
      <c r="C2416" s="16" t="s">
        <v>297</v>
      </c>
      <c r="D2416" s="18" t="s">
        <v>268</v>
      </c>
    </row>
    <row r="2417" spans="1:4" ht="15" x14ac:dyDescent="0.25">
      <c r="A2417" s="16">
        <v>11261</v>
      </c>
      <c r="B2417" s="17">
        <v>41939</v>
      </c>
      <c r="C2417" s="18" t="s">
        <v>298</v>
      </c>
      <c r="D2417" s="18" t="s">
        <v>26</v>
      </c>
    </row>
    <row r="2418" spans="1:4" ht="15" x14ac:dyDescent="0.25">
      <c r="A2418" s="16">
        <v>11261</v>
      </c>
      <c r="B2418" s="17">
        <v>41941</v>
      </c>
      <c r="C2418" s="18" t="s">
        <v>298</v>
      </c>
      <c r="D2418" s="18" t="s">
        <v>26</v>
      </c>
    </row>
    <row r="2419" spans="1:4" ht="15" x14ac:dyDescent="0.25">
      <c r="A2419" s="16">
        <v>11261</v>
      </c>
      <c r="B2419" s="17">
        <v>41949</v>
      </c>
      <c r="C2419" s="16" t="s">
        <v>297</v>
      </c>
      <c r="D2419" s="18" t="s">
        <v>268</v>
      </c>
    </row>
    <row r="2420" spans="1:4" ht="15" x14ac:dyDescent="0.25">
      <c r="A2420" s="16">
        <v>11261</v>
      </c>
      <c r="B2420" s="17">
        <v>41955</v>
      </c>
      <c r="C2420" s="16" t="s">
        <v>296</v>
      </c>
      <c r="D2420" s="18" t="s">
        <v>267</v>
      </c>
    </row>
    <row r="2421" spans="1:4" ht="15" x14ac:dyDescent="0.25">
      <c r="A2421" s="16">
        <v>11261</v>
      </c>
      <c r="B2421" s="17">
        <v>41955</v>
      </c>
      <c r="C2421" s="18" t="s">
        <v>298</v>
      </c>
      <c r="D2421" s="18" t="s">
        <v>26</v>
      </c>
    </row>
    <row r="2422" spans="1:4" ht="15" x14ac:dyDescent="0.25">
      <c r="A2422" s="16">
        <v>11261</v>
      </c>
      <c r="B2422" s="17">
        <v>41963</v>
      </c>
      <c r="C2422" s="18" t="s">
        <v>298</v>
      </c>
      <c r="D2422" s="18" t="s">
        <v>26</v>
      </c>
    </row>
    <row r="2423" spans="1:4" ht="15" x14ac:dyDescent="0.25">
      <c r="A2423" s="16">
        <v>11261</v>
      </c>
      <c r="B2423" s="17">
        <v>41976</v>
      </c>
      <c r="C2423" s="18" t="s">
        <v>298</v>
      </c>
      <c r="D2423" s="18" t="s">
        <v>26</v>
      </c>
    </row>
    <row r="2424" spans="1:4" ht="15" x14ac:dyDescent="0.25">
      <c r="A2424" s="16">
        <v>11261</v>
      </c>
      <c r="B2424" s="17">
        <v>41981</v>
      </c>
      <c r="C2424" s="18" t="s">
        <v>298</v>
      </c>
      <c r="D2424" s="18" t="s">
        <v>26</v>
      </c>
    </row>
    <row r="2425" spans="1:4" ht="15" x14ac:dyDescent="0.25">
      <c r="A2425" s="16">
        <v>11261</v>
      </c>
      <c r="B2425" s="17">
        <v>41989</v>
      </c>
      <c r="C2425" s="18" t="s">
        <v>298</v>
      </c>
      <c r="D2425" s="18" t="s">
        <v>26</v>
      </c>
    </row>
    <row r="2426" spans="1:4" ht="15" x14ac:dyDescent="0.25">
      <c r="A2426" s="16">
        <v>11261</v>
      </c>
      <c r="B2426" s="17">
        <v>41995</v>
      </c>
      <c r="C2426" s="16" t="s">
        <v>296</v>
      </c>
      <c r="D2426" s="18" t="s">
        <v>284</v>
      </c>
    </row>
    <row r="2427" spans="1:4" ht="15" x14ac:dyDescent="0.25">
      <c r="A2427" s="16">
        <v>11261</v>
      </c>
      <c r="B2427" s="17">
        <v>42016</v>
      </c>
      <c r="C2427" s="18" t="s">
        <v>298</v>
      </c>
      <c r="D2427" s="18" t="s">
        <v>26</v>
      </c>
    </row>
    <row r="2428" spans="1:4" ht="15" x14ac:dyDescent="0.25">
      <c r="A2428" s="16">
        <v>11261</v>
      </c>
      <c r="B2428" s="17">
        <v>42024</v>
      </c>
      <c r="C2428" s="18" t="s">
        <v>298</v>
      </c>
      <c r="D2428" s="18" t="s">
        <v>26</v>
      </c>
    </row>
    <row r="2429" spans="1:4" ht="15" x14ac:dyDescent="0.25">
      <c r="A2429" s="16">
        <v>11261</v>
      </c>
      <c r="B2429" s="17">
        <v>42045</v>
      </c>
      <c r="C2429" s="18" t="s">
        <v>298</v>
      </c>
      <c r="D2429" s="18" t="s">
        <v>26</v>
      </c>
    </row>
    <row r="2430" spans="1:4" ht="15" x14ac:dyDescent="0.25">
      <c r="A2430" s="16">
        <v>11261</v>
      </c>
      <c r="B2430" s="17">
        <v>42054</v>
      </c>
      <c r="C2430" s="18" t="s">
        <v>298</v>
      </c>
      <c r="D2430" s="18" t="s">
        <v>26</v>
      </c>
    </row>
    <row r="2431" spans="1:4" ht="15" x14ac:dyDescent="0.25">
      <c r="A2431" s="16">
        <v>11261</v>
      </c>
      <c r="B2431" s="17">
        <v>42059</v>
      </c>
      <c r="C2431" s="18" t="s">
        <v>298</v>
      </c>
      <c r="D2431" s="18" t="s">
        <v>26</v>
      </c>
    </row>
    <row r="2432" spans="1:4" ht="15" x14ac:dyDescent="0.25">
      <c r="A2432" s="16">
        <v>11261</v>
      </c>
      <c r="B2432" s="17">
        <v>42065</v>
      </c>
      <c r="C2432" s="18" t="s">
        <v>298</v>
      </c>
      <c r="D2432" s="18" t="s">
        <v>26</v>
      </c>
    </row>
    <row r="2433" spans="1:4" ht="15" x14ac:dyDescent="0.25">
      <c r="A2433" s="16">
        <v>11261</v>
      </c>
      <c r="B2433" s="17">
        <v>42066</v>
      </c>
      <c r="C2433" s="17" t="s">
        <v>295</v>
      </c>
      <c r="D2433" s="20" t="s">
        <v>300</v>
      </c>
    </row>
    <row r="2434" spans="1:4" ht="15" x14ac:dyDescent="0.25">
      <c r="A2434" s="16">
        <v>11261</v>
      </c>
      <c r="B2434" s="17">
        <v>42066</v>
      </c>
      <c r="C2434" s="16" t="s">
        <v>297</v>
      </c>
      <c r="D2434" s="18" t="s">
        <v>268</v>
      </c>
    </row>
    <row r="2435" spans="1:4" ht="15" x14ac:dyDescent="0.25">
      <c r="A2435" s="16">
        <v>11261</v>
      </c>
      <c r="B2435" s="17">
        <v>42066</v>
      </c>
      <c r="C2435" s="18" t="s">
        <v>298</v>
      </c>
      <c r="D2435" s="18" t="s">
        <v>26</v>
      </c>
    </row>
    <row r="2436" spans="1:4" ht="15" x14ac:dyDescent="0.25">
      <c r="A2436" s="16">
        <v>11261</v>
      </c>
      <c r="B2436" s="17">
        <v>42072</v>
      </c>
      <c r="C2436" s="18" t="s">
        <v>298</v>
      </c>
      <c r="D2436" s="18" t="s">
        <v>26</v>
      </c>
    </row>
    <row r="2437" spans="1:4" ht="15" x14ac:dyDescent="0.25">
      <c r="A2437" s="16">
        <v>11331</v>
      </c>
      <c r="B2437" s="17">
        <v>41862</v>
      </c>
      <c r="C2437" s="18" t="s">
        <v>298</v>
      </c>
      <c r="D2437" s="18" t="s">
        <v>26</v>
      </c>
    </row>
    <row r="2438" spans="1:4" ht="15" x14ac:dyDescent="0.25">
      <c r="A2438" s="16">
        <v>11331</v>
      </c>
      <c r="B2438" s="17">
        <v>41865</v>
      </c>
      <c r="C2438" s="18" t="s">
        <v>298</v>
      </c>
      <c r="D2438" s="18" t="s">
        <v>26</v>
      </c>
    </row>
    <row r="2439" spans="1:4" ht="15" x14ac:dyDescent="0.25">
      <c r="A2439" s="16">
        <v>11331</v>
      </c>
      <c r="B2439" s="17">
        <v>41870</v>
      </c>
      <c r="C2439" s="18" t="s">
        <v>298</v>
      </c>
      <c r="D2439" s="18" t="s">
        <v>26</v>
      </c>
    </row>
    <row r="2440" spans="1:4" ht="15" x14ac:dyDescent="0.25">
      <c r="A2440" s="16">
        <v>11331</v>
      </c>
      <c r="B2440" s="17">
        <v>41872</v>
      </c>
      <c r="C2440" s="18" t="s">
        <v>298</v>
      </c>
      <c r="D2440" s="18" t="s">
        <v>26</v>
      </c>
    </row>
    <row r="2441" spans="1:4" ht="15" x14ac:dyDescent="0.25">
      <c r="A2441" s="16">
        <v>11331</v>
      </c>
      <c r="B2441" s="17">
        <v>41872</v>
      </c>
      <c r="C2441" s="18" t="s">
        <v>298</v>
      </c>
      <c r="D2441" s="18" t="s">
        <v>26</v>
      </c>
    </row>
    <row r="2442" spans="1:4" ht="15" x14ac:dyDescent="0.25">
      <c r="A2442" s="16">
        <v>11331</v>
      </c>
      <c r="B2442" s="17">
        <v>41873</v>
      </c>
      <c r="C2442" s="18" t="s">
        <v>298</v>
      </c>
      <c r="D2442" s="18" t="s">
        <v>26</v>
      </c>
    </row>
    <row r="2443" spans="1:4" ht="15" x14ac:dyDescent="0.25">
      <c r="A2443" s="16">
        <v>11331</v>
      </c>
      <c r="B2443" s="17">
        <v>41876</v>
      </c>
      <c r="C2443" s="18" t="s">
        <v>298</v>
      </c>
      <c r="D2443" s="18" t="s">
        <v>26</v>
      </c>
    </row>
    <row r="2444" spans="1:4" ht="15" x14ac:dyDescent="0.25">
      <c r="A2444" s="16">
        <v>11331</v>
      </c>
      <c r="B2444" s="17">
        <v>41877</v>
      </c>
      <c r="C2444" s="16" t="s">
        <v>296</v>
      </c>
      <c r="D2444" s="18" t="s">
        <v>267</v>
      </c>
    </row>
    <row r="2445" spans="1:4" ht="15" x14ac:dyDescent="0.25">
      <c r="A2445" s="16">
        <v>11331</v>
      </c>
      <c r="B2445" s="17">
        <v>41877</v>
      </c>
      <c r="C2445" s="16" t="s">
        <v>297</v>
      </c>
      <c r="D2445" s="18" t="s">
        <v>267</v>
      </c>
    </row>
    <row r="2446" spans="1:4" ht="15" x14ac:dyDescent="0.25">
      <c r="A2446" s="16">
        <v>11331</v>
      </c>
      <c r="B2446" s="17">
        <v>41886</v>
      </c>
      <c r="C2446" s="18" t="s">
        <v>298</v>
      </c>
      <c r="D2446" s="18" t="s">
        <v>26</v>
      </c>
    </row>
    <row r="2447" spans="1:4" ht="15" x14ac:dyDescent="0.25">
      <c r="A2447" s="16">
        <v>11331</v>
      </c>
      <c r="B2447" s="17">
        <v>41887</v>
      </c>
      <c r="C2447" s="18" t="s">
        <v>298</v>
      </c>
      <c r="D2447" s="18" t="s">
        <v>26</v>
      </c>
    </row>
    <row r="2448" spans="1:4" ht="15" x14ac:dyDescent="0.25">
      <c r="A2448" s="16">
        <v>11331</v>
      </c>
      <c r="B2448" s="17">
        <v>41890</v>
      </c>
      <c r="C2448" s="18" t="s">
        <v>298</v>
      </c>
      <c r="D2448" s="18" t="s">
        <v>26</v>
      </c>
    </row>
    <row r="2449" spans="1:4" ht="15" x14ac:dyDescent="0.25">
      <c r="A2449" s="16">
        <v>11331</v>
      </c>
      <c r="B2449" s="17">
        <v>41893</v>
      </c>
      <c r="C2449" s="18" t="s">
        <v>298</v>
      </c>
      <c r="D2449" s="18" t="s">
        <v>26</v>
      </c>
    </row>
    <row r="2450" spans="1:4" ht="15" x14ac:dyDescent="0.25">
      <c r="A2450" s="16">
        <v>11331</v>
      </c>
      <c r="B2450" s="17">
        <v>41897</v>
      </c>
      <c r="C2450" s="18" t="s">
        <v>298</v>
      </c>
      <c r="D2450" s="18" t="s">
        <v>26</v>
      </c>
    </row>
    <row r="2451" spans="1:4" ht="15" x14ac:dyDescent="0.25">
      <c r="A2451" s="16">
        <v>11331</v>
      </c>
      <c r="B2451" s="17">
        <v>41898</v>
      </c>
      <c r="C2451" s="18" t="s">
        <v>298</v>
      </c>
      <c r="D2451" s="18" t="s">
        <v>26</v>
      </c>
    </row>
    <row r="2452" spans="1:4" ht="15" x14ac:dyDescent="0.25">
      <c r="A2452" s="16">
        <v>11331</v>
      </c>
      <c r="B2452" s="17">
        <v>41904</v>
      </c>
      <c r="C2452" s="17" t="s">
        <v>295</v>
      </c>
      <c r="D2452" s="20" t="s">
        <v>300</v>
      </c>
    </row>
    <row r="2453" spans="1:4" ht="15" x14ac:dyDescent="0.25">
      <c r="A2453" s="16">
        <v>11331</v>
      </c>
      <c r="B2453" s="17">
        <v>41926</v>
      </c>
      <c r="C2453" s="18" t="s">
        <v>298</v>
      </c>
      <c r="D2453" s="18" t="s">
        <v>26</v>
      </c>
    </row>
    <row r="2454" spans="1:4" ht="15" x14ac:dyDescent="0.25">
      <c r="A2454" s="16">
        <v>11331</v>
      </c>
      <c r="B2454" s="17">
        <v>41928</v>
      </c>
      <c r="C2454" s="18" t="s">
        <v>298</v>
      </c>
      <c r="D2454" s="18" t="s">
        <v>26</v>
      </c>
    </row>
    <row r="2455" spans="1:4" ht="15" x14ac:dyDescent="0.25">
      <c r="A2455" s="16">
        <v>11331</v>
      </c>
      <c r="B2455" s="17">
        <v>41934</v>
      </c>
      <c r="C2455" s="18" t="s">
        <v>298</v>
      </c>
      <c r="D2455" s="18" t="s">
        <v>26</v>
      </c>
    </row>
    <row r="2456" spans="1:4" ht="15" x14ac:dyDescent="0.25">
      <c r="A2456" s="16">
        <v>11331</v>
      </c>
      <c r="B2456" s="17">
        <v>41935</v>
      </c>
      <c r="C2456" s="17" t="s">
        <v>295</v>
      </c>
      <c r="D2456" s="20" t="s">
        <v>300</v>
      </c>
    </row>
    <row r="2457" spans="1:4" ht="15" x14ac:dyDescent="0.25">
      <c r="A2457" s="16">
        <v>11331</v>
      </c>
      <c r="B2457" s="17">
        <v>41935</v>
      </c>
      <c r="C2457" s="18" t="s">
        <v>298</v>
      </c>
      <c r="D2457" s="18" t="s">
        <v>26</v>
      </c>
    </row>
    <row r="2458" spans="1:4" ht="15" x14ac:dyDescent="0.25">
      <c r="A2458" s="16">
        <v>11331</v>
      </c>
      <c r="B2458" s="17">
        <v>41954</v>
      </c>
      <c r="C2458" s="18" t="s">
        <v>298</v>
      </c>
      <c r="D2458" s="18" t="s">
        <v>26</v>
      </c>
    </row>
    <row r="2459" spans="1:4" ht="15" x14ac:dyDescent="0.25">
      <c r="A2459" s="16">
        <v>11331</v>
      </c>
      <c r="B2459" s="17">
        <v>41955</v>
      </c>
      <c r="C2459" s="18" t="s">
        <v>298</v>
      </c>
      <c r="D2459" s="18" t="s">
        <v>26</v>
      </c>
    </row>
    <row r="2460" spans="1:4" ht="15" x14ac:dyDescent="0.25">
      <c r="A2460" s="16">
        <v>11331</v>
      </c>
      <c r="B2460" s="17">
        <v>41961</v>
      </c>
      <c r="C2460" s="18" t="s">
        <v>298</v>
      </c>
      <c r="D2460" s="18" t="s">
        <v>26</v>
      </c>
    </row>
    <row r="2461" spans="1:4" ht="15" x14ac:dyDescent="0.25">
      <c r="A2461" s="16">
        <v>11331</v>
      </c>
      <c r="B2461" s="17">
        <v>41962</v>
      </c>
      <c r="C2461" s="18" t="s">
        <v>298</v>
      </c>
      <c r="D2461" s="18" t="s">
        <v>26</v>
      </c>
    </row>
    <row r="2462" spans="1:4" ht="15" x14ac:dyDescent="0.25">
      <c r="A2462" s="16">
        <v>11331</v>
      </c>
      <c r="B2462" s="17">
        <v>41964</v>
      </c>
      <c r="C2462" s="18" t="s">
        <v>298</v>
      </c>
      <c r="D2462" s="18" t="s">
        <v>26</v>
      </c>
    </row>
    <row r="2463" spans="1:4" ht="15" x14ac:dyDescent="0.25">
      <c r="A2463" s="16">
        <v>11331</v>
      </c>
      <c r="B2463" s="17">
        <v>41967</v>
      </c>
      <c r="C2463" s="16" t="s">
        <v>296</v>
      </c>
      <c r="D2463" s="18" t="s">
        <v>284</v>
      </c>
    </row>
    <row r="2464" spans="1:4" ht="15" x14ac:dyDescent="0.25">
      <c r="A2464" s="16">
        <v>11331</v>
      </c>
      <c r="B2464" s="17">
        <v>41967</v>
      </c>
      <c r="C2464" s="18" t="s">
        <v>298</v>
      </c>
      <c r="D2464" s="18" t="s">
        <v>26</v>
      </c>
    </row>
    <row r="2465" spans="1:4" ht="15" x14ac:dyDescent="0.25">
      <c r="A2465" s="16">
        <v>11331</v>
      </c>
      <c r="B2465" s="17">
        <v>41968</v>
      </c>
      <c r="C2465" s="17" t="s">
        <v>295</v>
      </c>
      <c r="D2465" s="20" t="s">
        <v>300</v>
      </c>
    </row>
    <row r="2466" spans="1:4" ht="15" x14ac:dyDescent="0.25">
      <c r="A2466" s="16">
        <v>11331</v>
      </c>
      <c r="B2466" s="17">
        <v>41968</v>
      </c>
      <c r="C2466" s="16" t="s">
        <v>297</v>
      </c>
      <c r="D2466" s="18" t="s">
        <v>268</v>
      </c>
    </row>
    <row r="2467" spans="1:4" ht="15" x14ac:dyDescent="0.25">
      <c r="A2467" s="16">
        <v>11331</v>
      </c>
      <c r="B2467" s="17">
        <v>41968</v>
      </c>
      <c r="C2467" s="18" t="s">
        <v>298</v>
      </c>
      <c r="D2467" s="18" t="s">
        <v>26</v>
      </c>
    </row>
    <row r="2468" spans="1:4" ht="15" x14ac:dyDescent="0.25">
      <c r="A2468" s="16">
        <v>11331</v>
      </c>
      <c r="B2468" s="17">
        <v>41976</v>
      </c>
      <c r="C2468" s="18" t="s">
        <v>298</v>
      </c>
      <c r="D2468" s="18" t="s">
        <v>26</v>
      </c>
    </row>
    <row r="2469" spans="1:4" ht="15" x14ac:dyDescent="0.25">
      <c r="A2469" s="16">
        <v>11331</v>
      </c>
      <c r="B2469" s="17">
        <v>41976</v>
      </c>
      <c r="C2469" s="18" t="s">
        <v>298</v>
      </c>
      <c r="D2469" s="18" t="s">
        <v>26</v>
      </c>
    </row>
    <row r="2470" spans="1:4" ht="15" x14ac:dyDescent="0.25">
      <c r="A2470" s="16">
        <v>11331</v>
      </c>
      <c r="B2470" s="17">
        <v>41977</v>
      </c>
      <c r="C2470" s="18" t="s">
        <v>298</v>
      </c>
      <c r="D2470" s="18" t="s">
        <v>26</v>
      </c>
    </row>
    <row r="2471" spans="1:4" ht="15" x14ac:dyDescent="0.25">
      <c r="A2471" s="16">
        <v>11331</v>
      </c>
      <c r="B2471" s="17">
        <v>41983</v>
      </c>
      <c r="C2471" s="18" t="s">
        <v>298</v>
      </c>
      <c r="D2471" s="18" t="s">
        <v>26</v>
      </c>
    </row>
    <row r="2472" spans="1:4" ht="15" x14ac:dyDescent="0.25">
      <c r="A2472" s="16">
        <v>11331</v>
      </c>
      <c r="B2472" s="17">
        <v>41990</v>
      </c>
      <c r="C2472" s="17" t="s">
        <v>295</v>
      </c>
      <c r="D2472" s="20" t="s">
        <v>300</v>
      </c>
    </row>
    <row r="2473" spans="1:4" ht="15" x14ac:dyDescent="0.25">
      <c r="A2473" s="16">
        <v>11331</v>
      </c>
      <c r="B2473" s="17">
        <v>41990</v>
      </c>
      <c r="C2473" s="16" t="s">
        <v>296</v>
      </c>
      <c r="D2473" s="18" t="s">
        <v>285</v>
      </c>
    </row>
    <row r="2474" spans="1:4" ht="15" x14ac:dyDescent="0.25">
      <c r="A2474" s="16">
        <v>11331</v>
      </c>
      <c r="B2474" s="17">
        <v>41990</v>
      </c>
      <c r="C2474" s="18" t="s">
        <v>298</v>
      </c>
      <c r="D2474" s="18" t="s">
        <v>26</v>
      </c>
    </row>
    <row r="2475" spans="1:4" ht="15" x14ac:dyDescent="0.25">
      <c r="A2475" s="16">
        <v>11331</v>
      </c>
      <c r="B2475" s="17">
        <v>42009</v>
      </c>
      <c r="C2475" s="18" t="s">
        <v>298</v>
      </c>
      <c r="D2475" s="18" t="s">
        <v>26</v>
      </c>
    </row>
    <row r="2476" spans="1:4" ht="15" x14ac:dyDescent="0.25">
      <c r="A2476" s="16">
        <v>11331</v>
      </c>
      <c r="B2476" s="17">
        <v>42011</v>
      </c>
      <c r="C2476" s="18" t="s">
        <v>298</v>
      </c>
      <c r="D2476" s="18" t="s">
        <v>26</v>
      </c>
    </row>
    <row r="2477" spans="1:4" ht="15" x14ac:dyDescent="0.25">
      <c r="A2477" s="16">
        <v>11331</v>
      </c>
      <c r="B2477" s="17">
        <v>42016</v>
      </c>
      <c r="C2477" s="18" t="s">
        <v>298</v>
      </c>
      <c r="D2477" s="18" t="s">
        <v>26</v>
      </c>
    </row>
    <row r="2478" spans="1:4" ht="15" x14ac:dyDescent="0.25">
      <c r="A2478" s="16">
        <v>11331</v>
      </c>
      <c r="B2478" s="17">
        <v>42018</v>
      </c>
      <c r="C2478" s="18" t="s">
        <v>298</v>
      </c>
      <c r="D2478" s="18" t="s">
        <v>26</v>
      </c>
    </row>
    <row r="2479" spans="1:4" ht="15" x14ac:dyDescent="0.25">
      <c r="A2479" s="16">
        <v>11331</v>
      </c>
      <c r="B2479" s="17">
        <v>42024</v>
      </c>
      <c r="C2479" s="17" t="s">
        <v>295</v>
      </c>
      <c r="D2479" s="20" t="s">
        <v>300</v>
      </c>
    </row>
    <row r="2480" spans="1:4" ht="15" x14ac:dyDescent="0.25">
      <c r="A2480" s="16">
        <v>11331</v>
      </c>
      <c r="B2480" s="17">
        <v>42031</v>
      </c>
      <c r="C2480" s="18" t="s">
        <v>298</v>
      </c>
      <c r="D2480" s="18" t="s">
        <v>26</v>
      </c>
    </row>
    <row r="2481" spans="1:4" ht="15" x14ac:dyDescent="0.25">
      <c r="A2481" s="16">
        <v>11331</v>
      </c>
      <c r="B2481" s="17">
        <v>42032</v>
      </c>
      <c r="C2481" s="18" t="s">
        <v>298</v>
      </c>
      <c r="D2481" s="18" t="s">
        <v>26</v>
      </c>
    </row>
    <row r="2482" spans="1:4" ht="15" x14ac:dyDescent="0.25">
      <c r="A2482" s="16">
        <v>11331</v>
      </c>
      <c r="B2482" s="17">
        <v>42037</v>
      </c>
      <c r="C2482" s="18" t="s">
        <v>298</v>
      </c>
      <c r="D2482" s="18" t="s">
        <v>26</v>
      </c>
    </row>
    <row r="2483" spans="1:4" ht="15" x14ac:dyDescent="0.25">
      <c r="A2483" s="16">
        <v>11331</v>
      </c>
      <c r="B2483" s="17">
        <v>42041</v>
      </c>
      <c r="C2483" s="18" t="s">
        <v>298</v>
      </c>
      <c r="D2483" s="18" t="s">
        <v>26</v>
      </c>
    </row>
    <row r="2484" spans="1:4" ht="15" x14ac:dyDescent="0.25">
      <c r="A2484" s="16">
        <v>11331</v>
      </c>
      <c r="B2484" s="17">
        <v>42041</v>
      </c>
      <c r="C2484" s="18" t="s">
        <v>298</v>
      </c>
      <c r="D2484" s="18" t="s">
        <v>26</v>
      </c>
    </row>
    <row r="2485" spans="1:4" ht="15" x14ac:dyDescent="0.25">
      <c r="A2485" s="16">
        <v>11331</v>
      </c>
      <c r="B2485" s="17">
        <v>42044</v>
      </c>
      <c r="C2485" s="18" t="s">
        <v>298</v>
      </c>
      <c r="D2485" s="18" t="s">
        <v>26</v>
      </c>
    </row>
    <row r="2486" spans="1:4" ht="15" x14ac:dyDescent="0.25">
      <c r="A2486" s="16">
        <v>11331</v>
      </c>
      <c r="B2486" s="17">
        <v>42045</v>
      </c>
      <c r="C2486" s="18" t="s">
        <v>298</v>
      </c>
      <c r="D2486" s="18" t="s">
        <v>26</v>
      </c>
    </row>
    <row r="2487" spans="1:4" ht="15" x14ac:dyDescent="0.25">
      <c r="A2487" s="16">
        <v>11331</v>
      </c>
      <c r="B2487" s="17">
        <v>42046</v>
      </c>
      <c r="C2487" s="18" t="s">
        <v>298</v>
      </c>
      <c r="D2487" s="18" t="s">
        <v>26</v>
      </c>
    </row>
    <row r="2488" spans="1:4" ht="15" x14ac:dyDescent="0.25">
      <c r="A2488" s="16">
        <v>11331</v>
      </c>
      <c r="B2488" s="17">
        <v>42047</v>
      </c>
      <c r="C2488" s="18" t="s">
        <v>298</v>
      </c>
      <c r="D2488" s="18" t="s">
        <v>26</v>
      </c>
    </row>
    <row r="2489" spans="1:4" ht="15" x14ac:dyDescent="0.25">
      <c r="A2489" s="16">
        <v>11331</v>
      </c>
      <c r="B2489" s="17">
        <v>42052</v>
      </c>
      <c r="C2489" s="17" t="s">
        <v>295</v>
      </c>
      <c r="D2489" s="20" t="s">
        <v>300</v>
      </c>
    </row>
    <row r="2490" spans="1:4" ht="15" x14ac:dyDescent="0.25">
      <c r="A2490" s="16">
        <v>11331</v>
      </c>
      <c r="B2490" s="17">
        <v>42052</v>
      </c>
      <c r="C2490" s="18" t="s">
        <v>298</v>
      </c>
      <c r="D2490" s="18" t="s">
        <v>26</v>
      </c>
    </row>
    <row r="2491" spans="1:4" ht="15" x14ac:dyDescent="0.25">
      <c r="A2491" s="16">
        <v>11331</v>
      </c>
      <c r="B2491" s="17">
        <v>42054</v>
      </c>
      <c r="C2491" s="18" t="s">
        <v>298</v>
      </c>
      <c r="D2491" s="18" t="s">
        <v>26</v>
      </c>
    </row>
    <row r="2492" spans="1:4" ht="15" x14ac:dyDescent="0.25">
      <c r="A2492" s="16">
        <v>11331</v>
      </c>
      <c r="B2492" s="17">
        <v>42059</v>
      </c>
      <c r="C2492" s="16" t="s">
        <v>297</v>
      </c>
      <c r="D2492" s="18" t="s">
        <v>268</v>
      </c>
    </row>
    <row r="2493" spans="1:4" ht="15" x14ac:dyDescent="0.25">
      <c r="A2493" s="16">
        <v>11331</v>
      </c>
      <c r="B2493" s="17">
        <v>42059</v>
      </c>
      <c r="C2493" s="18" t="s">
        <v>298</v>
      </c>
      <c r="D2493" s="18" t="s">
        <v>26</v>
      </c>
    </row>
    <row r="2494" spans="1:4" ht="15" x14ac:dyDescent="0.25">
      <c r="A2494" s="16">
        <v>11331</v>
      </c>
      <c r="B2494" s="17">
        <v>42065</v>
      </c>
      <c r="C2494" s="18" t="s">
        <v>298</v>
      </c>
      <c r="D2494" s="18" t="s">
        <v>26</v>
      </c>
    </row>
    <row r="2495" spans="1:4" ht="15" x14ac:dyDescent="0.25">
      <c r="A2495" s="16">
        <v>11331</v>
      </c>
      <c r="B2495" s="17">
        <v>42068</v>
      </c>
      <c r="C2495" s="18" t="s">
        <v>298</v>
      </c>
      <c r="D2495" s="18" t="s">
        <v>26</v>
      </c>
    </row>
    <row r="2496" spans="1:4" ht="15" x14ac:dyDescent="0.25">
      <c r="A2496" s="16">
        <v>11331</v>
      </c>
      <c r="B2496" s="17">
        <v>42072</v>
      </c>
      <c r="C2496" s="18" t="s">
        <v>298</v>
      </c>
      <c r="D2496" s="18" t="s">
        <v>26</v>
      </c>
    </row>
    <row r="2497" spans="1:4" ht="15" x14ac:dyDescent="0.25">
      <c r="A2497" s="16">
        <v>11331</v>
      </c>
      <c r="B2497" s="17">
        <v>42074</v>
      </c>
      <c r="C2497" s="18" t="s">
        <v>298</v>
      </c>
      <c r="D2497" s="18" t="s">
        <v>26</v>
      </c>
    </row>
    <row r="2498" spans="1:4" ht="15" x14ac:dyDescent="0.25">
      <c r="A2498" s="16">
        <v>11357</v>
      </c>
      <c r="B2498" s="17">
        <v>41870</v>
      </c>
      <c r="C2498" s="18" t="s">
        <v>298</v>
      </c>
      <c r="D2498" s="18" t="s">
        <v>26</v>
      </c>
    </row>
    <row r="2499" spans="1:4" ht="15" x14ac:dyDescent="0.25">
      <c r="A2499" s="16">
        <v>11357</v>
      </c>
      <c r="B2499" s="17">
        <v>41872</v>
      </c>
      <c r="C2499" s="18" t="s">
        <v>298</v>
      </c>
      <c r="D2499" s="18" t="s">
        <v>26</v>
      </c>
    </row>
    <row r="2500" spans="1:4" ht="15" x14ac:dyDescent="0.25">
      <c r="A2500" s="16">
        <v>11357</v>
      </c>
      <c r="B2500" s="17">
        <v>41873</v>
      </c>
      <c r="C2500" s="18" t="s">
        <v>298</v>
      </c>
      <c r="D2500" s="18" t="s">
        <v>26</v>
      </c>
    </row>
    <row r="2501" spans="1:4" ht="15" x14ac:dyDescent="0.25">
      <c r="A2501" s="16">
        <v>11357</v>
      </c>
      <c r="B2501" s="17">
        <v>41879</v>
      </c>
      <c r="C2501" s="16" t="s">
        <v>296</v>
      </c>
      <c r="D2501" s="18" t="s">
        <v>267</v>
      </c>
    </row>
    <row r="2502" spans="1:4" ht="15" x14ac:dyDescent="0.25">
      <c r="A2502" s="16">
        <v>11357</v>
      </c>
      <c r="B2502" s="17">
        <v>41885</v>
      </c>
      <c r="C2502" s="18" t="s">
        <v>298</v>
      </c>
      <c r="D2502" s="18" t="s">
        <v>26</v>
      </c>
    </row>
    <row r="2503" spans="1:4" ht="15" x14ac:dyDescent="0.25">
      <c r="A2503" s="16">
        <v>11357</v>
      </c>
      <c r="B2503" s="17">
        <v>41891</v>
      </c>
      <c r="C2503" s="18" t="s">
        <v>298</v>
      </c>
      <c r="D2503" s="18" t="s">
        <v>26</v>
      </c>
    </row>
    <row r="2504" spans="1:4" ht="15" x14ac:dyDescent="0.25">
      <c r="A2504" s="16">
        <v>11357</v>
      </c>
      <c r="B2504" s="17">
        <v>41907</v>
      </c>
      <c r="C2504" s="18" t="s">
        <v>298</v>
      </c>
      <c r="D2504" s="18" t="s">
        <v>26</v>
      </c>
    </row>
    <row r="2505" spans="1:4" ht="15" x14ac:dyDescent="0.25">
      <c r="A2505" s="16">
        <v>11357</v>
      </c>
      <c r="B2505" s="17">
        <v>41912</v>
      </c>
      <c r="C2505" s="18" t="s">
        <v>298</v>
      </c>
      <c r="D2505" s="18" t="s">
        <v>26</v>
      </c>
    </row>
    <row r="2506" spans="1:4" ht="15" x14ac:dyDescent="0.25">
      <c r="A2506" s="16">
        <v>11357</v>
      </c>
      <c r="B2506" s="17">
        <v>41919</v>
      </c>
      <c r="C2506" s="18" t="s">
        <v>298</v>
      </c>
      <c r="D2506" s="18" t="s">
        <v>26</v>
      </c>
    </row>
    <row r="2507" spans="1:4" ht="15" x14ac:dyDescent="0.25">
      <c r="A2507" s="16">
        <v>11357</v>
      </c>
      <c r="B2507" s="17">
        <v>41932</v>
      </c>
      <c r="C2507" s="18" t="s">
        <v>298</v>
      </c>
      <c r="D2507" s="18" t="s">
        <v>26</v>
      </c>
    </row>
    <row r="2508" spans="1:4" ht="15" x14ac:dyDescent="0.25">
      <c r="A2508" s="16">
        <v>11401</v>
      </c>
      <c r="B2508" s="17">
        <v>41891</v>
      </c>
      <c r="C2508" s="16" t="s">
        <v>297</v>
      </c>
      <c r="D2508" s="18" t="s">
        <v>267</v>
      </c>
    </row>
    <row r="2509" spans="1:4" ht="15" x14ac:dyDescent="0.25">
      <c r="A2509" s="16">
        <v>11401</v>
      </c>
      <c r="B2509" s="17">
        <v>41892</v>
      </c>
      <c r="C2509" s="16" t="s">
        <v>296</v>
      </c>
      <c r="D2509" s="18" t="s">
        <v>267</v>
      </c>
    </row>
    <row r="2510" spans="1:4" ht="15" x14ac:dyDescent="0.25">
      <c r="A2510" s="16">
        <v>11401</v>
      </c>
      <c r="B2510" s="17">
        <v>41893</v>
      </c>
      <c r="C2510" s="18" t="s">
        <v>298</v>
      </c>
      <c r="D2510" s="18" t="s">
        <v>26</v>
      </c>
    </row>
    <row r="2511" spans="1:4" ht="15" x14ac:dyDescent="0.25">
      <c r="A2511" s="16">
        <v>11401</v>
      </c>
      <c r="B2511" s="17">
        <v>41899</v>
      </c>
      <c r="C2511" s="18" t="s">
        <v>298</v>
      </c>
      <c r="D2511" s="18" t="s">
        <v>26</v>
      </c>
    </row>
    <row r="2512" spans="1:4" ht="15" x14ac:dyDescent="0.25">
      <c r="A2512" s="16">
        <v>11401</v>
      </c>
      <c r="B2512" s="17">
        <v>41904</v>
      </c>
      <c r="C2512" s="18" t="s">
        <v>298</v>
      </c>
      <c r="D2512" s="18" t="s">
        <v>26</v>
      </c>
    </row>
    <row r="2513" spans="1:4" ht="15" x14ac:dyDescent="0.25">
      <c r="A2513" s="16">
        <v>11401</v>
      </c>
      <c r="B2513" s="17">
        <v>41906</v>
      </c>
      <c r="C2513" s="18" t="s">
        <v>298</v>
      </c>
      <c r="D2513" s="18" t="s">
        <v>44</v>
      </c>
    </row>
    <row r="2514" spans="1:4" ht="15" x14ac:dyDescent="0.25">
      <c r="A2514" s="16">
        <v>11401</v>
      </c>
      <c r="B2514" s="17">
        <v>41912</v>
      </c>
      <c r="C2514" s="18" t="s">
        <v>298</v>
      </c>
      <c r="D2514" s="18" t="s">
        <v>44</v>
      </c>
    </row>
    <row r="2515" spans="1:4" ht="15" x14ac:dyDescent="0.25">
      <c r="A2515" s="16">
        <v>11401</v>
      </c>
      <c r="B2515" s="17">
        <v>41919</v>
      </c>
      <c r="C2515" s="18" t="s">
        <v>298</v>
      </c>
      <c r="D2515" s="18" t="s">
        <v>44</v>
      </c>
    </row>
    <row r="2516" spans="1:4" ht="15" x14ac:dyDescent="0.25">
      <c r="A2516" s="16">
        <v>11401</v>
      </c>
      <c r="B2516" s="17">
        <v>41920</v>
      </c>
      <c r="C2516" s="18" t="s">
        <v>298</v>
      </c>
      <c r="D2516" s="18" t="s">
        <v>26</v>
      </c>
    </row>
    <row r="2517" spans="1:4" ht="15" x14ac:dyDescent="0.25">
      <c r="A2517" s="16">
        <v>11401</v>
      </c>
      <c r="B2517" s="17">
        <v>41929</v>
      </c>
      <c r="C2517" s="18" t="s">
        <v>298</v>
      </c>
      <c r="D2517" s="18" t="s">
        <v>44</v>
      </c>
    </row>
    <row r="2518" spans="1:4" ht="15" x14ac:dyDescent="0.25">
      <c r="A2518" s="16">
        <v>11401</v>
      </c>
      <c r="B2518" s="17">
        <v>41933</v>
      </c>
      <c r="C2518" s="18" t="s">
        <v>298</v>
      </c>
      <c r="D2518" s="18" t="s">
        <v>44</v>
      </c>
    </row>
    <row r="2519" spans="1:4" ht="15" x14ac:dyDescent="0.25">
      <c r="A2519" s="16">
        <v>11401</v>
      </c>
      <c r="B2519" s="17">
        <v>41933</v>
      </c>
      <c r="C2519" s="18" t="s">
        <v>298</v>
      </c>
      <c r="D2519" s="18" t="s">
        <v>26</v>
      </c>
    </row>
    <row r="2520" spans="1:4" ht="15" x14ac:dyDescent="0.25">
      <c r="A2520" s="16">
        <v>11401</v>
      </c>
      <c r="B2520" s="17">
        <v>41940</v>
      </c>
      <c r="C2520" s="18" t="s">
        <v>298</v>
      </c>
      <c r="D2520" s="18" t="s">
        <v>44</v>
      </c>
    </row>
    <row r="2521" spans="1:4" ht="15" x14ac:dyDescent="0.25">
      <c r="A2521" s="16">
        <v>11401</v>
      </c>
      <c r="B2521" s="17">
        <v>41940</v>
      </c>
      <c r="C2521" s="18" t="s">
        <v>298</v>
      </c>
      <c r="D2521" s="18" t="s">
        <v>26</v>
      </c>
    </row>
    <row r="2522" spans="1:4" ht="15" x14ac:dyDescent="0.25">
      <c r="A2522" s="16">
        <v>11401</v>
      </c>
      <c r="B2522" s="17">
        <v>41943</v>
      </c>
      <c r="C2522" s="18" t="s">
        <v>298</v>
      </c>
      <c r="D2522" s="18" t="s">
        <v>44</v>
      </c>
    </row>
    <row r="2523" spans="1:4" ht="15" x14ac:dyDescent="0.25">
      <c r="A2523" s="16">
        <v>11401</v>
      </c>
      <c r="B2523" s="17">
        <v>41947</v>
      </c>
      <c r="C2523" s="17" t="s">
        <v>295</v>
      </c>
      <c r="D2523" s="20" t="s">
        <v>300</v>
      </c>
    </row>
    <row r="2524" spans="1:4" ht="15" x14ac:dyDescent="0.25">
      <c r="A2524" s="16">
        <v>11401</v>
      </c>
      <c r="B2524" s="17">
        <v>41947</v>
      </c>
      <c r="C2524" s="16" t="s">
        <v>297</v>
      </c>
      <c r="D2524" s="18" t="s">
        <v>268</v>
      </c>
    </row>
    <row r="2525" spans="1:4" ht="15" x14ac:dyDescent="0.25">
      <c r="A2525" s="16">
        <v>11401</v>
      </c>
      <c r="B2525" s="17">
        <v>41947</v>
      </c>
      <c r="C2525" s="18" t="s">
        <v>298</v>
      </c>
      <c r="D2525" s="18" t="s">
        <v>44</v>
      </c>
    </row>
    <row r="2526" spans="1:4" ht="15" x14ac:dyDescent="0.25">
      <c r="A2526" s="16">
        <v>11401</v>
      </c>
      <c r="B2526" s="17">
        <v>41953</v>
      </c>
      <c r="C2526" s="18" t="s">
        <v>298</v>
      </c>
      <c r="D2526" s="18" t="s">
        <v>44</v>
      </c>
    </row>
    <row r="2527" spans="1:4" ht="15" x14ac:dyDescent="0.25">
      <c r="A2527" s="16">
        <v>11401</v>
      </c>
      <c r="B2527" s="17">
        <v>41960</v>
      </c>
      <c r="C2527" s="18" t="s">
        <v>298</v>
      </c>
      <c r="D2527" s="18" t="s">
        <v>26</v>
      </c>
    </row>
    <row r="2528" spans="1:4" ht="15" x14ac:dyDescent="0.25">
      <c r="A2528" s="16">
        <v>11401</v>
      </c>
      <c r="B2528" s="17">
        <v>41961</v>
      </c>
      <c r="C2528" s="18" t="s">
        <v>298</v>
      </c>
      <c r="D2528" s="18" t="s">
        <v>44</v>
      </c>
    </row>
    <row r="2529" spans="1:4" ht="15" x14ac:dyDescent="0.25">
      <c r="A2529" s="16">
        <v>11401</v>
      </c>
      <c r="B2529" s="17">
        <v>41974</v>
      </c>
      <c r="C2529" s="18" t="s">
        <v>298</v>
      </c>
      <c r="D2529" s="18" t="s">
        <v>26</v>
      </c>
    </row>
    <row r="2530" spans="1:4" ht="15" x14ac:dyDescent="0.25">
      <c r="A2530" s="16">
        <v>11401</v>
      </c>
      <c r="B2530" s="17">
        <v>41975</v>
      </c>
      <c r="C2530" s="16" t="s">
        <v>296</v>
      </c>
      <c r="D2530" s="18" t="s">
        <v>284</v>
      </c>
    </row>
    <row r="2531" spans="1:4" ht="15" x14ac:dyDescent="0.25">
      <c r="A2531" s="16">
        <v>11401</v>
      </c>
      <c r="B2531" s="17">
        <v>41975</v>
      </c>
      <c r="C2531" s="18" t="s">
        <v>298</v>
      </c>
      <c r="D2531" s="18" t="s">
        <v>44</v>
      </c>
    </row>
    <row r="2532" spans="1:4" ht="15" x14ac:dyDescent="0.25">
      <c r="A2532" s="16">
        <v>11401</v>
      </c>
      <c r="B2532" s="17">
        <v>41977</v>
      </c>
      <c r="C2532" s="18" t="s">
        <v>298</v>
      </c>
      <c r="D2532" s="18" t="s">
        <v>61</v>
      </c>
    </row>
    <row r="2533" spans="1:4" ht="15" x14ac:dyDescent="0.25">
      <c r="A2533" s="16">
        <v>11401</v>
      </c>
      <c r="B2533" s="17">
        <v>41982</v>
      </c>
      <c r="C2533" s="18" t="s">
        <v>298</v>
      </c>
      <c r="D2533" s="18" t="s">
        <v>44</v>
      </c>
    </row>
    <row r="2534" spans="1:4" ht="15" x14ac:dyDescent="0.25">
      <c r="A2534" s="16">
        <v>11401</v>
      </c>
      <c r="B2534" s="17">
        <v>41982</v>
      </c>
      <c r="C2534" s="18" t="s">
        <v>298</v>
      </c>
      <c r="D2534" s="18" t="s">
        <v>44</v>
      </c>
    </row>
    <row r="2535" spans="1:4" ht="15" x14ac:dyDescent="0.25">
      <c r="A2535" s="16">
        <v>11401</v>
      </c>
      <c r="B2535" s="17">
        <v>41989</v>
      </c>
      <c r="C2535" s="18" t="s">
        <v>298</v>
      </c>
      <c r="D2535" s="18" t="s">
        <v>44</v>
      </c>
    </row>
    <row r="2536" spans="1:4" ht="15" x14ac:dyDescent="0.25">
      <c r="A2536" s="16">
        <v>11401</v>
      </c>
      <c r="B2536" s="17">
        <v>42017</v>
      </c>
      <c r="C2536" s="18" t="s">
        <v>298</v>
      </c>
      <c r="D2536" s="18" t="s">
        <v>44</v>
      </c>
    </row>
    <row r="2537" spans="1:4" ht="15" x14ac:dyDescent="0.25">
      <c r="A2537" s="16">
        <v>11401</v>
      </c>
      <c r="B2537" s="17">
        <v>42024</v>
      </c>
      <c r="C2537" s="18" t="s">
        <v>298</v>
      </c>
      <c r="D2537" s="18" t="s">
        <v>44</v>
      </c>
    </row>
    <row r="2538" spans="1:4" ht="15" x14ac:dyDescent="0.25">
      <c r="A2538" s="16">
        <v>11401</v>
      </c>
      <c r="B2538" s="17">
        <v>42030</v>
      </c>
      <c r="C2538" s="18" t="s">
        <v>298</v>
      </c>
      <c r="D2538" s="18" t="s">
        <v>26</v>
      </c>
    </row>
    <row r="2539" spans="1:4" ht="15" x14ac:dyDescent="0.25">
      <c r="A2539" s="16">
        <v>11401</v>
      </c>
      <c r="B2539" s="17">
        <v>42031</v>
      </c>
      <c r="C2539" s="18" t="s">
        <v>298</v>
      </c>
      <c r="D2539" s="18" t="s">
        <v>44</v>
      </c>
    </row>
    <row r="2540" spans="1:4" ht="15" x14ac:dyDescent="0.25">
      <c r="A2540" s="16">
        <v>11401</v>
      </c>
      <c r="B2540" s="17">
        <v>42035</v>
      </c>
      <c r="C2540" s="18" t="s">
        <v>298</v>
      </c>
      <c r="D2540" s="18" t="s">
        <v>61</v>
      </c>
    </row>
    <row r="2541" spans="1:4" ht="15" x14ac:dyDescent="0.25">
      <c r="A2541" s="16">
        <v>11401</v>
      </c>
      <c r="B2541" s="17">
        <v>42038</v>
      </c>
      <c r="C2541" s="17" t="s">
        <v>295</v>
      </c>
      <c r="D2541" s="20" t="s">
        <v>300</v>
      </c>
    </row>
    <row r="2542" spans="1:4" ht="15" x14ac:dyDescent="0.25">
      <c r="A2542" s="16">
        <v>11401</v>
      </c>
      <c r="B2542" s="17">
        <v>42038</v>
      </c>
      <c r="C2542" s="16" t="s">
        <v>297</v>
      </c>
      <c r="D2542" s="18" t="s">
        <v>268</v>
      </c>
    </row>
    <row r="2543" spans="1:4" ht="15" x14ac:dyDescent="0.25">
      <c r="A2543" s="16">
        <v>11401</v>
      </c>
      <c r="B2543" s="17">
        <v>42038</v>
      </c>
      <c r="C2543" s="18" t="s">
        <v>298</v>
      </c>
      <c r="D2543" s="18" t="s">
        <v>26</v>
      </c>
    </row>
    <row r="2544" spans="1:4" ht="15" x14ac:dyDescent="0.25">
      <c r="A2544" s="16">
        <v>11401</v>
      </c>
      <c r="B2544" s="17">
        <v>42038</v>
      </c>
      <c r="C2544" s="18" t="s">
        <v>298</v>
      </c>
      <c r="D2544" s="18" t="s">
        <v>44</v>
      </c>
    </row>
    <row r="2545" spans="1:4" ht="15" x14ac:dyDescent="0.25">
      <c r="A2545" s="16">
        <v>11401</v>
      </c>
      <c r="B2545" s="17">
        <v>42045</v>
      </c>
      <c r="C2545" s="18" t="s">
        <v>298</v>
      </c>
      <c r="D2545" s="18" t="s">
        <v>44</v>
      </c>
    </row>
    <row r="2546" spans="1:4" ht="15" x14ac:dyDescent="0.25">
      <c r="A2546" s="16">
        <v>11401</v>
      </c>
      <c r="B2546" s="17">
        <v>42052</v>
      </c>
      <c r="C2546" s="18" t="s">
        <v>298</v>
      </c>
      <c r="D2546" s="18" t="s">
        <v>44</v>
      </c>
    </row>
    <row r="2547" spans="1:4" ht="15" x14ac:dyDescent="0.25">
      <c r="A2547" s="16">
        <v>11401</v>
      </c>
      <c r="B2547" s="17">
        <v>42059</v>
      </c>
      <c r="C2547" s="18" t="s">
        <v>298</v>
      </c>
      <c r="D2547" s="18" t="s">
        <v>44</v>
      </c>
    </row>
    <row r="2548" spans="1:4" ht="15" x14ac:dyDescent="0.25">
      <c r="A2548" s="16">
        <v>11401</v>
      </c>
      <c r="B2548" s="17">
        <v>42066</v>
      </c>
      <c r="C2548" s="18" t="s">
        <v>298</v>
      </c>
      <c r="D2548" s="18" t="s">
        <v>44</v>
      </c>
    </row>
    <row r="2549" spans="1:4" ht="15" x14ac:dyDescent="0.25">
      <c r="A2549" s="16">
        <v>11401</v>
      </c>
      <c r="B2549" s="17">
        <v>42072</v>
      </c>
      <c r="C2549" s="16" t="s">
        <v>296</v>
      </c>
      <c r="D2549" s="18" t="s">
        <v>285</v>
      </c>
    </row>
    <row r="2550" spans="1:4" ht="15" x14ac:dyDescent="0.25">
      <c r="A2550" s="16">
        <v>11401</v>
      </c>
      <c r="B2550" s="17">
        <v>42073</v>
      </c>
      <c r="C2550" s="18" t="s">
        <v>298</v>
      </c>
      <c r="D2550" s="18" t="s">
        <v>44</v>
      </c>
    </row>
    <row r="2551" spans="1:4" ht="15" x14ac:dyDescent="0.25">
      <c r="A2551" s="16">
        <v>11448</v>
      </c>
      <c r="B2551" s="17">
        <v>41913</v>
      </c>
      <c r="C2551" s="16" t="s">
        <v>297</v>
      </c>
      <c r="D2551" s="18" t="s">
        <v>267</v>
      </c>
    </row>
    <row r="2552" spans="1:4" ht="15" x14ac:dyDescent="0.25">
      <c r="A2552" s="16">
        <v>11448</v>
      </c>
      <c r="B2552" s="17">
        <v>41914</v>
      </c>
      <c r="C2552" s="16" t="s">
        <v>296</v>
      </c>
      <c r="D2552" s="18" t="s">
        <v>267</v>
      </c>
    </row>
    <row r="2553" spans="1:4" ht="15" x14ac:dyDescent="0.25">
      <c r="A2553" s="16">
        <v>11448</v>
      </c>
      <c r="B2553" s="17">
        <v>41934</v>
      </c>
      <c r="C2553" s="18" t="s">
        <v>298</v>
      </c>
      <c r="D2553" s="18" t="s">
        <v>26</v>
      </c>
    </row>
    <row r="2554" spans="1:4" ht="15" x14ac:dyDescent="0.25">
      <c r="A2554" s="16">
        <v>11448</v>
      </c>
      <c r="B2554" s="17">
        <v>41936</v>
      </c>
      <c r="C2554" s="18" t="s">
        <v>298</v>
      </c>
      <c r="D2554" s="18" t="s">
        <v>26</v>
      </c>
    </row>
    <row r="2555" spans="1:4" ht="15" x14ac:dyDescent="0.25">
      <c r="A2555" s="16">
        <v>11448</v>
      </c>
      <c r="B2555" s="17">
        <v>41947</v>
      </c>
      <c r="C2555" s="18" t="s">
        <v>298</v>
      </c>
      <c r="D2555" s="18" t="s">
        <v>26</v>
      </c>
    </row>
    <row r="2556" spans="1:4" ht="15" x14ac:dyDescent="0.25">
      <c r="A2556" s="16">
        <v>11448</v>
      </c>
      <c r="B2556" s="17">
        <v>41960</v>
      </c>
      <c r="C2556" s="18" t="s">
        <v>298</v>
      </c>
      <c r="D2556" s="18" t="s">
        <v>26</v>
      </c>
    </row>
    <row r="2557" spans="1:4" ht="15" x14ac:dyDescent="0.25">
      <c r="A2557" s="16">
        <v>11448</v>
      </c>
      <c r="B2557" s="17">
        <v>41962</v>
      </c>
      <c r="C2557" s="18" t="s">
        <v>298</v>
      </c>
      <c r="D2557" s="18" t="s">
        <v>26</v>
      </c>
    </row>
    <row r="2558" spans="1:4" ht="15" x14ac:dyDescent="0.25">
      <c r="A2558" s="16">
        <v>11448</v>
      </c>
      <c r="B2558" s="17">
        <v>41974</v>
      </c>
      <c r="C2558" s="18" t="s">
        <v>298</v>
      </c>
      <c r="D2558" s="18" t="s">
        <v>26</v>
      </c>
    </row>
    <row r="2559" spans="1:4" ht="15" x14ac:dyDescent="0.25">
      <c r="A2559" s="16">
        <v>11448</v>
      </c>
      <c r="B2559" s="17">
        <v>41974</v>
      </c>
      <c r="C2559" s="18" t="s">
        <v>298</v>
      </c>
      <c r="D2559" s="18" t="s">
        <v>26</v>
      </c>
    </row>
    <row r="2560" spans="1:4" ht="15" x14ac:dyDescent="0.25">
      <c r="A2560" s="16">
        <v>11448</v>
      </c>
      <c r="B2560" s="17">
        <v>41976</v>
      </c>
      <c r="C2560" s="17" t="s">
        <v>295</v>
      </c>
      <c r="D2560" s="20" t="s">
        <v>300</v>
      </c>
    </row>
    <row r="2561" spans="1:4" ht="15" x14ac:dyDescent="0.25">
      <c r="A2561" s="16">
        <v>11448</v>
      </c>
      <c r="B2561" s="17">
        <v>41976</v>
      </c>
      <c r="C2561" s="18" t="s">
        <v>298</v>
      </c>
      <c r="D2561" s="18" t="s">
        <v>26</v>
      </c>
    </row>
    <row r="2562" spans="1:4" ht="15" x14ac:dyDescent="0.25">
      <c r="A2562" s="16">
        <v>11448</v>
      </c>
      <c r="B2562" s="17">
        <v>41982</v>
      </c>
      <c r="C2562" s="18" t="s">
        <v>298</v>
      </c>
      <c r="D2562" s="18" t="s">
        <v>26</v>
      </c>
    </row>
    <row r="2563" spans="1:4" ht="15" x14ac:dyDescent="0.25">
      <c r="A2563" s="16">
        <v>11448</v>
      </c>
      <c r="B2563" s="17">
        <v>41984</v>
      </c>
      <c r="C2563" s="18" t="s">
        <v>298</v>
      </c>
      <c r="D2563" s="18" t="s">
        <v>26</v>
      </c>
    </row>
    <row r="2564" spans="1:4" ht="15" x14ac:dyDescent="0.25">
      <c r="A2564" s="16">
        <v>11448</v>
      </c>
      <c r="B2564" s="17">
        <v>42009</v>
      </c>
      <c r="C2564" s="18" t="s">
        <v>298</v>
      </c>
      <c r="D2564" s="18" t="s">
        <v>26</v>
      </c>
    </row>
    <row r="2565" spans="1:4" ht="15" x14ac:dyDescent="0.25">
      <c r="A2565" s="16">
        <v>11448</v>
      </c>
      <c r="B2565" s="17">
        <v>42011</v>
      </c>
      <c r="C2565" s="17" t="s">
        <v>295</v>
      </c>
      <c r="D2565" s="20" t="s">
        <v>300</v>
      </c>
    </row>
    <row r="2566" spans="1:4" ht="15" x14ac:dyDescent="0.25">
      <c r="A2566" s="16">
        <v>11448</v>
      </c>
      <c r="B2566" s="17">
        <v>42011</v>
      </c>
      <c r="C2566" s="16" t="s">
        <v>296</v>
      </c>
      <c r="D2566" s="18" t="s">
        <v>284</v>
      </c>
    </row>
    <row r="2567" spans="1:4" ht="15" x14ac:dyDescent="0.25">
      <c r="A2567" s="16">
        <v>11448</v>
      </c>
      <c r="B2567" s="17">
        <v>42011</v>
      </c>
      <c r="C2567" s="16" t="s">
        <v>297</v>
      </c>
      <c r="D2567" s="18" t="s">
        <v>268</v>
      </c>
    </row>
    <row r="2568" spans="1:4" ht="15" x14ac:dyDescent="0.25">
      <c r="A2568" s="16">
        <v>11448</v>
      </c>
      <c r="B2568" s="17">
        <v>42011</v>
      </c>
      <c r="C2568" s="18" t="s">
        <v>298</v>
      </c>
      <c r="D2568" s="18" t="s">
        <v>26</v>
      </c>
    </row>
    <row r="2569" spans="1:4" ht="15" x14ac:dyDescent="0.25">
      <c r="A2569" s="16">
        <v>11448</v>
      </c>
      <c r="B2569" s="17">
        <v>42024</v>
      </c>
      <c r="C2569" s="18" t="s">
        <v>298</v>
      </c>
      <c r="D2569" s="18" t="s">
        <v>26</v>
      </c>
    </row>
    <row r="2570" spans="1:4" ht="15" x14ac:dyDescent="0.25">
      <c r="A2570" s="16">
        <v>11448</v>
      </c>
      <c r="B2570" s="17">
        <v>42032</v>
      </c>
      <c r="C2570" s="18" t="s">
        <v>298</v>
      </c>
      <c r="D2570" s="18" t="s">
        <v>26</v>
      </c>
    </row>
    <row r="2571" spans="1:4" ht="15" x14ac:dyDescent="0.25">
      <c r="A2571" s="16">
        <v>11448</v>
      </c>
      <c r="B2571" s="17">
        <v>42039</v>
      </c>
      <c r="C2571" s="18" t="s">
        <v>298</v>
      </c>
      <c r="D2571" s="18" t="s">
        <v>26</v>
      </c>
    </row>
    <row r="2572" spans="1:4" ht="15" x14ac:dyDescent="0.25">
      <c r="A2572" s="16">
        <v>11448</v>
      </c>
      <c r="B2572" s="17">
        <v>42045</v>
      </c>
      <c r="C2572" s="18" t="s">
        <v>298</v>
      </c>
      <c r="D2572" s="18" t="s">
        <v>26</v>
      </c>
    </row>
    <row r="2573" spans="1:4" ht="15" x14ac:dyDescent="0.25">
      <c r="A2573" s="16">
        <v>11448</v>
      </c>
      <c r="B2573" s="17">
        <v>42060</v>
      </c>
      <c r="C2573" s="18" t="s">
        <v>298</v>
      </c>
      <c r="D2573" s="18" t="s">
        <v>26</v>
      </c>
    </row>
    <row r="2574" spans="1:4" ht="15" x14ac:dyDescent="0.25">
      <c r="A2574" s="16">
        <v>11508</v>
      </c>
      <c r="B2574" s="17">
        <v>41907</v>
      </c>
      <c r="C2574" s="16" t="s">
        <v>297</v>
      </c>
      <c r="D2574" s="18" t="s">
        <v>267</v>
      </c>
    </row>
    <row r="2575" spans="1:4" ht="15" x14ac:dyDescent="0.25">
      <c r="A2575" s="16">
        <v>11540</v>
      </c>
      <c r="B2575" s="17">
        <v>41918</v>
      </c>
      <c r="C2575" s="16" t="s">
        <v>297</v>
      </c>
      <c r="D2575" s="18" t="s">
        <v>267</v>
      </c>
    </row>
    <row r="2576" spans="1:4" ht="15" x14ac:dyDescent="0.25">
      <c r="A2576" s="16">
        <v>11540</v>
      </c>
      <c r="B2576" s="17">
        <v>41941</v>
      </c>
      <c r="C2576" s="18" t="s">
        <v>298</v>
      </c>
      <c r="D2576" s="18" t="s">
        <v>26</v>
      </c>
    </row>
    <row r="2577" spans="1:4" ht="15" x14ac:dyDescent="0.25">
      <c r="A2577" s="16">
        <v>11540</v>
      </c>
      <c r="B2577" s="17">
        <v>41946</v>
      </c>
      <c r="C2577" s="18" t="s">
        <v>298</v>
      </c>
      <c r="D2577" s="18" t="s">
        <v>26</v>
      </c>
    </row>
    <row r="2578" spans="1:4" ht="15" x14ac:dyDescent="0.25">
      <c r="A2578" s="16">
        <v>11540</v>
      </c>
      <c r="B2578" s="17">
        <v>41949</v>
      </c>
      <c r="C2578" s="16" t="s">
        <v>296</v>
      </c>
      <c r="D2578" s="18" t="s">
        <v>267</v>
      </c>
    </row>
    <row r="2579" spans="1:4" ht="15" x14ac:dyDescent="0.25">
      <c r="A2579" s="16">
        <v>11540</v>
      </c>
      <c r="B2579" s="17">
        <v>41953</v>
      </c>
      <c r="C2579" s="17" t="s">
        <v>295</v>
      </c>
      <c r="D2579" s="20" t="s">
        <v>300</v>
      </c>
    </row>
    <row r="2580" spans="1:4" ht="15" x14ac:dyDescent="0.25">
      <c r="A2580" s="16">
        <v>11540</v>
      </c>
      <c r="B2580" s="17">
        <v>41953</v>
      </c>
      <c r="C2580" s="18" t="s">
        <v>298</v>
      </c>
      <c r="D2580" s="18" t="s">
        <v>26</v>
      </c>
    </row>
    <row r="2581" spans="1:4" ht="15" x14ac:dyDescent="0.25">
      <c r="A2581" s="16">
        <v>11540</v>
      </c>
      <c r="B2581" s="17">
        <v>41963</v>
      </c>
      <c r="C2581" s="18" t="s">
        <v>298</v>
      </c>
      <c r="D2581" s="18" t="s">
        <v>26</v>
      </c>
    </row>
    <row r="2582" spans="1:4" ht="15" x14ac:dyDescent="0.25">
      <c r="A2582" s="16">
        <v>11540</v>
      </c>
      <c r="B2582" s="17">
        <v>41977</v>
      </c>
      <c r="C2582" s="18" t="s">
        <v>298</v>
      </c>
      <c r="D2582" s="18" t="s">
        <v>26</v>
      </c>
    </row>
    <row r="2583" spans="1:4" ht="15" x14ac:dyDescent="0.25">
      <c r="A2583" s="16">
        <v>11540</v>
      </c>
      <c r="B2583" s="17">
        <v>41989</v>
      </c>
      <c r="C2583" s="18" t="s">
        <v>298</v>
      </c>
      <c r="D2583" s="18" t="s">
        <v>26</v>
      </c>
    </row>
    <row r="2584" spans="1:4" ht="15" x14ac:dyDescent="0.25">
      <c r="A2584" s="16">
        <v>11540</v>
      </c>
      <c r="B2584" s="17">
        <v>41990</v>
      </c>
      <c r="C2584" s="18" t="s">
        <v>298</v>
      </c>
      <c r="D2584" s="18" t="s">
        <v>26</v>
      </c>
    </row>
    <row r="2585" spans="1:4" ht="15" x14ac:dyDescent="0.25">
      <c r="A2585" s="16">
        <v>11540</v>
      </c>
      <c r="B2585" s="17">
        <v>41991</v>
      </c>
      <c r="C2585" s="18" t="s">
        <v>298</v>
      </c>
      <c r="D2585" s="18" t="s">
        <v>26</v>
      </c>
    </row>
    <row r="2586" spans="1:4" ht="15" x14ac:dyDescent="0.25">
      <c r="A2586" s="16">
        <v>11540</v>
      </c>
      <c r="B2586" s="17">
        <v>41995</v>
      </c>
      <c r="C2586" s="16" t="s">
        <v>296</v>
      </c>
      <c r="D2586" s="18" t="s">
        <v>284</v>
      </c>
    </row>
    <row r="2587" spans="1:4" ht="15" x14ac:dyDescent="0.25">
      <c r="A2587" s="16">
        <v>11540</v>
      </c>
      <c r="B2587" s="17">
        <v>41995</v>
      </c>
      <c r="C2587" s="18" t="s">
        <v>298</v>
      </c>
      <c r="D2587" s="18" t="s">
        <v>26</v>
      </c>
    </row>
    <row r="2588" spans="1:4" ht="15" x14ac:dyDescent="0.25">
      <c r="A2588" s="16">
        <v>11540</v>
      </c>
      <c r="B2588" s="17">
        <v>42009</v>
      </c>
      <c r="C2588" s="18" t="s">
        <v>298</v>
      </c>
      <c r="D2588" s="18" t="s">
        <v>26</v>
      </c>
    </row>
    <row r="2589" spans="1:4" ht="15" x14ac:dyDescent="0.25">
      <c r="A2589" s="16">
        <v>11540</v>
      </c>
      <c r="B2589" s="17">
        <v>42016</v>
      </c>
      <c r="C2589" s="17" t="s">
        <v>295</v>
      </c>
      <c r="D2589" s="20" t="s">
        <v>300</v>
      </c>
    </row>
    <row r="2590" spans="1:4" ht="15" x14ac:dyDescent="0.25">
      <c r="A2590" s="16">
        <v>11540</v>
      </c>
      <c r="B2590" s="17">
        <v>42016</v>
      </c>
      <c r="C2590" s="16" t="s">
        <v>297</v>
      </c>
      <c r="D2590" s="18" t="s">
        <v>268</v>
      </c>
    </row>
    <row r="2591" spans="1:4" ht="15" x14ac:dyDescent="0.25">
      <c r="A2591" s="16">
        <v>11540</v>
      </c>
      <c r="B2591" s="17">
        <v>42016</v>
      </c>
      <c r="C2591" s="18" t="s">
        <v>298</v>
      </c>
      <c r="D2591" s="18" t="s">
        <v>26</v>
      </c>
    </row>
    <row r="2592" spans="1:4" ht="15" x14ac:dyDescent="0.25">
      <c r="A2592" s="16">
        <v>11540</v>
      </c>
      <c r="B2592" s="17">
        <v>42030</v>
      </c>
      <c r="C2592" s="18" t="s">
        <v>298</v>
      </c>
      <c r="D2592" s="18" t="s">
        <v>26</v>
      </c>
    </row>
    <row r="2593" spans="1:4" ht="15" x14ac:dyDescent="0.25">
      <c r="A2593" s="16">
        <v>11540</v>
      </c>
      <c r="B2593" s="17">
        <v>42040</v>
      </c>
      <c r="C2593" s="18" t="s">
        <v>298</v>
      </c>
      <c r="D2593" s="18" t="s">
        <v>26</v>
      </c>
    </row>
    <row r="2594" spans="1:4" ht="15" x14ac:dyDescent="0.25">
      <c r="A2594" s="16">
        <v>11540</v>
      </c>
      <c r="B2594" s="17">
        <v>42040</v>
      </c>
      <c r="C2594" s="18" t="s">
        <v>298</v>
      </c>
      <c r="D2594" s="18" t="s">
        <v>26</v>
      </c>
    </row>
    <row r="2595" spans="1:4" ht="15" x14ac:dyDescent="0.25">
      <c r="A2595" s="16">
        <v>11540</v>
      </c>
      <c r="B2595" s="17">
        <v>42041</v>
      </c>
      <c r="C2595" s="18" t="s">
        <v>298</v>
      </c>
      <c r="D2595" s="18" t="s">
        <v>26</v>
      </c>
    </row>
    <row r="2596" spans="1:4" ht="15" x14ac:dyDescent="0.25">
      <c r="A2596" s="16">
        <v>11540</v>
      </c>
      <c r="B2596" s="17">
        <v>42044</v>
      </c>
      <c r="C2596" s="18" t="s">
        <v>298</v>
      </c>
      <c r="D2596" s="18" t="s">
        <v>26</v>
      </c>
    </row>
    <row r="2597" spans="1:4" ht="15" x14ac:dyDescent="0.25">
      <c r="A2597" s="16">
        <v>11540</v>
      </c>
      <c r="B2597" s="17">
        <v>42044</v>
      </c>
      <c r="C2597" s="18" t="s">
        <v>298</v>
      </c>
      <c r="D2597" s="18" t="s">
        <v>26</v>
      </c>
    </row>
    <row r="2598" spans="1:4" ht="15" x14ac:dyDescent="0.25">
      <c r="A2598" s="16">
        <v>11540</v>
      </c>
      <c r="B2598" s="17">
        <v>42044</v>
      </c>
      <c r="C2598" s="18" t="s">
        <v>298</v>
      </c>
      <c r="D2598" s="18" t="s">
        <v>26</v>
      </c>
    </row>
    <row r="2599" spans="1:4" ht="15" x14ac:dyDescent="0.25">
      <c r="A2599" s="16">
        <v>11540</v>
      </c>
      <c r="B2599" s="17">
        <v>42045</v>
      </c>
      <c r="C2599" s="18" t="s">
        <v>298</v>
      </c>
      <c r="D2599" s="18" t="s">
        <v>26</v>
      </c>
    </row>
    <row r="2600" spans="1:4" ht="15" x14ac:dyDescent="0.25">
      <c r="A2600" s="16">
        <v>11540</v>
      </c>
      <c r="B2600" s="17">
        <v>42045</v>
      </c>
      <c r="C2600" s="18" t="s">
        <v>298</v>
      </c>
      <c r="D2600" s="18" t="s">
        <v>26</v>
      </c>
    </row>
    <row r="2601" spans="1:4" ht="15" x14ac:dyDescent="0.25">
      <c r="A2601" s="16">
        <v>11540</v>
      </c>
      <c r="B2601" s="17">
        <v>42045</v>
      </c>
      <c r="C2601" s="18" t="s">
        <v>298</v>
      </c>
      <c r="D2601" s="18" t="s">
        <v>26</v>
      </c>
    </row>
    <row r="2602" spans="1:4" ht="15" x14ac:dyDescent="0.25">
      <c r="A2602" s="16">
        <v>11540</v>
      </c>
      <c r="B2602" s="17">
        <v>42052</v>
      </c>
      <c r="C2602" s="18" t="s">
        <v>298</v>
      </c>
      <c r="D2602" s="18" t="s">
        <v>26</v>
      </c>
    </row>
    <row r="2603" spans="1:4" ht="15" x14ac:dyDescent="0.25">
      <c r="A2603" s="16">
        <v>11540</v>
      </c>
      <c r="B2603" s="17">
        <v>42052</v>
      </c>
      <c r="C2603" s="18" t="s">
        <v>298</v>
      </c>
      <c r="D2603" s="18" t="s">
        <v>26</v>
      </c>
    </row>
    <row r="2604" spans="1:4" ht="15" x14ac:dyDescent="0.25">
      <c r="A2604" s="16">
        <v>11540</v>
      </c>
      <c r="B2604" s="17">
        <v>42054</v>
      </c>
      <c r="C2604" s="18" t="s">
        <v>298</v>
      </c>
      <c r="D2604" s="18" t="s">
        <v>26</v>
      </c>
    </row>
    <row r="2605" spans="1:4" ht="15" x14ac:dyDescent="0.25">
      <c r="A2605" s="16">
        <v>11540</v>
      </c>
      <c r="B2605" s="17">
        <v>42065</v>
      </c>
      <c r="C2605" s="18" t="s">
        <v>298</v>
      </c>
      <c r="D2605" s="18" t="s">
        <v>26</v>
      </c>
    </row>
    <row r="2606" spans="1:4" ht="15" x14ac:dyDescent="0.25">
      <c r="A2606" s="16">
        <v>11540</v>
      </c>
      <c r="B2606" s="17">
        <v>42072</v>
      </c>
      <c r="C2606" s="18" t="s">
        <v>298</v>
      </c>
      <c r="D2606" s="18" t="s">
        <v>26</v>
      </c>
    </row>
    <row r="2607" spans="1:4" ht="15" x14ac:dyDescent="0.25">
      <c r="A2607" s="16">
        <v>11568</v>
      </c>
      <c r="B2607" s="17">
        <v>41942</v>
      </c>
      <c r="C2607" s="18" t="s">
        <v>298</v>
      </c>
      <c r="D2607" s="18" t="s">
        <v>44</v>
      </c>
    </row>
    <row r="2608" spans="1:4" ht="15" x14ac:dyDescent="0.25">
      <c r="A2608" s="16">
        <v>11568</v>
      </c>
      <c r="B2608" s="17">
        <v>41949</v>
      </c>
      <c r="C2608" s="18" t="s">
        <v>298</v>
      </c>
      <c r="D2608" s="18" t="s">
        <v>44</v>
      </c>
    </row>
    <row r="2609" spans="1:4" ht="15" x14ac:dyDescent="0.25">
      <c r="A2609" s="16">
        <v>11568</v>
      </c>
      <c r="B2609" s="17">
        <v>41956</v>
      </c>
      <c r="C2609" s="18" t="s">
        <v>298</v>
      </c>
      <c r="D2609" s="18" t="s">
        <v>44</v>
      </c>
    </row>
    <row r="2610" spans="1:4" ht="15" x14ac:dyDescent="0.25">
      <c r="A2610" s="16">
        <v>11568</v>
      </c>
      <c r="B2610" s="17">
        <v>41963</v>
      </c>
      <c r="C2610" s="18" t="s">
        <v>298</v>
      </c>
      <c r="D2610" s="18" t="s">
        <v>44</v>
      </c>
    </row>
    <row r="2611" spans="1:4" ht="15" x14ac:dyDescent="0.25">
      <c r="A2611" s="16">
        <v>11568</v>
      </c>
      <c r="B2611" s="17">
        <v>41977</v>
      </c>
      <c r="C2611" s="18" t="s">
        <v>298</v>
      </c>
      <c r="D2611" s="18" t="s">
        <v>44</v>
      </c>
    </row>
    <row r="2612" spans="1:4" ht="15" x14ac:dyDescent="0.25">
      <c r="A2612" s="16">
        <v>11568</v>
      </c>
      <c r="B2612" s="17">
        <v>41991</v>
      </c>
      <c r="C2612" s="18" t="s">
        <v>298</v>
      </c>
      <c r="D2612" s="18" t="s">
        <v>44</v>
      </c>
    </row>
    <row r="2613" spans="1:4" ht="15" x14ac:dyDescent="0.25">
      <c r="A2613" s="16">
        <v>11568</v>
      </c>
      <c r="B2613" s="17">
        <v>42012</v>
      </c>
      <c r="C2613" s="18" t="s">
        <v>298</v>
      </c>
      <c r="D2613" s="18" t="s">
        <v>44</v>
      </c>
    </row>
    <row r="2614" spans="1:4" ht="15" x14ac:dyDescent="0.25">
      <c r="A2614" s="16">
        <v>11568</v>
      </c>
      <c r="B2614" s="17">
        <v>42019</v>
      </c>
      <c r="C2614" s="18" t="s">
        <v>298</v>
      </c>
      <c r="D2614" s="18" t="s">
        <v>44</v>
      </c>
    </row>
    <row r="2615" spans="1:4" ht="15" x14ac:dyDescent="0.25">
      <c r="A2615" s="16">
        <v>11568</v>
      </c>
      <c r="B2615" s="17">
        <v>42026</v>
      </c>
      <c r="C2615" s="18" t="s">
        <v>298</v>
      </c>
      <c r="D2615" s="18" t="s">
        <v>44</v>
      </c>
    </row>
    <row r="2616" spans="1:4" ht="15" x14ac:dyDescent="0.25">
      <c r="A2616" s="16">
        <v>11568</v>
      </c>
      <c r="B2616" s="17">
        <v>42033</v>
      </c>
      <c r="C2616" s="18" t="s">
        <v>298</v>
      </c>
      <c r="D2616" s="18" t="s">
        <v>44</v>
      </c>
    </row>
    <row r="2617" spans="1:4" ht="15" x14ac:dyDescent="0.25">
      <c r="A2617" s="16">
        <v>11568</v>
      </c>
      <c r="B2617" s="17">
        <v>42040</v>
      </c>
      <c r="C2617" s="18" t="s">
        <v>298</v>
      </c>
      <c r="D2617" s="18" t="s">
        <v>44</v>
      </c>
    </row>
    <row r="2618" spans="1:4" ht="15" x14ac:dyDescent="0.25">
      <c r="A2618" s="16">
        <v>11568</v>
      </c>
      <c r="B2618" s="17">
        <v>42045</v>
      </c>
      <c r="C2618" s="17" t="s">
        <v>295</v>
      </c>
      <c r="D2618" s="20" t="s">
        <v>300</v>
      </c>
    </row>
    <row r="2619" spans="1:4" ht="15" x14ac:dyDescent="0.25">
      <c r="A2619" s="16">
        <v>11568</v>
      </c>
      <c r="B2619" s="17">
        <v>42045</v>
      </c>
      <c r="C2619" s="16" t="s">
        <v>297</v>
      </c>
      <c r="D2619" s="18" t="s">
        <v>268</v>
      </c>
    </row>
    <row r="2620" spans="1:4" ht="15" x14ac:dyDescent="0.25">
      <c r="A2620" s="16">
        <v>11568</v>
      </c>
      <c r="B2620" s="17">
        <v>42047</v>
      </c>
      <c r="C2620" s="18" t="s">
        <v>298</v>
      </c>
      <c r="D2620" s="18" t="s">
        <v>44</v>
      </c>
    </row>
    <row r="2621" spans="1:4" ht="15" x14ac:dyDescent="0.25">
      <c r="A2621" s="16">
        <v>11584</v>
      </c>
      <c r="B2621" s="17">
        <v>41932</v>
      </c>
      <c r="C2621" s="16" t="s">
        <v>297</v>
      </c>
      <c r="D2621" s="18" t="s">
        <v>267</v>
      </c>
    </row>
    <row r="2622" spans="1:4" ht="15" x14ac:dyDescent="0.25">
      <c r="A2622" s="16">
        <v>11584</v>
      </c>
      <c r="B2622" s="17">
        <v>41942</v>
      </c>
      <c r="C2622" s="18" t="s">
        <v>298</v>
      </c>
      <c r="D2622" s="18" t="s">
        <v>26</v>
      </c>
    </row>
    <row r="2623" spans="1:4" ht="15" x14ac:dyDescent="0.25">
      <c r="A2623" s="16">
        <v>11584</v>
      </c>
      <c r="B2623" s="17">
        <v>41947</v>
      </c>
      <c r="C2623" s="16" t="s">
        <v>296</v>
      </c>
      <c r="D2623" s="18" t="s">
        <v>267</v>
      </c>
    </row>
    <row r="2624" spans="1:4" ht="15" x14ac:dyDescent="0.25">
      <c r="A2624" s="16">
        <v>11584</v>
      </c>
      <c r="B2624" s="17">
        <v>41954</v>
      </c>
      <c r="C2624" s="18" t="s">
        <v>298</v>
      </c>
      <c r="D2624" s="18" t="s">
        <v>26</v>
      </c>
    </row>
    <row r="2625" spans="1:4" ht="15" x14ac:dyDescent="0.25">
      <c r="A2625" s="16">
        <v>11584</v>
      </c>
      <c r="B2625" s="17">
        <v>41960</v>
      </c>
      <c r="C2625" s="18" t="s">
        <v>298</v>
      </c>
      <c r="D2625" s="18" t="s">
        <v>26</v>
      </c>
    </row>
    <row r="2626" spans="1:4" ht="15" x14ac:dyDescent="0.25">
      <c r="A2626" s="16">
        <v>11584</v>
      </c>
      <c r="B2626" s="17">
        <v>41961</v>
      </c>
      <c r="C2626" s="18" t="s">
        <v>298</v>
      </c>
      <c r="D2626" s="18" t="s">
        <v>26</v>
      </c>
    </row>
    <row r="2627" spans="1:4" ht="15" x14ac:dyDescent="0.25">
      <c r="A2627" s="16">
        <v>11584</v>
      </c>
      <c r="B2627" s="17">
        <v>41982</v>
      </c>
      <c r="C2627" s="18" t="s">
        <v>298</v>
      </c>
      <c r="D2627" s="18" t="s">
        <v>26</v>
      </c>
    </row>
    <row r="2628" spans="1:4" ht="15" x14ac:dyDescent="0.25">
      <c r="A2628" s="16">
        <v>11584</v>
      </c>
      <c r="B2628" s="17">
        <v>41983</v>
      </c>
      <c r="C2628" s="17" t="s">
        <v>295</v>
      </c>
      <c r="D2628" s="20" t="s">
        <v>300</v>
      </c>
    </row>
    <row r="2629" spans="1:4" ht="15" x14ac:dyDescent="0.25">
      <c r="A2629" s="16">
        <v>11584</v>
      </c>
      <c r="B2629" s="17">
        <v>41983</v>
      </c>
      <c r="C2629" s="18" t="s">
        <v>298</v>
      </c>
      <c r="D2629" s="18" t="s">
        <v>26</v>
      </c>
    </row>
    <row r="2630" spans="1:4" ht="15" x14ac:dyDescent="0.25">
      <c r="A2630" s="16">
        <v>11584</v>
      </c>
      <c r="B2630" s="17">
        <v>42010</v>
      </c>
      <c r="C2630" s="18" t="s">
        <v>298</v>
      </c>
      <c r="D2630" s="18" t="s">
        <v>26</v>
      </c>
    </row>
    <row r="2631" spans="1:4" ht="15" x14ac:dyDescent="0.25">
      <c r="A2631" s="16">
        <v>11584</v>
      </c>
      <c r="B2631" s="17">
        <v>42016</v>
      </c>
      <c r="C2631" s="18" t="s">
        <v>298</v>
      </c>
      <c r="D2631" s="18" t="s">
        <v>26</v>
      </c>
    </row>
    <row r="2632" spans="1:4" ht="15" x14ac:dyDescent="0.25">
      <c r="A2632" s="16">
        <v>11584</v>
      </c>
      <c r="B2632" s="17">
        <v>42024</v>
      </c>
      <c r="C2632" s="18" t="s">
        <v>298</v>
      </c>
      <c r="D2632" s="18" t="s">
        <v>26</v>
      </c>
    </row>
    <row r="2633" spans="1:4" ht="15" x14ac:dyDescent="0.25">
      <c r="A2633" s="16">
        <v>11584</v>
      </c>
      <c r="B2633" s="17">
        <v>42037</v>
      </c>
      <c r="C2633" s="18" t="s">
        <v>298</v>
      </c>
      <c r="D2633" s="18" t="s">
        <v>26</v>
      </c>
    </row>
    <row r="2634" spans="1:4" ht="15" x14ac:dyDescent="0.25">
      <c r="A2634" s="16">
        <v>11584</v>
      </c>
      <c r="B2634" s="17">
        <v>42040</v>
      </c>
      <c r="C2634" s="18" t="s">
        <v>298</v>
      </c>
      <c r="D2634" s="18" t="s">
        <v>26</v>
      </c>
    </row>
    <row r="2635" spans="1:4" ht="15" x14ac:dyDescent="0.25">
      <c r="A2635" s="16">
        <v>11584</v>
      </c>
      <c r="B2635" s="17">
        <v>42060</v>
      </c>
      <c r="C2635" s="18" t="s">
        <v>298</v>
      </c>
      <c r="D2635" s="18" t="s">
        <v>26</v>
      </c>
    </row>
    <row r="2636" spans="1:4" ht="15" x14ac:dyDescent="0.25">
      <c r="A2636" s="16">
        <v>11584</v>
      </c>
      <c r="B2636" s="17">
        <v>42074</v>
      </c>
      <c r="C2636" s="17" t="s">
        <v>295</v>
      </c>
      <c r="D2636" s="20" t="s">
        <v>300</v>
      </c>
    </row>
    <row r="2637" spans="1:4" ht="15" x14ac:dyDescent="0.25">
      <c r="A2637" s="16">
        <v>11584</v>
      </c>
      <c r="B2637" s="17">
        <v>42074</v>
      </c>
      <c r="C2637" s="16" t="s">
        <v>296</v>
      </c>
      <c r="D2637" s="18" t="s">
        <v>284</v>
      </c>
    </row>
    <row r="2638" spans="1:4" ht="15" x14ac:dyDescent="0.25">
      <c r="A2638" s="16">
        <v>11584</v>
      </c>
      <c r="B2638" s="17">
        <v>42074</v>
      </c>
      <c r="C2638" s="18" t="s">
        <v>298</v>
      </c>
      <c r="D2638" s="18" t="s">
        <v>26</v>
      </c>
    </row>
    <row r="2639" spans="1:4" ht="15" x14ac:dyDescent="0.25">
      <c r="A2639" s="16">
        <v>11603</v>
      </c>
      <c r="B2639" s="17">
        <v>41940</v>
      </c>
      <c r="C2639" s="16" t="s">
        <v>297</v>
      </c>
      <c r="D2639" s="18" t="s">
        <v>267</v>
      </c>
    </row>
    <row r="2640" spans="1:4" ht="15" x14ac:dyDescent="0.25">
      <c r="A2640" s="16">
        <v>11603</v>
      </c>
      <c r="B2640" s="17">
        <v>41953</v>
      </c>
      <c r="C2640" s="18" t="s">
        <v>298</v>
      </c>
      <c r="D2640" s="18" t="s">
        <v>26</v>
      </c>
    </row>
    <row r="2641" spans="1:4" ht="15" x14ac:dyDescent="0.25">
      <c r="A2641" s="16">
        <v>11603</v>
      </c>
      <c r="B2641" s="17">
        <v>41962</v>
      </c>
      <c r="C2641" s="18" t="s">
        <v>298</v>
      </c>
      <c r="D2641" s="18" t="s">
        <v>26</v>
      </c>
    </row>
    <row r="2642" spans="1:4" ht="15" x14ac:dyDescent="0.25">
      <c r="A2642" s="16">
        <v>11603</v>
      </c>
      <c r="B2642" s="17">
        <v>41968</v>
      </c>
      <c r="C2642" s="18" t="s">
        <v>298</v>
      </c>
      <c r="D2642" s="18" t="s">
        <v>26</v>
      </c>
    </row>
    <row r="2643" spans="1:4" ht="15" x14ac:dyDescent="0.25">
      <c r="A2643" s="16">
        <v>11603</v>
      </c>
      <c r="B2643" s="17">
        <v>41969</v>
      </c>
      <c r="C2643" s="18" t="s">
        <v>298</v>
      </c>
      <c r="D2643" s="18" t="s">
        <v>26</v>
      </c>
    </row>
    <row r="2644" spans="1:4" ht="15" x14ac:dyDescent="0.25">
      <c r="A2644" s="16">
        <v>11603</v>
      </c>
      <c r="B2644" s="17">
        <v>41975</v>
      </c>
      <c r="C2644" s="18" t="s">
        <v>298</v>
      </c>
      <c r="D2644" s="18" t="s">
        <v>26</v>
      </c>
    </row>
    <row r="2645" spans="1:4" ht="15" x14ac:dyDescent="0.25">
      <c r="A2645" s="16">
        <v>11603</v>
      </c>
      <c r="B2645" s="17">
        <v>41988</v>
      </c>
      <c r="C2645" s="18" t="s">
        <v>298</v>
      </c>
      <c r="D2645" s="18" t="s">
        <v>26</v>
      </c>
    </row>
    <row r="2646" spans="1:4" ht="15" x14ac:dyDescent="0.25">
      <c r="A2646" s="16">
        <v>11603</v>
      </c>
      <c r="B2646" s="17">
        <v>42010</v>
      </c>
      <c r="C2646" s="18" t="s">
        <v>298</v>
      </c>
      <c r="D2646" s="18" t="s">
        <v>26</v>
      </c>
    </row>
    <row r="2647" spans="1:4" ht="15" x14ac:dyDescent="0.25">
      <c r="A2647" s="16">
        <v>11668</v>
      </c>
      <c r="B2647" s="17">
        <v>41956</v>
      </c>
      <c r="C2647" s="16" t="s">
        <v>297</v>
      </c>
      <c r="D2647" s="18" t="s">
        <v>267</v>
      </c>
    </row>
    <row r="2648" spans="1:4" ht="15" x14ac:dyDescent="0.25">
      <c r="A2648" s="16">
        <v>11674</v>
      </c>
      <c r="B2648" s="17">
        <v>41960</v>
      </c>
      <c r="C2648" s="16" t="s">
        <v>297</v>
      </c>
      <c r="D2648" s="18" t="s">
        <v>267</v>
      </c>
    </row>
    <row r="2649" spans="1:4" ht="15" x14ac:dyDescent="0.25">
      <c r="A2649" s="16">
        <v>11674</v>
      </c>
      <c r="B2649" s="17">
        <v>41974</v>
      </c>
      <c r="C2649" s="18" t="s">
        <v>298</v>
      </c>
      <c r="D2649" s="18" t="s">
        <v>26</v>
      </c>
    </row>
    <row r="2650" spans="1:4" ht="15" x14ac:dyDescent="0.25">
      <c r="A2650" s="16">
        <v>11674</v>
      </c>
      <c r="B2650" s="17">
        <v>41982</v>
      </c>
      <c r="C2650" s="18" t="s">
        <v>298</v>
      </c>
      <c r="D2650" s="18" t="s">
        <v>26</v>
      </c>
    </row>
    <row r="2651" spans="1:4" ht="15" x14ac:dyDescent="0.25">
      <c r="A2651" s="16">
        <v>11674</v>
      </c>
      <c r="B2651" s="17">
        <v>41983</v>
      </c>
      <c r="C2651" s="16" t="s">
        <v>297</v>
      </c>
      <c r="D2651" s="18" t="s">
        <v>268</v>
      </c>
    </row>
    <row r="2652" spans="1:4" ht="15" x14ac:dyDescent="0.25">
      <c r="A2652" s="16">
        <v>11674</v>
      </c>
      <c r="B2652" s="17">
        <v>41984</v>
      </c>
      <c r="C2652" s="16" t="s">
        <v>296</v>
      </c>
      <c r="D2652" s="18" t="s">
        <v>267</v>
      </c>
    </row>
    <row r="2653" spans="1:4" ht="15" x14ac:dyDescent="0.25">
      <c r="A2653" s="16">
        <v>11674</v>
      </c>
      <c r="B2653" s="17">
        <v>42011</v>
      </c>
      <c r="C2653" s="18" t="s">
        <v>298</v>
      </c>
      <c r="D2653" s="18" t="s">
        <v>26</v>
      </c>
    </row>
    <row r="2654" spans="1:4" ht="15" x14ac:dyDescent="0.25">
      <c r="A2654" s="16">
        <v>11674</v>
      </c>
      <c r="B2654" s="17">
        <v>42017</v>
      </c>
      <c r="C2654" s="18" t="s">
        <v>298</v>
      </c>
      <c r="D2654" s="18" t="s">
        <v>26</v>
      </c>
    </row>
    <row r="2655" spans="1:4" ht="15" x14ac:dyDescent="0.25">
      <c r="A2655" s="16">
        <v>11674</v>
      </c>
      <c r="B2655" s="17">
        <v>42018</v>
      </c>
      <c r="C2655" s="18" t="s">
        <v>298</v>
      </c>
      <c r="D2655" s="18" t="s">
        <v>26</v>
      </c>
    </row>
    <row r="2656" spans="1:4" ht="15" x14ac:dyDescent="0.25">
      <c r="A2656" s="16">
        <v>11674</v>
      </c>
      <c r="B2656" s="17">
        <v>42020</v>
      </c>
      <c r="C2656" s="17" t="s">
        <v>295</v>
      </c>
      <c r="D2656" s="20" t="s">
        <v>300</v>
      </c>
    </row>
    <row r="2657" spans="1:4" ht="15" x14ac:dyDescent="0.25">
      <c r="A2657" s="16">
        <v>11674</v>
      </c>
      <c r="B2657" s="17">
        <v>42020</v>
      </c>
      <c r="C2657" s="18" t="s">
        <v>298</v>
      </c>
      <c r="D2657" s="18" t="s">
        <v>26</v>
      </c>
    </row>
    <row r="2658" spans="1:4" ht="15" x14ac:dyDescent="0.25">
      <c r="A2658" s="16">
        <v>11674</v>
      </c>
      <c r="B2658" s="17">
        <v>42025</v>
      </c>
      <c r="C2658" s="18" t="s">
        <v>298</v>
      </c>
      <c r="D2658" s="18" t="s">
        <v>26</v>
      </c>
    </row>
    <row r="2659" spans="1:4" ht="15" x14ac:dyDescent="0.25">
      <c r="A2659" s="16">
        <v>11674</v>
      </c>
      <c r="B2659" s="17">
        <v>42030</v>
      </c>
      <c r="C2659" s="18" t="s">
        <v>298</v>
      </c>
      <c r="D2659" s="18" t="s">
        <v>26</v>
      </c>
    </row>
    <row r="2660" spans="1:4" ht="15" x14ac:dyDescent="0.25">
      <c r="A2660" s="16">
        <v>11674</v>
      </c>
      <c r="B2660" s="17">
        <v>42039</v>
      </c>
      <c r="C2660" s="18" t="s">
        <v>298</v>
      </c>
      <c r="D2660" s="18" t="s">
        <v>26</v>
      </c>
    </row>
    <row r="2661" spans="1:4" ht="15" x14ac:dyDescent="0.25">
      <c r="A2661" s="16">
        <v>11674</v>
      </c>
      <c r="B2661" s="17">
        <v>42046</v>
      </c>
      <c r="C2661" s="18" t="s">
        <v>298</v>
      </c>
      <c r="D2661" s="18" t="s">
        <v>26</v>
      </c>
    </row>
    <row r="2662" spans="1:4" ht="15" x14ac:dyDescent="0.25">
      <c r="A2662" s="16">
        <v>11674</v>
      </c>
      <c r="B2662" s="17">
        <v>42058</v>
      </c>
      <c r="C2662" s="18" t="s">
        <v>298</v>
      </c>
      <c r="D2662" s="18" t="s">
        <v>26</v>
      </c>
    </row>
    <row r="2663" spans="1:4" ht="15" x14ac:dyDescent="0.25">
      <c r="A2663" s="16">
        <v>11674</v>
      </c>
      <c r="B2663" s="17">
        <v>42068</v>
      </c>
      <c r="C2663" s="18" t="s">
        <v>298</v>
      </c>
      <c r="D2663" s="18" t="s">
        <v>26</v>
      </c>
    </row>
    <row r="2664" spans="1:4" ht="15" x14ac:dyDescent="0.25">
      <c r="A2664" s="16">
        <v>12431</v>
      </c>
      <c r="B2664" s="17">
        <v>42037</v>
      </c>
      <c r="C2664" s="18" t="s">
        <v>298</v>
      </c>
      <c r="D2664" s="18" t="s">
        <v>26</v>
      </c>
    </row>
    <row r="2665" spans="1:4" ht="15" x14ac:dyDescent="0.25">
      <c r="A2665" s="16">
        <v>12431</v>
      </c>
      <c r="B2665" s="17">
        <v>42037</v>
      </c>
      <c r="C2665" s="18" t="s">
        <v>298</v>
      </c>
      <c r="D2665" s="18" t="s">
        <v>26</v>
      </c>
    </row>
    <row r="2666" spans="1:4" ht="15" x14ac:dyDescent="0.25">
      <c r="A2666" s="16">
        <v>12431</v>
      </c>
      <c r="B2666" s="17">
        <v>42046</v>
      </c>
      <c r="C2666" s="18" t="s">
        <v>298</v>
      </c>
      <c r="D2666" s="18" t="s">
        <v>26</v>
      </c>
    </row>
    <row r="2667" spans="1:4" ht="15" x14ac:dyDescent="0.25">
      <c r="A2667" s="16">
        <v>12431</v>
      </c>
      <c r="B2667" s="17">
        <v>42047</v>
      </c>
      <c r="C2667" s="18" t="s">
        <v>298</v>
      </c>
      <c r="D2667" s="18" t="s">
        <v>26</v>
      </c>
    </row>
    <row r="2668" spans="1:4" ht="15" x14ac:dyDescent="0.25">
      <c r="A2668" s="16">
        <v>12431</v>
      </c>
      <c r="B2668" s="17">
        <v>42054</v>
      </c>
      <c r="C2668" s="18" t="s">
        <v>298</v>
      </c>
      <c r="D2668" s="18" t="s">
        <v>26</v>
      </c>
    </row>
  </sheetData>
  <autoFilter ref="A5:D2668">
    <sortState ref="A6:D2668">
      <sortCondition ref="A5:A266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B170"/>
  <sheetViews>
    <sheetView zoomScale="80" zoomScaleNormal="80" workbookViewId="0">
      <pane xSplit="6" ySplit="5" topLeftCell="G89" activePane="bottomRight" state="frozen"/>
      <selection pane="topRight" activeCell="F1" sqref="F1"/>
      <selection pane="bottomLeft" activeCell="A6" sqref="A6"/>
      <selection pane="bottomRight" activeCell="F5" sqref="F5:F141"/>
    </sheetView>
  </sheetViews>
  <sheetFormatPr defaultColWidth="8.85546875" defaultRowHeight="12.75" x14ac:dyDescent="0.2"/>
  <cols>
    <col min="1" max="2" width="8.42578125" style="25" customWidth="1"/>
    <col min="3" max="3" width="11.5703125" style="25" bestFit="1" customWidth="1"/>
    <col min="4" max="4" width="10.5703125" style="25" customWidth="1"/>
    <col min="5" max="5" width="9.7109375" style="25" customWidth="1"/>
    <col min="6" max="6" width="16.140625" style="25" customWidth="1"/>
    <col min="7" max="18" width="9.7109375" style="25" customWidth="1"/>
    <col min="19" max="27" width="16.28515625" style="25" customWidth="1"/>
    <col min="28" max="28" width="9" style="25" bestFit="1" customWidth="1"/>
    <col min="29" max="29" width="8.85546875" style="25" customWidth="1"/>
    <col min="30" max="16384" width="8.85546875" style="25"/>
  </cols>
  <sheetData>
    <row r="1" spans="1:28" x14ac:dyDescent="0.2">
      <c r="A1" s="24" t="s">
        <v>291</v>
      </c>
      <c r="B1" s="24"/>
    </row>
    <row r="2" spans="1:28" x14ac:dyDescent="0.2">
      <c r="S2" s="13"/>
      <c r="T2" s="26"/>
    </row>
    <row r="3" spans="1:28" x14ac:dyDescent="0.2">
      <c r="S3" s="25">
        <f t="shared" ref="S3:AA3" si="0">SUM(S6:S141)</f>
        <v>23</v>
      </c>
      <c r="T3" s="25">
        <f t="shared" si="0"/>
        <v>93</v>
      </c>
      <c r="U3" s="25">
        <f t="shared" si="0"/>
        <v>9</v>
      </c>
      <c r="V3" s="25">
        <f t="shared" si="0"/>
        <v>39</v>
      </c>
      <c r="W3" s="25">
        <f t="shared" si="0"/>
        <v>699</v>
      </c>
      <c r="X3" s="25">
        <f t="shared" si="0"/>
        <v>4</v>
      </c>
      <c r="Y3" s="25">
        <f t="shared" si="0"/>
        <v>480</v>
      </c>
      <c r="Z3" s="25">
        <f t="shared" si="0"/>
        <v>0</v>
      </c>
      <c r="AA3" s="25">
        <f t="shared" si="0"/>
        <v>0</v>
      </c>
    </row>
    <row r="5" spans="1:28" s="29" customFormat="1" ht="14.25" customHeight="1" x14ac:dyDescent="0.25">
      <c r="A5" s="14" t="s">
        <v>121</v>
      </c>
      <c r="B5" s="14" t="s">
        <v>303</v>
      </c>
      <c r="C5" s="14" t="s">
        <v>269</v>
      </c>
      <c r="D5" s="14" t="s">
        <v>270</v>
      </c>
      <c r="E5" s="14" t="s">
        <v>294</v>
      </c>
      <c r="F5" s="14" t="s">
        <v>271</v>
      </c>
      <c r="G5" s="14" t="s">
        <v>272</v>
      </c>
      <c r="H5" s="14" t="s">
        <v>273</v>
      </c>
      <c r="I5" s="14" t="s">
        <v>274</v>
      </c>
      <c r="J5" s="14" t="s">
        <v>275</v>
      </c>
      <c r="K5" s="14" t="s">
        <v>276</v>
      </c>
      <c r="L5" s="14" t="s">
        <v>277</v>
      </c>
      <c r="M5" s="14" t="s">
        <v>278</v>
      </c>
      <c r="N5" s="14" t="s">
        <v>279</v>
      </c>
      <c r="O5" s="14" t="s">
        <v>280</v>
      </c>
      <c r="P5" s="14" t="s">
        <v>281</v>
      </c>
      <c r="Q5" s="14" t="s">
        <v>282</v>
      </c>
      <c r="R5" s="34" t="s">
        <v>283</v>
      </c>
      <c r="S5" s="27" t="s">
        <v>70</v>
      </c>
      <c r="T5" s="27" t="s">
        <v>67</v>
      </c>
      <c r="U5" s="27" t="s">
        <v>61</v>
      </c>
      <c r="V5" s="27" t="s">
        <v>79</v>
      </c>
      <c r="W5" s="27" t="s">
        <v>26</v>
      </c>
      <c r="X5" s="27" t="s">
        <v>117</v>
      </c>
      <c r="Y5" s="27" t="s">
        <v>44</v>
      </c>
      <c r="Z5" s="27" t="s">
        <v>57</v>
      </c>
      <c r="AA5" s="27" t="s">
        <v>30</v>
      </c>
      <c r="AB5" s="28" t="s">
        <v>301</v>
      </c>
    </row>
    <row r="6" spans="1:28" s="29" customFormat="1" ht="13.5" customHeight="1" x14ac:dyDescent="0.25">
      <c r="A6" s="30">
        <v>126</v>
      </c>
      <c r="B6" s="30">
        <f>COUNTIFS(Sheet2!$A$16:$A$25,$A6)</f>
        <v>0</v>
      </c>
      <c r="C6" s="31">
        <v>41975</v>
      </c>
      <c r="D6" s="30">
        <v>119</v>
      </c>
      <c r="E6" s="30" t="s">
        <v>296</v>
      </c>
      <c r="F6" s="32" t="s">
        <v>284</v>
      </c>
      <c r="G6" s="30">
        <v>7</v>
      </c>
      <c r="H6" s="30">
        <v>-1</v>
      </c>
      <c r="I6" s="30">
        <v>0</v>
      </c>
      <c r="J6" s="30">
        <v>-4</v>
      </c>
      <c r="K6" s="30">
        <v>11</v>
      </c>
      <c r="L6" s="30">
        <v>0</v>
      </c>
      <c r="M6" s="30">
        <v>3</v>
      </c>
      <c r="N6" s="30">
        <v>-14</v>
      </c>
      <c r="O6" s="30">
        <v>13</v>
      </c>
      <c r="P6" s="30">
        <v>0</v>
      </c>
      <c r="Q6" s="30">
        <v>34</v>
      </c>
      <c r="R6" s="30">
        <v>-19</v>
      </c>
      <c r="S6" s="33">
        <f>COUNTIFS('IFS TouchPoints'!$A$6:$A$2203,$A6,'IFS TouchPoints'!$C$6:$C$2203,S$5,'IFS TouchPoints'!$E$6:$E$2203,"&lt;="&amp;$C6)</f>
        <v>0</v>
      </c>
      <c r="T6" s="33">
        <f>COUNTIFS('IFS TouchPoints'!$A$6:$A$2203,$A6,'IFS TouchPoints'!$C$6:$C$2203,T$5,'IFS TouchPoints'!$E$6:$E$2203,"&lt;="&amp;$C6)</f>
        <v>0</v>
      </c>
      <c r="U6" s="33">
        <f>COUNTIFS('IFS TouchPoints'!$A$6:$A$2203,$A6,'IFS TouchPoints'!$C$6:$C$2203,U$5,'IFS TouchPoints'!$E$6:$E$2203,"&lt;="&amp;$C6)</f>
        <v>0</v>
      </c>
      <c r="V6" s="33">
        <f>COUNTIFS('IFS TouchPoints'!$A$6:$A$2203,$A6,'IFS TouchPoints'!$C$6:$C$2203,V$5,'IFS TouchPoints'!$E$6:$E$2203,"&lt;="&amp;$C6)</f>
        <v>0</v>
      </c>
      <c r="W6" s="33">
        <f>COUNTIFS('IFS TouchPoints'!$A$6:$A$2203,$A6,'IFS TouchPoints'!$C$6:$C$2203,W$5,'IFS TouchPoints'!$E$6:$E$2203,"&lt;="&amp;$C6)</f>
        <v>16</v>
      </c>
      <c r="X6" s="33">
        <f>COUNTIFS('IFS TouchPoints'!$A$6:$A$2203,$A6,'IFS TouchPoints'!$C$6:$C$2203,X$5,'IFS TouchPoints'!$E$6:$E$2203,"&lt;="&amp;$C6)</f>
        <v>0</v>
      </c>
      <c r="Y6" s="33">
        <f>COUNTIFS('IFS TouchPoints'!$A$6:$A$2203,$A6,'IFS TouchPoints'!$C$6:$C$2203,Y$5,'IFS TouchPoints'!$E$6:$E$2203,"&lt;="&amp;$C6)</f>
        <v>0</v>
      </c>
      <c r="Z6" s="33">
        <f>COUNTIFS('IFS TouchPoints'!$A$6:$A$2203,$A6,'IFS TouchPoints'!$C$6:$C$2203,Z$5,'IFS TouchPoints'!$E$6:$E$2203,"&lt;="&amp;$C6)</f>
        <v>0</v>
      </c>
      <c r="AA6" s="33">
        <f>COUNTIFS('IFS TouchPoints'!$A$6:$A$2203,$A6,'IFS TouchPoints'!$C$6:$C$2203,AA$5,'IFS TouchPoints'!$E$6:$E$2203,"&lt;="&amp;$C6)</f>
        <v>0</v>
      </c>
      <c r="AB6" s="28">
        <f t="shared" ref="AB6:AB37" si="1">SUM(S6:AA6)</f>
        <v>16</v>
      </c>
    </row>
    <row r="7" spans="1:28" s="29" customFormat="1" ht="13.5" customHeight="1" x14ac:dyDescent="0.25">
      <c r="A7" s="30">
        <v>126</v>
      </c>
      <c r="B7" s="30">
        <f>COUNTIFS(Sheet2!$A$16:$A$25,$A7)</f>
        <v>0</v>
      </c>
      <c r="C7" s="31">
        <v>41879</v>
      </c>
      <c r="D7" s="30">
        <v>91</v>
      </c>
      <c r="E7" s="30" t="s">
        <v>296</v>
      </c>
      <c r="F7" s="32" t="s">
        <v>267</v>
      </c>
      <c r="G7" s="30">
        <v>8</v>
      </c>
      <c r="H7" s="30">
        <v>-2</v>
      </c>
      <c r="I7" s="30">
        <v>0</v>
      </c>
      <c r="J7" s="30">
        <v>-4</v>
      </c>
      <c r="K7" s="30">
        <v>14</v>
      </c>
      <c r="L7" s="30">
        <v>0</v>
      </c>
      <c r="M7" s="30">
        <v>4</v>
      </c>
      <c r="N7" s="30">
        <v>-9</v>
      </c>
      <c r="O7" s="30">
        <v>16</v>
      </c>
      <c r="P7" s="30">
        <v>0</v>
      </c>
      <c r="Q7" s="30">
        <v>42</v>
      </c>
      <c r="R7" s="30">
        <v>-15</v>
      </c>
      <c r="S7" s="33">
        <f>COUNTIFS('IFS TouchPoints'!$A$6:$A$2203,$A7,'IFS TouchPoints'!$C$6:$C$2203,S$5,'IFS TouchPoints'!$E$6:$E$2203,"&lt;="&amp;$C7)</f>
        <v>0</v>
      </c>
      <c r="T7" s="33">
        <f>COUNTIFS('IFS TouchPoints'!$A$6:$A$2203,$A7,'IFS TouchPoints'!$C$6:$C$2203,T$5,'IFS TouchPoints'!$E$6:$E$2203,"&lt;="&amp;$C7)</f>
        <v>0</v>
      </c>
      <c r="U7" s="33">
        <f>COUNTIFS('IFS TouchPoints'!$A$6:$A$2203,$A7,'IFS TouchPoints'!$C$6:$C$2203,U$5,'IFS TouchPoints'!$E$6:$E$2203,"&lt;="&amp;$C7)</f>
        <v>0</v>
      </c>
      <c r="V7" s="33">
        <f>COUNTIFS('IFS TouchPoints'!$A$6:$A$2203,$A7,'IFS TouchPoints'!$C$6:$C$2203,V$5,'IFS TouchPoints'!$E$6:$E$2203,"&lt;="&amp;$C7)</f>
        <v>0</v>
      </c>
      <c r="W7" s="33">
        <f>COUNTIFS('IFS TouchPoints'!$A$6:$A$2203,$A7,'IFS TouchPoints'!$C$6:$C$2203,W$5,'IFS TouchPoints'!$E$6:$E$2203,"&lt;="&amp;$C7)</f>
        <v>1</v>
      </c>
      <c r="X7" s="33">
        <f>COUNTIFS('IFS TouchPoints'!$A$6:$A$2203,$A7,'IFS TouchPoints'!$C$6:$C$2203,X$5,'IFS TouchPoints'!$E$6:$E$2203,"&lt;="&amp;$C7)</f>
        <v>0</v>
      </c>
      <c r="Y7" s="33">
        <f>COUNTIFS('IFS TouchPoints'!$A$6:$A$2203,$A7,'IFS TouchPoints'!$C$6:$C$2203,Y$5,'IFS TouchPoints'!$E$6:$E$2203,"&lt;="&amp;$C7)</f>
        <v>0</v>
      </c>
      <c r="Z7" s="33">
        <f>COUNTIFS('IFS TouchPoints'!$A$6:$A$2203,$A7,'IFS TouchPoints'!$C$6:$C$2203,Z$5,'IFS TouchPoints'!$E$6:$E$2203,"&lt;="&amp;$C7)</f>
        <v>0</v>
      </c>
      <c r="AA7" s="33">
        <f>COUNTIFS('IFS TouchPoints'!$A$6:$A$2203,$A7,'IFS TouchPoints'!$C$6:$C$2203,AA$5,'IFS TouchPoints'!$E$6:$E$2203,"&lt;="&amp;$C7)</f>
        <v>0</v>
      </c>
      <c r="AB7" s="28">
        <f t="shared" si="1"/>
        <v>1</v>
      </c>
    </row>
    <row r="8" spans="1:28" s="29" customFormat="1" ht="13.5" customHeight="1" x14ac:dyDescent="0.25">
      <c r="A8" s="30">
        <v>192</v>
      </c>
      <c r="B8" s="30">
        <f>COUNTIFS(Sheet2!$A$16:$A$25,$A8)</f>
        <v>0</v>
      </c>
      <c r="C8" s="31">
        <v>41911</v>
      </c>
      <c r="D8" s="30">
        <v>96</v>
      </c>
      <c r="E8" s="30" t="s">
        <v>296</v>
      </c>
      <c r="F8" s="32" t="s">
        <v>284</v>
      </c>
      <c r="G8" s="30">
        <v>3</v>
      </c>
      <c r="H8" s="30">
        <v>-8</v>
      </c>
      <c r="I8" s="30">
        <v>7</v>
      </c>
      <c r="J8" s="30">
        <v>0</v>
      </c>
      <c r="K8" s="30">
        <v>9</v>
      </c>
      <c r="L8" s="30">
        <v>0</v>
      </c>
      <c r="M8" s="30">
        <v>12</v>
      </c>
      <c r="N8" s="30">
        <v>-5</v>
      </c>
      <c r="O8" s="30">
        <v>11</v>
      </c>
      <c r="P8" s="30">
        <v>0</v>
      </c>
      <c r="Q8" s="30">
        <v>42</v>
      </c>
      <c r="R8" s="30">
        <v>-13</v>
      </c>
      <c r="S8" s="33">
        <f>COUNTIFS('IFS TouchPoints'!$A$6:$A$2203,$A8,'IFS TouchPoints'!$C$6:$C$2203,S$5,'IFS TouchPoints'!$E$6:$E$2203,"&lt;="&amp;$C8)</f>
        <v>0</v>
      </c>
      <c r="T8" s="33">
        <f>COUNTIFS('IFS TouchPoints'!$A$6:$A$2203,$A8,'IFS TouchPoints'!$C$6:$C$2203,T$5,'IFS TouchPoints'!$E$6:$E$2203,"&lt;="&amp;$C8)</f>
        <v>0</v>
      </c>
      <c r="U8" s="33">
        <f>COUNTIFS('IFS TouchPoints'!$A$6:$A$2203,$A8,'IFS TouchPoints'!$C$6:$C$2203,U$5,'IFS TouchPoints'!$E$6:$E$2203,"&lt;="&amp;$C8)</f>
        <v>0</v>
      </c>
      <c r="V8" s="33">
        <f>COUNTIFS('IFS TouchPoints'!$A$6:$A$2203,$A8,'IFS TouchPoints'!$C$6:$C$2203,V$5,'IFS TouchPoints'!$E$6:$E$2203,"&lt;="&amp;$C8)</f>
        <v>0</v>
      </c>
      <c r="W8" s="33">
        <f>COUNTIFS('IFS TouchPoints'!$A$6:$A$2203,$A8,'IFS TouchPoints'!$C$6:$C$2203,W$5,'IFS TouchPoints'!$E$6:$E$2203,"&lt;="&amp;$C8)</f>
        <v>20</v>
      </c>
      <c r="X8" s="33">
        <f>COUNTIFS('IFS TouchPoints'!$A$6:$A$2203,$A8,'IFS TouchPoints'!$C$6:$C$2203,X$5,'IFS TouchPoints'!$E$6:$E$2203,"&lt;="&amp;$C8)</f>
        <v>0</v>
      </c>
      <c r="Y8" s="33">
        <f>COUNTIFS('IFS TouchPoints'!$A$6:$A$2203,$A8,'IFS TouchPoints'!$C$6:$C$2203,Y$5,'IFS TouchPoints'!$E$6:$E$2203,"&lt;="&amp;$C8)</f>
        <v>7</v>
      </c>
      <c r="Z8" s="33">
        <f>COUNTIFS('IFS TouchPoints'!$A$6:$A$2203,$A8,'IFS TouchPoints'!$C$6:$C$2203,Z$5,'IFS TouchPoints'!$E$6:$E$2203,"&lt;="&amp;$C8)</f>
        <v>0</v>
      </c>
      <c r="AA8" s="33">
        <f>COUNTIFS('IFS TouchPoints'!$A$6:$A$2203,$A8,'IFS TouchPoints'!$C$6:$C$2203,AA$5,'IFS TouchPoints'!$E$6:$E$2203,"&lt;="&amp;$C8)</f>
        <v>0</v>
      </c>
      <c r="AB8" s="28">
        <f t="shared" si="1"/>
        <v>27</v>
      </c>
    </row>
    <row r="9" spans="1:28" s="29" customFormat="1" ht="13.5" customHeight="1" x14ac:dyDescent="0.25">
      <c r="A9" s="30">
        <v>192</v>
      </c>
      <c r="B9" s="30">
        <f>COUNTIFS(Sheet2!$A$16:$A$25,$A9)</f>
        <v>0</v>
      </c>
      <c r="C9" s="31">
        <v>41984</v>
      </c>
      <c r="D9" s="30">
        <v>126</v>
      </c>
      <c r="E9" s="30" t="s">
        <v>296</v>
      </c>
      <c r="F9" s="32" t="s">
        <v>285</v>
      </c>
      <c r="G9" s="30">
        <v>4</v>
      </c>
      <c r="H9" s="30">
        <v>-6</v>
      </c>
      <c r="I9" s="30">
        <v>7</v>
      </c>
      <c r="J9" s="30">
        <v>0</v>
      </c>
      <c r="K9" s="30">
        <v>12</v>
      </c>
      <c r="L9" s="30">
        <v>0</v>
      </c>
      <c r="M9" s="30">
        <v>11</v>
      </c>
      <c r="N9" s="30">
        <v>-6</v>
      </c>
      <c r="O9" s="30">
        <v>11</v>
      </c>
      <c r="P9" s="30">
        <v>0</v>
      </c>
      <c r="Q9" s="30">
        <v>45</v>
      </c>
      <c r="R9" s="30">
        <v>-12</v>
      </c>
      <c r="S9" s="33">
        <f>COUNTIFS('IFS TouchPoints'!$A$6:$A$2203,$A9,'IFS TouchPoints'!$C$6:$C$2203,S$5,'IFS TouchPoints'!$E$6:$E$2203,"&lt;="&amp;$C9)</f>
        <v>0</v>
      </c>
      <c r="T9" s="33">
        <f>COUNTIFS('IFS TouchPoints'!$A$6:$A$2203,$A9,'IFS TouchPoints'!$C$6:$C$2203,T$5,'IFS TouchPoints'!$E$6:$E$2203,"&lt;="&amp;$C9)</f>
        <v>0</v>
      </c>
      <c r="U9" s="33">
        <f>COUNTIFS('IFS TouchPoints'!$A$6:$A$2203,$A9,'IFS TouchPoints'!$C$6:$C$2203,U$5,'IFS TouchPoints'!$E$6:$E$2203,"&lt;="&amp;$C9)</f>
        <v>0</v>
      </c>
      <c r="V9" s="33">
        <f>COUNTIFS('IFS TouchPoints'!$A$6:$A$2203,$A9,'IFS TouchPoints'!$C$6:$C$2203,V$5,'IFS TouchPoints'!$E$6:$E$2203,"&lt;="&amp;$C9)</f>
        <v>0</v>
      </c>
      <c r="W9" s="33">
        <f>COUNTIFS('IFS TouchPoints'!$A$6:$A$2203,$A9,'IFS TouchPoints'!$C$6:$C$2203,W$5,'IFS TouchPoints'!$E$6:$E$2203,"&lt;="&amp;$C9)</f>
        <v>41</v>
      </c>
      <c r="X9" s="33">
        <f>COUNTIFS('IFS TouchPoints'!$A$6:$A$2203,$A9,'IFS TouchPoints'!$C$6:$C$2203,X$5,'IFS TouchPoints'!$E$6:$E$2203,"&lt;="&amp;$C9)</f>
        <v>0</v>
      </c>
      <c r="Y9" s="33">
        <f>COUNTIFS('IFS TouchPoints'!$A$6:$A$2203,$A9,'IFS TouchPoints'!$C$6:$C$2203,Y$5,'IFS TouchPoints'!$E$6:$E$2203,"&lt;="&amp;$C9)</f>
        <v>15</v>
      </c>
      <c r="Z9" s="33">
        <f>COUNTIFS('IFS TouchPoints'!$A$6:$A$2203,$A9,'IFS TouchPoints'!$C$6:$C$2203,Z$5,'IFS TouchPoints'!$E$6:$E$2203,"&lt;="&amp;$C9)</f>
        <v>0</v>
      </c>
      <c r="AA9" s="33">
        <f>COUNTIFS('IFS TouchPoints'!$A$6:$A$2203,$A9,'IFS TouchPoints'!$C$6:$C$2203,AA$5,'IFS TouchPoints'!$E$6:$E$2203,"&lt;="&amp;$C9)</f>
        <v>0</v>
      </c>
      <c r="AB9" s="28">
        <f t="shared" si="1"/>
        <v>56</v>
      </c>
    </row>
    <row r="10" spans="1:28" s="29" customFormat="1" ht="13.5" customHeight="1" x14ac:dyDescent="0.25">
      <c r="A10" s="30">
        <v>192</v>
      </c>
      <c r="B10" s="30">
        <f>COUNTIFS(Sheet2!$A$16:$A$25,$A10)</f>
        <v>0</v>
      </c>
      <c r="C10" s="31">
        <v>41808</v>
      </c>
      <c r="D10" s="30">
        <v>51</v>
      </c>
      <c r="E10" s="30" t="s">
        <v>296</v>
      </c>
      <c r="F10" s="32" t="s">
        <v>267</v>
      </c>
      <c r="G10" s="30">
        <v>1</v>
      </c>
      <c r="H10" s="30">
        <v>-7</v>
      </c>
      <c r="I10" s="30">
        <v>4</v>
      </c>
      <c r="J10" s="30">
        <v>-2</v>
      </c>
      <c r="K10" s="30">
        <v>9</v>
      </c>
      <c r="L10" s="30">
        <v>-1</v>
      </c>
      <c r="M10" s="30">
        <v>20</v>
      </c>
      <c r="N10" s="30">
        <v>-1</v>
      </c>
      <c r="O10" s="30">
        <v>15</v>
      </c>
      <c r="P10" s="30">
        <v>-1</v>
      </c>
      <c r="Q10" s="30">
        <v>49</v>
      </c>
      <c r="R10" s="30">
        <v>-12</v>
      </c>
      <c r="S10" s="33">
        <f>COUNTIFS('IFS TouchPoints'!$A$6:$A$2203,$A10,'IFS TouchPoints'!$C$6:$C$2203,S$5,'IFS TouchPoints'!$E$6:$E$2203,"&lt;="&amp;$C10)</f>
        <v>0</v>
      </c>
      <c r="T10" s="33">
        <f>COUNTIFS('IFS TouchPoints'!$A$6:$A$2203,$A10,'IFS TouchPoints'!$C$6:$C$2203,T$5,'IFS TouchPoints'!$E$6:$E$2203,"&lt;="&amp;$C10)</f>
        <v>0</v>
      </c>
      <c r="U10" s="33">
        <f>COUNTIFS('IFS TouchPoints'!$A$6:$A$2203,$A10,'IFS TouchPoints'!$C$6:$C$2203,U$5,'IFS TouchPoints'!$E$6:$E$2203,"&lt;="&amp;$C10)</f>
        <v>0</v>
      </c>
      <c r="V10" s="33">
        <f>COUNTIFS('IFS TouchPoints'!$A$6:$A$2203,$A10,'IFS TouchPoints'!$C$6:$C$2203,V$5,'IFS TouchPoints'!$E$6:$E$2203,"&lt;="&amp;$C10)</f>
        <v>0</v>
      </c>
      <c r="W10" s="33">
        <f>COUNTIFS('IFS TouchPoints'!$A$6:$A$2203,$A10,'IFS TouchPoints'!$C$6:$C$2203,W$5,'IFS TouchPoints'!$E$6:$E$2203,"&lt;="&amp;$C10)</f>
        <v>0</v>
      </c>
      <c r="X10" s="33">
        <f>COUNTIFS('IFS TouchPoints'!$A$6:$A$2203,$A10,'IFS TouchPoints'!$C$6:$C$2203,X$5,'IFS TouchPoints'!$E$6:$E$2203,"&lt;="&amp;$C10)</f>
        <v>0</v>
      </c>
      <c r="Y10" s="33">
        <f>COUNTIFS('IFS TouchPoints'!$A$6:$A$2203,$A10,'IFS TouchPoints'!$C$6:$C$2203,Y$5,'IFS TouchPoints'!$E$6:$E$2203,"&lt;="&amp;$C10)</f>
        <v>0</v>
      </c>
      <c r="Z10" s="33">
        <f>COUNTIFS('IFS TouchPoints'!$A$6:$A$2203,$A10,'IFS TouchPoints'!$C$6:$C$2203,Z$5,'IFS TouchPoints'!$E$6:$E$2203,"&lt;="&amp;$C10)</f>
        <v>0</v>
      </c>
      <c r="AA10" s="33">
        <f>COUNTIFS('IFS TouchPoints'!$A$6:$A$2203,$A10,'IFS TouchPoints'!$C$6:$C$2203,AA$5,'IFS TouchPoints'!$E$6:$E$2203,"&lt;="&amp;$C10)</f>
        <v>0</v>
      </c>
      <c r="AB10" s="28">
        <f t="shared" si="1"/>
        <v>0</v>
      </c>
    </row>
    <row r="11" spans="1:28" s="29" customFormat="1" ht="13.5" customHeight="1" x14ac:dyDescent="0.25">
      <c r="A11" s="30">
        <v>335</v>
      </c>
      <c r="B11" s="30">
        <f>COUNTIFS(Sheet2!$A$16:$A$25,$A11)</f>
        <v>0</v>
      </c>
      <c r="C11" s="31">
        <v>41953</v>
      </c>
      <c r="D11" s="30">
        <v>113</v>
      </c>
      <c r="E11" s="30" t="s">
        <v>296</v>
      </c>
      <c r="F11" s="32" t="s">
        <v>284</v>
      </c>
      <c r="G11" s="30">
        <v>1</v>
      </c>
      <c r="H11" s="30">
        <v>-3</v>
      </c>
      <c r="I11" s="30">
        <v>1</v>
      </c>
      <c r="J11" s="30">
        <v>0</v>
      </c>
      <c r="K11" s="30">
        <v>0</v>
      </c>
      <c r="L11" s="30">
        <v>-7</v>
      </c>
      <c r="M11" s="30">
        <v>0</v>
      </c>
      <c r="N11" s="30">
        <v>-12</v>
      </c>
      <c r="O11" s="30">
        <v>1</v>
      </c>
      <c r="P11" s="30">
        <v>-5</v>
      </c>
      <c r="Q11" s="30">
        <v>3</v>
      </c>
      <c r="R11" s="30">
        <v>-27</v>
      </c>
      <c r="S11" s="33">
        <f>COUNTIFS('IFS TouchPoints'!$A$6:$A$2203,$A11,'IFS TouchPoints'!$C$6:$C$2203,S$5,'IFS TouchPoints'!$E$6:$E$2203,"&lt;="&amp;$C11)</f>
        <v>0</v>
      </c>
      <c r="T11" s="33">
        <f>COUNTIFS('IFS TouchPoints'!$A$6:$A$2203,$A11,'IFS TouchPoints'!$C$6:$C$2203,T$5,'IFS TouchPoints'!$E$6:$E$2203,"&lt;="&amp;$C11)</f>
        <v>0</v>
      </c>
      <c r="U11" s="33">
        <f>COUNTIFS('IFS TouchPoints'!$A$6:$A$2203,$A11,'IFS TouchPoints'!$C$6:$C$2203,U$5,'IFS TouchPoints'!$E$6:$E$2203,"&lt;="&amp;$C11)</f>
        <v>0</v>
      </c>
      <c r="V11" s="33">
        <f>COUNTIFS('IFS TouchPoints'!$A$6:$A$2203,$A11,'IFS TouchPoints'!$C$6:$C$2203,V$5,'IFS TouchPoints'!$E$6:$E$2203,"&lt;="&amp;$C11)</f>
        <v>0</v>
      </c>
      <c r="W11" s="33">
        <f>COUNTIFS('IFS TouchPoints'!$A$6:$A$2203,$A11,'IFS TouchPoints'!$C$6:$C$2203,W$5,'IFS TouchPoints'!$E$6:$E$2203,"&lt;="&amp;$C11)</f>
        <v>6</v>
      </c>
      <c r="X11" s="33">
        <f>COUNTIFS('IFS TouchPoints'!$A$6:$A$2203,$A11,'IFS TouchPoints'!$C$6:$C$2203,X$5,'IFS TouchPoints'!$E$6:$E$2203,"&lt;="&amp;$C11)</f>
        <v>0</v>
      </c>
      <c r="Y11" s="33">
        <f>COUNTIFS('IFS TouchPoints'!$A$6:$A$2203,$A11,'IFS TouchPoints'!$C$6:$C$2203,Y$5,'IFS TouchPoints'!$E$6:$E$2203,"&lt;="&amp;$C11)</f>
        <v>0</v>
      </c>
      <c r="Z11" s="33">
        <f>COUNTIFS('IFS TouchPoints'!$A$6:$A$2203,$A11,'IFS TouchPoints'!$C$6:$C$2203,Z$5,'IFS TouchPoints'!$E$6:$E$2203,"&lt;="&amp;$C11)</f>
        <v>0</v>
      </c>
      <c r="AA11" s="33">
        <f>COUNTIFS('IFS TouchPoints'!$A$6:$A$2203,$A11,'IFS TouchPoints'!$C$6:$C$2203,AA$5,'IFS TouchPoints'!$E$6:$E$2203,"&lt;="&amp;$C11)</f>
        <v>0</v>
      </c>
      <c r="AB11" s="28">
        <f t="shared" si="1"/>
        <v>6</v>
      </c>
    </row>
    <row r="12" spans="1:28" s="29" customFormat="1" ht="13.5" customHeight="1" x14ac:dyDescent="0.25">
      <c r="A12" s="30">
        <v>335</v>
      </c>
      <c r="B12" s="30">
        <f>COUNTIFS(Sheet2!$A$16:$A$25,$A12)</f>
        <v>0</v>
      </c>
      <c r="C12" s="31">
        <v>41991</v>
      </c>
      <c r="D12" s="30">
        <v>144</v>
      </c>
      <c r="E12" s="30" t="s">
        <v>296</v>
      </c>
      <c r="F12" s="32" t="s">
        <v>285</v>
      </c>
      <c r="G12" s="30">
        <v>1</v>
      </c>
      <c r="H12" s="30">
        <v>-2</v>
      </c>
      <c r="I12" s="30">
        <v>1</v>
      </c>
      <c r="J12" s="30">
        <v>0</v>
      </c>
      <c r="K12" s="30">
        <v>0</v>
      </c>
      <c r="L12" s="30">
        <v>-4</v>
      </c>
      <c r="M12" s="30">
        <v>1</v>
      </c>
      <c r="N12" s="30">
        <v>-9</v>
      </c>
      <c r="O12" s="30">
        <v>1</v>
      </c>
      <c r="P12" s="30">
        <v>-6</v>
      </c>
      <c r="Q12" s="30">
        <v>4</v>
      </c>
      <c r="R12" s="30">
        <v>-21</v>
      </c>
      <c r="S12" s="33">
        <f>COUNTIFS('IFS TouchPoints'!$A$6:$A$2203,$A12,'IFS TouchPoints'!$C$6:$C$2203,S$5,'IFS TouchPoints'!$E$6:$E$2203,"&lt;="&amp;$C12)</f>
        <v>0</v>
      </c>
      <c r="T12" s="33">
        <f>COUNTIFS('IFS TouchPoints'!$A$6:$A$2203,$A12,'IFS TouchPoints'!$C$6:$C$2203,T$5,'IFS TouchPoints'!$E$6:$E$2203,"&lt;="&amp;$C12)</f>
        <v>0</v>
      </c>
      <c r="U12" s="33">
        <f>COUNTIFS('IFS TouchPoints'!$A$6:$A$2203,$A12,'IFS TouchPoints'!$C$6:$C$2203,U$5,'IFS TouchPoints'!$E$6:$E$2203,"&lt;="&amp;$C12)</f>
        <v>0</v>
      </c>
      <c r="V12" s="33">
        <f>COUNTIFS('IFS TouchPoints'!$A$6:$A$2203,$A12,'IFS TouchPoints'!$C$6:$C$2203,V$5,'IFS TouchPoints'!$E$6:$E$2203,"&lt;="&amp;$C12)</f>
        <v>0</v>
      </c>
      <c r="W12" s="33">
        <f>COUNTIFS('IFS TouchPoints'!$A$6:$A$2203,$A12,'IFS TouchPoints'!$C$6:$C$2203,W$5,'IFS TouchPoints'!$E$6:$E$2203,"&lt;="&amp;$C12)</f>
        <v>12</v>
      </c>
      <c r="X12" s="33">
        <f>COUNTIFS('IFS TouchPoints'!$A$6:$A$2203,$A12,'IFS TouchPoints'!$C$6:$C$2203,X$5,'IFS TouchPoints'!$E$6:$E$2203,"&lt;="&amp;$C12)</f>
        <v>0</v>
      </c>
      <c r="Y12" s="33">
        <f>COUNTIFS('IFS TouchPoints'!$A$6:$A$2203,$A12,'IFS TouchPoints'!$C$6:$C$2203,Y$5,'IFS TouchPoints'!$E$6:$E$2203,"&lt;="&amp;$C12)</f>
        <v>0</v>
      </c>
      <c r="Z12" s="33">
        <f>COUNTIFS('IFS TouchPoints'!$A$6:$A$2203,$A12,'IFS TouchPoints'!$C$6:$C$2203,Z$5,'IFS TouchPoints'!$E$6:$E$2203,"&lt;="&amp;$C12)</f>
        <v>0</v>
      </c>
      <c r="AA12" s="33">
        <f>COUNTIFS('IFS TouchPoints'!$A$6:$A$2203,$A12,'IFS TouchPoints'!$C$6:$C$2203,AA$5,'IFS TouchPoints'!$E$6:$E$2203,"&lt;="&amp;$C12)</f>
        <v>0</v>
      </c>
      <c r="AB12" s="28">
        <f t="shared" si="1"/>
        <v>12</v>
      </c>
    </row>
    <row r="13" spans="1:28" s="29" customFormat="1" ht="13.5" customHeight="1" x14ac:dyDescent="0.25">
      <c r="A13" s="30">
        <v>335</v>
      </c>
      <c r="B13" s="30">
        <f>COUNTIFS(Sheet2!$A$16:$A$25,$A13)</f>
        <v>0</v>
      </c>
      <c r="C13" s="31">
        <v>41863</v>
      </c>
      <c r="D13" s="30">
        <v>85</v>
      </c>
      <c r="E13" s="30" t="s">
        <v>296</v>
      </c>
      <c r="F13" s="32" t="s">
        <v>267</v>
      </c>
      <c r="G13" s="30">
        <v>0</v>
      </c>
      <c r="H13" s="30">
        <v>-3</v>
      </c>
      <c r="I13" s="30">
        <v>1</v>
      </c>
      <c r="J13" s="30">
        <v>0</v>
      </c>
      <c r="K13" s="30">
        <v>0</v>
      </c>
      <c r="L13" s="30">
        <v>-5</v>
      </c>
      <c r="M13" s="30">
        <v>0</v>
      </c>
      <c r="N13" s="30">
        <v>-13</v>
      </c>
      <c r="O13" s="30">
        <v>1</v>
      </c>
      <c r="P13" s="30">
        <v>-6</v>
      </c>
      <c r="Q13" s="30">
        <v>2</v>
      </c>
      <c r="R13" s="30">
        <v>-27</v>
      </c>
      <c r="S13" s="33">
        <f>COUNTIFS('IFS TouchPoints'!$A$6:$A$2203,$A13,'IFS TouchPoints'!$C$6:$C$2203,S$5,'IFS TouchPoints'!$E$6:$E$2203,"&lt;="&amp;$C13)</f>
        <v>0</v>
      </c>
      <c r="T13" s="33">
        <f>COUNTIFS('IFS TouchPoints'!$A$6:$A$2203,$A13,'IFS TouchPoints'!$C$6:$C$2203,T$5,'IFS TouchPoints'!$E$6:$E$2203,"&lt;="&amp;$C13)</f>
        <v>0</v>
      </c>
      <c r="U13" s="33">
        <f>COUNTIFS('IFS TouchPoints'!$A$6:$A$2203,$A13,'IFS TouchPoints'!$C$6:$C$2203,U$5,'IFS TouchPoints'!$E$6:$E$2203,"&lt;="&amp;$C13)</f>
        <v>0</v>
      </c>
      <c r="V13" s="33">
        <f>COUNTIFS('IFS TouchPoints'!$A$6:$A$2203,$A13,'IFS TouchPoints'!$C$6:$C$2203,V$5,'IFS TouchPoints'!$E$6:$E$2203,"&lt;="&amp;$C13)</f>
        <v>0</v>
      </c>
      <c r="W13" s="33">
        <f>COUNTIFS('IFS TouchPoints'!$A$6:$A$2203,$A13,'IFS TouchPoints'!$C$6:$C$2203,W$5,'IFS TouchPoints'!$E$6:$E$2203,"&lt;="&amp;$C13)</f>
        <v>0</v>
      </c>
      <c r="X13" s="33">
        <f>COUNTIFS('IFS TouchPoints'!$A$6:$A$2203,$A13,'IFS TouchPoints'!$C$6:$C$2203,X$5,'IFS TouchPoints'!$E$6:$E$2203,"&lt;="&amp;$C13)</f>
        <v>0</v>
      </c>
      <c r="Y13" s="33">
        <f>COUNTIFS('IFS TouchPoints'!$A$6:$A$2203,$A13,'IFS TouchPoints'!$C$6:$C$2203,Y$5,'IFS TouchPoints'!$E$6:$E$2203,"&lt;="&amp;$C13)</f>
        <v>0</v>
      </c>
      <c r="Z13" s="33">
        <f>COUNTIFS('IFS TouchPoints'!$A$6:$A$2203,$A13,'IFS TouchPoints'!$C$6:$C$2203,Z$5,'IFS TouchPoints'!$E$6:$E$2203,"&lt;="&amp;$C13)</f>
        <v>0</v>
      </c>
      <c r="AA13" s="33">
        <f>COUNTIFS('IFS TouchPoints'!$A$6:$A$2203,$A13,'IFS TouchPoints'!$C$6:$C$2203,AA$5,'IFS TouchPoints'!$E$6:$E$2203,"&lt;="&amp;$C13)</f>
        <v>0</v>
      </c>
      <c r="AB13" s="28">
        <f t="shared" si="1"/>
        <v>0</v>
      </c>
    </row>
    <row r="14" spans="1:28" s="29" customFormat="1" ht="13.5" customHeight="1" x14ac:dyDescent="0.25">
      <c r="A14" s="30">
        <v>515</v>
      </c>
      <c r="B14" s="30">
        <f>COUNTIFS(Sheet2!$A$16:$A$25,$A14)</f>
        <v>0</v>
      </c>
      <c r="C14" s="31">
        <v>41989</v>
      </c>
      <c r="D14" s="30">
        <v>158</v>
      </c>
      <c r="E14" s="30" t="s">
        <v>296</v>
      </c>
      <c r="F14" s="32" t="s">
        <v>285</v>
      </c>
      <c r="G14" s="30">
        <v>0</v>
      </c>
      <c r="H14" s="30">
        <v>-1</v>
      </c>
      <c r="I14" s="30">
        <v>4</v>
      </c>
      <c r="J14" s="30">
        <v>0</v>
      </c>
      <c r="K14" s="30">
        <v>8</v>
      </c>
      <c r="L14" s="30">
        <v>-1</v>
      </c>
      <c r="M14" s="30">
        <v>3</v>
      </c>
      <c r="N14" s="30">
        <v>-5</v>
      </c>
      <c r="O14" s="30">
        <v>5</v>
      </c>
      <c r="P14" s="30">
        <v>0</v>
      </c>
      <c r="Q14" s="30">
        <v>20</v>
      </c>
      <c r="R14" s="30">
        <v>-7</v>
      </c>
      <c r="S14" s="33">
        <f>COUNTIFS('IFS TouchPoints'!$A$6:$A$2203,$A14,'IFS TouchPoints'!$C$6:$C$2203,S$5,'IFS TouchPoints'!$E$6:$E$2203,"&lt;="&amp;$C14)</f>
        <v>0</v>
      </c>
      <c r="T14" s="33">
        <f>COUNTIFS('IFS TouchPoints'!$A$6:$A$2203,$A14,'IFS TouchPoints'!$C$6:$C$2203,T$5,'IFS TouchPoints'!$E$6:$E$2203,"&lt;="&amp;$C14)</f>
        <v>0</v>
      </c>
      <c r="U14" s="33">
        <f>COUNTIFS('IFS TouchPoints'!$A$6:$A$2203,$A14,'IFS TouchPoints'!$C$6:$C$2203,U$5,'IFS TouchPoints'!$E$6:$E$2203,"&lt;="&amp;$C14)</f>
        <v>0</v>
      </c>
      <c r="V14" s="33">
        <f>COUNTIFS('IFS TouchPoints'!$A$6:$A$2203,$A14,'IFS TouchPoints'!$C$6:$C$2203,V$5,'IFS TouchPoints'!$E$6:$E$2203,"&lt;="&amp;$C14)</f>
        <v>0</v>
      </c>
      <c r="W14" s="33">
        <f>COUNTIFS('IFS TouchPoints'!$A$6:$A$2203,$A14,'IFS TouchPoints'!$C$6:$C$2203,W$5,'IFS TouchPoints'!$E$6:$E$2203,"&lt;="&amp;$C14)</f>
        <v>2</v>
      </c>
      <c r="X14" s="33">
        <f>COUNTIFS('IFS TouchPoints'!$A$6:$A$2203,$A14,'IFS TouchPoints'!$C$6:$C$2203,X$5,'IFS TouchPoints'!$E$6:$E$2203,"&lt;="&amp;$C14)</f>
        <v>0</v>
      </c>
      <c r="Y14" s="33">
        <f>COUNTIFS('IFS TouchPoints'!$A$6:$A$2203,$A14,'IFS TouchPoints'!$C$6:$C$2203,Y$5,'IFS TouchPoints'!$E$6:$E$2203,"&lt;="&amp;$C14)</f>
        <v>0</v>
      </c>
      <c r="Z14" s="33">
        <f>COUNTIFS('IFS TouchPoints'!$A$6:$A$2203,$A14,'IFS TouchPoints'!$C$6:$C$2203,Z$5,'IFS TouchPoints'!$E$6:$E$2203,"&lt;="&amp;$C14)</f>
        <v>0</v>
      </c>
      <c r="AA14" s="33">
        <f>COUNTIFS('IFS TouchPoints'!$A$6:$A$2203,$A14,'IFS TouchPoints'!$C$6:$C$2203,AA$5,'IFS TouchPoints'!$E$6:$E$2203,"&lt;="&amp;$C14)</f>
        <v>0</v>
      </c>
      <c r="AB14" s="28">
        <f t="shared" si="1"/>
        <v>2</v>
      </c>
    </row>
    <row r="15" spans="1:28" s="29" customFormat="1" ht="13.5" customHeight="1" x14ac:dyDescent="0.25">
      <c r="A15" s="30">
        <v>515</v>
      </c>
      <c r="B15" s="30">
        <f>COUNTIFS(Sheet2!$A$16:$A$25,$A15)</f>
        <v>0</v>
      </c>
      <c r="C15" s="31">
        <v>41848</v>
      </c>
      <c r="D15" s="30">
        <v>78</v>
      </c>
      <c r="E15" s="30" t="s">
        <v>296</v>
      </c>
      <c r="F15" s="32" t="s">
        <v>267</v>
      </c>
      <c r="G15" s="30">
        <v>0</v>
      </c>
      <c r="H15" s="30">
        <v>-1</v>
      </c>
      <c r="I15" s="30">
        <v>4</v>
      </c>
      <c r="J15" s="30">
        <v>0</v>
      </c>
      <c r="K15" s="30">
        <v>8</v>
      </c>
      <c r="L15" s="30">
        <v>-1</v>
      </c>
      <c r="M15" s="30">
        <v>4</v>
      </c>
      <c r="N15" s="30">
        <v>-1</v>
      </c>
      <c r="O15" s="30">
        <v>5</v>
      </c>
      <c r="P15" s="30">
        <v>-1</v>
      </c>
      <c r="Q15" s="30">
        <v>21</v>
      </c>
      <c r="R15" s="30">
        <v>-4</v>
      </c>
      <c r="S15" s="33">
        <f>COUNTIFS('IFS TouchPoints'!$A$6:$A$2203,$A15,'IFS TouchPoints'!$C$6:$C$2203,S$5,'IFS TouchPoints'!$E$6:$E$2203,"&lt;="&amp;$C15)</f>
        <v>0</v>
      </c>
      <c r="T15" s="33">
        <f>COUNTIFS('IFS TouchPoints'!$A$6:$A$2203,$A15,'IFS TouchPoints'!$C$6:$C$2203,T$5,'IFS TouchPoints'!$E$6:$E$2203,"&lt;="&amp;$C15)</f>
        <v>0</v>
      </c>
      <c r="U15" s="33">
        <f>COUNTIFS('IFS TouchPoints'!$A$6:$A$2203,$A15,'IFS TouchPoints'!$C$6:$C$2203,U$5,'IFS TouchPoints'!$E$6:$E$2203,"&lt;="&amp;$C15)</f>
        <v>0</v>
      </c>
      <c r="V15" s="33">
        <f>COUNTIFS('IFS TouchPoints'!$A$6:$A$2203,$A15,'IFS TouchPoints'!$C$6:$C$2203,V$5,'IFS TouchPoints'!$E$6:$E$2203,"&lt;="&amp;$C15)</f>
        <v>0</v>
      </c>
      <c r="W15" s="33">
        <f>COUNTIFS('IFS TouchPoints'!$A$6:$A$2203,$A15,'IFS TouchPoints'!$C$6:$C$2203,W$5,'IFS TouchPoints'!$E$6:$E$2203,"&lt;="&amp;$C15)</f>
        <v>1</v>
      </c>
      <c r="X15" s="33">
        <f>COUNTIFS('IFS TouchPoints'!$A$6:$A$2203,$A15,'IFS TouchPoints'!$C$6:$C$2203,X$5,'IFS TouchPoints'!$E$6:$E$2203,"&lt;="&amp;$C15)</f>
        <v>0</v>
      </c>
      <c r="Y15" s="33">
        <f>COUNTIFS('IFS TouchPoints'!$A$6:$A$2203,$A15,'IFS TouchPoints'!$C$6:$C$2203,Y$5,'IFS TouchPoints'!$E$6:$E$2203,"&lt;="&amp;$C15)</f>
        <v>0</v>
      </c>
      <c r="Z15" s="33">
        <f>COUNTIFS('IFS TouchPoints'!$A$6:$A$2203,$A15,'IFS TouchPoints'!$C$6:$C$2203,Z$5,'IFS TouchPoints'!$E$6:$E$2203,"&lt;="&amp;$C15)</f>
        <v>0</v>
      </c>
      <c r="AA15" s="33">
        <f>COUNTIFS('IFS TouchPoints'!$A$6:$A$2203,$A15,'IFS TouchPoints'!$C$6:$C$2203,AA$5,'IFS TouchPoints'!$E$6:$E$2203,"&lt;="&amp;$C15)</f>
        <v>0</v>
      </c>
      <c r="AB15" s="28">
        <f t="shared" si="1"/>
        <v>1</v>
      </c>
    </row>
    <row r="16" spans="1:28" s="29" customFormat="1" ht="13.5" customHeight="1" x14ac:dyDescent="0.25">
      <c r="A16" s="30">
        <v>748</v>
      </c>
      <c r="B16" s="30">
        <f>COUNTIFS(Sheet2!$A$16:$A$25,$A16)</f>
        <v>0</v>
      </c>
      <c r="C16" s="31">
        <v>41850</v>
      </c>
      <c r="D16" s="30">
        <v>84</v>
      </c>
      <c r="E16" s="30" t="s">
        <v>296</v>
      </c>
      <c r="F16" s="32" t="s">
        <v>284</v>
      </c>
      <c r="G16" s="30">
        <v>4</v>
      </c>
      <c r="H16" s="30">
        <v>-4</v>
      </c>
      <c r="I16" s="30">
        <v>0</v>
      </c>
      <c r="J16" s="30">
        <v>-3</v>
      </c>
      <c r="K16" s="30">
        <v>0</v>
      </c>
      <c r="L16" s="30">
        <v>-12</v>
      </c>
      <c r="M16" s="30">
        <v>7</v>
      </c>
      <c r="N16" s="30">
        <v>-8</v>
      </c>
      <c r="O16" s="30">
        <v>5</v>
      </c>
      <c r="P16" s="30">
        <v>-7</v>
      </c>
      <c r="Q16" s="30">
        <v>16</v>
      </c>
      <c r="R16" s="30">
        <v>-34</v>
      </c>
      <c r="S16" s="33">
        <f>COUNTIFS('IFS TouchPoints'!$A$6:$A$2203,$A16,'IFS TouchPoints'!$C$6:$C$2203,S$5,'IFS TouchPoints'!$E$6:$E$2203,"&lt;="&amp;$C16)</f>
        <v>0</v>
      </c>
      <c r="T16" s="33">
        <f>COUNTIFS('IFS TouchPoints'!$A$6:$A$2203,$A16,'IFS TouchPoints'!$C$6:$C$2203,T$5,'IFS TouchPoints'!$E$6:$E$2203,"&lt;="&amp;$C16)</f>
        <v>0</v>
      </c>
      <c r="U16" s="33">
        <f>COUNTIFS('IFS TouchPoints'!$A$6:$A$2203,$A16,'IFS TouchPoints'!$C$6:$C$2203,U$5,'IFS TouchPoints'!$E$6:$E$2203,"&lt;="&amp;$C16)</f>
        <v>0</v>
      </c>
      <c r="V16" s="33">
        <f>COUNTIFS('IFS TouchPoints'!$A$6:$A$2203,$A16,'IFS TouchPoints'!$C$6:$C$2203,V$5,'IFS TouchPoints'!$E$6:$E$2203,"&lt;="&amp;$C16)</f>
        <v>0</v>
      </c>
      <c r="W16" s="33">
        <f>COUNTIFS('IFS TouchPoints'!$A$6:$A$2203,$A16,'IFS TouchPoints'!$C$6:$C$2203,W$5,'IFS TouchPoints'!$E$6:$E$2203,"&lt;="&amp;$C16)</f>
        <v>0</v>
      </c>
      <c r="X16" s="33">
        <f>COUNTIFS('IFS TouchPoints'!$A$6:$A$2203,$A16,'IFS TouchPoints'!$C$6:$C$2203,X$5,'IFS TouchPoints'!$E$6:$E$2203,"&lt;="&amp;$C16)</f>
        <v>0</v>
      </c>
      <c r="Y16" s="33">
        <f>COUNTIFS('IFS TouchPoints'!$A$6:$A$2203,$A16,'IFS TouchPoints'!$C$6:$C$2203,Y$5,'IFS TouchPoints'!$E$6:$E$2203,"&lt;="&amp;$C16)</f>
        <v>0</v>
      </c>
      <c r="Z16" s="33">
        <f>COUNTIFS('IFS TouchPoints'!$A$6:$A$2203,$A16,'IFS TouchPoints'!$C$6:$C$2203,Z$5,'IFS TouchPoints'!$E$6:$E$2203,"&lt;="&amp;$C16)</f>
        <v>0</v>
      </c>
      <c r="AA16" s="33">
        <f>COUNTIFS('IFS TouchPoints'!$A$6:$A$2203,$A16,'IFS TouchPoints'!$C$6:$C$2203,AA$5,'IFS TouchPoints'!$E$6:$E$2203,"&lt;="&amp;$C16)</f>
        <v>0</v>
      </c>
      <c r="AB16" s="28">
        <f t="shared" si="1"/>
        <v>0</v>
      </c>
    </row>
    <row r="17" spans="1:28" s="29" customFormat="1" ht="13.5" customHeight="1" x14ac:dyDescent="0.25">
      <c r="A17" s="30">
        <v>748</v>
      </c>
      <c r="B17" s="30">
        <f>COUNTIFS(Sheet2!$A$16:$A$25,$A17)</f>
        <v>0</v>
      </c>
      <c r="C17" s="31">
        <v>41983</v>
      </c>
      <c r="D17" s="30">
        <v>127</v>
      </c>
      <c r="E17" s="30" t="s">
        <v>296</v>
      </c>
      <c r="F17" s="32" t="s">
        <v>285</v>
      </c>
      <c r="G17" s="30">
        <v>4</v>
      </c>
      <c r="H17" s="30">
        <v>-8</v>
      </c>
      <c r="I17" s="30">
        <v>1</v>
      </c>
      <c r="J17" s="30">
        <v>-5</v>
      </c>
      <c r="K17" s="30">
        <v>0</v>
      </c>
      <c r="L17" s="30">
        <v>-11</v>
      </c>
      <c r="M17" s="30">
        <v>2</v>
      </c>
      <c r="N17" s="30">
        <v>-6</v>
      </c>
      <c r="O17" s="30">
        <v>5</v>
      </c>
      <c r="P17" s="30">
        <v>-5</v>
      </c>
      <c r="Q17" s="30">
        <v>12</v>
      </c>
      <c r="R17" s="30">
        <v>-35</v>
      </c>
      <c r="S17" s="33">
        <f>COUNTIFS('IFS TouchPoints'!$A$6:$A$2203,$A17,'IFS TouchPoints'!$C$6:$C$2203,S$5,'IFS TouchPoints'!$E$6:$E$2203,"&lt;="&amp;$C17)</f>
        <v>0</v>
      </c>
      <c r="T17" s="33">
        <f>COUNTIFS('IFS TouchPoints'!$A$6:$A$2203,$A17,'IFS TouchPoints'!$C$6:$C$2203,T$5,'IFS TouchPoints'!$E$6:$E$2203,"&lt;="&amp;$C17)</f>
        <v>0</v>
      </c>
      <c r="U17" s="33">
        <f>COUNTIFS('IFS TouchPoints'!$A$6:$A$2203,$A17,'IFS TouchPoints'!$C$6:$C$2203,U$5,'IFS TouchPoints'!$E$6:$E$2203,"&lt;="&amp;$C17)</f>
        <v>0</v>
      </c>
      <c r="V17" s="33">
        <f>COUNTIFS('IFS TouchPoints'!$A$6:$A$2203,$A17,'IFS TouchPoints'!$C$6:$C$2203,V$5,'IFS TouchPoints'!$E$6:$E$2203,"&lt;="&amp;$C17)</f>
        <v>0</v>
      </c>
      <c r="W17" s="33">
        <f>COUNTIFS('IFS TouchPoints'!$A$6:$A$2203,$A17,'IFS TouchPoints'!$C$6:$C$2203,W$5,'IFS TouchPoints'!$E$6:$E$2203,"&lt;="&amp;$C17)</f>
        <v>5</v>
      </c>
      <c r="X17" s="33">
        <f>COUNTIFS('IFS TouchPoints'!$A$6:$A$2203,$A17,'IFS TouchPoints'!$C$6:$C$2203,X$5,'IFS TouchPoints'!$E$6:$E$2203,"&lt;="&amp;$C17)</f>
        <v>0</v>
      </c>
      <c r="Y17" s="33">
        <f>COUNTIFS('IFS TouchPoints'!$A$6:$A$2203,$A17,'IFS TouchPoints'!$C$6:$C$2203,Y$5,'IFS TouchPoints'!$E$6:$E$2203,"&lt;="&amp;$C17)</f>
        <v>9</v>
      </c>
      <c r="Z17" s="33">
        <f>COUNTIFS('IFS TouchPoints'!$A$6:$A$2203,$A17,'IFS TouchPoints'!$C$6:$C$2203,Z$5,'IFS TouchPoints'!$E$6:$E$2203,"&lt;="&amp;$C17)</f>
        <v>0</v>
      </c>
      <c r="AA17" s="33">
        <f>COUNTIFS('IFS TouchPoints'!$A$6:$A$2203,$A17,'IFS TouchPoints'!$C$6:$C$2203,AA$5,'IFS TouchPoints'!$E$6:$E$2203,"&lt;="&amp;$C17)</f>
        <v>0</v>
      </c>
      <c r="AB17" s="28">
        <f t="shared" si="1"/>
        <v>14</v>
      </c>
    </row>
    <row r="18" spans="1:28" s="29" customFormat="1" ht="13.5" customHeight="1" x14ac:dyDescent="0.25">
      <c r="A18" s="30">
        <v>748</v>
      </c>
      <c r="B18" s="30">
        <f>COUNTIFS(Sheet2!$A$16:$A$25,$A18)</f>
        <v>0</v>
      </c>
      <c r="C18" s="31">
        <v>41830</v>
      </c>
      <c r="D18" s="30">
        <v>68</v>
      </c>
      <c r="E18" s="30" t="s">
        <v>296</v>
      </c>
      <c r="F18" s="32" t="s">
        <v>267</v>
      </c>
      <c r="G18" s="30">
        <v>0</v>
      </c>
      <c r="H18" s="30">
        <v>-15</v>
      </c>
      <c r="I18" s="30">
        <v>1</v>
      </c>
      <c r="J18" s="30">
        <v>-3</v>
      </c>
      <c r="K18" s="30">
        <v>0</v>
      </c>
      <c r="L18" s="30">
        <v>-14</v>
      </c>
      <c r="M18" s="30">
        <v>4</v>
      </c>
      <c r="N18" s="30">
        <v>-21</v>
      </c>
      <c r="O18" s="30">
        <v>1</v>
      </c>
      <c r="P18" s="30">
        <v>-17</v>
      </c>
      <c r="Q18" s="30">
        <v>6</v>
      </c>
      <c r="R18" s="30">
        <v>-70</v>
      </c>
      <c r="S18" s="33">
        <f>COUNTIFS('IFS TouchPoints'!$A$6:$A$2203,$A18,'IFS TouchPoints'!$C$6:$C$2203,S$5,'IFS TouchPoints'!$E$6:$E$2203,"&lt;="&amp;$C18)</f>
        <v>0</v>
      </c>
      <c r="T18" s="33">
        <f>COUNTIFS('IFS TouchPoints'!$A$6:$A$2203,$A18,'IFS TouchPoints'!$C$6:$C$2203,T$5,'IFS TouchPoints'!$E$6:$E$2203,"&lt;="&amp;$C18)</f>
        <v>0</v>
      </c>
      <c r="U18" s="33">
        <f>COUNTIFS('IFS TouchPoints'!$A$6:$A$2203,$A18,'IFS TouchPoints'!$C$6:$C$2203,U$5,'IFS TouchPoints'!$E$6:$E$2203,"&lt;="&amp;$C18)</f>
        <v>0</v>
      </c>
      <c r="V18" s="33">
        <f>COUNTIFS('IFS TouchPoints'!$A$6:$A$2203,$A18,'IFS TouchPoints'!$C$6:$C$2203,V$5,'IFS TouchPoints'!$E$6:$E$2203,"&lt;="&amp;$C18)</f>
        <v>0</v>
      </c>
      <c r="W18" s="33">
        <f>COUNTIFS('IFS TouchPoints'!$A$6:$A$2203,$A18,'IFS TouchPoints'!$C$6:$C$2203,W$5,'IFS TouchPoints'!$E$6:$E$2203,"&lt;="&amp;$C18)</f>
        <v>0</v>
      </c>
      <c r="X18" s="33">
        <f>COUNTIFS('IFS TouchPoints'!$A$6:$A$2203,$A18,'IFS TouchPoints'!$C$6:$C$2203,X$5,'IFS TouchPoints'!$E$6:$E$2203,"&lt;="&amp;$C18)</f>
        <v>0</v>
      </c>
      <c r="Y18" s="33">
        <f>COUNTIFS('IFS TouchPoints'!$A$6:$A$2203,$A18,'IFS TouchPoints'!$C$6:$C$2203,Y$5,'IFS TouchPoints'!$E$6:$E$2203,"&lt;="&amp;$C18)</f>
        <v>0</v>
      </c>
      <c r="Z18" s="33">
        <f>COUNTIFS('IFS TouchPoints'!$A$6:$A$2203,$A18,'IFS TouchPoints'!$C$6:$C$2203,Z$5,'IFS TouchPoints'!$E$6:$E$2203,"&lt;="&amp;$C18)</f>
        <v>0</v>
      </c>
      <c r="AA18" s="33">
        <f>COUNTIFS('IFS TouchPoints'!$A$6:$A$2203,$A18,'IFS TouchPoints'!$C$6:$C$2203,AA$5,'IFS TouchPoints'!$E$6:$E$2203,"&lt;="&amp;$C18)</f>
        <v>0</v>
      </c>
      <c r="AB18" s="28">
        <f t="shared" si="1"/>
        <v>0</v>
      </c>
    </row>
    <row r="19" spans="1:28" s="29" customFormat="1" ht="13.5" customHeight="1" x14ac:dyDescent="0.25">
      <c r="A19" s="30">
        <v>759</v>
      </c>
      <c r="B19" s="30">
        <f>COUNTIFS(Sheet2!$A$16:$A$25,$A19)</f>
        <v>0</v>
      </c>
      <c r="C19" s="31">
        <v>41982</v>
      </c>
      <c r="D19" s="30">
        <v>129</v>
      </c>
      <c r="E19" s="30" t="s">
        <v>296</v>
      </c>
      <c r="F19" s="32" t="s">
        <v>285</v>
      </c>
      <c r="G19" s="30">
        <v>1</v>
      </c>
      <c r="H19" s="30">
        <v>-6</v>
      </c>
      <c r="I19" s="30">
        <v>8</v>
      </c>
      <c r="J19" s="30">
        <v>0</v>
      </c>
      <c r="K19" s="30">
        <v>13</v>
      </c>
      <c r="L19" s="30">
        <v>0</v>
      </c>
      <c r="M19" s="30">
        <v>13</v>
      </c>
      <c r="N19" s="30">
        <v>0</v>
      </c>
      <c r="O19" s="30">
        <v>1</v>
      </c>
      <c r="P19" s="30">
        <v>-4</v>
      </c>
      <c r="Q19" s="30">
        <v>36</v>
      </c>
      <c r="R19" s="30">
        <v>-10</v>
      </c>
      <c r="S19" s="33">
        <f>COUNTIFS('IFS TouchPoints'!$A$6:$A$2203,$A19,'IFS TouchPoints'!$C$6:$C$2203,S$5,'IFS TouchPoints'!$E$6:$E$2203,"&lt;="&amp;$C19)</f>
        <v>0</v>
      </c>
      <c r="T19" s="33">
        <f>COUNTIFS('IFS TouchPoints'!$A$6:$A$2203,$A19,'IFS TouchPoints'!$C$6:$C$2203,T$5,'IFS TouchPoints'!$E$6:$E$2203,"&lt;="&amp;$C19)</f>
        <v>0</v>
      </c>
      <c r="U19" s="33">
        <f>COUNTIFS('IFS TouchPoints'!$A$6:$A$2203,$A19,'IFS TouchPoints'!$C$6:$C$2203,U$5,'IFS TouchPoints'!$E$6:$E$2203,"&lt;="&amp;$C19)</f>
        <v>0</v>
      </c>
      <c r="V19" s="33">
        <f>COUNTIFS('IFS TouchPoints'!$A$6:$A$2203,$A19,'IFS TouchPoints'!$C$6:$C$2203,V$5,'IFS TouchPoints'!$E$6:$E$2203,"&lt;="&amp;$C19)</f>
        <v>0</v>
      </c>
      <c r="W19" s="33">
        <f>COUNTIFS('IFS TouchPoints'!$A$6:$A$2203,$A19,'IFS TouchPoints'!$C$6:$C$2203,W$5,'IFS TouchPoints'!$E$6:$E$2203,"&lt;="&amp;$C19)</f>
        <v>3</v>
      </c>
      <c r="X19" s="33">
        <f>COUNTIFS('IFS TouchPoints'!$A$6:$A$2203,$A19,'IFS TouchPoints'!$C$6:$C$2203,X$5,'IFS TouchPoints'!$E$6:$E$2203,"&lt;="&amp;$C19)</f>
        <v>0</v>
      </c>
      <c r="Y19" s="33">
        <f>COUNTIFS('IFS TouchPoints'!$A$6:$A$2203,$A19,'IFS TouchPoints'!$C$6:$C$2203,Y$5,'IFS TouchPoints'!$E$6:$E$2203,"&lt;="&amp;$C19)</f>
        <v>11</v>
      </c>
      <c r="Z19" s="33">
        <f>COUNTIFS('IFS TouchPoints'!$A$6:$A$2203,$A19,'IFS TouchPoints'!$C$6:$C$2203,Z$5,'IFS TouchPoints'!$E$6:$E$2203,"&lt;="&amp;$C19)</f>
        <v>0</v>
      </c>
      <c r="AA19" s="33">
        <f>COUNTIFS('IFS TouchPoints'!$A$6:$A$2203,$A19,'IFS TouchPoints'!$C$6:$C$2203,AA$5,'IFS TouchPoints'!$E$6:$E$2203,"&lt;="&amp;$C19)</f>
        <v>0</v>
      </c>
      <c r="AB19" s="28">
        <f t="shared" si="1"/>
        <v>14</v>
      </c>
    </row>
    <row r="20" spans="1:28" s="29" customFormat="1" ht="13.5" customHeight="1" x14ac:dyDescent="0.25">
      <c r="A20" s="30">
        <v>759</v>
      </c>
      <c r="B20" s="30">
        <f>COUNTIFS(Sheet2!$A$16:$A$25,$A20)</f>
        <v>0</v>
      </c>
      <c r="C20" s="31">
        <v>41843</v>
      </c>
      <c r="D20" s="30">
        <v>83</v>
      </c>
      <c r="E20" s="30" t="s">
        <v>296</v>
      </c>
      <c r="F20" s="32" t="s">
        <v>267</v>
      </c>
      <c r="G20" s="30">
        <v>2</v>
      </c>
      <c r="H20" s="30">
        <v>-3</v>
      </c>
      <c r="I20" s="30">
        <v>5</v>
      </c>
      <c r="J20" s="30">
        <v>0</v>
      </c>
      <c r="K20" s="30">
        <v>8</v>
      </c>
      <c r="L20" s="30">
        <v>0</v>
      </c>
      <c r="M20" s="30">
        <v>10</v>
      </c>
      <c r="N20" s="30">
        <v>0</v>
      </c>
      <c r="O20" s="30">
        <v>2</v>
      </c>
      <c r="P20" s="30">
        <v>-8</v>
      </c>
      <c r="Q20" s="30">
        <v>27</v>
      </c>
      <c r="R20" s="30">
        <v>-11</v>
      </c>
      <c r="S20" s="33">
        <f>COUNTIFS('IFS TouchPoints'!$A$6:$A$2203,$A20,'IFS TouchPoints'!$C$6:$C$2203,S$5,'IFS TouchPoints'!$E$6:$E$2203,"&lt;="&amp;$C20)</f>
        <v>0</v>
      </c>
      <c r="T20" s="33">
        <f>COUNTIFS('IFS TouchPoints'!$A$6:$A$2203,$A20,'IFS TouchPoints'!$C$6:$C$2203,T$5,'IFS TouchPoints'!$E$6:$E$2203,"&lt;="&amp;$C20)</f>
        <v>0</v>
      </c>
      <c r="U20" s="33">
        <f>COUNTIFS('IFS TouchPoints'!$A$6:$A$2203,$A20,'IFS TouchPoints'!$C$6:$C$2203,U$5,'IFS TouchPoints'!$E$6:$E$2203,"&lt;="&amp;$C20)</f>
        <v>0</v>
      </c>
      <c r="V20" s="33">
        <f>COUNTIFS('IFS TouchPoints'!$A$6:$A$2203,$A20,'IFS TouchPoints'!$C$6:$C$2203,V$5,'IFS TouchPoints'!$E$6:$E$2203,"&lt;="&amp;$C20)</f>
        <v>0</v>
      </c>
      <c r="W20" s="33">
        <f>COUNTIFS('IFS TouchPoints'!$A$6:$A$2203,$A20,'IFS TouchPoints'!$C$6:$C$2203,W$5,'IFS TouchPoints'!$E$6:$E$2203,"&lt;="&amp;$C20)</f>
        <v>0</v>
      </c>
      <c r="X20" s="33">
        <f>COUNTIFS('IFS TouchPoints'!$A$6:$A$2203,$A20,'IFS TouchPoints'!$C$6:$C$2203,X$5,'IFS TouchPoints'!$E$6:$E$2203,"&lt;="&amp;$C20)</f>
        <v>0</v>
      </c>
      <c r="Y20" s="33">
        <f>COUNTIFS('IFS TouchPoints'!$A$6:$A$2203,$A20,'IFS TouchPoints'!$C$6:$C$2203,Y$5,'IFS TouchPoints'!$E$6:$E$2203,"&lt;="&amp;$C20)</f>
        <v>0</v>
      </c>
      <c r="Z20" s="33">
        <f>COUNTIFS('IFS TouchPoints'!$A$6:$A$2203,$A20,'IFS TouchPoints'!$C$6:$C$2203,Z$5,'IFS TouchPoints'!$E$6:$E$2203,"&lt;="&amp;$C20)</f>
        <v>0</v>
      </c>
      <c r="AA20" s="33">
        <f>COUNTIFS('IFS TouchPoints'!$A$6:$A$2203,$A20,'IFS TouchPoints'!$C$6:$C$2203,AA$5,'IFS TouchPoints'!$E$6:$E$2203,"&lt;="&amp;$C20)</f>
        <v>0</v>
      </c>
      <c r="AB20" s="28">
        <f t="shared" si="1"/>
        <v>0</v>
      </c>
    </row>
    <row r="21" spans="1:28" s="29" customFormat="1" ht="13.5" customHeight="1" x14ac:dyDescent="0.25">
      <c r="A21" s="30">
        <v>800</v>
      </c>
      <c r="B21" s="30">
        <f>COUNTIFS(Sheet2!$A$16:$A$25,$A21)</f>
        <v>0</v>
      </c>
      <c r="C21" s="31">
        <v>41620</v>
      </c>
      <c r="D21" s="30">
        <v>9</v>
      </c>
      <c r="E21" s="30" t="s">
        <v>296</v>
      </c>
      <c r="F21" s="32" t="s">
        <v>284</v>
      </c>
      <c r="G21" s="30">
        <v>6</v>
      </c>
      <c r="H21" s="30">
        <v>-3</v>
      </c>
      <c r="I21" s="30">
        <v>0</v>
      </c>
      <c r="J21" s="30">
        <v>0</v>
      </c>
      <c r="K21" s="30">
        <v>0</v>
      </c>
      <c r="L21" s="30">
        <v>-14</v>
      </c>
      <c r="M21" s="30">
        <v>2</v>
      </c>
      <c r="N21" s="30">
        <v>-5</v>
      </c>
      <c r="O21" s="30">
        <v>1</v>
      </c>
      <c r="P21" s="30">
        <v>-8</v>
      </c>
      <c r="Q21" s="30">
        <v>9</v>
      </c>
      <c r="R21" s="30">
        <v>-30</v>
      </c>
      <c r="S21" s="33">
        <f>COUNTIFS('IFS TouchPoints'!$A$6:$A$2203,$A21,'IFS TouchPoints'!$C$6:$C$2203,S$5,'IFS TouchPoints'!$E$6:$E$2203,"&lt;="&amp;$C21)</f>
        <v>0</v>
      </c>
      <c r="T21" s="33">
        <f>COUNTIFS('IFS TouchPoints'!$A$6:$A$2203,$A21,'IFS TouchPoints'!$C$6:$C$2203,T$5,'IFS TouchPoints'!$E$6:$E$2203,"&lt;="&amp;$C21)</f>
        <v>0</v>
      </c>
      <c r="U21" s="33">
        <f>COUNTIFS('IFS TouchPoints'!$A$6:$A$2203,$A21,'IFS TouchPoints'!$C$6:$C$2203,U$5,'IFS TouchPoints'!$E$6:$E$2203,"&lt;="&amp;$C21)</f>
        <v>0</v>
      </c>
      <c r="V21" s="33">
        <f>COUNTIFS('IFS TouchPoints'!$A$6:$A$2203,$A21,'IFS TouchPoints'!$C$6:$C$2203,V$5,'IFS TouchPoints'!$E$6:$E$2203,"&lt;="&amp;$C21)</f>
        <v>0</v>
      </c>
      <c r="W21" s="33">
        <f>COUNTIFS('IFS TouchPoints'!$A$6:$A$2203,$A21,'IFS TouchPoints'!$C$6:$C$2203,W$5,'IFS TouchPoints'!$E$6:$E$2203,"&lt;="&amp;$C21)</f>
        <v>0</v>
      </c>
      <c r="X21" s="33">
        <f>COUNTIFS('IFS TouchPoints'!$A$6:$A$2203,$A21,'IFS TouchPoints'!$C$6:$C$2203,X$5,'IFS TouchPoints'!$E$6:$E$2203,"&lt;="&amp;$C21)</f>
        <v>0</v>
      </c>
      <c r="Y21" s="33">
        <f>COUNTIFS('IFS TouchPoints'!$A$6:$A$2203,$A21,'IFS TouchPoints'!$C$6:$C$2203,Y$5,'IFS TouchPoints'!$E$6:$E$2203,"&lt;="&amp;$C21)</f>
        <v>0</v>
      </c>
      <c r="Z21" s="33">
        <f>COUNTIFS('IFS TouchPoints'!$A$6:$A$2203,$A21,'IFS TouchPoints'!$C$6:$C$2203,Z$5,'IFS TouchPoints'!$E$6:$E$2203,"&lt;="&amp;$C21)</f>
        <v>0</v>
      </c>
      <c r="AA21" s="33">
        <f>COUNTIFS('IFS TouchPoints'!$A$6:$A$2203,$A21,'IFS TouchPoints'!$C$6:$C$2203,AA$5,'IFS TouchPoints'!$E$6:$E$2203,"&lt;="&amp;$C21)</f>
        <v>0</v>
      </c>
      <c r="AB21" s="28">
        <f t="shared" si="1"/>
        <v>0</v>
      </c>
    </row>
    <row r="22" spans="1:28" s="29" customFormat="1" ht="13.5" customHeight="1" x14ac:dyDescent="0.25">
      <c r="A22" s="30">
        <v>800</v>
      </c>
      <c r="B22" s="30">
        <f>COUNTIFS(Sheet2!$A$16:$A$25,$A22)</f>
        <v>0</v>
      </c>
      <c r="C22" s="31">
        <v>41715</v>
      </c>
      <c r="D22" s="30">
        <v>37</v>
      </c>
      <c r="E22" s="30" t="s">
        <v>296</v>
      </c>
      <c r="F22" s="32" t="s">
        <v>285</v>
      </c>
      <c r="G22" s="30">
        <v>3</v>
      </c>
      <c r="H22" s="30">
        <v>-5</v>
      </c>
      <c r="I22" s="30">
        <v>2</v>
      </c>
      <c r="J22" s="30">
        <v>0</v>
      </c>
      <c r="K22" s="30">
        <v>0</v>
      </c>
      <c r="L22" s="30">
        <v>-13</v>
      </c>
      <c r="M22" s="30">
        <v>5</v>
      </c>
      <c r="N22" s="30">
        <v>0</v>
      </c>
      <c r="O22" s="30">
        <v>0</v>
      </c>
      <c r="P22" s="30">
        <v>-11</v>
      </c>
      <c r="Q22" s="30">
        <v>10</v>
      </c>
      <c r="R22" s="30">
        <v>-29</v>
      </c>
      <c r="S22" s="33">
        <f>COUNTIFS('IFS TouchPoints'!$A$6:$A$2203,$A22,'IFS TouchPoints'!$C$6:$C$2203,S$5,'IFS TouchPoints'!$E$6:$E$2203,"&lt;="&amp;$C22)</f>
        <v>0</v>
      </c>
      <c r="T22" s="33">
        <f>COUNTIFS('IFS TouchPoints'!$A$6:$A$2203,$A22,'IFS TouchPoints'!$C$6:$C$2203,T$5,'IFS TouchPoints'!$E$6:$E$2203,"&lt;="&amp;$C22)</f>
        <v>0</v>
      </c>
      <c r="U22" s="33">
        <f>COUNTIFS('IFS TouchPoints'!$A$6:$A$2203,$A22,'IFS TouchPoints'!$C$6:$C$2203,U$5,'IFS TouchPoints'!$E$6:$E$2203,"&lt;="&amp;$C22)</f>
        <v>0</v>
      </c>
      <c r="V22" s="33">
        <f>COUNTIFS('IFS TouchPoints'!$A$6:$A$2203,$A22,'IFS TouchPoints'!$C$6:$C$2203,V$5,'IFS TouchPoints'!$E$6:$E$2203,"&lt;="&amp;$C22)</f>
        <v>0</v>
      </c>
      <c r="W22" s="33">
        <f>COUNTIFS('IFS TouchPoints'!$A$6:$A$2203,$A22,'IFS TouchPoints'!$C$6:$C$2203,W$5,'IFS TouchPoints'!$E$6:$E$2203,"&lt;="&amp;$C22)</f>
        <v>0</v>
      </c>
      <c r="X22" s="33">
        <f>COUNTIFS('IFS TouchPoints'!$A$6:$A$2203,$A22,'IFS TouchPoints'!$C$6:$C$2203,X$5,'IFS TouchPoints'!$E$6:$E$2203,"&lt;="&amp;$C22)</f>
        <v>0</v>
      </c>
      <c r="Y22" s="33">
        <f>COUNTIFS('IFS TouchPoints'!$A$6:$A$2203,$A22,'IFS TouchPoints'!$C$6:$C$2203,Y$5,'IFS TouchPoints'!$E$6:$E$2203,"&lt;="&amp;$C22)</f>
        <v>0</v>
      </c>
      <c r="Z22" s="33">
        <f>COUNTIFS('IFS TouchPoints'!$A$6:$A$2203,$A22,'IFS TouchPoints'!$C$6:$C$2203,Z$5,'IFS TouchPoints'!$E$6:$E$2203,"&lt;="&amp;$C22)</f>
        <v>0</v>
      </c>
      <c r="AA22" s="33">
        <f>COUNTIFS('IFS TouchPoints'!$A$6:$A$2203,$A22,'IFS TouchPoints'!$C$6:$C$2203,AA$5,'IFS TouchPoints'!$E$6:$E$2203,"&lt;="&amp;$C22)</f>
        <v>0</v>
      </c>
      <c r="AB22" s="28">
        <f t="shared" si="1"/>
        <v>0</v>
      </c>
    </row>
    <row r="23" spans="1:28" s="29" customFormat="1" ht="13.5" customHeight="1" x14ac:dyDescent="0.25">
      <c r="A23" s="30">
        <v>800</v>
      </c>
      <c r="B23" s="30">
        <f>COUNTIFS(Sheet2!$A$16:$A$25,$A23)</f>
        <v>0</v>
      </c>
      <c r="C23" s="31">
        <v>41501</v>
      </c>
      <c r="D23" s="30">
        <v>8</v>
      </c>
      <c r="E23" s="30" t="s">
        <v>296</v>
      </c>
      <c r="F23" s="32" t="s">
        <v>267</v>
      </c>
      <c r="G23" s="30">
        <v>3</v>
      </c>
      <c r="H23" s="30">
        <v>-8</v>
      </c>
      <c r="I23" s="30">
        <v>0</v>
      </c>
      <c r="J23" s="30">
        <v>-3</v>
      </c>
      <c r="K23" s="30">
        <v>0</v>
      </c>
      <c r="L23" s="30">
        <v>-17</v>
      </c>
      <c r="M23" s="30">
        <v>0</v>
      </c>
      <c r="N23" s="30">
        <v>-10</v>
      </c>
      <c r="O23" s="30">
        <v>0</v>
      </c>
      <c r="P23" s="30">
        <v>-16</v>
      </c>
      <c r="Q23" s="30">
        <v>3</v>
      </c>
      <c r="R23" s="30">
        <v>-54</v>
      </c>
      <c r="S23" s="33">
        <f>COUNTIFS('IFS TouchPoints'!$A$6:$A$2203,$A23,'IFS TouchPoints'!$C$6:$C$2203,S$5,'IFS TouchPoints'!$E$6:$E$2203,"&lt;="&amp;$C23)</f>
        <v>0</v>
      </c>
      <c r="T23" s="33">
        <f>COUNTIFS('IFS TouchPoints'!$A$6:$A$2203,$A23,'IFS TouchPoints'!$C$6:$C$2203,T$5,'IFS TouchPoints'!$E$6:$E$2203,"&lt;="&amp;$C23)</f>
        <v>0</v>
      </c>
      <c r="U23" s="33">
        <f>COUNTIFS('IFS TouchPoints'!$A$6:$A$2203,$A23,'IFS TouchPoints'!$C$6:$C$2203,U$5,'IFS TouchPoints'!$E$6:$E$2203,"&lt;="&amp;$C23)</f>
        <v>0</v>
      </c>
      <c r="V23" s="33">
        <f>COUNTIFS('IFS TouchPoints'!$A$6:$A$2203,$A23,'IFS TouchPoints'!$C$6:$C$2203,V$5,'IFS TouchPoints'!$E$6:$E$2203,"&lt;="&amp;$C23)</f>
        <v>0</v>
      </c>
      <c r="W23" s="33">
        <f>COUNTIFS('IFS TouchPoints'!$A$6:$A$2203,$A23,'IFS TouchPoints'!$C$6:$C$2203,W$5,'IFS TouchPoints'!$E$6:$E$2203,"&lt;="&amp;$C23)</f>
        <v>0</v>
      </c>
      <c r="X23" s="33">
        <f>COUNTIFS('IFS TouchPoints'!$A$6:$A$2203,$A23,'IFS TouchPoints'!$C$6:$C$2203,X$5,'IFS TouchPoints'!$E$6:$E$2203,"&lt;="&amp;$C23)</f>
        <v>0</v>
      </c>
      <c r="Y23" s="33">
        <f>COUNTIFS('IFS TouchPoints'!$A$6:$A$2203,$A23,'IFS TouchPoints'!$C$6:$C$2203,Y$5,'IFS TouchPoints'!$E$6:$E$2203,"&lt;="&amp;$C23)</f>
        <v>0</v>
      </c>
      <c r="Z23" s="33">
        <f>COUNTIFS('IFS TouchPoints'!$A$6:$A$2203,$A23,'IFS TouchPoints'!$C$6:$C$2203,Z$5,'IFS TouchPoints'!$E$6:$E$2203,"&lt;="&amp;$C23)</f>
        <v>0</v>
      </c>
      <c r="AA23" s="33">
        <f>COUNTIFS('IFS TouchPoints'!$A$6:$A$2203,$A23,'IFS TouchPoints'!$C$6:$C$2203,AA$5,'IFS TouchPoints'!$E$6:$E$2203,"&lt;="&amp;$C23)</f>
        <v>0</v>
      </c>
      <c r="AB23" s="28">
        <f t="shared" si="1"/>
        <v>0</v>
      </c>
    </row>
    <row r="24" spans="1:28" s="29" customFormat="1" ht="13.5" customHeight="1" x14ac:dyDescent="0.25">
      <c r="A24" s="30">
        <v>1116</v>
      </c>
      <c r="B24" s="30">
        <f>COUNTIFS(Sheet2!$A$16:$A$25,$A24)</f>
        <v>0</v>
      </c>
      <c r="C24" s="31">
        <v>41947</v>
      </c>
      <c r="D24" s="30">
        <v>110</v>
      </c>
      <c r="E24" s="30" t="s">
        <v>296</v>
      </c>
      <c r="F24" s="32" t="s">
        <v>284</v>
      </c>
      <c r="G24" s="30">
        <v>6</v>
      </c>
      <c r="H24" s="30">
        <v>-4</v>
      </c>
      <c r="I24" s="30">
        <v>6</v>
      </c>
      <c r="J24" s="30">
        <v>-1</v>
      </c>
      <c r="K24" s="30">
        <v>5</v>
      </c>
      <c r="L24" s="30">
        <v>-4</v>
      </c>
      <c r="M24" s="30">
        <v>6</v>
      </c>
      <c r="N24" s="30">
        <v>-1</v>
      </c>
      <c r="O24" s="30">
        <v>6</v>
      </c>
      <c r="P24" s="30">
        <v>-3</v>
      </c>
      <c r="Q24" s="30">
        <v>29</v>
      </c>
      <c r="R24" s="30">
        <v>-13</v>
      </c>
      <c r="S24" s="33">
        <f>COUNTIFS('IFS TouchPoints'!$A$6:$A$2203,$A24,'IFS TouchPoints'!$C$6:$C$2203,S$5,'IFS TouchPoints'!$E$6:$E$2203,"&lt;="&amp;$C24)</f>
        <v>0</v>
      </c>
      <c r="T24" s="33">
        <f>COUNTIFS('IFS TouchPoints'!$A$6:$A$2203,$A24,'IFS TouchPoints'!$C$6:$C$2203,T$5,'IFS TouchPoints'!$E$6:$E$2203,"&lt;="&amp;$C24)</f>
        <v>0</v>
      </c>
      <c r="U24" s="33">
        <f>COUNTIFS('IFS TouchPoints'!$A$6:$A$2203,$A24,'IFS TouchPoints'!$C$6:$C$2203,U$5,'IFS TouchPoints'!$E$6:$E$2203,"&lt;="&amp;$C24)</f>
        <v>0</v>
      </c>
      <c r="V24" s="33">
        <f>COUNTIFS('IFS TouchPoints'!$A$6:$A$2203,$A24,'IFS TouchPoints'!$C$6:$C$2203,V$5,'IFS TouchPoints'!$E$6:$E$2203,"&lt;="&amp;$C24)</f>
        <v>0</v>
      </c>
      <c r="W24" s="33">
        <f>COUNTIFS('IFS TouchPoints'!$A$6:$A$2203,$A24,'IFS TouchPoints'!$C$6:$C$2203,W$5,'IFS TouchPoints'!$E$6:$E$2203,"&lt;="&amp;$C24)</f>
        <v>13</v>
      </c>
      <c r="X24" s="33">
        <f>COUNTIFS('IFS TouchPoints'!$A$6:$A$2203,$A24,'IFS TouchPoints'!$C$6:$C$2203,X$5,'IFS TouchPoints'!$E$6:$E$2203,"&lt;="&amp;$C24)</f>
        <v>0</v>
      </c>
      <c r="Y24" s="33">
        <f>COUNTIFS('IFS TouchPoints'!$A$6:$A$2203,$A24,'IFS TouchPoints'!$C$6:$C$2203,Y$5,'IFS TouchPoints'!$E$6:$E$2203,"&lt;="&amp;$C24)</f>
        <v>0</v>
      </c>
      <c r="Z24" s="33">
        <f>COUNTIFS('IFS TouchPoints'!$A$6:$A$2203,$A24,'IFS TouchPoints'!$C$6:$C$2203,Z$5,'IFS TouchPoints'!$E$6:$E$2203,"&lt;="&amp;$C24)</f>
        <v>0</v>
      </c>
      <c r="AA24" s="33">
        <f>COUNTIFS('IFS TouchPoints'!$A$6:$A$2203,$A24,'IFS TouchPoints'!$C$6:$C$2203,AA$5,'IFS TouchPoints'!$E$6:$E$2203,"&lt;="&amp;$C24)</f>
        <v>0</v>
      </c>
      <c r="AB24" s="28">
        <f t="shared" si="1"/>
        <v>13</v>
      </c>
    </row>
    <row r="25" spans="1:28" s="29" customFormat="1" ht="13.5" customHeight="1" x14ac:dyDescent="0.25">
      <c r="A25" s="30">
        <v>1116</v>
      </c>
      <c r="B25" s="30">
        <f>COUNTIFS(Sheet2!$A$16:$A$25,$A25)</f>
        <v>0</v>
      </c>
      <c r="C25" s="31">
        <v>42065</v>
      </c>
      <c r="D25" s="30">
        <v>163</v>
      </c>
      <c r="E25" s="30" t="s">
        <v>296</v>
      </c>
      <c r="F25" s="32" t="s">
        <v>285</v>
      </c>
      <c r="G25" s="30">
        <v>6</v>
      </c>
      <c r="H25" s="30">
        <v>-2</v>
      </c>
      <c r="I25" s="30">
        <v>6</v>
      </c>
      <c r="J25" s="30">
        <v>0</v>
      </c>
      <c r="K25" s="30">
        <v>6</v>
      </c>
      <c r="L25" s="30">
        <v>0</v>
      </c>
      <c r="M25" s="30">
        <v>6</v>
      </c>
      <c r="N25" s="30">
        <v>-3</v>
      </c>
      <c r="O25" s="30">
        <v>5</v>
      </c>
      <c r="P25" s="30">
        <v>-2</v>
      </c>
      <c r="Q25" s="30">
        <v>29</v>
      </c>
      <c r="R25" s="30">
        <v>-7</v>
      </c>
      <c r="S25" s="33">
        <f>COUNTIFS('IFS TouchPoints'!$A$6:$A$2203,$A25,'IFS TouchPoints'!$C$6:$C$2203,S$5,'IFS TouchPoints'!$E$6:$E$2203,"&lt;="&amp;$C25)</f>
        <v>0</v>
      </c>
      <c r="T25" s="33">
        <f>COUNTIFS('IFS TouchPoints'!$A$6:$A$2203,$A25,'IFS TouchPoints'!$C$6:$C$2203,T$5,'IFS TouchPoints'!$E$6:$E$2203,"&lt;="&amp;$C25)</f>
        <v>0</v>
      </c>
      <c r="U25" s="33">
        <f>COUNTIFS('IFS TouchPoints'!$A$6:$A$2203,$A25,'IFS TouchPoints'!$C$6:$C$2203,U$5,'IFS TouchPoints'!$E$6:$E$2203,"&lt;="&amp;$C25)</f>
        <v>0</v>
      </c>
      <c r="V25" s="33">
        <f>COUNTIFS('IFS TouchPoints'!$A$6:$A$2203,$A25,'IFS TouchPoints'!$C$6:$C$2203,V$5,'IFS TouchPoints'!$E$6:$E$2203,"&lt;="&amp;$C25)</f>
        <v>0</v>
      </c>
      <c r="W25" s="33">
        <f>COUNTIFS('IFS TouchPoints'!$A$6:$A$2203,$A25,'IFS TouchPoints'!$C$6:$C$2203,W$5,'IFS TouchPoints'!$E$6:$E$2203,"&lt;="&amp;$C25)</f>
        <v>22</v>
      </c>
      <c r="X25" s="33">
        <f>COUNTIFS('IFS TouchPoints'!$A$6:$A$2203,$A25,'IFS TouchPoints'!$C$6:$C$2203,X$5,'IFS TouchPoints'!$E$6:$E$2203,"&lt;="&amp;$C25)</f>
        <v>0</v>
      </c>
      <c r="Y25" s="33">
        <f>COUNTIFS('IFS TouchPoints'!$A$6:$A$2203,$A25,'IFS TouchPoints'!$C$6:$C$2203,Y$5,'IFS TouchPoints'!$E$6:$E$2203,"&lt;="&amp;$C25)</f>
        <v>0</v>
      </c>
      <c r="Z25" s="33">
        <f>COUNTIFS('IFS TouchPoints'!$A$6:$A$2203,$A25,'IFS TouchPoints'!$C$6:$C$2203,Z$5,'IFS TouchPoints'!$E$6:$E$2203,"&lt;="&amp;$C25)</f>
        <v>0</v>
      </c>
      <c r="AA25" s="33">
        <f>COUNTIFS('IFS TouchPoints'!$A$6:$A$2203,$A25,'IFS TouchPoints'!$C$6:$C$2203,AA$5,'IFS TouchPoints'!$E$6:$E$2203,"&lt;="&amp;$C25)</f>
        <v>0</v>
      </c>
      <c r="AB25" s="28">
        <f t="shared" si="1"/>
        <v>22</v>
      </c>
    </row>
    <row r="26" spans="1:28" s="29" customFormat="1" ht="13.5" customHeight="1" x14ac:dyDescent="0.25">
      <c r="A26" s="30">
        <v>1116</v>
      </c>
      <c r="B26" s="30">
        <f>COUNTIFS(Sheet2!$A$16:$A$25,$A26)</f>
        <v>0</v>
      </c>
      <c r="C26" s="31">
        <v>41850</v>
      </c>
      <c r="D26" s="30">
        <v>82</v>
      </c>
      <c r="E26" s="30" t="s">
        <v>296</v>
      </c>
      <c r="F26" s="32" t="s">
        <v>267</v>
      </c>
      <c r="G26" s="30">
        <v>3</v>
      </c>
      <c r="H26" s="30">
        <v>-4</v>
      </c>
      <c r="I26" s="30">
        <v>6</v>
      </c>
      <c r="J26" s="30">
        <v>0</v>
      </c>
      <c r="K26" s="30">
        <v>3</v>
      </c>
      <c r="L26" s="30">
        <v>-4</v>
      </c>
      <c r="M26" s="30">
        <v>7</v>
      </c>
      <c r="N26" s="30">
        <v>0</v>
      </c>
      <c r="O26" s="30">
        <v>5</v>
      </c>
      <c r="P26" s="30">
        <v>-6</v>
      </c>
      <c r="Q26" s="30">
        <v>24</v>
      </c>
      <c r="R26" s="30">
        <v>-14</v>
      </c>
      <c r="S26" s="33">
        <f>COUNTIFS('IFS TouchPoints'!$A$6:$A$2203,$A26,'IFS TouchPoints'!$C$6:$C$2203,S$5,'IFS TouchPoints'!$E$6:$E$2203,"&lt;="&amp;$C26)</f>
        <v>0</v>
      </c>
      <c r="T26" s="33">
        <f>COUNTIFS('IFS TouchPoints'!$A$6:$A$2203,$A26,'IFS TouchPoints'!$C$6:$C$2203,T$5,'IFS TouchPoints'!$E$6:$E$2203,"&lt;="&amp;$C26)</f>
        <v>0</v>
      </c>
      <c r="U26" s="33">
        <f>COUNTIFS('IFS TouchPoints'!$A$6:$A$2203,$A26,'IFS TouchPoints'!$C$6:$C$2203,U$5,'IFS TouchPoints'!$E$6:$E$2203,"&lt;="&amp;$C26)</f>
        <v>0</v>
      </c>
      <c r="V26" s="33">
        <f>COUNTIFS('IFS TouchPoints'!$A$6:$A$2203,$A26,'IFS TouchPoints'!$C$6:$C$2203,V$5,'IFS TouchPoints'!$E$6:$E$2203,"&lt;="&amp;$C26)</f>
        <v>0</v>
      </c>
      <c r="W26" s="33">
        <f>COUNTIFS('IFS TouchPoints'!$A$6:$A$2203,$A26,'IFS TouchPoints'!$C$6:$C$2203,W$5,'IFS TouchPoints'!$E$6:$E$2203,"&lt;="&amp;$C26)</f>
        <v>0</v>
      </c>
      <c r="X26" s="33">
        <f>COUNTIFS('IFS TouchPoints'!$A$6:$A$2203,$A26,'IFS TouchPoints'!$C$6:$C$2203,X$5,'IFS TouchPoints'!$E$6:$E$2203,"&lt;="&amp;$C26)</f>
        <v>0</v>
      </c>
      <c r="Y26" s="33">
        <f>COUNTIFS('IFS TouchPoints'!$A$6:$A$2203,$A26,'IFS TouchPoints'!$C$6:$C$2203,Y$5,'IFS TouchPoints'!$E$6:$E$2203,"&lt;="&amp;$C26)</f>
        <v>0</v>
      </c>
      <c r="Z26" s="33">
        <f>COUNTIFS('IFS TouchPoints'!$A$6:$A$2203,$A26,'IFS TouchPoints'!$C$6:$C$2203,Z$5,'IFS TouchPoints'!$E$6:$E$2203,"&lt;="&amp;$C26)</f>
        <v>0</v>
      </c>
      <c r="AA26" s="33">
        <f>COUNTIFS('IFS TouchPoints'!$A$6:$A$2203,$A26,'IFS TouchPoints'!$C$6:$C$2203,AA$5,'IFS TouchPoints'!$E$6:$E$2203,"&lt;="&amp;$C26)</f>
        <v>0</v>
      </c>
      <c r="AB26" s="28">
        <f t="shared" si="1"/>
        <v>0</v>
      </c>
    </row>
    <row r="27" spans="1:28" s="29" customFormat="1" ht="13.5" customHeight="1" x14ac:dyDescent="0.25">
      <c r="A27" s="30">
        <v>1221</v>
      </c>
      <c r="B27" s="30">
        <f>COUNTIFS(Sheet2!$A$16:$A$25,$A27)</f>
        <v>0</v>
      </c>
      <c r="C27" s="31">
        <v>41906</v>
      </c>
      <c r="D27" s="30">
        <v>130</v>
      </c>
      <c r="E27" s="30" t="s">
        <v>296</v>
      </c>
      <c r="F27" s="32" t="s">
        <v>284</v>
      </c>
      <c r="G27" s="30">
        <v>3</v>
      </c>
      <c r="H27" s="30">
        <v>-5</v>
      </c>
      <c r="I27" s="30">
        <v>1</v>
      </c>
      <c r="J27" s="30">
        <v>-6</v>
      </c>
      <c r="K27" s="30">
        <v>10</v>
      </c>
      <c r="L27" s="30">
        <v>0</v>
      </c>
      <c r="M27" s="30">
        <v>11</v>
      </c>
      <c r="N27" s="30">
        <v>-4</v>
      </c>
      <c r="O27" s="30">
        <v>13</v>
      </c>
      <c r="P27" s="30">
        <v>0</v>
      </c>
      <c r="Q27" s="30">
        <v>38</v>
      </c>
      <c r="R27" s="30">
        <v>-15</v>
      </c>
      <c r="S27" s="33">
        <f>COUNTIFS('IFS TouchPoints'!$A$6:$A$2203,$A27,'IFS TouchPoints'!$C$6:$C$2203,S$5,'IFS TouchPoints'!$E$6:$E$2203,"&lt;="&amp;$C27)</f>
        <v>0</v>
      </c>
      <c r="T27" s="33">
        <f>COUNTIFS('IFS TouchPoints'!$A$6:$A$2203,$A27,'IFS TouchPoints'!$C$6:$C$2203,T$5,'IFS TouchPoints'!$E$6:$E$2203,"&lt;="&amp;$C27)</f>
        <v>0</v>
      </c>
      <c r="U27" s="33">
        <f>COUNTIFS('IFS TouchPoints'!$A$6:$A$2203,$A27,'IFS TouchPoints'!$C$6:$C$2203,U$5,'IFS TouchPoints'!$E$6:$E$2203,"&lt;="&amp;$C27)</f>
        <v>0</v>
      </c>
      <c r="V27" s="33">
        <f>COUNTIFS('IFS TouchPoints'!$A$6:$A$2203,$A27,'IFS TouchPoints'!$C$6:$C$2203,V$5,'IFS TouchPoints'!$E$6:$E$2203,"&lt;="&amp;$C27)</f>
        <v>0</v>
      </c>
      <c r="W27" s="33">
        <f>COUNTIFS('IFS TouchPoints'!$A$6:$A$2203,$A27,'IFS TouchPoints'!$C$6:$C$2203,W$5,'IFS TouchPoints'!$E$6:$E$2203,"&lt;="&amp;$C27)</f>
        <v>1</v>
      </c>
      <c r="X27" s="33">
        <f>COUNTIFS('IFS TouchPoints'!$A$6:$A$2203,$A27,'IFS TouchPoints'!$C$6:$C$2203,X$5,'IFS TouchPoints'!$E$6:$E$2203,"&lt;="&amp;$C27)</f>
        <v>0</v>
      </c>
      <c r="Y27" s="33">
        <f>COUNTIFS('IFS TouchPoints'!$A$6:$A$2203,$A27,'IFS TouchPoints'!$C$6:$C$2203,Y$5,'IFS TouchPoints'!$E$6:$E$2203,"&lt;="&amp;$C27)</f>
        <v>12</v>
      </c>
      <c r="Z27" s="33">
        <f>COUNTIFS('IFS TouchPoints'!$A$6:$A$2203,$A27,'IFS TouchPoints'!$C$6:$C$2203,Z$5,'IFS TouchPoints'!$E$6:$E$2203,"&lt;="&amp;$C27)</f>
        <v>0</v>
      </c>
      <c r="AA27" s="33">
        <f>COUNTIFS('IFS TouchPoints'!$A$6:$A$2203,$A27,'IFS TouchPoints'!$C$6:$C$2203,AA$5,'IFS TouchPoints'!$E$6:$E$2203,"&lt;="&amp;$C27)</f>
        <v>0</v>
      </c>
      <c r="AB27" s="28">
        <f t="shared" si="1"/>
        <v>13</v>
      </c>
    </row>
    <row r="28" spans="1:28" s="29" customFormat="1" ht="13.5" customHeight="1" x14ac:dyDescent="0.25">
      <c r="A28" s="30">
        <v>1221</v>
      </c>
      <c r="B28" s="30">
        <f>COUNTIFS(Sheet2!$A$16:$A$25,$A28)</f>
        <v>0</v>
      </c>
      <c r="C28" s="31">
        <v>41991</v>
      </c>
      <c r="D28" s="30">
        <v>146</v>
      </c>
      <c r="E28" s="30" t="s">
        <v>296</v>
      </c>
      <c r="F28" s="32" t="s">
        <v>285</v>
      </c>
      <c r="G28" s="30">
        <v>3</v>
      </c>
      <c r="H28" s="30">
        <v>-6</v>
      </c>
      <c r="I28" s="30">
        <v>1</v>
      </c>
      <c r="J28" s="30">
        <v>-6</v>
      </c>
      <c r="K28" s="30">
        <v>10</v>
      </c>
      <c r="L28" s="30">
        <v>0</v>
      </c>
      <c r="M28" s="30">
        <v>11</v>
      </c>
      <c r="N28" s="30">
        <v>-4</v>
      </c>
      <c r="O28" s="30">
        <v>13</v>
      </c>
      <c r="P28" s="30">
        <v>0</v>
      </c>
      <c r="Q28" s="30">
        <v>38</v>
      </c>
      <c r="R28" s="30">
        <v>-16</v>
      </c>
      <c r="S28" s="33">
        <f>COUNTIFS('IFS TouchPoints'!$A$6:$A$2203,$A28,'IFS TouchPoints'!$C$6:$C$2203,S$5,'IFS TouchPoints'!$E$6:$E$2203,"&lt;="&amp;$C28)</f>
        <v>0</v>
      </c>
      <c r="T28" s="33">
        <f>COUNTIFS('IFS TouchPoints'!$A$6:$A$2203,$A28,'IFS TouchPoints'!$C$6:$C$2203,T$5,'IFS TouchPoints'!$E$6:$E$2203,"&lt;="&amp;$C28)</f>
        <v>0</v>
      </c>
      <c r="U28" s="33">
        <f>COUNTIFS('IFS TouchPoints'!$A$6:$A$2203,$A28,'IFS TouchPoints'!$C$6:$C$2203,U$5,'IFS TouchPoints'!$E$6:$E$2203,"&lt;="&amp;$C28)</f>
        <v>0</v>
      </c>
      <c r="V28" s="33">
        <f>COUNTIFS('IFS TouchPoints'!$A$6:$A$2203,$A28,'IFS TouchPoints'!$C$6:$C$2203,V$5,'IFS TouchPoints'!$E$6:$E$2203,"&lt;="&amp;$C28)</f>
        <v>0</v>
      </c>
      <c r="W28" s="33">
        <f>COUNTIFS('IFS TouchPoints'!$A$6:$A$2203,$A28,'IFS TouchPoints'!$C$6:$C$2203,W$5,'IFS TouchPoints'!$E$6:$E$2203,"&lt;="&amp;$C28)</f>
        <v>8</v>
      </c>
      <c r="X28" s="33">
        <f>COUNTIFS('IFS TouchPoints'!$A$6:$A$2203,$A28,'IFS TouchPoints'!$C$6:$C$2203,X$5,'IFS TouchPoints'!$E$6:$E$2203,"&lt;="&amp;$C28)</f>
        <v>0</v>
      </c>
      <c r="Y28" s="33">
        <f>COUNTIFS('IFS TouchPoints'!$A$6:$A$2203,$A28,'IFS TouchPoints'!$C$6:$C$2203,Y$5,'IFS TouchPoints'!$E$6:$E$2203,"&lt;="&amp;$C28)</f>
        <v>18</v>
      </c>
      <c r="Z28" s="33">
        <f>COUNTIFS('IFS TouchPoints'!$A$6:$A$2203,$A28,'IFS TouchPoints'!$C$6:$C$2203,Z$5,'IFS TouchPoints'!$E$6:$E$2203,"&lt;="&amp;$C28)</f>
        <v>0</v>
      </c>
      <c r="AA28" s="33">
        <f>COUNTIFS('IFS TouchPoints'!$A$6:$A$2203,$A28,'IFS TouchPoints'!$C$6:$C$2203,AA$5,'IFS TouchPoints'!$E$6:$E$2203,"&lt;="&amp;$C28)</f>
        <v>0</v>
      </c>
      <c r="AB28" s="28">
        <f t="shared" si="1"/>
        <v>26</v>
      </c>
    </row>
    <row r="29" spans="1:28" s="29" customFormat="1" ht="13.5" customHeight="1" x14ac:dyDescent="0.25">
      <c r="A29" s="30">
        <v>1221</v>
      </c>
      <c r="B29" s="30">
        <f>COUNTIFS(Sheet2!$A$16:$A$25,$A29)</f>
        <v>0</v>
      </c>
      <c r="C29" s="31">
        <v>41813</v>
      </c>
      <c r="D29" s="30">
        <v>55</v>
      </c>
      <c r="E29" s="30" t="s">
        <v>296</v>
      </c>
      <c r="F29" s="32" t="s">
        <v>267</v>
      </c>
      <c r="G29" s="30">
        <v>2</v>
      </c>
      <c r="H29" s="30">
        <v>-10</v>
      </c>
      <c r="I29" s="30">
        <v>2</v>
      </c>
      <c r="J29" s="30">
        <v>-9</v>
      </c>
      <c r="K29" s="30">
        <v>5</v>
      </c>
      <c r="L29" s="30">
        <v>-2</v>
      </c>
      <c r="M29" s="30">
        <v>5</v>
      </c>
      <c r="N29" s="30">
        <v>-8</v>
      </c>
      <c r="O29" s="30">
        <v>11</v>
      </c>
      <c r="P29" s="30">
        <v>0</v>
      </c>
      <c r="Q29" s="30">
        <v>25</v>
      </c>
      <c r="R29" s="30">
        <v>-29</v>
      </c>
      <c r="S29" s="33">
        <f>COUNTIFS('IFS TouchPoints'!$A$6:$A$2203,$A29,'IFS TouchPoints'!$C$6:$C$2203,S$5,'IFS TouchPoints'!$E$6:$E$2203,"&lt;="&amp;$C29)</f>
        <v>0</v>
      </c>
      <c r="T29" s="33">
        <f>COUNTIFS('IFS TouchPoints'!$A$6:$A$2203,$A29,'IFS TouchPoints'!$C$6:$C$2203,T$5,'IFS TouchPoints'!$E$6:$E$2203,"&lt;="&amp;$C29)</f>
        <v>0</v>
      </c>
      <c r="U29" s="33">
        <f>COUNTIFS('IFS TouchPoints'!$A$6:$A$2203,$A29,'IFS TouchPoints'!$C$6:$C$2203,U$5,'IFS TouchPoints'!$E$6:$E$2203,"&lt;="&amp;$C29)</f>
        <v>0</v>
      </c>
      <c r="V29" s="33">
        <f>COUNTIFS('IFS TouchPoints'!$A$6:$A$2203,$A29,'IFS TouchPoints'!$C$6:$C$2203,V$5,'IFS TouchPoints'!$E$6:$E$2203,"&lt;="&amp;$C29)</f>
        <v>0</v>
      </c>
      <c r="W29" s="33">
        <f>COUNTIFS('IFS TouchPoints'!$A$6:$A$2203,$A29,'IFS TouchPoints'!$C$6:$C$2203,W$5,'IFS TouchPoints'!$E$6:$E$2203,"&lt;="&amp;$C29)</f>
        <v>0</v>
      </c>
      <c r="X29" s="33">
        <f>COUNTIFS('IFS TouchPoints'!$A$6:$A$2203,$A29,'IFS TouchPoints'!$C$6:$C$2203,X$5,'IFS TouchPoints'!$E$6:$E$2203,"&lt;="&amp;$C29)</f>
        <v>0</v>
      </c>
      <c r="Y29" s="33">
        <f>COUNTIFS('IFS TouchPoints'!$A$6:$A$2203,$A29,'IFS TouchPoints'!$C$6:$C$2203,Y$5,'IFS TouchPoints'!$E$6:$E$2203,"&lt;="&amp;$C29)</f>
        <v>0</v>
      </c>
      <c r="Z29" s="33">
        <f>COUNTIFS('IFS TouchPoints'!$A$6:$A$2203,$A29,'IFS TouchPoints'!$C$6:$C$2203,Z$5,'IFS TouchPoints'!$E$6:$E$2203,"&lt;="&amp;$C29)</f>
        <v>0</v>
      </c>
      <c r="AA29" s="33">
        <f>COUNTIFS('IFS TouchPoints'!$A$6:$A$2203,$A29,'IFS TouchPoints'!$C$6:$C$2203,AA$5,'IFS TouchPoints'!$E$6:$E$2203,"&lt;="&amp;$C29)</f>
        <v>0</v>
      </c>
      <c r="AB29" s="28">
        <f t="shared" si="1"/>
        <v>0</v>
      </c>
    </row>
    <row r="30" spans="1:28" s="29" customFormat="1" ht="13.5" customHeight="1" x14ac:dyDescent="0.25">
      <c r="A30" s="30">
        <v>1399</v>
      </c>
      <c r="B30" s="30">
        <f>COUNTIFS(Sheet2!$A$16:$A$25,$A30)</f>
        <v>0</v>
      </c>
      <c r="C30" s="31">
        <v>41989</v>
      </c>
      <c r="D30" s="30">
        <v>136</v>
      </c>
      <c r="E30" s="30" t="s">
        <v>296</v>
      </c>
      <c r="F30" s="32" t="s">
        <v>267</v>
      </c>
      <c r="G30" s="30">
        <v>2</v>
      </c>
      <c r="H30" s="30">
        <v>-2</v>
      </c>
      <c r="I30" s="30">
        <v>0</v>
      </c>
      <c r="J30" s="30">
        <v>0</v>
      </c>
      <c r="K30" s="30">
        <v>0</v>
      </c>
      <c r="L30" s="30">
        <v>-4</v>
      </c>
      <c r="M30" s="30">
        <v>4</v>
      </c>
      <c r="N30" s="30">
        <v>0</v>
      </c>
      <c r="O30" s="30">
        <v>1</v>
      </c>
      <c r="P30" s="30">
        <v>-5</v>
      </c>
      <c r="Q30" s="30">
        <v>7</v>
      </c>
      <c r="R30" s="30">
        <v>-11</v>
      </c>
      <c r="S30" s="33">
        <f>COUNTIFS('IFS TouchPoints'!$A$6:$A$2203,$A30,'IFS TouchPoints'!$C$6:$C$2203,S$5,'IFS TouchPoints'!$E$6:$E$2203,"&lt;="&amp;$C30)</f>
        <v>0</v>
      </c>
      <c r="T30" s="33">
        <f>COUNTIFS('IFS TouchPoints'!$A$6:$A$2203,$A30,'IFS TouchPoints'!$C$6:$C$2203,T$5,'IFS TouchPoints'!$E$6:$E$2203,"&lt;="&amp;$C30)</f>
        <v>0</v>
      </c>
      <c r="U30" s="33">
        <f>COUNTIFS('IFS TouchPoints'!$A$6:$A$2203,$A30,'IFS TouchPoints'!$C$6:$C$2203,U$5,'IFS TouchPoints'!$E$6:$E$2203,"&lt;="&amp;$C30)</f>
        <v>0</v>
      </c>
      <c r="V30" s="33">
        <f>COUNTIFS('IFS TouchPoints'!$A$6:$A$2203,$A30,'IFS TouchPoints'!$C$6:$C$2203,V$5,'IFS TouchPoints'!$E$6:$E$2203,"&lt;="&amp;$C30)</f>
        <v>0</v>
      </c>
      <c r="W30" s="33">
        <f>COUNTIFS('IFS TouchPoints'!$A$6:$A$2203,$A30,'IFS TouchPoints'!$C$6:$C$2203,W$5,'IFS TouchPoints'!$E$6:$E$2203,"&lt;="&amp;$C30)</f>
        <v>0</v>
      </c>
      <c r="X30" s="33">
        <f>COUNTIFS('IFS TouchPoints'!$A$6:$A$2203,$A30,'IFS TouchPoints'!$C$6:$C$2203,X$5,'IFS TouchPoints'!$E$6:$E$2203,"&lt;="&amp;$C30)</f>
        <v>0</v>
      </c>
      <c r="Y30" s="33">
        <f>COUNTIFS('IFS TouchPoints'!$A$6:$A$2203,$A30,'IFS TouchPoints'!$C$6:$C$2203,Y$5,'IFS TouchPoints'!$E$6:$E$2203,"&lt;="&amp;$C30)</f>
        <v>0</v>
      </c>
      <c r="Z30" s="33">
        <f>COUNTIFS('IFS TouchPoints'!$A$6:$A$2203,$A30,'IFS TouchPoints'!$C$6:$C$2203,Z$5,'IFS TouchPoints'!$E$6:$E$2203,"&lt;="&amp;$C30)</f>
        <v>0</v>
      </c>
      <c r="AA30" s="33">
        <f>COUNTIFS('IFS TouchPoints'!$A$6:$A$2203,$A30,'IFS TouchPoints'!$C$6:$C$2203,AA$5,'IFS TouchPoints'!$E$6:$E$2203,"&lt;="&amp;$C30)</f>
        <v>0</v>
      </c>
      <c r="AB30" s="28">
        <f t="shared" si="1"/>
        <v>0</v>
      </c>
    </row>
    <row r="31" spans="1:28" s="29" customFormat="1" ht="13.5" customHeight="1" x14ac:dyDescent="0.25">
      <c r="A31" s="30">
        <v>2102</v>
      </c>
      <c r="B31" s="30">
        <f>COUNTIFS(Sheet2!$A$16:$A$25,$A31)</f>
        <v>0</v>
      </c>
      <c r="C31" s="31">
        <v>41933</v>
      </c>
      <c r="D31" s="30">
        <v>103</v>
      </c>
      <c r="E31" s="30" t="s">
        <v>296</v>
      </c>
      <c r="F31" s="32" t="s">
        <v>284</v>
      </c>
      <c r="G31" s="30">
        <v>7</v>
      </c>
      <c r="H31" s="30">
        <v>-5</v>
      </c>
      <c r="I31" s="30">
        <v>1</v>
      </c>
      <c r="J31" s="30">
        <v>0</v>
      </c>
      <c r="K31" s="30">
        <v>2</v>
      </c>
      <c r="L31" s="30">
        <v>-7</v>
      </c>
      <c r="M31" s="30">
        <v>13</v>
      </c>
      <c r="N31" s="30">
        <v>-1</v>
      </c>
      <c r="O31" s="30">
        <v>5</v>
      </c>
      <c r="P31" s="30">
        <v>-8</v>
      </c>
      <c r="Q31" s="30">
        <v>28</v>
      </c>
      <c r="R31" s="30">
        <v>-21</v>
      </c>
      <c r="S31" s="33">
        <f>COUNTIFS('IFS TouchPoints'!$A$6:$A$2203,$A31,'IFS TouchPoints'!$C$6:$C$2203,S$5,'IFS TouchPoints'!$E$6:$E$2203,"&lt;="&amp;$C31)</f>
        <v>0</v>
      </c>
      <c r="T31" s="33">
        <f>COUNTIFS('IFS TouchPoints'!$A$6:$A$2203,$A31,'IFS TouchPoints'!$C$6:$C$2203,T$5,'IFS TouchPoints'!$E$6:$E$2203,"&lt;="&amp;$C31)</f>
        <v>0</v>
      </c>
      <c r="U31" s="33">
        <f>COUNTIFS('IFS TouchPoints'!$A$6:$A$2203,$A31,'IFS TouchPoints'!$C$6:$C$2203,U$5,'IFS TouchPoints'!$E$6:$E$2203,"&lt;="&amp;$C31)</f>
        <v>0</v>
      </c>
      <c r="V31" s="33">
        <f>COUNTIFS('IFS TouchPoints'!$A$6:$A$2203,$A31,'IFS TouchPoints'!$C$6:$C$2203,V$5,'IFS TouchPoints'!$E$6:$E$2203,"&lt;="&amp;$C31)</f>
        <v>0</v>
      </c>
      <c r="W31" s="33">
        <f>COUNTIFS('IFS TouchPoints'!$A$6:$A$2203,$A31,'IFS TouchPoints'!$C$6:$C$2203,W$5,'IFS TouchPoints'!$E$6:$E$2203,"&lt;="&amp;$C31)</f>
        <v>10</v>
      </c>
      <c r="X31" s="33">
        <f>COUNTIFS('IFS TouchPoints'!$A$6:$A$2203,$A31,'IFS TouchPoints'!$C$6:$C$2203,X$5,'IFS TouchPoints'!$E$6:$E$2203,"&lt;="&amp;$C31)</f>
        <v>0</v>
      </c>
      <c r="Y31" s="33">
        <f>COUNTIFS('IFS TouchPoints'!$A$6:$A$2203,$A31,'IFS TouchPoints'!$C$6:$C$2203,Y$5,'IFS TouchPoints'!$E$6:$E$2203,"&lt;="&amp;$C31)</f>
        <v>0</v>
      </c>
      <c r="Z31" s="33">
        <f>COUNTIFS('IFS TouchPoints'!$A$6:$A$2203,$A31,'IFS TouchPoints'!$C$6:$C$2203,Z$5,'IFS TouchPoints'!$E$6:$E$2203,"&lt;="&amp;$C31)</f>
        <v>0</v>
      </c>
      <c r="AA31" s="33">
        <f>COUNTIFS('IFS TouchPoints'!$A$6:$A$2203,$A31,'IFS TouchPoints'!$C$6:$C$2203,AA$5,'IFS TouchPoints'!$E$6:$E$2203,"&lt;="&amp;$C31)</f>
        <v>0</v>
      </c>
      <c r="AB31" s="28">
        <f t="shared" si="1"/>
        <v>10</v>
      </c>
    </row>
    <row r="32" spans="1:28" s="29" customFormat="1" ht="13.5" customHeight="1" x14ac:dyDescent="0.25">
      <c r="A32" s="30">
        <v>2102</v>
      </c>
      <c r="B32" s="30">
        <f>COUNTIFS(Sheet2!$A$16:$A$25,$A32)</f>
        <v>0</v>
      </c>
      <c r="C32" s="31">
        <v>41996</v>
      </c>
      <c r="D32" s="30">
        <v>155</v>
      </c>
      <c r="E32" s="30" t="s">
        <v>296</v>
      </c>
      <c r="F32" s="32" t="s">
        <v>285</v>
      </c>
      <c r="G32" s="30">
        <v>8</v>
      </c>
      <c r="H32" s="30">
        <v>-5</v>
      </c>
      <c r="I32" s="30">
        <v>0</v>
      </c>
      <c r="J32" s="30">
        <v>-1</v>
      </c>
      <c r="K32" s="30">
        <v>2</v>
      </c>
      <c r="L32" s="30">
        <v>-6</v>
      </c>
      <c r="M32" s="30">
        <v>12</v>
      </c>
      <c r="N32" s="30">
        <v>-1</v>
      </c>
      <c r="O32" s="30">
        <v>5</v>
      </c>
      <c r="P32" s="30">
        <v>-7</v>
      </c>
      <c r="Q32" s="30">
        <v>27</v>
      </c>
      <c r="R32" s="30">
        <v>-20</v>
      </c>
      <c r="S32" s="33">
        <f>COUNTIFS('IFS TouchPoints'!$A$6:$A$2203,$A32,'IFS TouchPoints'!$C$6:$C$2203,S$5,'IFS TouchPoints'!$E$6:$E$2203,"&lt;="&amp;$C32)</f>
        <v>0</v>
      </c>
      <c r="T32" s="33">
        <f>COUNTIFS('IFS TouchPoints'!$A$6:$A$2203,$A32,'IFS TouchPoints'!$C$6:$C$2203,T$5,'IFS TouchPoints'!$E$6:$E$2203,"&lt;="&amp;$C32)</f>
        <v>0</v>
      </c>
      <c r="U32" s="33">
        <f>COUNTIFS('IFS TouchPoints'!$A$6:$A$2203,$A32,'IFS TouchPoints'!$C$6:$C$2203,U$5,'IFS TouchPoints'!$E$6:$E$2203,"&lt;="&amp;$C32)</f>
        <v>0</v>
      </c>
      <c r="V32" s="33">
        <f>COUNTIFS('IFS TouchPoints'!$A$6:$A$2203,$A32,'IFS TouchPoints'!$C$6:$C$2203,V$5,'IFS TouchPoints'!$E$6:$E$2203,"&lt;="&amp;$C32)</f>
        <v>0</v>
      </c>
      <c r="W32" s="33">
        <f>COUNTIFS('IFS TouchPoints'!$A$6:$A$2203,$A32,'IFS TouchPoints'!$C$6:$C$2203,W$5,'IFS TouchPoints'!$E$6:$E$2203,"&lt;="&amp;$C32)</f>
        <v>15</v>
      </c>
      <c r="X32" s="33">
        <f>COUNTIFS('IFS TouchPoints'!$A$6:$A$2203,$A32,'IFS TouchPoints'!$C$6:$C$2203,X$5,'IFS TouchPoints'!$E$6:$E$2203,"&lt;="&amp;$C32)</f>
        <v>0</v>
      </c>
      <c r="Y32" s="33">
        <f>COUNTIFS('IFS TouchPoints'!$A$6:$A$2203,$A32,'IFS TouchPoints'!$C$6:$C$2203,Y$5,'IFS TouchPoints'!$E$6:$E$2203,"&lt;="&amp;$C32)</f>
        <v>0</v>
      </c>
      <c r="Z32" s="33">
        <f>COUNTIFS('IFS TouchPoints'!$A$6:$A$2203,$A32,'IFS TouchPoints'!$C$6:$C$2203,Z$5,'IFS TouchPoints'!$E$6:$E$2203,"&lt;="&amp;$C32)</f>
        <v>0</v>
      </c>
      <c r="AA32" s="33">
        <f>COUNTIFS('IFS TouchPoints'!$A$6:$A$2203,$A32,'IFS TouchPoints'!$C$6:$C$2203,AA$5,'IFS TouchPoints'!$E$6:$E$2203,"&lt;="&amp;$C32)</f>
        <v>0</v>
      </c>
      <c r="AB32" s="28">
        <f t="shared" si="1"/>
        <v>15</v>
      </c>
    </row>
    <row r="33" spans="1:28" s="29" customFormat="1" ht="13.5" customHeight="1" x14ac:dyDescent="0.25">
      <c r="A33" s="30">
        <v>2102</v>
      </c>
      <c r="B33" s="30">
        <f>COUNTIFS(Sheet2!$A$16:$A$25,$A33)</f>
        <v>0</v>
      </c>
      <c r="C33" s="31">
        <v>41842</v>
      </c>
      <c r="D33" s="30">
        <v>67</v>
      </c>
      <c r="E33" s="30" t="s">
        <v>296</v>
      </c>
      <c r="F33" s="32" t="s">
        <v>267</v>
      </c>
      <c r="G33" s="30">
        <v>10</v>
      </c>
      <c r="H33" s="30">
        <v>0</v>
      </c>
      <c r="I33" s="30">
        <v>6</v>
      </c>
      <c r="J33" s="30">
        <v>0</v>
      </c>
      <c r="K33" s="30">
        <v>6</v>
      </c>
      <c r="L33" s="30">
        <v>-1</v>
      </c>
      <c r="M33" s="30">
        <v>9</v>
      </c>
      <c r="N33" s="30">
        <v>0</v>
      </c>
      <c r="O33" s="30">
        <v>6</v>
      </c>
      <c r="P33" s="30">
        <v>-3</v>
      </c>
      <c r="Q33" s="30">
        <v>37</v>
      </c>
      <c r="R33" s="30">
        <v>-4</v>
      </c>
      <c r="S33" s="33">
        <f>COUNTIFS('IFS TouchPoints'!$A$6:$A$2203,$A33,'IFS TouchPoints'!$C$6:$C$2203,S$5,'IFS TouchPoints'!$E$6:$E$2203,"&lt;="&amp;$C33)</f>
        <v>0</v>
      </c>
      <c r="T33" s="33">
        <f>COUNTIFS('IFS TouchPoints'!$A$6:$A$2203,$A33,'IFS TouchPoints'!$C$6:$C$2203,T$5,'IFS TouchPoints'!$E$6:$E$2203,"&lt;="&amp;$C33)</f>
        <v>0</v>
      </c>
      <c r="U33" s="33">
        <f>COUNTIFS('IFS TouchPoints'!$A$6:$A$2203,$A33,'IFS TouchPoints'!$C$6:$C$2203,U$5,'IFS TouchPoints'!$E$6:$E$2203,"&lt;="&amp;$C33)</f>
        <v>0</v>
      </c>
      <c r="V33" s="33">
        <f>COUNTIFS('IFS TouchPoints'!$A$6:$A$2203,$A33,'IFS TouchPoints'!$C$6:$C$2203,V$5,'IFS TouchPoints'!$E$6:$E$2203,"&lt;="&amp;$C33)</f>
        <v>0</v>
      </c>
      <c r="W33" s="33">
        <f>COUNTIFS('IFS TouchPoints'!$A$6:$A$2203,$A33,'IFS TouchPoints'!$C$6:$C$2203,W$5,'IFS TouchPoints'!$E$6:$E$2203,"&lt;="&amp;$C33)</f>
        <v>0</v>
      </c>
      <c r="X33" s="33">
        <f>COUNTIFS('IFS TouchPoints'!$A$6:$A$2203,$A33,'IFS TouchPoints'!$C$6:$C$2203,X$5,'IFS TouchPoints'!$E$6:$E$2203,"&lt;="&amp;$C33)</f>
        <v>0</v>
      </c>
      <c r="Y33" s="33">
        <f>COUNTIFS('IFS TouchPoints'!$A$6:$A$2203,$A33,'IFS TouchPoints'!$C$6:$C$2203,Y$5,'IFS TouchPoints'!$E$6:$E$2203,"&lt;="&amp;$C33)</f>
        <v>0</v>
      </c>
      <c r="Z33" s="33">
        <f>COUNTIFS('IFS TouchPoints'!$A$6:$A$2203,$A33,'IFS TouchPoints'!$C$6:$C$2203,Z$5,'IFS TouchPoints'!$E$6:$E$2203,"&lt;="&amp;$C33)</f>
        <v>0</v>
      </c>
      <c r="AA33" s="33">
        <f>COUNTIFS('IFS TouchPoints'!$A$6:$A$2203,$A33,'IFS TouchPoints'!$C$6:$C$2203,AA$5,'IFS TouchPoints'!$E$6:$E$2203,"&lt;="&amp;$C33)</f>
        <v>0</v>
      </c>
      <c r="AB33" s="28">
        <f t="shared" si="1"/>
        <v>0</v>
      </c>
    </row>
    <row r="34" spans="1:28" s="29" customFormat="1" ht="13.5" customHeight="1" x14ac:dyDescent="0.25">
      <c r="A34" s="30">
        <v>2161</v>
      </c>
      <c r="B34" s="30">
        <f>COUNTIFS(Sheet2!$A$16:$A$25,$A34)</f>
        <v>0</v>
      </c>
      <c r="C34" s="31">
        <v>41907</v>
      </c>
      <c r="D34" s="30">
        <v>106</v>
      </c>
      <c r="E34" s="30" t="s">
        <v>296</v>
      </c>
      <c r="F34" s="32" t="s">
        <v>284</v>
      </c>
      <c r="G34" s="30">
        <v>2</v>
      </c>
      <c r="H34" s="30">
        <v>-10</v>
      </c>
      <c r="I34" s="30">
        <v>6</v>
      </c>
      <c r="J34" s="30">
        <v>0</v>
      </c>
      <c r="K34" s="30">
        <v>8</v>
      </c>
      <c r="L34" s="30">
        <v>-9</v>
      </c>
      <c r="M34" s="30">
        <v>9</v>
      </c>
      <c r="N34" s="30">
        <v>-4</v>
      </c>
      <c r="O34" s="30">
        <v>9</v>
      </c>
      <c r="P34" s="30">
        <v>-1</v>
      </c>
      <c r="Q34" s="30">
        <v>34</v>
      </c>
      <c r="R34" s="30">
        <v>-24</v>
      </c>
      <c r="S34" s="33">
        <f>COUNTIFS('IFS TouchPoints'!$A$6:$A$2203,$A34,'IFS TouchPoints'!$C$6:$C$2203,S$5,'IFS TouchPoints'!$E$6:$E$2203,"&lt;="&amp;$C34)</f>
        <v>0</v>
      </c>
      <c r="T34" s="33">
        <f>COUNTIFS('IFS TouchPoints'!$A$6:$A$2203,$A34,'IFS TouchPoints'!$C$6:$C$2203,T$5,'IFS TouchPoints'!$E$6:$E$2203,"&lt;="&amp;$C34)</f>
        <v>15</v>
      </c>
      <c r="U34" s="33">
        <f>COUNTIFS('IFS TouchPoints'!$A$6:$A$2203,$A34,'IFS TouchPoints'!$C$6:$C$2203,U$5,'IFS TouchPoints'!$E$6:$E$2203,"&lt;="&amp;$C34)</f>
        <v>0</v>
      </c>
      <c r="V34" s="33">
        <f>COUNTIFS('IFS TouchPoints'!$A$6:$A$2203,$A34,'IFS TouchPoints'!$C$6:$C$2203,V$5,'IFS TouchPoints'!$E$6:$E$2203,"&lt;="&amp;$C34)</f>
        <v>0</v>
      </c>
      <c r="W34" s="33">
        <f>COUNTIFS('IFS TouchPoints'!$A$6:$A$2203,$A34,'IFS TouchPoints'!$C$6:$C$2203,W$5,'IFS TouchPoints'!$E$6:$E$2203,"&lt;="&amp;$C34)</f>
        <v>1</v>
      </c>
      <c r="X34" s="33">
        <f>COUNTIFS('IFS TouchPoints'!$A$6:$A$2203,$A34,'IFS TouchPoints'!$C$6:$C$2203,X$5,'IFS TouchPoints'!$E$6:$E$2203,"&lt;="&amp;$C34)</f>
        <v>0</v>
      </c>
      <c r="Y34" s="33">
        <f>COUNTIFS('IFS TouchPoints'!$A$6:$A$2203,$A34,'IFS TouchPoints'!$C$6:$C$2203,Y$5,'IFS TouchPoints'!$E$6:$E$2203,"&lt;="&amp;$C34)</f>
        <v>0</v>
      </c>
      <c r="Z34" s="33">
        <f>COUNTIFS('IFS TouchPoints'!$A$6:$A$2203,$A34,'IFS TouchPoints'!$C$6:$C$2203,Z$5,'IFS TouchPoints'!$E$6:$E$2203,"&lt;="&amp;$C34)</f>
        <v>0</v>
      </c>
      <c r="AA34" s="33">
        <f>COUNTIFS('IFS TouchPoints'!$A$6:$A$2203,$A34,'IFS TouchPoints'!$C$6:$C$2203,AA$5,'IFS TouchPoints'!$E$6:$E$2203,"&lt;="&amp;$C34)</f>
        <v>0</v>
      </c>
      <c r="AB34" s="28">
        <f t="shared" si="1"/>
        <v>16</v>
      </c>
    </row>
    <row r="35" spans="1:28" s="29" customFormat="1" ht="13.5" customHeight="1" x14ac:dyDescent="0.25">
      <c r="A35" s="30">
        <v>2161</v>
      </c>
      <c r="B35" s="30">
        <f>COUNTIFS(Sheet2!$A$16:$A$25,$A35)</f>
        <v>0</v>
      </c>
      <c r="C35" s="31">
        <v>41991</v>
      </c>
      <c r="D35" s="30">
        <v>145</v>
      </c>
      <c r="E35" s="30" t="s">
        <v>296</v>
      </c>
      <c r="F35" s="32" t="s">
        <v>285</v>
      </c>
      <c r="G35" s="30">
        <v>1</v>
      </c>
      <c r="H35" s="30">
        <v>-10</v>
      </c>
      <c r="I35" s="30">
        <v>5</v>
      </c>
      <c r="J35" s="30">
        <v>0</v>
      </c>
      <c r="K35" s="30">
        <v>7</v>
      </c>
      <c r="L35" s="30">
        <v>-3</v>
      </c>
      <c r="M35" s="30">
        <v>9</v>
      </c>
      <c r="N35" s="30">
        <v>-4</v>
      </c>
      <c r="O35" s="30">
        <v>9</v>
      </c>
      <c r="P35" s="30">
        <v>-1</v>
      </c>
      <c r="Q35" s="30">
        <v>31</v>
      </c>
      <c r="R35" s="30">
        <v>-18</v>
      </c>
      <c r="S35" s="33">
        <f>COUNTIFS('IFS TouchPoints'!$A$6:$A$2203,$A35,'IFS TouchPoints'!$C$6:$C$2203,S$5,'IFS TouchPoints'!$E$6:$E$2203,"&lt;="&amp;$C35)</f>
        <v>0</v>
      </c>
      <c r="T35" s="33">
        <f>COUNTIFS('IFS TouchPoints'!$A$6:$A$2203,$A35,'IFS TouchPoints'!$C$6:$C$2203,T$5,'IFS TouchPoints'!$E$6:$E$2203,"&lt;="&amp;$C35)</f>
        <v>23</v>
      </c>
      <c r="U35" s="33">
        <f>COUNTIFS('IFS TouchPoints'!$A$6:$A$2203,$A35,'IFS TouchPoints'!$C$6:$C$2203,U$5,'IFS TouchPoints'!$E$6:$E$2203,"&lt;="&amp;$C35)</f>
        <v>0</v>
      </c>
      <c r="V35" s="33">
        <f>COUNTIFS('IFS TouchPoints'!$A$6:$A$2203,$A35,'IFS TouchPoints'!$C$6:$C$2203,V$5,'IFS TouchPoints'!$E$6:$E$2203,"&lt;="&amp;$C35)</f>
        <v>0</v>
      </c>
      <c r="W35" s="33">
        <f>COUNTIFS('IFS TouchPoints'!$A$6:$A$2203,$A35,'IFS TouchPoints'!$C$6:$C$2203,W$5,'IFS TouchPoints'!$E$6:$E$2203,"&lt;="&amp;$C35)</f>
        <v>3</v>
      </c>
      <c r="X35" s="33">
        <f>COUNTIFS('IFS TouchPoints'!$A$6:$A$2203,$A35,'IFS TouchPoints'!$C$6:$C$2203,X$5,'IFS TouchPoints'!$E$6:$E$2203,"&lt;="&amp;$C35)</f>
        <v>0</v>
      </c>
      <c r="Y35" s="33">
        <f>COUNTIFS('IFS TouchPoints'!$A$6:$A$2203,$A35,'IFS TouchPoints'!$C$6:$C$2203,Y$5,'IFS TouchPoints'!$E$6:$E$2203,"&lt;="&amp;$C35)</f>
        <v>0</v>
      </c>
      <c r="Z35" s="33">
        <f>COUNTIFS('IFS TouchPoints'!$A$6:$A$2203,$A35,'IFS TouchPoints'!$C$6:$C$2203,Z$5,'IFS TouchPoints'!$E$6:$E$2203,"&lt;="&amp;$C35)</f>
        <v>0</v>
      </c>
      <c r="AA35" s="33">
        <f>COUNTIFS('IFS TouchPoints'!$A$6:$A$2203,$A35,'IFS TouchPoints'!$C$6:$C$2203,AA$5,'IFS TouchPoints'!$E$6:$E$2203,"&lt;="&amp;$C35)</f>
        <v>0</v>
      </c>
      <c r="AB35" s="28">
        <f t="shared" si="1"/>
        <v>26</v>
      </c>
    </row>
    <row r="36" spans="1:28" s="29" customFormat="1" ht="13.5" customHeight="1" x14ac:dyDescent="0.25">
      <c r="A36" s="30">
        <v>2161</v>
      </c>
      <c r="B36" s="30">
        <f>COUNTIFS(Sheet2!$A$16:$A$25,$A36)</f>
        <v>0</v>
      </c>
      <c r="C36" s="31">
        <v>41807</v>
      </c>
      <c r="D36" s="30">
        <v>50</v>
      </c>
      <c r="E36" s="30" t="s">
        <v>296</v>
      </c>
      <c r="F36" s="32" t="s">
        <v>267</v>
      </c>
      <c r="G36" s="30">
        <v>1</v>
      </c>
      <c r="H36" s="30">
        <v>-14</v>
      </c>
      <c r="I36" s="30">
        <v>5</v>
      </c>
      <c r="J36" s="30">
        <v>0</v>
      </c>
      <c r="K36" s="30">
        <v>1</v>
      </c>
      <c r="L36" s="30">
        <v>-7</v>
      </c>
      <c r="M36" s="30">
        <v>4</v>
      </c>
      <c r="N36" s="30">
        <v>-4</v>
      </c>
      <c r="O36" s="30">
        <v>7</v>
      </c>
      <c r="P36" s="30">
        <v>-5</v>
      </c>
      <c r="Q36" s="30">
        <v>18</v>
      </c>
      <c r="R36" s="30">
        <v>-30</v>
      </c>
      <c r="S36" s="33">
        <f>COUNTIFS('IFS TouchPoints'!$A$6:$A$2203,$A36,'IFS TouchPoints'!$C$6:$C$2203,S$5,'IFS TouchPoints'!$E$6:$E$2203,"&lt;="&amp;$C36)</f>
        <v>0</v>
      </c>
      <c r="T36" s="33">
        <f>COUNTIFS('IFS TouchPoints'!$A$6:$A$2203,$A36,'IFS TouchPoints'!$C$6:$C$2203,T$5,'IFS TouchPoints'!$E$6:$E$2203,"&lt;="&amp;$C36)</f>
        <v>0</v>
      </c>
      <c r="U36" s="33">
        <f>COUNTIFS('IFS TouchPoints'!$A$6:$A$2203,$A36,'IFS TouchPoints'!$C$6:$C$2203,U$5,'IFS TouchPoints'!$E$6:$E$2203,"&lt;="&amp;$C36)</f>
        <v>0</v>
      </c>
      <c r="V36" s="33">
        <f>COUNTIFS('IFS TouchPoints'!$A$6:$A$2203,$A36,'IFS TouchPoints'!$C$6:$C$2203,V$5,'IFS TouchPoints'!$E$6:$E$2203,"&lt;="&amp;$C36)</f>
        <v>0</v>
      </c>
      <c r="W36" s="33">
        <f>COUNTIFS('IFS TouchPoints'!$A$6:$A$2203,$A36,'IFS TouchPoints'!$C$6:$C$2203,W$5,'IFS TouchPoints'!$E$6:$E$2203,"&lt;="&amp;$C36)</f>
        <v>1</v>
      </c>
      <c r="X36" s="33">
        <f>COUNTIFS('IFS TouchPoints'!$A$6:$A$2203,$A36,'IFS TouchPoints'!$C$6:$C$2203,X$5,'IFS TouchPoints'!$E$6:$E$2203,"&lt;="&amp;$C36)</f>
        <v>0</v>
      </c>
      <c r="Y36" s="33">
        <f>COUNTIFS('IFS TouchPoints'!$A$6:$A$2203,$A36,'IFS TouchPoints'!$C$6:$C$2203,Y$5,'IFS TouchPoints'!$E$6:$E$2203,"&lt;="&amp;$C36)</f>
        <v>0</v>
      </c>
      <c r="Z36" s="33">
        <f>COUNTIFS('IFS TouchPoints'!$A$6:$A$2203,$A36,'IFS TouchPoints'!$C$6:$C$2203,Z$5,'IFS TouchPoints'!$E$6:$E$2203,"&lt;="&amp;$C36)</f>
        <v>0</v>
      </c>
      <c r="AA36" s="33">
        <f>COUNTIFS('IFS TouchPoints'!$A$6:$A$2203,$A36,'IFS TouchPoints'!$C$6:$C$2203,AA$5,'IFS TouchPoints'!$E$6:$E$2203,"&lt;="&amp;$C36)</f>
        <v>0</v>
      </c>
      <c r="AB36" s="28">
        <f t="shared" si="1"/>
        <v>1</v>
      </c>
    </row>
    <row r="37" spans="1:28" s="29" customFormat="1" ht="13.5" customHeight="1" x14ac:dyDescent="0.25">
      <c r="A37" s="30">
        <v>2380</v>
      </c>
      <c r="B37" s="30">
        <f>COUNTIFS(Sheet2!$A$16:$A$25,$A37)</f>
        <v>0</v>
      </c>
      <c r="C37" s="31">
        <v>41848</v>
      </c>
      <c r="D37" s="30">
        <v>79</v>
      </c>
      <c r="E37" s="30" t="s">
        <v>296</v>
      </c>
      <c r="F37" s="32" t="s">
        <v>267</v>
      </c>
      <c r="G37" s="30">
        <v>2</v>
      </c>
      <c r="H37" s="30">
        <v>-4</v>
      </c>
      <c r="I37" s="30">
        <v>2</v>
      </c>
      <c r="J37" s="30">
        <v>0</v>
      </c>
      <c r="K37" s="30">
        <v>1</v>
      </c>
      <c r="L37" s="30">
        <v>-5</v>
      </c>
      <c r="M37" s="30">
        <v>4</v>
      </c>
      <c r="N37" s="30">
        <v>-1</v>
      </c>
      <c r="O37" s="30">
        <v>11</v>
      </c>
      <c r="P37" s="30">
        <v>-1</v>
      </c>
      <c r="Q37" s="30">
        <v>20</v>
      </c>
      <c r="R37" s="30">
        <v>-11</v>
      </c>
      <c r="S37" s="33">
        <f>COUNTIFS('IFS TouchPoints'!$A$6:$A$2203,$A37,'IFS TouchPoints'!$C$6:$C$2203,S$5,'IFS TouchPoints'!$E$6:$E$2203,"&lt;="&amp;$C37)</f>
        <v>0</v>
      </c>
      <c r="T37" s="33">
        <f>COUNTIFS('IFS TouchPoints'!$A$6:$A$2203,$A37,'IFS TouchPoints'!$C$6:$C$2203,T$5,'IFS TouchPoints'!$E$6:$E$2203,"&lt;="&amp;$C37)</f>
        <v>0</v>
      </c>
      <c r="U37" s="33">
        <f>COUNTIFS('IFS TouchPoints'!$A$6:$A$2203,$A37,'IFS TouchPoints'!$C$6:$C$2203,U$5,'IFS TouchPoints'!$E$6:$E$2203,"&lt;="&amp;$C37)</f>
        <v>0</v>
      </c>
      <c r="V37" s="33">
        <f>COUNTIFS('IFS TouchPoints'!$A$6:$A$2203,$A37,'IFS TouchPoints'!$C$6:$C$2203,V$5,'IFS TouchPoints'!$E$6:$E$2203,"&lt;="&amp;$C37)</f>
        <v>0</v>
      </c>
      <c r="W37" s="33">
        <f>COUNTIFS('IFS TouchPoints'!$A$6:$A$2203,$A37,'IFS TouchPoints'!$C$6:$C$2203,W$5,'IFS TouchPoints'!$E$6:$E$2203,"&lt;="&amp;$C37)</f>
        <v>1</v>
      </c>
      <c r="X37" s="33">
        <f>COUNTIFS('IFS TouchPoints'!$A$6:$A$2203,$A37,'IFS TouchPoints'!$C$6:$C$2203,X$5,'IFS TouchPoints'!$E$6:$E$2203,"&lt;="&amp;$C37)</f>
        <v>0</v>
      </c>
      <c r="Y37" s="33">
        <f>COUNTIFS('IFS TouchPoints'!$A$6:$A$2203,$A37,'IFS TouchPoints'!$C$6:$C$2203,Y$5,'IFS TouchPoints'!$E$6:$E$2203,"&lt;="&amp;$C37)</f>
        <v>0</v>
      </c>
      <c r="Z37" s="33">
        <f>COUNTIFS('IFS TouchPoints'!$A$6:$A$2203,$A37,'IFS TouchPoints'!$C$6:$C$2203,Z$5,'IFS TouchPoints'!$E$6:$E$2203,"&lt;="&amp;$C37)</f>
        <v>0</v>
      </c>
      <c r="AA37" s="33">
        <f>COUNTIFS('IFS TouchPoints'!$A$6:$A$2203,$A37,'IFS TouchPoints'!$C$6:$C$2203,AA$5,'IFS TouchPoints'!$E$6:$E$2203,"&lt;="&amp;$C37)</f>
        <v>0</v>
      </c>
      <c r="AB37" s="28">
        <f t="shared" si="1"/>
        <v>1</v>
      </c>
    </row>
    <row r="38" spans="1:28" s="29" customFormat="1" ht="13.5" customHeight="1" x14ac:dyDescent="0.25">
      <c r="A38" s="30">
        <v>2648</v>
      </c>
      <c r="B38" s="30">
        <f>COUNTIFS(Sheet2!$A$16:$A$25,$A38)</f>
        <v>0</v>
      </c>
      <c r="C38" s="31">
        <v>41908</v>
      </c>
      <c r="D38" s="30">
        <v>116</v>
      </c>
      <c r="E38" s="30" t="s">
        <v>296</v>
      </c>
      <c r="F38" s="32" t="s">
        <v>287</v>
      </c>
      <c r="G38" s="30">
        <v>4</v>
      </c>
      <c r="H38" s="30">
        <v>-5</v>
      </c>
      <c r="I38" s="30">
        <v>2</v>
      </c>
      <c r="J38" s="30">
        <v>-1</v>
      </c>
      <c r="K38" s="30">
        <v>0</v>
      </c>
      <c r="L38" s="30">
        <v>-12</v>
      </c>
      <c r="M38" s="30">
        <v>11</v>
      </c>
      <c r="N38" s="30">
        <v>-3</v>
      </c>
      <c r="O38" s="30">
        <v>4</v>
      </c>
      <c r="P38" s="30">
        <v>-11</v>
      </c>
      <c r="Q38" s="30">
        <v>21</v>
      </c>
      <c r="R38" s="30">
        <v>-32</v>
      </c>
      <c r="S38" s="33">
        <f>COUNTIFS('IFS TouchPoints'!$A$6:$A$2203,$A38,'IFS TouchPoints'!$C$6:$C$2203,S$5,'IFS TouchPoints'!$E$6:$E$2203,"&lt;="&amp;$C38)</f>
        <v>10</v>
      </c>
      <c r="T38" s="33">
        <f>COUNTIFS('IFS TouchPoints'!$A$6:$A$2203,$A38,'IFS TouchPoints'!$C$6:$C$2203,T$5,'IFS TouchPoints'!$E$6:$E$2203,"&lt;="&amp;$C38)</f>
        <v>17</v>
      </c>
      <c r="U38" s="33">
        <f>COUNTIFS('IFS TouchPoints'!$A$6:$A$2203,$A38,'IFS TouchPoints'!$C$6:$C$2203,U$5,'IFS TouchPoints'!$E$6:$E$2203,"&lt;="&amp;$C38)</f>
        <v>2</v>
      </c>
      <c r="V38" s="33">
        <f>COUNTIFS('IFS TouchPoints'!$A$6:$A$2203,$A38,'IFS TouchPoints'!$C$6:$C$2203,V$5,'IFS TouchPoints'!$E$6:$E$2203,"&lt;="&amp;$C38)</f>
        <v>0</v>
      </c>
      <c r="W38" s="33">
        <f>COUNTIFS('IFS TouchPoints'!$A$6:$A$2203,$A38,'IFS TouchPoints'!$C$6:$C$2203,W$5,'IFS TouchPoints'!$E$6:$E$2203,"&lt;="&amp;$C38)</f>
        <v>3</v>
      </c>
      <c r="X38" s="33">
        <f>COUNTIFS('IFS TouchPoints'!$A$6:$A$2203,$A38,'IFS TouchPoints'!$C$6:$C$2203,X$5,'IFS TouchPoints'!$E$6:$E$2203,"&lt;="&amp;$C38)</f>
        <v>0</v>
      </c>
      <c r="Y38" s="33">
        <f>COUNTIFS('IFS TouchPoints'!$A$6:$A$2203,$A38,'IFS TouchPoints'!$C$6:$C$2203,Y$5,'IFS TouchPoints'!$E$6:$E$2203,"&lt;="&amp;$C38)</f>
        <v>18</v>
      </c>
      <c r="Z38" s="33">
        <f>COUNTIFS('IFS TouchPoints'!$A$6:$A$2203,$A38,'IFS TouchPoints'!$C$6:$C$2203,Z$5,'IFS TouchPoints'!$E$6:$E$2203,"&lt;="&amp;$C38)</f>
        <v>0</v>
      </c>
      <c r="AA38" s="33">
        <f>COUNTIFS('IFS TouchPoints'!$A$6:$A$2203,$A38,'IFS TouchPoints'!$C$6:$C$2203,AA$5,'IFS TouchPoints'!$E$6:$E$2203,"&lt;="&amp;$C38)</f>
        <v>0</v>
      </c>
      <c r="AB38" s="28">
        <f t="shared" ref="AB38:AB69" si="2">SUM(S38:AA38)</f>
        <v>50</v>
      </c>
    </row>
    <row r="39" spans="1:28" s="29" customFormat="1" ht="13.5" customHeight="1" x14ac:dyDescent="0.25">
      <c r="A39" s="30">
        <v>2648</v>
      </c>
      <c r="B39" s="30">
        <f>COUNTIFS(Sheet2!$A$16:$A$25,$A39)</f>
        <v>0</v>
      </c>
      <c r="C39" s="31">
        <v>41620</v>
      </c>
      <c r="D39" s="30">
        <v>11</v>
      </c>
      <c r="E39" s="30" t="s">
        <v>296</v>
      </c>
      <c r="F39" s="32" t="s">
        <v>284</v>
      </c>
      <c r="G39" s="30">
        <v>2</v>
      </c>
      <c r="H39" s="30">
        <v>-10</v>
      </c>
      <c r="I39" s="30">
        <v>1</v>
      </c>
      <c r="J39" s="30">
        <v>-3</v>
      </c>
      <c r="K39" s="30">
        <v>1</v>
      </c>
      <c r="L39" s="30">
        <v>-7</v>
      </c>
      <c r="M39" s="30">
        <v>6</v>
      </c>
      <c r="N39" s="30">
        <v>-2</v>
      </c>
      <c r="O39" s="30">
        <v>1</v>
      </c>
      <c r="P39" s="30">
        <v>-14</v>
      </c>
      <c r="Q39" s="30">
        <v>11</v>
      </c>
      <c r="R39" s="30">
        <v>-36</v>
      </c>
      <c r="S39" s="33">
        <f>COUNTIFS('IFS TouchPoints'!$A$6:$A$2203,$A39,'IFS TouchPoints'!$C$6:$C$2203,S$5,'IFS TouchPoints'!$E$6:$E$2203,"&lt;="&amp;$C39)</f>
        <v>0</v>
      </c>
      <c r="T39" s="33">
        <f>COUNTIFS('IFS TouchPoints'!$A$6:$A$2203,$A39,'IFS TouchPoints'!$C$6:$C$2203,T$5,'IFS TouchPoints'!$E$6:$E$2203,"&lt;="&amp;$C39)</f>
        <v>0</v>
      </c>
      <c r="U39" s="33">
        <f>COUNTIFS('IFS TouchPoints'!$A$6:$A$2203,$A39,'IFS TouchPoints'!$C$6:$C$2203,U$5,'IFS TouchPoints'!$E$6:$E$2203,"&lt;="&amp;$C39)</f>
        <v>0</v>
      </c>
      <c r="V39" s="33">
        <f>COUNTIFS('IFS TouchPoints'!$A$6:$A$2203,$A39,'IFS TouchPoints'!$C$6:$C$2203,V$5,'IFS TouchPoints'!$E$6:$E$2203,"&lt;="&amp;$C39)</f>
        <v>0</v>
      </c>
      <c r="W39" s="33">
        <f>COUNTIFS('IFS TouchPoints'!$A$6:$A$2203,$A39,'IFS TouchPoints'!$C$6:$C$2203,W$5,'IFS TouchPoints'!$E$6:$E$2203,"&lt;="&amp;$C39)</f>
        <v>0</v>
      </c>
      <c r="X39" s="33">
        <f>COUNTIFS('IFS TouchPoints'!$A$6:$A$2203,$A39,'IFS TouchPoints'!$C$6:$C$2203,X$5,'IFS TouchPoints'!$E$6:$E$2203,"&lt;="&amp;$C39)</f>
        <v>0</v>
      </c>
      <c r="Y39" s="33">
        <f>COUNTIFS('IFS TouchPoints'!$A$6:$A$2203,$A39,'IFS TouchPoints'!$C$6:$C$2203,Y$5,'IFS TouchPoints'!$E$6:$E$2203,"&lt;="&amp;$C39)</f>
        <v>0</v>
      </c>
      <c r="Z39" s="33">
        <f>COUNTIFS('IFS TouchPoints'!$A$6:$A$2203,$A39,'IFS TouchPoints'!$C$6:$C$2203,Z$5,'IFS TouchPoints'!$E$6:$E$2203,"&lt;="&amp;$C39)</f>
        <v>0</v>
      </c>
      <c r="AA39" s="33">
        <f>COUNTIFS('IFS TouchPoints'!$A$6:$A$2203,$A39,'IFS TouchPoints'!$C$6:$C$2203,AA$5,'IFS TouchPoints'!$E$6:$E$2203,"&lt;="&amp;$C39)</f>
        <v>0</v>
      </c>
      <c r="AB39" s="28">
        <f t="shared" si="2"/>
        <v>0</v>
      </c>
    </row>
    <row r="40" spans="1:28" s="29" customFormat="1" ht="13.5" customHeight="1" x14ac:dyDescent="0.25">
      <c r="A40" s="30">
        <v>2648</v>
      </c>
      <c r="B40" s="30">
        <f>COUNTIFS(Sheet2!$A$16:$A$25,$A40)</f>
        <v>0</v>
      </c>
      <c r="C40" s="31">
        <v>41703</v>
      </c>
      <c r="D40" s="30">
        <v>32</v>
      </c>
      <c r="E40" s="30" t="s">
        <v>296</v>
      </c>
      <c r="F40" s="32" t="s">
        <v>285</v>
      </c>
      <c r="G40" s="30">
        <v>4</v>
      </c>
      <c r="H40" s="30">
        <v>-6</v>
      </c>
      <c r="I40" s="30">
        <v>1</v>
      </c>
      <c r="J40" s="30">
        <v>-1</v>
      </c>
      <c r="K40" s="30">
        <v>1</v>
      </c>
      <c r="L40" s="30">
        <v>-6</v>
      </c>
      <c r="M40" s="30">
        <v>10</v>
      </c>
      <c r="N40" s="30">
        <v>-3</v>
      </c>
      <c r="O40" s="30">
        <v>3</v>
      </c>
      <c r="P40" s="30">
        <v>-13</v>
      </c>
      <c r="Q40" s="30">
        <v>19</v>
      </c>
      <c r="R40" s="30">
        <v>-29</v>
      </c>
      <c r="S40" s="33">
        <f>COUNTIFS('IFS TouchPoints'!$A$6:$A$2203,$A40,'IFS TouchPoints'!$C$6:$C$2203,S$5,'IFS TouchPoints'!$E$6:$E$2203,"&lt;="&amp;$C40)</f>
        <v>0</v>
      </c>
      <c r="T40" s="33">
        <f>COUNTIFS('IFS TouchPoints'!$A$6:$A$2203,$A40,'IFS TouchPoints'!$C$6:$C$2203,T$5,'IFS TouchPoints'!$E$6:$E$2203,"&lt;="&amp;$C40)</f>
        <v>0</v>
      </c>
      <c r="U40" s="33">
        <f>COUNTIFS('IFS TouchPoints'!$A$6:$A$2203,$A40,'IFS TouchPoints'!$C$6:$C$2203,U$5,'IFS TouchPoints'!$E$6:$E$2203,"&lt;="&amp;$C40)</f>
        <v>0</v>
      </c>
      <c r="V40" s="33">
        <f>COUNTIFS('IFS TouchPoints'!$A$6:$A$2203,$A40,'IFS TouchPoints'!$C$6:$C$2203,V$5,'IFS TouchPoints'!$E$6:$E$2203,"&lt;="&amp;$C40)</f>
        <v>0</v>
      </c>
      <c r="W40" s="33">
        <f>COUNTIFS('IFS TouchPoints'!$A$6:$A$2203,$A40,'IFS TouchPoints'!$C$6:$C$2203,W$5,'IFS TouchPoints'!$E$6:$E$2203,"&lt;="&amp;$C40)</f>
        <v>0</v>
      </c>
      <c r="X40" s="33">
        <f>COUNTIFS('IFS TouchPoints'!$A$6:$A$2203,$A40,'IFS TouchPoints'!$C$6:$C$2203,X$5,'IFS TouchPoints'!$E$6:$E$2203,"&lt;="&amp;$C40)</f>
        <v>0</v>
      </c>
      <c r="Y40" s="33">
        <f>COUNTIFS('IFS TouchPoints'!$A$6:$A$2203,$A40,'IFS TouchPoints'!$C$6:$C$2203,Y$5,'IFS TouchPoints'!$E$6:$E$2203,"&lt;="&amp;$C40)</f>
        <v>0</v>
      </c>
      <c r="Z40" s="33">
        <f>COUNTIFS('IFS TouchPoints'!$A$6:$A$2203,$A40,'IFS TouchPoints'!$C$6:$C$2203,Z$5,'IFS TouchPoints'!$E$6:$E$2203,"&lt;="&amp;$C40)</f>
        <v>0</v>
      </c>
      <c r="AA40" s="33">
        <f>COUNTIFS('IFS TouchPoints'!$A$6:$A$2203,$A40,'IFS TouchPoints'!$C$6:$C$2203,AA$5,'IFS TouchPoints'!$E$6:$E$2203,"&lt;="&amp;$C40)</f>
        <v>0</v>
      </c>
      <c r="AB40" s="28">
        <f t="shared" si="2"/>
        <v>0</v>
      </c>
    </row>
    <row r="41" spans="1:28" s="29" customFormat="1" ht="13.5" customHeight="1" x14ac:dyDescent="0.25">
      <c r="A41" s="30">
        <v>2648</v>
      </c>
      <c r="B41" s="30">
        <f>COUNTIFS(Sheet2!$A$16:$A$25,$A41)</f>
        <v>0</v>
      </c>
      <c r="C41" s="31">
        <v>41808</v>
      </c>
      <c r="D41" s="30">
        <v>56</v>
      </c>
      <c r="E41" s="30" t="s">
        <v>296</v>
      </c>
      <c r="F41" s="32" t="s">
        <v>286</v>
      </c>
      <c r="G41" s="30">
        <v>4</v>
      </c>
      <c r="H41" s="30">
        <v>-6</v>
      </c>
      <c r="I41" s="30">
        <v>2</v>
      </c>
      <c r="J41" s="30">
        <v>-1</v>
      </c>
      <c r="K41" s="30">
        <v>1</v>
      </c>
      <c r="L41" s="30">
        <v>-5</v>
      </c>
      <c r="M41" s="30">
        <v>11</v>
      </c>
      <c r="N41" s="30">
        <v>-3</v>
      </c>
      <c r="O41" s="30">
        <v>3</v>
      </c>
      <c r="P41" s="30">
        <v>-14</v>
      </c>
      <c r="Q41" s="30">
        <v>21</v>
      </c>
      <c r="R41" s="30">
        <v>-29</v>
      </c>
      <c r="S41" s="33">
        <f>COUNTIFS('IFS TouchPoints'!$A$6:$A$2203,$A41,'IFS TouchPoints'!$C$6:$C$2203,S$5,'IFS TouchPoints'!$E$6:$E$2203,"&lt;="&amp;$C41)</f>
        <v>10</v>
      </c>
      <c r="T41" s="33">
        <f>COUNTIFS('IFS TouchPoints'!$A$6:$A$2203,$A41,'IFS TouchPoints'!$C$6:$C$2203,T$5,'IFS TouchPoints'!$E$6:$E$2203,"&lt;="&amp;$C41)</f>
        <v>4</v>
      </c>
      <c r="U41" s="33">
        <f>COUNTIFS('IFS TouchPoints'!$A$6:$A$2203,$A41,'IFS TouchPoints'!$C$6:$C$2203,U$5,'IFS TouchPoints'!$E$6:$E$2203,"&lt;="&amp;$C41)</f>
        <v>1</v>
      </c>
      <c r="V41" s="33">
        <f>COUNTIFS('IFS TouchPoints'!$A$6:$A$2203,$A41,'IFS TouchPoints'!$C$6:$C$2203,V$5,'IFS TouchPoints'!$E$6:$E$2203,"&lt;="&amp;$C41)</f>
        <v>0</v>
      </c>
      <c r="W41" s="33">
        <f>COUNTIFS('IFS TouchPoints'!$A$6:$A$2203,$A41,'IFS TouchPoints'!$C$6:$C$2203,W$5,'IFS TouchPoints'!$E$6:$E$2203,"&lt;="&amp;$C41)</f>
        <v>2</v>
      </c>
      <c r="X41" s="33">
        <f>COUNTIFS('IFS TouchPoints'!$A$6:$A$2203,$A41,'IFS TouchPoints'!$C$6:$C$2203,X$5,'IFS TouchPoints'!$E$6:$E$2203,"&lt;="&amp;$C41)</f>
        <v>0</v>
      </c>
      <c r="Y41" s="33">
        <f>COUNTIFS('IFS TouchPoints'!$A$6:$A$2203,$A41,'IFS TouchPoints'!$C$6:$C$2203,Y$5,'IFS TouchPoints'!$E$6:$E$2203,"&lt;="&amp;$C41)</f>
        <v>5</v>
      </c>
      <c r="Z41" s="33">
        <f>COUNTIFS('IFS TouchPoints'!$A$6:$A$2203,$A41,'IFS TouchPoints'!$C$6:$C$2203,Z$5,'IFS TouchPoints'!$E$6:$E$2203,"&lt;="&amp;$C41)</f>
        <v>0</v>
      </c>
      <c r="AA41" s="33">
        <f>COUNTIFS('IFS TouchPoints'!$A$6:$A$2203,$A41,'IFS TouchPoints'!$C$6:$C$2203,AA$5,'IFS TouchPoints'!$E$6:$E$2203,"&lt;="&amp;$C41)</f>
        <v>0</v>
      </c>
      <c r="AB41" s="28">
        <f t="shared" si="2"/>
        <v>22</v>
      </c>
    </row>
    <row r="42" spans="1:28" s="29" customFormat="1" ht="13.5" customHeight="1" x14ac:dyDescent="0.25">
      <c r="A42" s="30">
        <v>2648</v>
      </c>
      <c r="B42" s="30">
        <f>COUNTIFS(Sheet2!$A$16:$A$25,$A42)</f>
        <v>0</v>
      </c>
      <c r="C42" s="31">
        <v>41528</v>
      </c>
      <c r="D42" s="30">
        <v>10</v>
      </c>
      <c r="E42" s="30" t="s">
        <v>296</v>
      </c>
      <c r="F42" s="32" t="s">
        <v>267</v>
      </c>
      <c r="G42" s="30">
        <v>1</v>
      </c>
      <c r="H42" s="30">
        <v>-11</v>
      </c>
      <c r="I42" s="30">
        <v>1</v>
      </c>
      <c r="J42" s="30">
        <v>-5</v>
      </c>
      <c r="K42" s="30">
        <v>1</v>
      </c>
      <c r="L42" s="30">
        <v>-8</v>
      </c>
      <c r="M42" s="30">
        <v>3</v>
      </c>
      <c r="N42" s="30">
        <v>-2</v>
      </c>
      <c r="O42" s="30">
        <v>1</v>
      </c>
      <c r="P42" s="30">
        <v>-15</v>
      </c>
      <c r="Q42" s="30">
        <v>7</v>
      </c>
      <c r="R42" s="30">
        <v>-41</v>
      </c>
      <c r="S42" s="33">
        <f>COUNTIFS('IFS TouchPoints'!$A$6:$A$2203,$A42,'IFS TouchPoints'!$C$6:$C$2203,S$5,'IFS TouchPoints'!$E$6:$E$2203,"&lt;="&amp;$C42)</f>
        <v>0</v>
      </c>
      <c r="T42" s="33">
        <f>COUNTIFS('IFS TouchPoints'!$A$6:$A$2203,$A42,'IFS TouchPoints'!$C$6:$C$2203,T$5,'IFS TouchPoints'!$E$6:$E$2203,"&lt;="&amp;$C42)</f>
        <v>0</v>
      </c>
      <c r="U42" s="33">
        <f>COUNTIFS('IFS TouchPoints'!$A$6:$A$2203,$A42,'IFS TouchPoints'!$C$6:$C$2203,U$5,'IFS TouchPoints'!$E$6:$E$2203,"&lt;="&amp;$C42)</f>
        <v>0</v>
      </c>
      <c r="V42" s="33">
        <f>COUNTIFS('IFS TouchPoints'!$A$6:$A$2203,$A42,'IFS TouchPoints'!$C$6:$C$2203,V$5,'IFS TouchPoints'!$E$6:$E$2203,"&lt;="&amp;$C42)</f>
        <v>0</v>
      </c>
      <c r="W42" s="33">
        <f>COUNTIFS('IFS TouchPoints'!$A$6:$A$2203,$A42,'IFS TouchPoints'!$C$6:$C$2203,W$5,'IFS TouchPoints'!$E$6:$E$2203,"&lt;="&amp;$C42)</f>
        <v>0</v>
      </c>
      <c r="X42" s="33">
        <f>COUNTIFS('IFS TouchPoints'!$A$6:$A$2203,$A42,'IFS TouchPoints'!$C$6:$C$2203,X$5,'IFS TouchPoints'!$E$6:$E$2203,"&lt;="&amp;$C42)</f>
        <v>0</v>
      </c>
      <c r="Y42" s="33">
        <f>COUNTIFS('IFS TouchPoints'!$A$6:$A$2203,$A42,'IFS TouchPoints'!$C$6:$C$2203,Y$5,'IFS TouchPoints'!$E$6:$E$2203,"&lt;="&amp;$C42)</f>
        <v>0</v>
      </c>
      <c r="Z42" s="33">
        <f>COUNTIFS('IFS TouchPoints'!$A$6:$A$2203,$A42,'IFS TouchPoints'!$C$6:$C$2203,Z$5,'IFS TouchPoints'!$E$6:$E$2203,"&lt;="&amp;$C42)</f>
        <v>0</v>
      </c>
      <c r="AA42" s="33">
        <f>COUNTIFS('IFS TouchPoints'!$A$6:$A$2203,$A42,'IFS TouchPoints'!$C$6:$C$2203,AA$5,'IFS TouchPoints'!$E$6:$E$2203,"&lt;="&amp;$C42)</f>
        <v>0</v>
      </c>
      <c r="AB42" s="28">
        <f t="shared" si="2"/>
        <v>0</v>
      </c>
    </row>
    <row r="43" spans="1:28" s="29" customFormat="1" ht="13.5" customHeight="1" x14ac:dyDescent="0.25">
      <c r="A43" s="30">
        <v>2726</v>
      </c>
      <c r="B43" s="30">
        <f>COUNTIFS(Sheet2!$A$16:$A$25,$A43)</f>
        <v>0</v>
      </c>
      <c r="C43" s="31">
        <v>41620</v>
      </c>
      <c r="D43" s="30">
        <v>13</v>
      </c>
      <c r="E43" s="30" t="s">
        <v>296</v>
      </c>
      <c r="F43" s="32" t="s">
        <v>284</v>
      </c>
      <c r="G43" s="30">
        <v>1</v>
      </c>
      <c r="H43" s="30">
        <v>-9</v>
      </c>
      <c r="I43" s="30">
        <v>2</v>
      </c>
      <c r="J43" s="30">
        <v>-5</v>
      </c>
      <c r="K43" s="30">
        <v>6</v>
      </c>
      <c r="L43" s="30">
        <v>-2</v>
      </c>
      <c r="M43" s="30">
        <v>3</v>
      </c>
      <c r="N43" s="30">
        <v>-14</v>
      </c>
      <c r="O43" s="30">
        <v>3</v>
      </c>
      <c r="P43" s="30">
        <v>-6</v>
      </c>
      <c r="Q43" s="30">
        <v>15</v>
      </c>
      <c r="R43" s="30">
        <v>-36</v>
      </c>
      <c r="S43" s="33">
        <f>COUNTIFS('IFS TouchPoints'!$A$6:$A$2203,$A43,'IFS TouchPoints'!$C$6:$C$2203,S$5,'IFS TouchPoints'!$E$6:$E$2203,"&lt;="&amp;$C43)</f>
        <v>0</v>
      </c>
      <c r="T43" s="33">
        <f>COUNTIFS('IFS TouchPoints'!$A$6:$A$2203,$A43,'IFS TouchPoints'!$C$6:$C$2203,T$5,'IFS TouchPoints'!$E$6:$E$2203,"&lt;="&amp;$C43)</f>
        <v>0</v>
      </c>
      <c r="U43" s="33">
        <f>COUNTIFS('IFS TouchPoints'!$A$6:$A$2203,$A43,'IFS TouchPoints'!$C$6:$C$2203,U$5,'IFS TouchPoints'!$E$6:$E$2203,"&lt;="&amp;$C43)</f>
        <v>0</v>
      </c>
      <c r="V43" s="33">
        <f>COUNTIFS('IFS TouchPoints'!$A$6:$A$2203,$A43,'IFS TouchPoints'!$C$6:$C$2203,V$5,'IFS TouchPoints'!$E$6:$E$2203,"&lt;="&amp;$C43)</f>
        <v>0</v>
      </c>
      <c r="W43" s="33">
        <f>COUNTIFS('IFS TouchPoints'!$A$6:$A$2203,$A43,'IFS TouchPoints'!$C$6:$C$2203,W$5,'IFS TouchPoints'!$E$6:$E$2203,"&lt;="&amp;$C43)</f>
        <v>0</v>
      </c>
      <c r="X43" s="33">
        <f>COUNTIFS('IFS TouchPoints'!$A$6:$A$2203,$A43,'IFS TouchPoints'!$C$6:$C$2203,X$5,'IFS TouchPoints'!$E$6:$E$2203,"&lt;="&amp;$C43)</f>
        <v>0</v>
      </c>
      <c r="Y43" s="33">
        <f>COUNTIFS('IFS TouchPoints'!$A$6:$A$2203,$A43,'IFS TouchPoints'!$C$6:$C$2203,Y$5,'IFS TouchPoints'!$E$6:$E$2203,"&lt;="&amp;$C43)</f>
        <v>0</v>
      </c>
      <c r="Z43" s="33">
        <f>COUNTIFS('IFS TouchPoints'!$A$6:$A$2203,$A43,'IFS TouchPoints'!$C$6:$C$2203,Z$5,'IFS TouchPoints'!$E$6:$E$2203,"&lt;="&amp;$C43)</f>
        <v>0</v>
      </c>
      <c r="AA43" s="33">
        <f>COUNTIFS('IFS TouchPoints'!$A$6:$A$2203,$A43,'IFS TouchPoints'!$C$6:$C$2203,AA$5,'IFS TouchPoints'!$E$6:$E$2203,"&lt;="&amp;$C43)</f>
        <v>0</v>
      </c>
      <c r="AB43" s="28">
        <f t="shared" si="2"/>
        <v>0</v>
      </c>
    </row>
    <row r="44" spans="1:28" s="29" customFormat="1" ht="13.5" customHeight="1" x14ac:dyDescent="0.25">
      <c r="A44" s="30">
        <v>2726</v>
      </c>
      <c r="B44" s="30">
        <f>COUNTIFS(Sheet2!$A$16:$A$25,$A44)</f>
        <v>0</v>
      </c>
      <c r="C44" s="31">
        <v>41711</v>
      </c>
      <c r="D44" s="30">
        <v>38</v>
      </c>
      <c r="E44" s="30" t="s">
        <v>296</v>
      </c>
      <c r="F44" s="32" t="s">
        <v>285</v>
      </c>
      <c r="G44" s="30">
        <v>1</v>
      </c>
      <c r="H44" s="30">
        <v>-10</v>
      </c>
      <c r="I44" s="30">
        <v>2</v>
      </c>
      <c r="J44" s="30">
        <v>-4</v>
      </c>
      <c r="K44" s="30">
        <v>6</v>
      </c>
      <c r="L44" s="30">
        <v>-1</v>
      </c>
      <c r="M44" s="30">
        <v>3</v>
      </c>
      <c r="N44" s="30">
        <v>-13</v>
      </c>
      <c r="O44" s="30">
        <v>3</v>
      </c>
      <c r="P44" s="30">
        <v>-6</v>
      </c>
      <c r="Q44" s="30">
        <v>15</v>
      </c>
      <c r="R44" s="30">
        <v>-34</v>
      </c>
      <c r="S44" s="33">
        <f>COUNTIFS('IFS TouchPoints'!$A$6:$A$2203,$A44,'IFS TouchPoints'!$C$6:$C$2203,S$5,'IFS TouchPoints'!$E$6:$E$2203,"&lt;="&amp;$C44)</f>
        <v>0</v>
      </c>
      <c r="T44" s="33">
        <f>COUNTIFS('IFS TouchPoints'!$A$6:$A$2203,$A44,'IFS TouchPoints'!$C$6:$C$2203,T$5,'IFS TouchPoints'!$E$6:$E$2203,"&lt;="&amp;$C44)</f>
        <v>0</v>
      </c>
      <c r="U44" s="33">
        <f>COUNTIFS('IFS TouchPoints'!$A$6:$A$2203,$A44,'IFS TouchPoints'!$C$6:$C$2203,U$5,'IFS TouchPoints'!$E$6:$E$2203,"&lt;="&amp;$C44)</f>
        <v>0</v>
      </c>
      <c r="V44" s="33">
        <f>COUNTIFS('IFS TouchPoints'!$A$6:$A$2203,$A44,'IFS TouchPoints'!$C$6:$C$2203,V$5,'IFS TouchPoints'!$E$6:$E$2203,"&lt;="&amp;$C44)</f>
        <v>0</v>
      </c>
      <c r="W44" s="33">
        <f>COUNTIFS('IFS TouchPoints'!$A$6:$A$2203,$A44,'IFS TouchPoints'!$C$6:$C$2203,W$5,'IFS TouchPoints'!$E$6:$E$2203,"&lt;="&amp;$C44)</f>
        <v>2</v>
      </c>
      <c r="X44" s="33">
        <f>COUNTIFS('IFS TouchPoints'!$A$6:$A$2203,$A44,'IFS TouchPoints'!$C$6:$C$2203,X$5,'IFS TouchPoints'!$E$6:$E$2203,"&lt;="&amp;$C44)</f>
        <v>0</v>
      </c>
      <c r="Y44" s="33">
        <f>COUNTIFS('IFS TouchPoints'!$A$6:$A$2203,$A44,'IFS TouchPoints'!$C$6:$C$2203,Y$5,'IFS TouchPoints'!$E$6:$E$2203,"&lt;="&amp;$C44)</f>
        <v>0</v>
      </c>
      <c r="Z44" s="33">
        <f>COUNTIFS('IFS TouchPoints'!$A$6:$A$2203,$A44,'IFS TouchPoints'!$C$6:$C$2203,Z$5,'IFS TouchPoints'!$E$6:$E$2203,"&lt;="&amp;$C44)</f>
        <v>0</v>
      </c>
      <c r="AA44" s="33">
        <f>COUNTIFS('IFS TouchPoints'!$A$6:$A$2203,$A44,'IFS TouchPoints'!$C$6:$C$2203,AA$5,'IFS TouchPoints'!$E$6:$E$2203,"&lt;="&amp;$C44)</f>
        <v>0</v>
      </c>
      <c r="AB44" s="28">
        <f t="shared" si="2"/>
        <v>2</v>
      </c>
    </row>
    <row r="45" spans="1:28" s="29" customFormat="1" ht="13.5" customHeight="1" x14ac:dyDescent="0.25">
      <c r="A45" s="30">
        <v>2726</v>
      </c>
      <c r="B45" s="30">
        <f>COUNTIFS(Sheet2!$A$16:$A$25,$A45)</f>
        <v>0</v>
      </c>
      <c r="C45" s="31">
        <v>41537</v>
      </c>
      <c r="D45" s="30">
        <v>12</v>
      </c>
      <c r="E45" s="30" t="s">
        <v>296</v>
      </c>
      <c r="F45" s="32" t="s">
        <v>267</v>
      </c>
      <c r="G45" s="30">
        <v>1</v>
      </c>
      <c r="H45" s="30">
        <v>-10</v>
      </c>
      <c r="I45" s="30">
        <v>2</v>
      </c>
      <c r="J45" s="30">
        <v>-7</v>
      </c>
      <c r="K45" s="30">
        <v>5</v>
      </c>
      <c r="L45" s="30">
        <v>-2</v>
      </c>
      <c r="M45" s="30">
        <v>1</v>
      </c>
      <c r="N45" s="30">
        <v>-18</v>
      </c>
      <c r="O45" s="30">
        <v>3</v>
      </c>
      <c r="P45" s="30">
        <v>-8</v>
      </c>
      <c r="Q45" s="30">
        <v>12</v>
      </c>
      <c r="R45" s="30">
        <v>-45</v>
      </c>
      <c r="S45" s="33">
        <f>COUNTIFS('IFS TouchPoints'!$A$6:$A$2203,$A45,'IFS TouchPoints'!$C$6:$C$2203,S$5,'IFS TouchPoints'!$E$6:$E$2203,"&lt;="&amp;$C45)</f>
        <v>0</v>
      </c>
      <c r="T45" s="33">
        <f>COUNTIFS('IFS TouchPoints'!$A$6:$A$2203,$A45,'IFS TouchPoints'!$C$6:$C$2203,T$5,'IFS TouchPoints'!$E$6:$E$2203,"&lt;="&amp;$C45)</f>
        <v>0</v>
      </c>
      <c r="U45" s="33">
        <f>COUNTIFS('IFS TouchPoints'!$A$6:$A$2203,$A45,'IFS TouchPoints'!$C$6:$C$2203,U$5,'IFS TouchPoints'!$E$6:$E$2203,"&lt;="&amp;$C45)</f>
        <v>0</v>
      </c>
      <c r="V45" s="33">
        <f>COUNTIFS('IFS TouchPoints'!$A$6:$A$2203,$A45,'IFS TouchPoints'!$C$6:$C$2203,V$5,'IFS TouchPoints'!$E$6:$E$2203,"&lt;="&amp;$C45)</f>
        <v>0</v>
      </c>
      <c r="W45" s="33">
        <f>COUNTIFS('IFS TouchPoints'!$A$6:$A$2203,$A45,'IFS TouchPoints'!$C$6:$C$2203,W$5,'IFS TouchPoints'!$E$6:$E$2203,"&lt;="&amp;$C45)</f>
        <v>0</v>
      </c>
      <c r="X45" s="33">
        <f>COUNTIFS('IFS TouchPoints'!$A$6:$A$2203,$A45,'IFS TouchPoints'!$C$6:$C$2203,X$5,'IFS TouchPoints'!$E$6:$E$2203,"&lt;="&amp;$C45)</f>
        <v>0</v>
      </c>
      <c r="Y45" s="33">
        <f>COUNTIFS('IFS TouchPoints'!$A$6:$A$2203,$A45,'IFS TouchPoints'!$C$6:$C$2203,Y$5,'IFS TouchPoints'!$E$6:$E$2203,"&lt;="&amp;$C45)</f>
        <v>0</v>
      </c>
      <c r="Z45" s="33">
        <f>COUNTIFS('IFS TouchPoints'!$A$6:$A$2203,$A45,'IFS TouchPoints'!$C$6:$C$2203,Z$5,'IFS TouchPoints'!$E$6:$E$2203,"&lt;="&amp;$C45)</f>
        <v>0</v>
      </c>
      <c r="AA45" s="33">
        <f>COUNTIFS('IFS TouchPoints'!$A$6:$A$2203,$A45,'IFS TouchPoints'!$C$6:$C$2203,AA$5,'IFS TouchPoints'!$E$6:$E$2203,"&lt;="&amp;$C45)</f>
        <v>0</v>
      </c>
      <c r="AB45" s="28">
        <f t="shared" si="2"/>
        <v>0</v>
      </c>
    </row>
    <row r="46" spans="1:28" s="29" customFormat="1" ht="13.5" customHeight="1" x14ac:dyDescent="0.25">
      <c r="A46" s="30">
        <v>3360</v>
      </c>
      <c r="B46" s="30">
        <f>COUNTIFS(Sheet2!$A$16:$A$25,$A46)</f>
        <v>0</v>
      </c>
      <c r="C46" s="31">
        <v>41620</v>
      </c>
      <c r="D46" s="30">
        <v>15</v>
      </c>
      <c r="E46" s="30" t="s">
        <v>296</v>
      </c>
      <c r="F46" s="32" t="s">
        <v>284</v>
      </c>
      <c r="G46" s="30">
        <v>3</v>
      </c>
      <c r="H46" s="30">
        <v>-9</v>
      </c>
      <c r="I46" s="30">
        <v>2</v>
      </c>
      <c r="J46" s="30">
        <v>-8</v>
      </c>
      <c r="K46" s="30">
        <v>3</v>
      </c>
      <c r="L46" s="30">
        <v>-5</v>
      </c>
      <c r="M46" s="30">
        <v>10</v>
      </c>
      <c r="N46" s="30">
        <v>-2</v>
      </c>
      <c r="O46" s="30">
        <v>8</v>
      </c>
      <c r="P46" s="30">
        <v>0</v>
      </c>
      <c r="Q46" s="30">
        <v>26</v>
      </c>
      <c r="R46" s="30">
        <v>-24</v>
      </c>
      <c r="S46" s="33">
        <f>COUNTIFS('IFS TouchPoints'!$A$6:$A$2203,$A46,'IFS TouchPoints'!$C$6:$C$2203,S$5,'IFS TouchPoints'!$E$6:$E$2203,"&lt;="&amp;$C46)</f>
        <v>0</v>
      </c>
      <c r="T46" s="33">
        <f>COUNTIFS('IFS TouchPoints'!$A$6:$A$2203,$A46,'IFS TouchPoints'!$C$6:$C$2203,T$5,'IFS TouchPoints'!$E$6:$E$2203,"&lt;="&amp;$C46)</f>
        <v>0</v>
      </c>
      <c r="U46" s="33">
        <f>COUNTIFS('IFS TouchPoints'!$A$6:$A$2203,$A46,'IFS TouchPoints'!$C$6:$C$2203,U$5,'IFS TouchPoints'!$E$6:$E$2203,"&lt;="&amp;$C46)</f>
        <v>0</v>
      </c>
      <c r="V46" s="33">
        <f>COUNTIFS('IFS TouchPoints'!$A$6:$A$2203,$A46,'IFS TouchPoints'!$C$6:$C$2203,V$5,'IFS TouchPoints'!$E$6:$E$2203,"&lt;="&amp;$C46)</f>
        <v>0</v>
      </c>
      <c r="W46" s="33">
        <f>COUNTIFS('IFS TouchPoints'!$A$6:$A$2203,$A46,'IFS TouchPoints'!$C$6:$C$2203,W$5,'IFS TouchPoints'!$E$6:$E$2203,"&lt;="&amp;$C46)</f>
        <v>0</v>
      </c>
      <c r="X46" s="33">
        <f>COUNTIFS('IFS TouchPoints'!$A$6:$A$2203,$A46,'IFS TouchPoints'!$C$6:$C$2203,X$5,'IFS TouchPoints'!$E$6:$E$2203,"&lt;="&amp;$C46)</f>
        <v>0</v>
      </c>
      <c r="Y46" s="33">
        <f>COUNTIFS('IFS TouchPoints'!$A$6:$A$2203,$A46,'IFS TouchPoints'!$C$6:$C$2203,Y$5,'IFS TouchPoints'!$E$6:$E$2203,"&lt;="&amp;$C46)</f>
        <v>0</v>
      </c>
      <c r="Z46" s="33">
        <f>COUNTIFS('IFS TouchPoints'!$A$6:$A$2203,$A46,'IFS TouchPoints'!$C$6:$C$2203,Z$5,'IFS TouchPoints'!$E$6:$E$2203,"&lt;="&amp;$C46)</f>
        <v>0</v>
      </c>
      <c r="AA46" s="33">
        <f>COUNTIFS('IFS TouchPoints'!$A$6:$A$2203,$A46,'IFS TouchPoints'!$C$6:$C$2203,AA$5,'IFS TouchPoints'!$E$6:$E$2203,"&lt;="&amp;$C46)</f>
        <v>0</v>
      </c>
      <c r="AB46" s="28">
        <f t="shared" si="2"/>
        <v>0</v>
      </c>
    </row>
    <row r="47" spans="1:28" s="29" customFormat="1" ht="13.5" customHeight="1" x14ac:dyDescent="0.25">
      <c r="A47" s="30">
        <v>3360</v>
      </c>
      <c r="B47" s="30">
        <f>COUNTIFS(Sheet2!$A$16:$A$25,$A47)</f>
        <v>0</v>
      </c>
      <c r="C47" s="31">
        <v>41715</v>
      </c>
      <c r="D47" s="30">
        <v>36</v>
      </c>
      <c r="E47" s="30" t="s">
        <v>296</v>
      </c>
      <c r="F47" s="32" t="s">
        <v>285</v>
      </c>
      <c r="G47" s="30">
        <v>5</v>
      </c>
      <c r="H47" s="30">
        <v>-7</v>
      </c>
      <c r="I47" s="30">
        <v>2</v>
      </c>
      <c r="J47" s="30">
        <v>-6</v>
      </c>
      <c r="K47" s="30">
        <v>1</v>
      </c>
      <c r="L47" s="30">
        <v>-7</v>
      </c>
      <c r="M47" s="30">
        <v>4</v>
      </c>
      <c r="N47" s="30">
        <v>-4</v>
      </c>
      <c r="O47" s="30">
        <v>7</v>
      </c>
      <c r="P47" s="30">
        <v>-1</v>
      </c>
      <c r="Q47" s="30">
        <v>19</v>
      </c>
      <c r="R47" s="30">
        <v>-25</v>
      </c>
      <c r="S47" s="33">
        <f>COUNTIFS('IFS TouchPoints'!$A$6:$A$2203,$A47,'IFS TouchPoints'!$C$6:$C$2203,S$5,'IFS TouchPoints'!$E$6:$E$2203,"&lt;="&amp;$C47)</f>
        <v>0</v>
      </c>
      <c r="T47" s="33">
        <f>COUNTIFS('IFS TouchPoints'!$A$6:$A$2203,$A47,'IFS TouchPoints'!$C$6:$C$2203,T$5,'IFS TouchPoints'!$E$6:$E$2203,"&lt;="&amp;$C47)</f>
        <v>0</v>
      </c>
      <c r="U47" s="33">
        <f>COUNTIFS('IFS TouchPoints'!$A$6:$A$2203,$A47,'IFS TouchPoints'!$C$6:$C$2203,U$5,'IFS TouchPoints'!$E$6:$E$2203,"&lt;="&amp;$C47)</f>
        <v>0</v>
      </c>
      <c r="V47" s="33">
        <f>COUNTIFS('IFS TouchPoints'!$A$6:$A$2203,$A47,'IFS TouchPoints'!$C$6:$C$2203,V$5,'IFS TouchPoints'!$E$6:$E$2203,"&lt;="&amp;$C47)</f>
        <v>0</v>
      </c>
      <c r="W47" s="33">
        <f>COUNTIFS('IFS TouchPoints'!$A$6:$A$2203,$A47,'IFS TouchPoints'!$C$6:$C$2203,W$5,'IFS TouchPoints'!$E$6:$E$2203,"&lt;="&amp;$C47)</f>
        <v>0</v>
      </c>
      <c r="X47" s="33">
        <f>COUNTIFS('IFS TouchPoints'!$A$6:$A$2203,$A47,'IFS TouchPoints'!$C$6:$C$2203,X$5,'IFS TouchPoints'!$E$6:$E$2203,"&lt;="&amp;$C47)</f>
        <v>0</v>
      </c>
      <c r="Y47" s="33">
        <f>COUNTIFS('IFS TouchPoints'!$A$6:$A$2203,$A47,'IFS TouchPoints'!$C$6:$C$2203,Y$5,'IFS TouchPoints'!$E$6:$E$2203,"&lt;="&amp;$C47)</f>
        <v>0</v>
      </c>
      <c r="Z47" s="33">
        <f>COUNTIFS('IFS TouchPoints'!$A$6:$A$2203,$A47,'IFS TouchPoints'!$C$6:$C$2203,Z$5,'IFS TouchPoints'!$E$6:$E$2203,"&lt;="&amp;$C47)</f>
        <v>0</v>
      </c>
      <c r="AA47" s="33">
        <f>COUNTIFS('IFS TouchPoints'!$A$6:$A$2203,$A47,'IFS TouchPoints'!$C$6:$C$2203,AA$5,'IFS TouchPoints'!$E$6:$E$2203,"&lt;="&amp;$C47)</f>
        <v>0</v>
      </c>
      <c r="AB47" s="28">
        <f t="shared" si="2"/>
        <v>0</v>
      </c>
    </row>
    <row r="48" spans="1:28" s="29" customFormat="1" ht="13.5" customHeight="1" x14ac:dyDescent="0.25">
      <c r="A48" s="30">
        <v>3360</v>
      </c>
      <c r="B48" s="30">
        <f>COUNTIFS(Sheet2!$A$16:$A$25,$A48)</f>
        <v>0</v>
      </c>
      <c r="C48" s="31">
        <v>41508</v>
      </c>
      <c r="D48" s="30">
        <v>14</v>
      </c>
      <c r="E48" s="30" t="s">
        <v>296</v>
      </c>
      <c r="F48" s="32" t="s">
        <v>267</v>
      </c>
      <c r="G48" s="30">
        <v>5</v>
      </c>
      <c r="H48" s="30">
        <v>-10</v>
      </c>
      <c r="I48" s="30">
        <v>2</v>
      </c>
      <c r="J48" s="30">
        <v>-13</v>
      </c>
      <c r="K48" s="30">
        <v>2</v>
      </c>
      <c r="L48" s="30">
        <v>-6</v>
      </c>
      <c r="M48" s="30">
        <v>3</v>
      </c>
      <c r="N48" s="30">
        <v>-11</v>
      </c>
      <c r="O48" s="30">
        <v>7</v>
      </c>
      <c r="P48" s="30">
        <v>-1</v>
      </c>
      <c r="Q48" s="30">
        <v>19</v>
      </c>
      <c r="R48" s="30">
        <v>-41</v>
      </c>
      <c r="S48" s="33">
        <f>COUNTIFS('IFS TouchPoints'!$A$6:$A$2203,$A48,'IFS TouchPoints'!$C$6:$C$2203,S$5,'IFS TouchPoints'!$E$6:$E$2203,"&lt;="&amp;$C48)</f>
        <v>0</v>
      </c>
      <c r="T48" s="33">
        <f>COUNTIFS('IFS TouchPoints'!$A$6:$A$2203,$A48,'IFS TouchPoints'!$C$6:$C$2203,T$5,'IFS TouchPoints'!$E$6:$E$2203,"&lt;="&amp;$C48)</f>
        <v>0</v>
      </c>
      <c r="U48" s="33">
        <f>COUNTIFS('IFS TouchPoints'!$A$6:$A$2203,$A48,'IFS TouchPoints'!$C$6:$C$2203,U$5,'IFS TouchPoints'!$E$6:$E$2203,"&lt;="&amp;$C48)</f>
        <v>0</v>
      </c>
      <c r="V48" s="33">
        <f>COUNTIFS('IFS TouchPoints'!$A$6:$A$2203,$A48,'IFS TouchPoints'!$C$6:$C$2203,V$5,'IFS TouchPoints'!$E$6:$E$2203,"&lt;="&amp;$C48)</f>
        <v>0</v>
      </c>
      <c r="W48" s="33">
        <f>COUNTIFS('IFS TouchPoints'!$A$6:$A$2203,$A48,'IFS TouchPoints'!$C$6:$C$2203,W$5,'IFS TouchPoints'!$E$6:$E$2203,"&lt;="&amp;$C48)</f>
        <v>0</v>
      </c>
      <c r="X48" s="33">
        <f>COUNTIFS('IFS TouchPoints'!$A$6:$A$2203,$A48,'IFS TouchPoints'!$C$6:$C$2203,X$5,'IFS TouchPoints'!$E$6:$E$2203,"&lt;="&amp;$C48)</f>
        <v>0</v>
      </c>
      <c r="Y48" s="33">
        <f>COUNTIFS('IFS TouchPoints'!$A$6:$A$2203,$A48,'IFS TouchPoints'!$C$6:$C$2203,Y$5,'IFS TouchPoints'!$E$6:$E$2203,"&lt;="&amp;$C48)</f>
        <v>0</v>
      </c>
      <c r="Z48" s="33">
        <f>COUNTIFS('IFS TouchPoints'!$A$6:$A$2203,$A48,'IFS TouchPoints'!$C$6:$C$2203,Z$5,'IFS TouchPoints'!$E$6:$E$2203,"&lt;="&amp;$C48)</f>
        <v>0</v>
      </c>
      <c r="AA48" s="33">
        <f>COUNTIFS('IFS TouchPoints'!$A$6:$A$2203,$A48,'IFS TouchPoints'!$C$6:$C$2203,AA$5,'IFS TouchPoints'!$E$6:$E$2203,"&lt;="&amp;$C48)</f>
        <v>0</v>
      </c>
      <c r="AB48" s="28">
        <f t="shared" si="2"/>
        <v>0</v>
      </c>
    </row>
    <row r="49" spans="1:28" s="29" customFormat="1" ht="13.5" customHeight="1" x14ac:dyDescent="0.25">
      <c r="A49" s="30">
        <v>3875</v>
      </c>
      <c r="B49" s="30">
        <f>COUNTIFS(Sheet2!$A$16:$A$25,$A49)</f>
        <v>0</v>
      </c>
      <c r="C49" s="31">
        <v>41984</v>
      </c>
      <c r="D49" s="30">
        <v>124</v>
      </c>
      <c r="E49" s="30" t="s">
        <v>296</v>
      </c>
      <c r="F49" s="32" t="s">
        <v>285</v>
      </c>
      <c r="G49" s="30">
        <v>2</v>
      </c>
      <c r="H49" s="30">
        <v>-12</v>
      </c>
      <c r="I49" s="30">
        <v>1</v>
      </c>
      <c r="J49" s="30">
        <v>-2</v>
      </c>
      <c r="K49" s="30">
        <v>9</v>
      </c>
      <c r="L49" s="30">
        <v>-3</v>
      </c>
      <c r="M49" s="30">
        <v>1</v>
      </c>
      <c r="N49" s="30">
        <v>-5</v>
      </c>
      <c r="O49" s="30">
        <v>6</v>
      </c>
      <c r="P49" s="30">
        <v>0</v>
      </c>
      <c r="Q49" s="30">
        <v>19</v>
      </c>
      <c r="R49" s="30">
        <v>-22</v>
      </c>
      <c r="S49" s="33">
        <f>COUNTIFS('IFS TouchPoints'!$A$6:$A$2203,$A49,'IFS TouchPoints'!$C$6:$C$2203,S$5,'IFS TouchPoints'!$E$6:$E$2203,"&lt;="&amp;$C49)</f>
        <v>0</v>
      </c>
      <c r="T49" s="33">
        <f>COUNTIFS('IFS TouchPoints'!$A$6:$A$2203,$A49,'IFS TouchPoints'!$C$6:$C$2203,T$5,'IFS TouchPoints'!$E$6:$E$2203,"&lt;="&amp;$C49)</f>
        <v>0</v>
      </c>
      <c r="U49" s="33">
        <f>COUNTIFS('IFS TouchPoints'!$A$6:$A$2203,$A49,'IFS TouchPoints'!$C$6:$C$2203,U$5,'IFS TouchPoints'!$E$6:$E$2203,"&lt;="&amp;$C49)</f>
        <v>0</v>
      </c>
      <c r="V49" s="33">
        <f>COUNTIFS('IFS TouchPoints'!$A$6:$A$2203,$A49,'IFS TouchPoints'!$C$6:$C$2203,V$5,'IFS TouchPoints'!$E$6:$E$2203,"&lt;="&amp;$C49)</f>
        <v>0</v>
      </c>
      <c r="W49" s="33">
        <f>COUNTIFS('IFS TouchPoints'!$A$6:$A$2203,$A49,'IFS TouchPoints'!$C$6:$C$2203,W$5,'IFS TouchPoints'!$E$6:$E$2203,"&lt;="&amp;$C49)</f>
        <v>0</v>
      </c>
      <c r="X49" s="33">
        <f>COUNTIFS('IFS TouchPoints'!$A$6:$A$2203,$A49,'IFS TouchPoints'!$C$6:$C$2203,X$5,'IFS TouchPoints'!$E$6:$E$2203,"&lt;="&amp;$C49)</f>
        <v>0</v>
      </c>
      <c r="Y49" s="33">
        <f>COUNTIFS('IFS TouchPoints'!$A$6:$A$2203,$A49,'IFS TouchPoints'!$C$6:$C$2203,Y$5,'IFS TouchPoints'!$E$6:$E$2203,"&lt;="&amp;$C49)</f>
        <v>23</v>
      </c>
      <c r="Z49" s="33">
        <f>COUNTIFS('IFS TouchPoints'!$A$6:$A$2203,$A49,'IFS TouchPoints'!$C$6:$C$2203,Z$5,'IFS TouchPoints'!$E$6:$E$2203,"&lt;="&amp;$C49)</f>
        <v>0</v>
      </c>
      <c r="AA49" s="33">
        <f>COUNTIFS('IFS TouchPoints'!$A$6:$A$2203,$A49,'IFS TouchPoints'!$C$6:$C$2203,AA$5,'IFS TouchPoints'!$E$6:$E$2203,"&lt;="&amp;$C49)</f>
        <v>0</v>
      </c>
      <c r="AB49" s="28">
        <f t="shared" si="2"/>
        <v>23</v>
      </c>
    </row>
    <row r="50" spans="1:28" s="29" customFormat="1" ht="13.5" customHeight="1" x14ac:dyDescent="0.25">
      <c r="A50" s="30">
        <v>3875</v>
      </c>
      <c r="B50" s="30">
        <f>COUNTIFS(Sheet2!$A$16:$A$25,$A50)</f>
        <v>0</v>
      </c>
      <c r="C50" s="31">
        <v>41829</v>
      </c>
      <c r="D50" s="30">
        <v>54</v>
      </c>
      <c r="E50" s="30" t="s">
        <v>296</v>
      </c>
      <c r="F50" s="32" t="s">
        <v>267</v>
      </c>
      <c r="G50" s="30">
        <v>2</v>
      </c>
      <c r="H50" s="30">
        <v>-13</v>
      </c>
      <c r="I50" s="30">
        <v>2</v>
      </c>
      <c r="J50" s="30">
        <v>-1</v>
      </c>
      <c r="K50" s="30">
        <v>8</v>
      </c>
      <c r="L50" s="30">
        <v>-4</v>
      </c>
      <c r="M50" s="30">
        <v>3</v>
      </c>
      <c r="N50" s="30">
        <v>-8</v>
      </c>
      <c r="O50" s="30">
        <v>3</v>
      </c>
      <c r="P50" s="30">
        <v>-2</v>
      </c>
      <c r="Q50" s="30">
        <v>18</v>
      </c>
      <c r="R50" s="30">
        <v>-28</v>
      </c>
      <c r="S50" s="33">
        <f>COUNTIFS('IFS TouchPoints'!$A$6:$A$2203,$A50,'IFS TouchPoints'!$C$6:$C$2203,S$5,'IFS TouchPoints'!$E$6:$E$2203,"&lt;="&amp;$C50)</f>
        <v>0</v>
      </c>
      <c r="T50" s="33">
        <f>COUNTIFS('IFS TouchPoints'!$A$6:$A$2203,$A50,'IFS TouchPoints'!$C$6:$C$2203,T$5,'IFS TouchPoints'!$E$6:$E$2203,"&lt;="&amp;$C50)</f>
        <v>0</v>
      </c>
      <c r="U50" s="33">
        <f>COUNTIFS('IFS TouchPoints'!$A$6:$A$2203,$A50,'IFS TouchPoints'!$C$6:$C$2203,U$5,'IFS TouchPoints'!$E$6:$E$2203,"&lt;="&amp;$C50)</f>
        <v>0</v>
      </c>
      <c r="V50" s="33">
        <f>COUNTIFS('IFS TouchPoints'!$A$6:$A$2203,$A50,'IFS TouchPoints'!$C$6:$C$2203,V$5,'IFS TouchPoints'!$E$6:$E$2203,"&lt;="&amp;$C50)</f>
        <v>0</v>
      </c>
      <c r="W50" s="33">
        <f>COUNTIFS('IFS TouchPoints'!$A$6:$A$2203,$A50,'IFS TouchPoints'!$C$6:$C$2203,W$5,'IFS TouchPoints'!$E$6:$E$2203,"&lt;="&amp;$C50)</f>
        <v>0</v>
      </c>
      <c r="X50" s="33">
        <f>COUNTIFS('IFS TouchPoints'!$A$6:$A$2203,$A50,'IFS TouchPoints'!$C$6:$C$2203,X$5,'IFS TouchPoints'!$E$6:$E$2203,"&lt;="&amp;$C50)</f>
        <v>0</v>
      </c>
      <c r="Y50" s="33">
        <f>COUNTIFS('IFS TouchPoints'!$A$6:$A$2203,$A50,'IFS TouchPoints'!$C$6:$C$2203,Y$5,'IFS TouchPoints'!$E$6:$E$2203,"&lt;="&amp;$C50)</f>
        <v>0</v>
      </c>
      <c r="Z50" s="33">
        <f>COUNTIFS('IFS TouchPoints'!$A$6:$A$2203,$A50,'IFS TouchPoints'!$C$6:$C$2203,Z$5,'IFS TouchPoints'!$E$6:$E$2203,"&lt;="&amp;$C50)</f>
        <v>0</v>
      </c>
      <c r="AA50" s="33">
        <f>COUNTIFS('IFS TouchPoints'!$A$6:$A$2203,$A50,'IFS TouchPoints'!$C$6:$C$2203,AA$5,'IFS TouchPoints'!$E$6:$E$2203,"&lt;="&amp;$C50)</f>
        <v>0</v>
      </c>
      <c r="AB50" s="28">
        <f t="shared" si="2"/>
        <v>0</v>
      </c>
    </row>
    <row r="51" spans="1:28" s="29" customFormat="1" ht="13.5" customHeight="1" x14ac:dyDescent="0.25">
      <c r="A51" s="30">
        <v>4468</v>
      </c>
      <c r="B51" s="30">
        <f>COUNTIFS(Sheet2!$A$16:$A$25,$A51)</f>
        <v>0</v>
      </c>
      <c r="C51" s="31">
        <v>41918</v>
      </c>
      <c r="D51" s="30">
        <v>98</v>
      </c>
      <c r="E51" s="30" t="s">
        <v>296</v>
      </c>
      <c r="F51" s="32" t="s">
        <v>284</v>
      </c>
      <c r="G51" s="30">
        <v>6</v>
      </c>
      <c r="H51" s="30">
        <v>-2</v>
      </c>
      <c r="I51" s="30">
        <v>3</v>
      </c>
      <c r="J51" s="30">
        <v>0</v>
      </c>
      <c r="K51" s="30">
        <v>8</v>
      </c>
      <c r="L51" s="30">
        <v>0</v>
      </c>
      <c r="M51" s="30">
        <v>10</v>
      </c>
      <c r="N51" s="30">
        <v>-2</v>
      </c>
      <c r="O51" s="30">
        <v>7</v>
      </c>
      <c r="P51" s="30">
        <v>-1</v>
      </c>
      <c r="Q51" s="30">
        <v>34</v>
      </c>
      <c r="R51" s="30">
        <v>-5</v>
      </c>
      <c r="S51" s="33">
        <f>COUNTIFS('IFS TouchPoints'!$A$6:$A$2203,$A51,'IFS TouchPoints'!$C$6:$C$2203,S$5,'IFS TouchPoints'!$E$6:$E$2203,"&lt;="&amp;$C51)</f>
        <v>0</v>
      </c>
      <c r="T51" s="33">
        <f>COUNTIFS('IFS TouchPoints'!$A$6:$A$2203,$A51,'IFS TouchPoints'!$C$6:$C$2203,T$5,'IFS TouchPoints'!$E$6:$E$2203,"&lt;="&amp;$C51)</f>
        <v>0</v>
      </c>
      <c r="U51" s="33">
        <f>COUNTIFS('IFS TouchPoints'!$A$6:$A$2203,$A51,'IFS TouchPoints'!$C$6:$C$2203,U$5,'IFS TouchPoints'!$E$6:$E$2203,"&lt;="&amp;$C51)</f>
        <v>0</v>
      </c>
      <c r="V51" s="33">
        <f>COUNTIFS('IFS TouchPoints'!$A$6:$A$2203,$A51,'IFS TouchPoints'!$C$6:$C$2203,V$5,'IFS TouchPoints'!$E$6:$E$2203,"&lt;="&amp;$C51)</f>
        <v>0</v>
      </c>
      <c r="W51" s="33">
        <f>COUNTIFS('IFS TouchPoints'!$A$6:$A$2203,$A51,'IFS TouchPoints'!$C$6:$C$2203,W$5,'IFS TouchPoints'!$E$6:$E$2203,"&lt;="&amp;$C51)</f>
        <v>4</v>
      </c>
      <c r="X51" s="33">
        <f>COUNTIFS('IFS TouchPoints'!$A$6:$A$2203,$A51,'IFS TouchPoints'!$C$6:$C$2203,X$5,'IFS TouchPoints'!$E$6:$E$2203,"&lt;="&amp;$C51)</f>
        <v>0</v>
      </c>
      <c r="Y51" s="33">
        <f>COUNTIFS('IFS TouchPoints'!$A$6:$A$2203,$A51,'IFS TouchPoints'!$C$6:$C$2203,Y$5,'IFS TouchPoints'!$E$6:$E$2203,"&lt;="&amp;$C51)</f>
        <v>0</v>
      </c>
      <c r="Z51" s="33">
        <f>COUNTIFS('IFS TouchPoints'!$A$6:$A$2203,$A51,'IFS TouchPoints'!$C$6:$C$2203,Z$5,'IFS TouchPoints'!$E$6:$E$2203,"&lt;="&amp;$C51)</f>
        <v>0</v>
      </c>
      <c r="AA51" s="33">
        <f>COUNTIFS('IFS TouchPoints'!$A$6:$A$2203,$A51,'IFS TouchPoints'!$C$6:$C$2203,AA$5,'IFS TouchPoints'!$E$6:$E$2203,"&lt;="&amp;$C51)</f>
        <v>0</v>
      </c>
      <c r="AB51" s="28">
        <f t="shared" si="2"/>
        <v>4</v>
      </c>
    </row>
    <row r="52" spans="1:28" s="29" customFormat="1" ht="13.5" customHeight="1" x14ac:dyDescent="0.25">
      <c r="A52" s="30">
        <v>4468</v>
      </c>
      <c r="B52" s="30">
        <f>COUNTIFS(Sheet2!$A$16:$A$25,$A52)</f>
        <v>0</v>
      </c>
      <c r="C52" s="31">
        <v>41990</v>
      </c>
      <c r="D52" s="30">
        <v>137</v>
      </c>
      <c r="E52" s="30" t="s">
        <v>296</v>
      </c>
      <c r="F52" s="32" t="s">
        <v>285</v>
      </c>
      <c r="G52" s="30">
        <v>5</v>
      </c>
      <c r="H52" s="30">
        <v>-7</v>
      </c>
      <c r="I52" s="30">
        <v>3</v>
      </c>
      <c r="J52" s="30">
        <v>0</v>
      </c>
      <c r="K52" s="30">
        <v>4</v>
      </c>
      <c r="L52" s="30">
        <v>-3</v>
      </c>
      <c r="M52" s="30">
        <v>6</v>
      </c>
      <c r="N52" s="30">
        <v>-2</v>
      </c>
      <c r="O52" s="30">
        <v>7</v>
      </c>
      <c r="P52" s="30">
        <v>-3</v>
      </c>
      <c r="Q52" s="30">
        <v>25</v>
      </c>
      <c r="R52" s="30">
        <v>-15</v>
      </c>
      <c r="S52" s="33">
        <f>COUNTIFS('IFS TouchPoints'!$A$6:$A$2203,$A52,'IFS TouchPoints'!$C$6:$C$2203,S$5,'IFS TouchPoints'!$E$6:$E$2203,"&lt;="&amp;$C52)</f>
        <v>0</v>
      </c>
      <c r="T52" s="33">
        <f>COUNTIFS('IFS TouchPoints'!$A$6:$A$2203,$A52,'IFS TouchPoints'!$C$6:$C$2203,T$5,'IFS TouchPoints'!$E$6:$E$2203,"&lt;="&amp;$C52)</f>
        <v>0</v>
      </c>
      <c r="U52" s="33">
        <f>COUNTIFS('IFS TouchPoints'!$A$6:$A$2203,$A52,'IFS TouchPoints'!$C$6:$C$2203,U$5,'IFS TouchPoints'!$E$6:$E$2203,"&lt;="&amp;$C52)</f>
        <v>0</v>
      </c>
      <c r="V52" s="33">
        <f>COUNTIFS('IFS TouchPoints'!$A$6:$A$2203,$A52,'IFS TouchPoints'!$C$6:$C$2203,V$5,'IFS TouchPoints'!$E$6:$E$2203,"&lt;="&amp;$C52)</f>
        <v>0</v>
      </c>
      <c r="W52" s="33">
        <f>COUNTIFS('IFS TouchPoints'!$A$6:$A$2203,$A52,'IFS TouchPoints'!$C$6:$C$2203,W$5,'IFS TouchPoints'!$E$6:$E$2203,"&lt;="&amp;$C52)</f>
        <v>15</v>
      </c>
      <c r="X52" s="33">
        <f>COUNTIFS('IFS TouchPoints'!$A$6:$A$2203,$A52,'IFS TouchPoints'!$C$6:$C$2203,X$5,'IFS TouchPoints'!$E$6:$E$2203,"&lt;="&amp;$C52)</f>
        <v>0</v>
      </c>
      <c r="Y52" s="33">
        <f>COUNTIFS('IFS TouchPoints'!$A$6:$A$2203,$A52,'IFS TouchPoints'!$C$6:$C$2203,Y$5,'IFS TouchPoints'!$E$6:$E$2203,"&lt;="&amp;$C52)</f>
        <v>0</v>
      </c>
      <c r="Z52" s="33">
        <f>COUNTIFS('IFS TouchPoints'!$A$6:$A$2203,$A52,'IFS TouchPoints'!$C$6:$C$2203,Z$5,'IFS TouchPoints'!$E$6:$E$2203,"&lt;="&amp;$C52)</f>
        <v>0</v>
      </c>
      <c r="AA52" s="33">
        <f>COUNTIFS('IFS TouchPoints'!$A$6:$A$2203,$A52,'IFS TouchPoints'!$C$6:$C$2203,AA$5,'IFS TouchPoints'!$E$6:$E$2203,"&lt;="&amp;$C52)</f>
        <v>0</v>
      </c>
      <c r="AB52" s="28">
        <f t="shared" si="2"/>
        <v>15</v>
      </c>
    </row>
    <row r="53" spans="1:28" s="29" customFormat="1" ht="13.5" customHeight="1" x14ac:dyDescent="0.25">
      <c r="A53" s="30">
        <v>4468</v>
      </c>
      <c r="B53" s="30">
        <f>COUNTIFS(Sheet2!$A$16:$A$25,$A53)</f>
        <v>0</v>
      </c>
      <c r="C53" s="31">
        <v>41829</v>
      </c>
      <c r="D53" s="30">
        <v>53</v>
      </c>
      <c r="E53" s="30" t="s">
        <v>296</v>
      </c>
      <c r="F53" s="32" t="s">
        <v>267</v>
      </c>
      <c r="G53" s="30">
        <v>6</v>
      </c>
      <c r="H53" s="30">
        <v>-6</v>
      </c>
      <c r="I53" s="30">
        <v>6</v>
      </c>
      <c r="J53" s="30">
        <v>-1</v>
      </c>
      <c r="K53" s="30">
        <v>9</v>
      </c>
      <c r="L53" s="30">
        <v>-1</v>
      </c>
      <c r="M53" s="30">
        <v>13</v>
      </c>
      <c r="N53" s="30">
        <v>-1</v>
      </c>
      <c r="O53" s="30">
        <v>8</v>
      </c>
      <c r="P53" s="30">
        <v>-10</v>
      </c>
      <c r="Q53" s="30">
        <v>42</v>
      </c>
      <c r="R53" s="30">
        <v>-19</v>
      </c>
      <c r="S53" s="33">
        <f>COUNTIFS('IFS TouchPoints'!$A$6:$A$2203,$A53,'IFS TouchPoints'!$C$6:$C$2203,S$5,'IFS TouchPoints'!$E$6:$E$2203,"&lt;="&amp;$C53)</f>
        <v>0</v>
      </c>
      <c r="T53" s="33">
        <f>COUNTIFS('IFS TouchPoints'!$A$6:$A$2203,$A53,'IFS TouchPoints'!$C$6:$C$2203,T$5,'IFS TouchPoints'!$E$6:$E$2203,"&lt;="&amp;$C53)</f>
        <v>0</v>
      </c>
      <c r="U53" s="33">
        <f>COUNTIFS('IFS TouchPoints'!$A$6:$A$2203,$A53,'IFS TouchPoints'!$C$6:$C$2203,U$5,'IFS TouchPoints'!$E$6:$E$2203,"&lt;="&amp;$C53)</f>
        <v>0</v>
      </c>
      <c r="V53" s="33">
        <f>COUNTIFS('IFS TouchPoints'!$A$6:$A$2203,$A53,'IFS TouchPoints'!$C$6:$C$2203,V$5,'IFS TouchPoints'!$E$6:$E$2203,"&lt;="&amp;$C53)</f>
        <v>0</v>
      </c>
      <c r="W53" s="33">
        <f>COUNTIFS('IFS TouchPoints'!$A$6:$A$2203,$A53,'IFS TouchPoints'!$C$6:$C$2203,W$5,'IFS TouchPoints'!$E$6:$E$2203,"&lt;="&amp;$C53)</f>
        <v>0</v>
      </c>
      <c r="X53" s="33">
        <f>COUNTIFS('IFS TouchPoints'!$A$6:$A$2203,$A53,'IFS TouchPoints'!$C$6:$C$2203,X$5,'IFS TouchPoints'!$E$6:$E$2203,"&lt;="&amp;$C53)</f>
        <v>0</v>
      </c>
      <c r="Y53" s="33">
        <f>COUNTIFS('IFS TouchPoints'!$A$6:$A$2203,$A53,'IFS TouchPoints'!$C$6:$C$2203,Y$5,'IFS TouchPoints'!$E$6:$E$2203,"&lt;="&amp;$C53)</f>
        <v>0</v>
      </c>
      <c r="Z53" s="33">
        <f>COUNTIFS('IFS TouchPoints'!$A$6:$A$2203,$A53,'IFS TouchPoints'!$C$6:$C$2203,Z$5,'IFS TouchPoints'!$E$6:$E$2203,"&lt;="&amp;$C53)</f>
        <v>0</v>
      </c>
      <c r="AA53" s="33">
        <f>COUNTIFS('IFS TouchPoints'!$A$6:$A$2203,$A53,'IFS TouchPoints'!$C$6:$C$2203,AA$5,'IFS TouchPoints'!$E$6:$E$2203,"&lt;="&amp;$C53)</f>
        <v>0</v>
      </c>
      <c r="AB53" s="28">
        <f t="shared" si="2"/>
        <v>0</v>
      </c>
    </row>
    <row r="54" spans="1:28" s="29" customFormat="1" ht="13.5" customHeight="1" x14ac:dyDescent="0.25">
      <c r="A54" s="30">
        <v>4751</v>
      </c>
      <c r="B54" s="30">
        <f>COUNTIFS(Sheet2!$A$16:$A$25,$A54)</f>
        <v>0</v>
      </c>
      <c r="C54" s="31">
        <v>41936</v>
      </c>
      <c r="D54" s="30">
        <v>128</v>
      </c>
      <c r="E54" s="30" t="s">
        <v>296</v>
      </c>
      <c r="F54" s="32" t="s">
        <v>287</v>
      </c>
      <c r="G54" s="30">
        <v>5</v>
      </c>
      <c r="H54" s="30">
        <v>-11</v>
      </c>
      <c r="I54" s="30">
        <v>5</v>
      </c>
      <c r="J54" s="30">
        <v>0</v>
      </c>
      <c r="K54" s="30">
        <v>16</v>
      </c>
      <c r="L54" s="30">
        <v>-2</v>
      </c>
      <c r="M54" s="30">
        <v>16</v>
      </c>
      <c r="N54" s="30">
        <v>0</v>
      </c>
      <c r="O54" s="30">
        <v>5</v>
      </c>
      <c r="P54" s="30">
        <v>-6</v>
      </c>
      <c r="Q54" s="30">
        <v>47</v>
      </c>
      <c r="R54" s="30">
        <v>-19</v>
      </c>
      <c r="S54" s="33">
        <f>COUNTIFS('IFS TouchPoints'!$A$6:$A$2203,$A54,'IFS TouchPoints'!$C$6:$C$2203,S$5,'IFS TouchPoints'!$E$6:$E$2203,"&lt;="&amp;$C54)</f>
        <v>0</v>
      </c>
      <c r="T54" s="33">
        <f>COUNTIFS('IFS TouchPoints'!$A$6:$A$2203,$A54,'IFS TouchPoints'!$C$6:$C$2203,T$5,'IFS TouchPoints'!$E$6:$E$2203,"&lt;="&amp;$C54)</f>
        <v>0</v>
      </c>
      <c r="U54" s="33">
        <f>COUNTIFS('IFS TouchPoints'!$A$6:$A$2203,$A54,'IFS TouchPoints'!$C$6:$C$2203,U$5,'IFS TouchPoints'!$E$6:$E$2203,"&lt;="&amp;$C54)</f>
        <v>0</v>
      </c>
      <c r="V54" s="33">
        <f>COUNTIFS('IFS TouchPoints'!$A$6:$A$2203,$A54,'IFS TouchPoints'!$C$6:$C$2203,V$5,'IFS TouchPoints'!$E$6:$E$2203,"&lt;="&amp;$C54)</f>
        <v>1</v>
      </c>
      <c r="W54" s="33">
        <f>COUNTIFS('IFS TouchPoints'!$A$6:$A$2203,$A54,'IFS TouchPoints'!$C$6:$C$2203,W$5,'IFS TouchPoints'!$E$6:$E$2203,"&lt;="&amp;$C54)</f>
        <v>6</v>
      </c>
      <c r="X54" s="33">
        <f>COUNTIFS('IFS TouchPoints'!$A$6:$A$2203,$A54,'IFS TouchPoints'!$C$6:$C$2203,X$5,'IFS TouchPoints'!$E$6:$E$2203,"&lt;="&amp;$C54)</f>
        <v>0</v>
      </c>
      <c r="Y54" s="33">
        <f>COUNTIFS('IFS TouchPoints'!$A$6:$A$2203,$A54,'IFS TouchPoints'!$C$6:$C$2203,Y$5,'IFS TouchPoints'!$E$6:$E$2203,"&lt;="&amp;$C54)</f>
        <v>37</v>
      </c>
      <c r="Z54" s="33">
        <f>COUNTIFS('IFS TouchPoints'!$A$6:$A$2203,$A54,'IFS TouchPoints'!$C$6:$C$2203,Z$5,'IFS TouchPoints'!$E$6:$E$2203,"&lt;="&amp;$C54)</f>
        <v>0</v>
      </c>
      <c r="AA54" s="33">
        <f>COUNTIFS('IFS TouchPoints'!$A$6:$A$2203,$A54,'IFS TouchPoints'!$C$6:$C$2203,AA$5,'IFS TouchPoints'!$E$6:$E$2203,"&lt;="&amp;$C54)</f>
        <v>0</v>
      </c>
      <c r="AB54" s="28">
        <f t="shared" si="2"/>
        <v>44</v>
      </c>
    </row>
    <row r="55" spans="1:28" s="29" customFormat="1" ht="13.5" customHeight="1" x14ac:dyDescent="0.25">
      <c r="A55" s="30">
        <v>4751</v>
      </c>
      <c r="B55" s="30">
        <f>COUNTIFS(Sheet2!$A$16:$A$25,$A55)</f>
        <v>0</v>
      </c>
      <c r="C55" s="31">
        <v>41620</v>
      </c>
      <c r="D55" s="30">
        <v>19</v>
      </c>
      <c r="E55" s="30" t="s">
        <v>296</v>
      </c>
      <c r="F55" s="32" t="s">
        <v>284</v>
      </c>
      <c r="G55" s="30">
        <v>4</v>
      </c>
      <c r="H55" s="30">
        <v>-11</v>
      </c>
      <c r="I55" s="30">
        <v>1</v>
      </c>
      <c r="J55" s="30">
        <v>-4</v>
      </c>
      <c r="K55" s="30">
        <v>9</v>
      </c>
      <c r="L55" s="30">
        <v>-5</v>
      </c>
      <c r="M55" s="30">
        <v>14</v>
      </c>
      <c r="N55" s="30">
        <v>0</v>
      </c>
      <c r="O55" s="30">
        <v>2</v>
      </c>
      <c r="P55" s="30">
        <v>-4</v>
      </c>
      <c r="Q55" s="30">
        <v>30</v>
      </c>
      <c r="R55" s="30">
        <v>-24</v>
      </c>
      <c r="S55" s="33">
        <f>COUNTIFS('IFS TouchPoints'!$A$6:$A$2203,$A55,'IFS TouchPoints'!$C$6:$C$2203,S$5,'IFS TouchPoints'!$E$6:$E$2203,"&lt;="&amp;$C55)</f>
        <v>0</v>
      </c>
      <c r="T55" s="33">
        <f>COUNTIFS('IFS TouchPoints'!$A$6:$A$2203,$A55,'IFS TouchPoints'!$C$6:$C$2203,T$5,'IFS TouchPoints'!$E$6:$E$2203,"&lt;="&amp;$C55)</f>
        <v>0</v>
      </c>
      <c r="U55" s="33">
        <f>COUNTIFS('IFS TouchPoints'!$A$6:$A$2203,$A55,'IFS TouchPoints'!$C$6:$C$2203,U$5,'IFS TouchPoints'!$E$6:$E$2203,"&lt;="&amp;$C55)</f>
        <v>0</v>
      </c>
      <c r="V55" s="33">
        <f>COUNTIFS('IFS TouchPoints'!$A$6:$A$2203,$A55,'IFS TouchPoints'!$C$6:$C$2203,V$5,'IFS TouchPoints'!$E$6:$E$2203,"&lt;="&amp;$C55)</f>
        <v>0</v>
      </c>
      <c r="W55" s="33">
        <f>COUNTIFS('IFS TouchPoints'!$A$6:$A$2203,$A55,'IFS TouchPoints'!$C$6:$C$2203,W$5,'IFS TouchPoints'!$E$6:$E$2203,"&lt;="&amp;$C55)</f>
        <v>0</v>
      </c>
      <c r="X55" s="33">
        <f>COUNTIFS('IFS TouchPoints'!$A$6:$A$2203,$A55,'IFS TouchPoints'!$C$6:$C$2203,X$5,'IFS TouchPoints'!$E$6:$E$2203,"&lt;="&amp;$C55)</f>
        <v>0</v>
      </c>
      <c r="Y55" s="33">
        <f>COUNTIFS('IFS TouchPoints'!$A$6:$A$2203,$A55,'IFS TouchPoints'!$C$6:$C$2203,Y$5,'IFS TouchPoints'!$E$6:$E$2203,"&lt;="&amp;$C55)</f>
        <v>0</v>
      </c>
      <c r="Z55" s="33">
        <f>COUNTIFS('IFS TouchPoints'!$A$6:$A$2203,$A55,'IFS TouchPoints'!$C$6:$C$2203,Z$5,'IFS TouchPoints'!$E$6:$E$2203,"&lt;="&amp;$C55)</f>
        <v>0</v>
      </c>
      <c r="AA55" s="33">
        <f>COUNTIFS('IFS TouchPoints'!$A$6:$A$2203,$A55,'IFS TouchPoints'!$C$6:$C$2203,AA$5,'IFS TouchPoints'!$E$6:$E$2203,"&lt;="&amp;$C55)</f>
        <v>0</v>
      </c>
      <c r="AB55" s="28">
        <f t="shared" si="2"/>
        <v>0</v>
      </c>
    </row>
    <row r="56" spans="1:28" s="29" customFormat="1" ht="13.5" customHeight="1" x14ac:dyDescent="0.25">
      <c r="A56" s="30">
        <v>4751</v>
      </c>
      <c r="B56" s="30">
        <f>COUNTIFS(Sheet2!$A$16:$A$25,$A56)</f>
        <v>0</v>
      </c>
      <c r="C56" s="31">
        <v>41702</v>
      </c>
      <c r="D56" s="30">
        <v>31</v>
      </c>
      <c r="E56" s="30" t="s">
        <v>296</v>
      </c>
      <c r="F56" s="32" t="s">
        <v>285</v>
      </c>
      <c r="G56" s="30">
        <v>4</v>
      </c>
      <c r="H56" s="30">
        <v>-9</v>
      </c>
      <c r="I56" s="30">
        <v>3</v>
      </c>
      <c r="J56" s="30">
        <v>0</v>
      </c>
      <c r="K56" s="30">
        <v>15</v>
      </c>
      <c r="L56" s="30">
        <v>-2</v>
      </c>
      <c r="M56" s="30">
        <v>14</v>
      </c>
      <c r="N56" s="30">
        <v>0</v>
      </c>
      <c r="O56" s="30">
        <v>6</v>
      </c>
      <c r="P56" s="30">
        <v>-3</v>
      </c>
      <c r="Q56" s="30">
        <v>42</v>
      </c>
      <c r="R56" s="30">
        <v>-14</v>
      </c>
      <c r="S56" s="33">
        <f>COUNTIFS('IFS TouchPoints'!$A$6:$A$2203,$A56,'IFS TouchPoints'!$C$6:$C$2203,S$5,'IFS TouchPoints'!$E$6:$E$2203,"&lt;="&amp;$C56)</f>
        <v>0</v>
      </c>
      <c r="T56" s="33">
        <f>COUNTIFS('IFS TouchPoints'!$A$6:$A$2203,$A56,'IFS TouchPoints'!$C$6:$C$2203,T$5,'IFS TouchPoints'!$E$6:$E$2203,"&lt;="&amp;$C56)</f>
        <v>0</v>
      </c>
      <c r="U56" s="33">
        <f>COUNTIFS('IFS TouchPoints'!$A$6:$A$2203,$A56,'IFS TouchPoints'!$C$6:$C$2203,U$5,'IFS TouchPoints'!$E$6:$E$2203,"&lt;="&amp;$C56)</f>
        <v>0</v>
      </c>
      <c r="V56" s="33">
        <f>COUNTIFS('IFS TouchPoints'!$A$6:$A$2203,$A56,'IFS TouchPoints'!$C$6:$C$2203,V$5,'IFS TouchPoints'!$E$6:$E$2203,"&lt;="&amp;$C56)</f>
        <v>0</v>
      </c>
      <c r="W56" s="33">
        <f>COUNTIFS('IFS TouchPoints'!$A$6:$A$2203,$A56,'IFS TouchPoints'!$C$6:$C$2203,W$5,'IFS TouchPoints'!$E$6:$E$2203,"&lt;="&amp;$C56)</f>
        <v>0</v>
      </c>
      <c r="X56" s="33">
        <f>COUNTIFS('IFS TouchPoints'!$A$6:$A$2203,$A56,'IFS TouchPoints'!$C$6:$C$2203,X$5,'IFS TouchPoints'!$E$6:$E$2203,"&lt;="&amp;$C56)</f>
        <v>0</v>
      </c>
      <c r="Y56" s="33">
        <f>COUNTIFS('IFS TouchPoints'!$A$6:$A$2203,$A56,'IFS TouchPoints'!$C$6:$C$2203,Y$5,'IFS TouchPoints'!$E$6:$E$2203,"&lt;="&amp;$C56)</f>
        <v>0</v>
      </c>
      <c r="Z56" s="33">
        <f>COUNTIFS('IFS TouchPoints'!$A$6:$A$2203,$A56,'IFS TouchPoints'!$C$6:$C$2203,Z$5,'IFS TouchPoints'!$E$6:$E$2203,"&lt;="&amp;$C56)</f>
        <v>0</v>
      </c>
      <c r="AA56" s="33">
        <f>COUNTIFS('IFS TouchPoints'!$A$6:$A$2203,$A56,'IFS TouchPoints'!$C$6:$C$2203,AA$5,'IFS TouchPoints'!$E$6:$E$2203,"&lt;="&amp;$C56)</f>
        <v>0</v>
      </c>
      <c r="AB56" s="28">
        <f t="shared" si="2"/>
        <v>0</v>
      </c>
    </row>
    <row r="57" spans="1:28" s="29" customFormat="1" ht="13.5" customHeight="1" x14ac:dyDescent="0.25">
      <c r="A57" s="30">
        <v>4751</v>
      </c>
      <c r="B57" s="30">
        <f>COUNTIFS(Sheet2!$A$16:$A$25,$A57)</f>
        <v>0</v>
      </c>
      <c r="C57" s="31">
        <v>41834</v>
      </c>
      <c r="D57" s="30">
        <v>71</v>
      </c>
      <c r="E57" s="30" t="s">
        <v>296</v>
      </c>
      <c r="F57" s="32" t="s">
        <v>286</v>
      </c>
      <c r="G57" s="30">
        <v>4</v>
      </c>
      <c r="H57" s="30">
        <v>-9</v>
      </c>
      <c r="I57" s="30">
        <v>4</v>
      </c>
      <c r="J57" s="30">
        <v>0</v>
      </c>
      <c r="K57" s="30">
        <v>16</v>
      </c>
      <c r="L57" s="30">
        <v>-2</v>
      </c>
      <c r="M57" s="30">
        <v>14</v>
      </c>
      <c r="N57" s="30">
        <v>0</v>
      </c>
      <c r="O57" s="30">
        <v>6</v>
      </c>
      <c r="P57" s="30">
        <v>-5</v>
      </c>
      <c r="Q57" s="30">
        <v>44</v>
      </c>
      <c r="R57" s="30">
        <v>-16</v>
      </c>
      <c r="S57" s="33">
        <f>COUNTIFS('IFS TouchPoints'!$A$6:$A$2203,$A57,'IFS TouchPoints'!$C$6:$C$2203,S$5,'IFS TouchPoints'!$E$6:$E$2203,"&lt;="&amp;$C57)</f>
        <v>0</v>
      </c>
      <c r="T57" s="33">
        <f>COUNTIFS('IFS TouchPoints'!$A$6:$A$2203,$A57,'IFS TouchPoints'!$C$6:$C$2203,T$5,'IFS TouchPoints'!$E$6:$E$2203,"&lt;="&amp;$C57)</f>
        <v>0</v>
      </c>
      <c r="U57" s="33">
        <f>COUNTIFS('IFS TouchPoints'!$A$6:$A$2203,$A57,'IFS TouchPoints'!$C$6:$C$2203,U$5,'IFS TouchPoints'!$E$6:$E$2203,"&lt;="&amp;$C57)</f>
        <v>0</v>
      </c>
      <c r="V57" s="33">
        <f>COUNTIFS('IFS TouchPoints'!$A$6:$A$2203,$A57,'IFS TouchPoints'!$C$6:$C$2203,V$5,'IFS TouchPoints'!$E$6:$E$2203,"&lt;="&amp;$C57)</f>
        <v>1</v>
      </c>
      <c r="W57" s="33">
        <f>COUNTIFS('IFS TouchPoints'!$A$6:$A$2203,$A57,'IFS TouchPoints'!$C$6:$C$2203,W$5,'IFS TouchPoints'!$E$6:$E$2203,"&lt;="&amp;$C57)</f>
        <v>4</v>
      </c>
      <c r="X57" s="33">
        <f>COUNTIFS('IFS TouchPoints'!$A$6:$A$2203,$A57,'IFS TouchPoints'!$C$6:$C$2203,X$5,'IFS TouchPoints'!$E$6:$E$2203,"&lt;="&amp;$C57)</f>
        <v>0</v>
      </c>
      <c r="Y57" s="33">
        <f>COUNTIFS('IFS TouchPoints'!$A$6:$A$2203,$A57,'IFS TouchPoints'!$C$6:$C$2203,Y$5,'IFS TouchPoints'!$E$6:$E$2203,"&lt;="&amp;$C57)</f>
        <v>20</v>
      </c>
      <c r="Z57" s="33">
        <f>COUNTIFS('IFS TouchPoints'!$A$6:$A$2203,$A57,'IFS TouchPoints'!$C$6:$C$2203,Z$5,'IFS TouchPoints'!$E$6:$E$2203,"&lt;="&amp;$C57)</f>
        <v>0</v>
      </c>
      <c r="AA57" s="33">
        <f>COUNTIFS('IFS TouchPoints'!$A$6:$A$2203,$A57,'IFS TouchPoints'!$C$6:$C$2203,AA$5,'IFS TouchPoints'!$E$6:$E$2203,"&lt;="&amp;$C57)</f>
        <v>0</v>
      </c>
      <c r="AB57" s="28">
        <f t="shared" si="2"/>
        <v>25</v>
      </c>
    </row>
    <row r="58" spans="1:28" s="29" customFormat="1" ht="13.5" customHeight="1" x14ac:dyDescent="0.25">
      <c r="A58" s="30">
        <v>4751</v>
      </c>
      <c r="B58" s="30">
        <f>COUNTIFS(Sheet2!$A$16:$A$25,$A58)</f>
        <v>0</v>
      </c>
      <c r="C58" s="31">
        <v>41500</v>
      </c>
      <c r="D58" s="30">
        <v>18</v>
      </c>
      <c r="E58" s="30" t="s">
        <v>296</v>
      </c>
      <c r="F58" s="32" t="s">
        <v>267</v>
      </c>
      <c r="G58" s="30">
        <v>3</v>
      </c>
      <c r="H58" s="30">
        <v>-11</v>
      </c>
      <c r="I58" s="30">
        <v>1</v>
      </c>
      <c r="J58" s="30">
        <v>-5</v>
      </c>
      <c r="K58" s="30">
        <v>7</v>
      </c>
      <c r="L58" s="30">
        <v>-5</v>
      </c>
      <c r="M58" s="30">
        <v>11</v>
      </c>
      <c r="N58" s="30">
        <v>0</v>
      </c>
      <c r="O58" s="30">
        <v>1</v>
      </c>
      <c r="P58" s="30">
        <v>-4</v>
      </c>
      <c r="Q58" s="30">
        <v>23</v>
      </c>
      <c r="R58" s="30">
        <v>-25</v>
      </c>
      <c r="S58" s="33">
        <f>COUNTIFS('IFS TouchPoints'!$A$6:$A$2203,$A58,'IFS TouchPoints'!$C$6:$C$2203,S$5,'IFS TouchPoints'!$E$6:$E$2203,"&lt;="&amp;$C58)</f>
        <v>0</v>
      </c>
      <c r="T58" s="33">
        <f>COUNTIFS('IFS TouchPoints'!$A$6:$A$2203,$A58,'IFS TouchPoints'!$C$6:$C$2203,T$5,'IFS TouchPoints'!$E$6:$E$2203,"&lt;="&amp;$C58)</f>
        <v>0</v>
      </c>
      <c r="U58" s="33">
        <f>COUNTIFS('IFS TouchPoints'!$A$6:$A$2203,$A58,'IFS TouchPoints'!$C$6:$C$2203,U$5,'IFS TouchPoints'!$E$6:$E$2203,"&lt;="&amp;$C58)</f>
        <v>0</v>
      </c>
      <c r="V58" s="33">
        <f>COUNTIFS('IFS TouchPoints'!$A$6:$A$2203,$A58,'IFS TouchPoints'!$C$6:$C$2203,V$5,'IFS TouchPoints'!$E$6:$E$2203,"&lt;="&amp;$C58)</f>
        <v>0</v>
      </c>
      <c r="W58" s="33">
        <f>COUNTIFS('IFS TouchPoints'!$A$6:$A$2203,$A58,'IFS TouchPoints'!$C$6:$C$2203,W$5,'IFS TouchPoints'!$E$6:$E$2203,"&lt;="&amp;$C58)</f>
        <v>0</v>
      </c>
      <c r="X58" s="33">
        <f>COUNTIFS('IFS TouchPoints'!$A$6:$A$2203,$A58,'IFS TouchPoints'!$C$6:$C$2203,X$5,'IFS TouchPoints'!$E$6:$E$2203,"&lt;="&amp;$C58)</f>
        <v>0</v>
      </c>
      <c r="Y58" s="33">
        <f>COUNTIFS('IFS TouchPoints'!$A$6:$A$2203,$A58,'IFS TouchPoints'!$C$6:$C$2203,Y$5,'IFS TouchPoints'!$E$6:$E$2203,"&lt;="&amp;$C58)</f>
        <v>0</v>
      </c>
      <c r="Z58" s="33">
        <f>COUNTIFS('IFS TouchPoints'!$A$6:$A$2203,$A58,'IFS TouchPoints'!$C$6:$C$2203,Z$5,'IFS TouchPoints'!$E$6:$E$2203,"&lt;="&amp;$C58)</f>
        <v>0</v>
      </c>
      <c r="AA58" s="33">
        <f>COUNTIFS('IFS TouchPoints'!$A$6:$A$2203,$A58,'IFS TouchPoints'!$C$6:$C$2203,AA$5,'IFS TouchPoints'!$E$6:$E$2203,"&lt;="&amp;$C58)</f>
        <v>0</v>
      </c>
      <c r="AB58" s="28">
        <f t="shared" si="2"/>
        <v>0</v>
      </c>
    </row>
    <row r="59" spans="1:28" s="29" customFormat="1" ht="13.5" customHeight="1" x14ac:dyDescent="0.25">
      <c r="A59" s="30">
        <v>4952</v>
      </c>
      <c r="B59" s="30">
        <f>COUNTIFS(Sheet2!$A$16:$A$25,$A59)</f>
        <v>0</v>
      </c>
      <c r="C59" s="31">
        <v>41849</v>
      </c>
      <c r="D59" s="30">
        <v>80</v>
      </c>
      <c r="E59" s="30" t="s">
        <v>296</v>
      </c>
      <c r="F59" s="32" t="s">
        <v>267</v>
      </c>
      <c r="G59" s="30">
        <v>8</v>
      </c>
      <c r="H59" s="30">
        <v>-4</v>
      </c>
      <c r="I59" s="30">
        <v>3</v>
      </c>
      <c r="J59" s="30">
        <v>0</v>
      </c>
      <c r="K59" s="30">
        <v>3</v>
      </c>
      <c r="L59" s="30">
        <v>-2</v>
      </c>
      <c r="M59" s="30">
        <v>14</v>
      </c>
      <c r="N59" s="30">
        <v>0</v>
      </c>
      <c r="O59" s="30">
        <v>15</v>
      </c>
      <c r="P59" s="30">
        <v>0</v>
      </c>
      <c r="Q59" s="30">
        <v>43</v>
      </c>
      <c r="R59" s="30">
        <v>-6</v>
      </c>
      <c r="S59" s="33">
        <f>COUNTIFS('IFS TouchPoints'!$A$6:$A$2203,$A59,'IFS TouchPoints'!$C$6:$C$2203,S$5,'IFS TouchPoints'!$E$6:$E$2203,"&lt;="&amp;$C59)</f>
        <v>0</v>
      </c>
      <c r="T59" s="33">
        <f>COUNTIFS('IFS TouchPoints'!$A$6:$A$2203,$A59,'IFS TouchPoints'!$C$6:$C$2203,T$5,'IFS TouchPoints'!$E$6:$E$2203,"&lt;="&amp;$C59)</f>
        <v>0</v>
      </c>
      <c r="U59" s="33">
        <f>COUNTIFS('IFS TouchPoints'!$A$6:$A$2203,$A59,'IFS TouchPoints'!$C$6:$C$2203,U$5,'IFS TouchPoints'!$E$6:$E$2203,"&lt;="&amp;$C59)</f>
        <v>0</v>
      </c>
      <c r="V59" s="33">
        <f>COUNTIFS('IFS TouchPoints'!$A$6:$A$2203,$A59,'IFS TouchPoints'!$C$6:$C$2203,V$5,'IFS TouchPoints'!$E$6:$E$2203,"&lt;="&amp;$C59)</f>
        <v>0</v>
      </c>
      <c r="W59" s="33">
        <f>COUNTIFS('IFS TouchPoints'!$A$6:$A$2203,$A59,'IFS TouchPoints'!$C$6:$C$2203,W$5,'IFS TouchPoints'!$E$6:$E$2203,"&lt;="&amp;$C59)</f>
        <v>0</v>
      </c>
      <c r="X59" s="33">
        <f>COUNTIFS('IFS TouchPoints'!$A$6:$A$2203,$A59,'IFS TouchPoints'!$C$6:$C$2203,X$5,'IFS TouchPoints'!$E$6:$E$2203,"&lt;="&amp;$C59)</f>
        <v>0</v>
      </c>
      <c r="Y59" s="33">
        <f>COUNTIFS('IFS TouchPoints'!$A$6:$A$2203,$A59,'IFS TouchPoints'!$C$6:$C$2203,Y$5,'IFS TouchPoints'!$E$6:$E$2203,"&lt;="&amp;$C59)</f>
        <v>0</v>
      </c>
      <c r="Z59" s="33">
        <f>COUNTIFS('IFS TouchPoints'!$A$6:$A$2203,$A59,'IFS TouchPoints'!$C$6:$C$2203,Z$5,'IFS TouchPoints'!$E$6:$E$2203,"&lt;="&amp;$C59)</f>
        <v>0</v>
      </c>
      <c r="AA59" s="33">
        <f>COUNTIFS('IFS TouchPoints'!$A$6:$A$2203,$A59,'IFS TouchPoints'!$C$6:$C$2203,AA$5,'IFS TouchPoints'!$E$6:$E$2203,"&lt;="&amp;$C59)</f>
        <v>0</v>
      </c>
      <c r="AB59" s="28">
        <f t="shared" si="2"/>
        <v>0</v>
      </c>
    </row>
    <row r="60" spans="1:28" s="29" customFormat="1" ht="13.5" customHeight="1" x14ac:dyDescent="0.25">
      <c r="A60" s="30">
        <v>5097</v>
      </c>
      <c r="B60" s="30">
        <f>COUNTIFS(Sheet2!$A$16:$A$25,$A60)</f>
        <v>0</v>
      </c>
      <c r="C60" s="31">
        <v>41940</v>
      </c>
      <c r="D60" s="30">
        <v>154</v>
      </c>
      <c r="E60" s="30" t="s">
        <v>296</v>
      </c>
      <c r="F60" s="32" t="s">
        <v>284</v>
      </c>
      <c r="G60" s="30">
        <v>1</v>
      </c>
      <c r="H60" s="30">
        <v>-6</v>
      </c>
      <c r="I60" s="30">
        <v>0</v>
      </c>
      <c r="J60" s="30">
        <v>-2</v>
      </c>
      <c r="K60" s="30">
        <v>3</v>
      </c>
      <c r="L60" s="30">
        <v>-4</v>
      </c>
      <c r="M60" s="30">
        <v>8</v>
      </c>
      <c r="N60" s="30">
        <v>0</v>
      </c>
      <c r="O60" s="30">
        <v>2</v>
      </c>
      <c r="P60" s="30">
        <v>-8</v>
      </c>
      <c r="Q60" s="30">
        <v>14</v>
      </c>
      <c r="R60" s="30">
        <v>-20</v>
      </c>
      <c r="S60" s="33">
        <f>COUNTIFS('IFS TouchPoints'!$A$6:$A$2203,$A60,'IFS TouchPoints'!$C$6:$C$2203,S$5,'IFS TouchPoints'!$E$6:$E$2203,"&lt;="&amp;$C60)</f>
        <v>0</v>
      </c>
      <c r="T60" s="33">
        <f>COUNTIFS('IFS TouchPoints'!$A$6:$A$2203,$A60,'IFS TouchPoints'!$C$6:$C$2203,T$5,'IFS TouchPoints'!$E$6:$E$2203,"&lt;="&amp;$C60)</f>
        <v>0</v>
      </c>
      <c r="U60" s="33">
        <f>COUNTIFS('IFS TouchPoints'!$A$6:$A$2203,$A60,'IFS TouchPoints'!$C$6:$C$2203,U$5,'IFS TouchPoints'!$E$6:$E$2203,"&lt;="&amp;$C60)</f>
        <v>0</v>
      </c>
      <c r="V60" s="33">
        <f>COUNTIFS('IFS TouchPoints'!$A$6:$A$2203,$A60,'IFS TouchPoints'!$C$6:$C$2203,V$5,'IFS TouchPoints'!$E$6:$E$2203,"&lt;="&amp;$C60)</f>
        <v>0</v>
      </c>
      <c r="W60" s="33">
        <f>COUNTIFS('IFS TouchPoints'!$A$6:$A$2203,$A60,'IFS TouchPoints'!$C$6:$C$2203,W$5,'IFS TouchPoints'!$E$6:$E$2203,"&lt;="&amp;$C60)</f>
        <v>0</v>
      </c>
      <c r="X60" s="33">
        <f>COUNTIFS('IFS TouchPoints'!$A$6:$A$2203,$A60,'IFS TouchPoints'!$C$6:$C$2203,X$5,'IFS TouchPoints'!$E$6:$E$2203,"&lt;="&amp;$C60)</f>
        <v>0</v>
      </c>
      <c r="Y60" s="33">
        <f>COUNTIFS('IFS TouchPoints'!$A$6:$A$2203,$A60,'IFS TouchPoints'!$C$6:$C$2203,Y$5,'IFS TouchPoints'!$E$6:$E$2203,"&lt;="&amp;$C60)</f>
        <v>0</v>
      </c>
      <c r="Z60" s="33">
        <f>COUNTIFS('IFS TouchPoints'!$A$6:$A$2203,$A60,'IFS TouchPoints'!$C$6:$C$2203,Z$5,'IFS TouchPoints'!$E$6:$E$2203,"&lt;="&amp;$C60)</f>
        <v>0</v>
      </c>
      <c r="AA60" s="33">
        <f>COUNTIFS('IFS TouchPoints'!$A$6:$A$2203,$A60,'IFS TouchPoints'!$C$6:$C$2203,AA$5,'IFS TouchPoints'!$E$6:$E$2203,"&lt;="&amp;$C60)</f>
        <v>0</v>
      </c>
      <c r="AB60" s="28">
        <f t="shared" si="2"/>
        <v>0</v>
      </c>
    </row>
    <row r="61" spans="1:28" s="29" customFormat="1" ht="13.5" customHeight="1" x14ac:dyDescent="0.25">
      <c r="A61" s="30">
        <v>5097</v>
      </c>
      <c r="B61" s="30">
        <f>COUNTIFS(Sheet2!$A$16:$A$25,$A61)</f>
        <v>0</v>
      </c>
      <c r="C61" s="31">
        <v>41995</v>
      </c>
      <c r="D61" s="30">
        <v>153</v>
      </c>
      <c r="E61" s="30" t="s">
        <v>296</v>
      </c>
      <c r="F61" s="32" t="s">
        <v>285</v>
      </c>
      <c r="G61" s="30">
        <v>3</v>
      </c>
      <c r="H61" s="30">
        <v>-4</v>
      </c>
      <c r="I61" s="30">
        <v>2</v>
      </c>
      <c r="J61" s="30">
        <v>0</v>
      </c>
      <c r="K61" s="30">
        <v>7</v>
      </c>
      <c r="L61" s="30">
        <v>-2</v>
      </c>
      <c r="M61" s="30">
        <v>17</v>
      </c>
      <c r="N61" s="30">
        <v>0</v>
      </c>
      <c r="O61" s="30">
        <v>2</v>
      </c>
      <c r="P61" s="30">
        <v>-7</v>
      </c>
      <c r="Q61" s="30">
        <v>31</v>
      </c>
      <c r="R61" s="30">
        <v>-13</v>
      </c>
      <c r="S61" s="33">
        <f>COUNTIFS('IFS TouchPoints'!$A$6:$A$2203,$A61,'IFS TouchPoints'!$C$6:$C$2203,S$5,'IFS TouchPoints'!$E$6:$E$2203,"&lt;="&amp;$C61)</f>
        <v>0</v>
      </c>
      <c r="T61" s="33">
        <f>COUNTIFS('IFS TouchPoints'!$A$6:$A$2203,$A61,'IFS TouchPoints'!$C$6:$C$2203,T$5,'IFS TouchPoints'!$E$6:$E$2203,"&lt;="&amp;$C61)</f>
        <v>0</v>
      </c>
      <c r="U61" s="33">
        <f>COUNTIFS('IFS TouchPoints'!$A$6:$A$2203,$A61,'IFS TouchPoints'!$C$6:$C$2203,U$5,'IFS TouchPoints'!$E$6:$E$2203,"&lt;="&amp;$C61)</f>
        <v>0</v>
      </c>
      <c r="V61" s="33">
        <f>COUNTIFS('IFS TouchPoints'!$A$6:$A$2203,$A61,'IFS TouchPoints'!$C$6:$C$2203,V$5,'IFS TouchPoints'!$E$6:$E$2203,"&lt;="&amp;$C61)</f>
        <v>0</v>
      </c>
      <c r="W61" s="33">
        <f>COUNTIFS('IFS TouchPoints'!$A$6:$A$2203,$A61,'IFS TouchPoints'!$C$6:$C$2203,W$5,'IFS TouchPoints'!$E$6:$E$2203,"&lt;="&amp;$C61)</f>
        <v>2</v>
      </c>
      <c r="X61" s="33">
        <f>COUNTIFS('IFS TouchPoints'!$A$6:$A$2203,$A61,'IFS TouchPoints'!$C$6:$C$2203,X$5,'IFS TouchPoints'!$E$6:$E$2203,"&lt;="&amp;$C61)</f>
        <v>0</v>
      </c>
      <c r="Y61" s="33">
        <f>COUNTIFS('IFS TouchPoints'!$A$6:$A$2203,$A61,'IFS TouchPoints'!$C$6:$C$2203,Y$5,'IFS TouchPoints'!$E$6:$E$2203,"&lt;="&amp;$C61)</f>
        <v>0</v>
      </c>
      <c r="Z61" s="33">
        <f>COUNTIFS('IFS TouchPoints'!$A$6:$A$2203,$A61,'IFS TouchPoints'!$C$6:$C$2203,Z$5,'IFS TouchPoints'!$E$6:$E$2203,"&lt;="&amp;$C61)</f>
        <v>0</v>
      </c>
      <c r="AA61" s="33">
        <f>COUNTIFS('IFS TouchPoints'!$A$6:$A$2203,$A61,'IFS TouchPoints'!$C$6:$C$2203,AA$5,'IFS TouchPoints'!$E$6:$E$2203,"&lt;="&amp;$C61)</f>
        <v>0</v>
      </c>
      <c r="AB61" s="28">
        <f t="shared" si="2"/>
        <v>2</v>
      </c>
    </row>
    <row r="62" spans="1:28" s="29" customFormat="1" ht="13.5" customHeight="1" x14ac:dyDescent="0.25">
      <c r="A62" s="30">
        <v>5097</v>
      </c>
      <c r="B62" s="30">
        <f>COUNTIFS(Sheet2!$A$16:$A$25,$A62)</f>
        <v>0</v>
      </c>
      <c r="C62" s="31">
        <v>41842</v>
      </c>
      <c r="D62" s="30">
        <v>66</v>
      </c>
      <c r="E62" s="30" t="s">
        <v>296</v>
      </c>
      <c r="F62" s="32" t="s">
        <v>267</v>
      </c>
      <c r="G62" s="30">
        <v>1</v>
      </c>
      <c r="H62" s="30">
        <v>-6</v>
      </c>
      <c r="I62" s="30">
        <v>0</v>
      </c>
      <c r="J62" s="30">
        <v>-2</v>
      </c>
      <c r="K62" s="30">
        <v>3</v>
      </c>
      <c r="L62" s="30">
        <v>-4</v>
      </c>
      <c r="M62" s="30">
        <v>8</v>
      </c>
      <c r="N62" s="30">
        <v>0</v>
      </c>
      <c r="O62" s="30">
        <v>0</v>
      </c>
      <c r="P62" s="30">
        <v>-8</v>
      </c>
      <c r="Q62" s="30">
        <v>12</v>
      </c>
      <c r="R62" s="30">
        <v>-20</v>
      </c>
      <c r="S62" s="33">
        <f>COUNTIFS('IFS TouchPoints'!$A$6:$A$2203,$A62,'IFS TouchPoints'!$C$6:$C$2203,S$5,'IFS TouchPoints'!$E$6:$E$2203,"&lt;="&amp;$C62)</f>
        <v>0</v>
      </c>
      <c r="T62" s="33">
        <f>COUNTIFS('IFS TouchPoints'!$A$6:$A$2203,$A62,'IFS TouchPoints'!$C$6:$C$2203,T$5,'IFS TouchPoints'!$E$6:$E$2203,"&lt;="&amp;$C62)</f>
        <v>0</v>
      </c>
      <c r="U62" s="33">
        <f>COUNTIFS('IFS TouchPoints'!$A$6:$A$2203,$A62,'IFS TouchPoints'!$C$6:$C$2203,U$5,'IFS TouchPoints'!$E$6:$E$2203,"&lt;="&amp;$C62)</f>
        <v>0</v>
      </c>
      <c r="V62" s="33">
        <f>COUNTIFS('IFS TouchPoints'!$A$6:$A$2203,$A62,'IFS TouchPoints'!$C$6:$C$2203,V$5,'IFS TouchPoints'!$E$6:$E$2203,"&lt;="&amp;$C62)</f>
        <v>0</v>
      </c>
      <c r="W62" s="33">
        <f>COUNTIFS('IFS TouchPoints'!$A$6:$A$2203,$A62,'IFS TouchPoints'!$C$6:$C$2203,W$5,'IFS TouchPoints'!$E$6:$E$2203,"&lt;="&amp;$C62)</f>
        <v>0</v>
      </c>
      <c r="X62" s="33">
        <f>COUNTIFS('IFS TouchPoints'!$A$6:$A$2203,$A62,'IFS TouchPoints'!$C$6:$C$2203,X$5,'IFS TouchPoints'!$E$6:$E$2203,"&lt;="&amp;$C62)</f>
        <v>0</v>
      </c>
      <c r="Y62" s="33">
        <f>COUNTIFS('IFS TouchPoints'!$A$6:$A$2203,$A62,'IFS TouchPoints'!$C$6:$C$2203,Y$5,'IFS TouchPoints'!$E$6:$E$2203,"&lt;="&amp;$C62)</f>
        <v>0</v>
      </c>
      <c r="Z62" s="33">
        <f>COUNTIFS('IFS TouchPoints'!$A$6:$A$2203,$A62,'IFS TouchPoints'!$C$6:$C$2203,Z$5,'IFS TouchPoints'!$E$6:$E$2203,"&lt;="&amp;$C62)</f>
        <v>0</v>
      </c>
      <c r="AA62" s="33">
        <f>COUNTIFS('IFS TouchPoints'!$A$6:$A$2203,$A62,'IFS TouchPoints'!$C$6:$C$2203,AA$5,'IFS TouchPoints'!$E$6:$E$2203,"&lt;="&amp;$C62)</f>
        <v>0</v>
      </c>
      <c r="AB62" s="28">
        <f t="shared" si="2"/>
        <v>0</v>
      </c>
    </row>
    <row r="63" spans="1:28" s="29" customFormat="1" ht="13.5" customHeight="1" x14ac:dyDescent="0.25">
      <c r="A63" s="30">
        <v>5114</v>
      </c>
      <c r="B63" s="30">
        <f>COUNTIFS(Sheet2!$A$16:$A$25,$A63)</f>
        <v>0</v>
      </c>
      <c r="C63" s="31">
        <v>41753</v>
      </c>
      <c r="D63" s="30">
        <v>47</v>
      </c>
      <c r="E63" s="30" t="s">
        <v>296</v>
      </c>
      <c r="F63" s="32" t="s">
        <v>267</v>
      </c>
      <c r="G63" s="30">
        <v>3</v>
      </c>
      <c r="H63" s="30">
        <v>-14</v>
      </c>
      <c r="I63" s="30">
        <v>4</v>
      </c>
      <c r="J63" s="30">
        <v>0</v>
      </c>
      <c r="K63" s="30">
        <v>14</v>
      </c>
      <c r="L63" s="30">
        <v>-2</v>
      </c>
      <c r="M63" s="30">
        <v>13</v>
      </c>
      <c r="N63" s="30">
        <v>-1</v>
      </c>
      <c r="O63" s="30">
        <v>13</v>
      </c>
      <c r="P63" s="30">
        <v>0</v>
      </c>
      <c r="Q63" s="30">
        <v>47</v>
      </c>
      <c r="R63" s="30">
        <v>-17</v>
      </c>
      <c r="S63" s="33">
        <f>COUNTIFS('IFS TouchPoints'!$A$6:$A$2203,$A63,'IFS TouchPoints'!$C$6:$C$2203,S$5,'IFS TouchPoints'!$E$6:$E$2203,"&lt;="&amp;$C63)</f>
        <v>0</v>
      </c>
      <c r="T63" s="33">
        <f>COUNTIFS('IFS TouchPoints'!$A$6:$A$2203,$A63,'IFS TouchPoints'!$C$6:$C$2203,T$5,'IFS TouchPoints'!$E$6:$E$2203,"&lt;="&amp;$C63)</f>
        <v>0</v>
      </c>
      <c r="U63" s="33">
        <f>COUNTIFS('IFS TouchPoints'!$A$6:$A$2203,$A63,'IFS TouchPoints'!$C$6:$C$2203,U$5,'IFS TouchPoints'!$E$6:$E$2203,"&lt;="&amp;$C63)</f>
        <v>0</v>
      </c>
      <c r="V63" s="33">
        <f>COUNTIFS('IFS TouchPoints'!$A$6:$A$2203,$A63,'IFS TouchPoints'!$C$6:$C$2203,V$5,'IFS TouchPoints'!$E$6:$E$2203,"&lt;="&amp;$C63)</f>
        <v>0</v>
      </c>
      <c r="W63" s="33">
        <f>COUNTIFS('IFS TouchPoints'!$A$6:$A$2203,$A63,'IFS TouchPoints'!$C$6:$C$2203,W$5,'IFS TouchPoints'!$E$6:$E$2203,"&lt;="&amp;$C63)</f>
        <v>0</v>
      </c>
      <c r="X63" s="33">
        <f>COUNTIFS('IFS TouchPoints'!$A$6:$A$2203,$A63,'IFS TouchPoints'!$C$6:$C$2203,X$5,'IFS TouchPoints'!$E$6:$E$2203,"&lt;="&amp;$C63)</f>
        <v>0</v>
      </c>
      <c r="Y63" s="33">
        <f>COUNTIFS('IFS TouchPoints'!$A$6:$A$2203,$A63,'IFS TouchPoints'!$C$6:$C$2203,Y$5,'IFS TouchPoints'!$E$6:$E$2203,"&lt;="&amp;$C63)</f>
        <v>0</v>
      </c>
      <c r="Z63" s="33">
        <f>COUNTIFS('IFS TouchPoints'!$A$6:$A$2203,$A63,'IFS TouchPoints'!$C$6:$C$2203,Z$5,'IFS TouchPoints'!$E$6:$E$2203,"&lt;="&amp;$C63)</f>
        <v>0</v>
      </c>
      <c r="AA63" s="33">
        <f>COUNTIFS('IFS TouchPoints'!$A$6:$A$2203,$A63,'IFS TouchPoints'!$C$6:$C$2203,AA$5,'IFS TouchPoints'!$E$6:$E$2203,"&lt;="&amp;$C63)</f>
        <v>0</v>
      </c>
      <c r="AB63" s="28">
        <f t="shared" si="2"/>
        <v>0</v>
      </c>
    </row>
    <row r="64" spans="1:28" s="29" customFormat="1" ht="13.5" customHeight="1" x14ac:dyDescent="0.25">
      <c r="A64" s="30">
        <v>5153</v>
      </c>
      <c r="B64" s="30">
        <f>COUNTIFS(Sheet2!$A$16:$A$25,$A64)</f>
        <v>0</v>
      </c>
      <c r="C64" s="31">
        <v>42018</v>
      </c>
      <c r="D64" s="30">
        <v>160</v>
      </c>
      <c r="E64" s="30" t="s">
        <v>296</v>
      </c>
      <c r="F64" s="32" t="s">
        <v>284</v>
      </c>
      <c r="G64" s="30">
        <v>1</v>
      </c>
      <c r="H64" s="30">
        <v>-1</v>
      </c>
      <c r="I64" s="30">
        <v>0</v>
      </c>
      <c r="J64" s="30">
        <v>0</v>
      </c>
      <c r="K64" s="30">
        <v>2</v>
      </c>
      <c r="L64" s="30">
        <v>-2</v>
      </c>
      <c r="M64" s="30">
        <v>5</v>
      </c>
      <c r="N64" s="30">
        <v>0</v>
      </c>
      <c r="O64" s="30">
        <v>4</v>
      </c>
      <c r="P64" s="30">
        <v>-4</v>
      </c>
      <c r="Q64" s="30">
        <v>12</v>
      </c>
      <c r="R64" s="30">
        <v>-7</v>
      </c>
      <c r="S64" s="33">
        <f>COUNTIFS('IFS TouchPoints'!$A$6:$A$2203,$A64,'IFS TouchPoints'!$C$6:$C$2203,S$5,'IFS TouchPoints'!$E$6:$E$2203,"&lt;="&amp;$C64)</f>
        <v>0</v>
      </c>
      <c r="T64" s="33">
        <f>COUNTIFS('IFS TouchPoints'!$A$6:$A$2203,$A64,'IFS TouchPoints'!$C$6:$C$2203,T$5,'IFS TouchPoints'!$E$6:$E$2203,"&lt;="&amp;$C64)</f>
        <v>0</v>
      </c>
      <c r="U64" s="33">
        <f>COUNTIFS('IFS TouchPoints'!$A$6:$A$2203,$A64,'IFS TouchPoints'!$C$6:$C$2203,U$5,'IFS TouchPoints'!$E$6:$E$2203,"&lt;="&amp;$C64)</f>
        <v>0</v>
      </c>
      <c r="V64" s="33">
        <f>COUNTIFS('IFS TouchPoints'!$A$6:$A$2203,$A64,'IFS TouchPoints'!$C$6:$C$2203,V$5,'IFS TouchPoints'!$E$6:$E$2203,"&lt;="&amp;$C64)</f>
        <v>0</v>
      </c>
      <c r="W64" s="33">
        <f>COUNTIFS('IFS TouchPoints'!$A$6:$A$2203,$A64,'IFS TouchPoints'!$C$6:$C$2203,W$5,'IFS TouchPoints'!$E$6:$E$2203,"&lt;="&amp;$C64)</f>
        <v>7</v>
      </c>
      <c r="X64" s="33">
        <f>COUNTIFS('IFS TouchPoints'!$A$6:$A$2203,$A64,'IFS TouchPoints'!$C$6:$C$2203,X$5,'IFS TouchPoints'!$E$6:$E$2203,"&lt;="&amp;$C64)</f>
        <v>0</v>
      </c>
      <c r="Y64" s="33">
        <f>COUNTIFS('IFS TouchPoints'!$A$6:$A$2203,$A64,'IFS TouchPoints'!$C$6:$C$2203,Y$5,'IFS TouchPoints'!$E$6:$E$2203,"&lt;="&amp;$C64)</f>
        <v>0</v>
      </c>
      <c r="Z64" s="33">
        <f>COUNTIFS('IFS TouchPoints'!$A$6:$A$2203,$A64,'IFS TouchPoints'!$C$6:$C$2203,Z$5,'IFS TouchPoints'!$E$6:$E$2203,"&lt;="&amp;$C64)</f>
        <v>0</v>
      </c>
      <c r="AA64" s="33">
        <f>COUNTIFS('IFS TouchPoints'!$A$6:$A$2203,$A64,'IFS TouchPoints'!$C$6:$C$2203,AA$5,'IFS TouchPoints'!$E$6:$E$2203,"&lt;="&amp;$C64)</f>
        <v>0</v>
      </c>
      <c r="AB64" s="28">
        <f t="shared" si="2"/>
        <v>7</v>
      </c>
    </row>
    <row r="65" spans="1:28" s="29" customFormat="1" ht="13.5" customHeight="1" x14ac:dyDescent="0.25">
      <c r="A65" s="30">
        <v>5153</v>
      </c>
      <c r="B65" s="30">
        <f>COUNTIFS(Sheet2!$A$16:$A$25,$A65)</f>
        <v>0</v>
      </c>
      <c r="C65" s="31">
        <v>41927</v>
      </c>
      <c r="D65" s="30">
        <v>101</v>
      </c>
      <c r="E65" s="30" t="s">
        <v>296</v>
      </c>
      <c r="F65" s="32" t="s">
        <v>267</v>
      </c>
      <c r="G65" s="30">
        <v>0</v>
      </c>
      <c r="H65" s="30">
        <v>-1</v>
      </c>
      <c r="I65" s="30">
        <v>0</v>
      </c>
      <c r="J65" s="30">
        <v>0</v>
      </c>
      <c r="K65" s="30">
        <v>1</v>
      </c>
      <c r="L65" s="30">
        <v>0</v>
      </c>
      <c r="M65" s="30">
        <v>2</v>
      </c>
      <c r="N65" s="30">
        <v>0</v>
      </c>
      <c r="O65" s="30">
        <v>1</v>
      </c>
      <c r="P65" s="30">
        <v>-3</v>
      </c>
      <c r="Q65" s="30">
        <v>4</v>
      </c>
      <c r="R65" s="30">
        <v>-4</v>
      </c>
      <c r="S65" s="33">
        <f>COUNTIFS('IFS TouchPoints'!$A$6:$A$2203,$A65,'IFS TouchPoints'!$C$6:$C$2203,S$5,'IFS TouchPoints'!$E$6:$E$2203,"&lt;="&amp;$C65)</f>
        <v>0</v>
      </c>
      <c r="T65" s="33">
        <f>COUNTIFS('IFS TouchPoints'!$A$6:$A$2203,$A65,'IFS TouchPoints'!$C$6:$C$2203,T$5,'IFS TouchPoints'!$E$6:$E$2203,"&lt;="&amp;$C65)</f>
        <v>0</v>
      </c>
      <c r="U65" s="33">
        <f>COUNTIFS('IFS TouchPoints'!$A$6:$A$2203,$A65,'IFS TouchPoints'!$C$6:$C$2203,U$5,'IFS TouchPoints'!$E$6:$E$2203,"&lt;="&amp;$C65)</f>
        <v>0</v>
      </c>
      <c r="V65" s="33">
        <f>COUNTIFS('IFS TouchPoints'!$A$6:$A$2203,$A65,'IFS TouchPoints'!$C$6:$C$2203,V$5,'IFS TouchPoints'!$E$6:$E$2203,"&lt;="&amp;$C65)</f>
        <v>0</v>
      </c>
      <c r="W65" s="33">
        <f>COUNTIFS('IFS TouchPoints'!$A$6:$A$2203,$A65,'IFS TouchPoints'!$C$6:$C$2203,W$5,'IFS TouchPoints'!$E$6:$E$2203,"&lt;="&amp;$C65)</f>
        <v>1</v>
      </c>
      <c r="X65" s="33">
        <f>COUNTIFS('IFS TouchPoints'!$A$6:$A$2203,$A65,'IFS TouchPoints'!$C$6:$C$2203,X$5,'IFS TouchPoints'!$E$6:$E$2203,"&lt;="&amp;$C65)</f>
        <v>0</v>
      </c>
      <c r="Y65" s="33">
        <f>COUNTIFS('IFS TouchPoints'!$A$6:$A$2203,$A65,'IFS TouchPoints'!$C$6:$C$2203,Y$5,'IFS TouchPoints'!$E$6:$E$2203,"&lt;="&amp;$C65)</f>
        <v>0</v>
      </c>
      <c r="Z65" s="33">
        <f>COUNTIFS('IFS TouchPoints'!$A$6:$A$2203,$A65,'IFS TouchPoints'!$C$6:$C$2203,Z$5,'IFS TouchPoints'!$E$6:$E$2203,"&lt;="&amp;$C65)</f>
        <v>0</v>
      </c>
      <c r="AA65" s="33">
        <f>COUNTIFS('IFS TouchPoints'!$A$6:$A$2203,$A65,'IFS TouchPoints'!$C$6:$C$2203,AA$5,'IFS TouchPoints'!$E$6:$E$2203,"&lt;="&amp;$C65)</f>
        <v>0</v>
      </c>
      <c r="AB65" s="28">
        <f t="shared" si="2"/>
        <v>1</v>
      </c>
    </row>
    <row r="66" spans="1:28" s="29" customFormat="1" ht="13.5" customHeight="1" x14ac:dyDescent="0.25">
      <c r="A66" s="30">
        <v>5938</v>
      </c>
      <c r="B66" s="30">
        <f>COUNTIFS(Sheet2!$A$16:$A$25,$A66)</f>
        <v>0</v>
      </c>
      <c r="C66" s="31">
        <v>41834</v>
      </c>
      <c r="D66" s="30">
        <v>72</v>
      </c>
      <c r="E66" s="30" t="s">
        <v>296</v>
      </c>
      <c r="F66" s="32" t="s">
        <v>287</v>
      </c>
      <c r="G66" s="30">
        <v>1</v>
      </c>
      <c r="H66" s="30">
        <v>-11</v>
      </c>
      <c r="I66" s="30">
        <v>4</v>
      </c>
      <c r="J66" s="30">
        <v>-1</v>
      </c>
      <c r="K66" s="30">
        <v>10</v>
      </c>
      <c r="L66" s="30">
        <v>-1</v>
      </c>
      <c r="M66" s="30">
        <v>1</v>
      </c>
      <c r="N66" s="30">
        <v>-12</v>
      </c>
      <c r="O66" s="30">
        <v>6</v>
      </c>
      <c r="P66" s="30">
        <v>-2</v>
      </c>
      <c r="Q66" s="30">
        <v>22</v>
      </c>
      <c r="R66" s="30">
        <v>-27</v>
      </c>
      <c r="S66" s="33">
        <f>COUNTIFS('IFS TouchPoints'!$A$6:$A$2203,$A66,'IFS TouchPoints'!$C$6:$C$2203,S$5,'IFS TouchPoints'!$E$6:$E$2203,"&lt;="&amp;$C66)</f>
        <v>0</v>
      </c>
      <c r="T66" s="33">
        <f>COUNTIFS('IFS TouchPoints'!$A$6:$A$2203,$A66,'IFS TouchPoints'!$C$6:$C$2203,T$5,'IFS TouchPoints'!$E$6:$E$2203,"&lt;="&amp;$C66)</f>
        <v>0</v>
      </c>
      <c r="U66" s="33">
        <f>COUNTIFS('IFS TouchPoints'!$A$6:$A$2203,$A66,'IFS TouchPoints'!$C$6:$C$2203,U$5,'IFS TouchPoints'!$E$6:$E$2203,"&lt;="&amp;$C66)</f>
        <v>0</v>
      </c>
      <c r="V66" s="33">
        <f>COUNTIFS('IFS TouchPoints'!$A$6:$A$2203,$A66,'IFS TouchPoints'!$C$6:$C$2203,V$5,'IFS TouchPoints'!$E$6:$E$2203,"&lt;="&amp;$C66)</f>
        <v>0</v>
      </c>
      <c r="W66" s="33">
        <f>COUNTIFS('IFS TouchPoints'!$A$6:$A$2203,$A66,'IFS TouchPoints'!$C$6:$C$2203,W$5,'IFS TouchPoints'!$E$6:$E$2203,"&lt;="&amp;$C66)</f>
        <v>8</v>
      </c>
      <c r="X66" s="33">
        <f>COUNTIFS('IFS TouchPoints'!$A$6:$A$2203,$A66,'IFS TouchPoints'!$C$6:$C$2203,X$5,'IFS TouchPoints'!$E$6:$E$2203,"&lt;="&amp;$C66)</f>
        <v>0</v>
      </c>
      <c r="Y66" s="33">
        <f>COUNTIFS('IFS TouchPoints'!$A$6:$A$2203,$A66,'IFS TouchPoints'!$C$6:$C$2203,Y$5,'IFS TouchPoints'!$E$6:$E$2203,"&lt;="&amp;$C66)</f>
        <v>10</v>
      </c>
      <c r="Z66" s="33">
        <f>COUNTIFS('IFS TouchPoints'!$A$6:$A$2203,$A66,'IFS TouchPoints'!$C$6:$C$2203,Z$5,'IFS TouchPoints'!$E$6:$E$2203,"&lt;="&amp;$C66)</f>
        <v>0</v>
      </c>
      <c r="AA66" s="33">
        <f>COUNTIFS('IFS TouchPoints'!$A$6:$A$2203,$A66,'IFS TouchPoints'!$C$6:$C$2203,AA$5,'IFS TouchPoints'!$E$6:$E$2203,"&lt;="&amp;$C66)</f>
        <v>0</v>
      </c>
      <c r="AB66" s="28">
        <f t="shared" si="2"/>
        <v>18</v>
      </c>
    </row>
    <row r="67" spans="1:28" s="29" customFormat="1" ht="13.5" customHeight="1" x14ac:dyDescent="0.25">
      <c r="A67" s="30">
        <v>5938</v>
      </c>
      <c r="B67" s="30">
        <f>COUNTIFS(Sheet2!$A$16:$A$25,$A67)</f>
        <v>0</v>
      </c>
      <c r="C67" s="31">
        <v>41898</v>
      </c>
      <c r="D67" s="30">
        <v>140</v>
      </c>
      <c r="E67" s="30" t="s">
        <v>296</v>
      </c>
      <c r="F67" s="32" t="s">
        <v>288</v>
      </c>
      <c r="G67" s="30">
        <v>0</v>
      </c>
      <c r="H67" s="30">
        <v>-11</v>
      </c>
      <c r="I67" s="30">
        <v>4</v>
      </c>
      <c r="J67" s="30">
        <v>-1</v>
      </c>
      <c r="K67" s="30">
        <v>9</v>
      </c>
      <c r="L67" s="30">
        <v>-1</v>
      </c>
      <c r="M67" s="30">
        <v>2</v>
      </c>
      <c r="N67" s="30">
        <v>-10</v>
      </c>
      <c r="O67" s="30">
        <v>7</v>
      </c>
      <c r="P67" s="30">
        <v>-1</v>
      </c>
      <c r="Q67" s="30">
        <v>22</v>
      </c>
      <c r="R67" s="30">
        <v>-24</v>
      </c>
      <c r="S67" s="33">
        <f>COUNTIFS('IFS TouchPoints'!$A$6:$A$2203,$A67,'IFS TouchPoints'!$C$6:$C$2203,S$5,'IFS TouchPoints'!$E$6:$E$2203,"&lt;="&amp;$C67)</f>
        <v>0</v>
      </c>
      <c r="T67" s="33">
        <f>COUNTIFS('IFS TouchPoints'!$A$6:$A$2203,$A67,'IFS TouchPoints'!$C$6:$C$2203,T$5,'IFS TouchPoints'!$E$6:$E$2203,"&lt;="&amp;$C67)</f>
        <v>0</v>
      </c>
      <c r="U67" s="33">
        <f>COUNTIFS('IFS TouchPoints'!$A$6:$A$2203,$A67,'IFS TouchPoints'!$C$6:$C$2203,U$5,'IFS TouchPoints'!$E$6:$E$2203,"&lt;="&amp;$C67)</f>
        <v>0</v>
      </c>
      <c r="V67" s="33">
        <f>COUNTIFS('IFS TouchPoints'!$A$6:$A$2203,$A67,'IFS TouchPoints'!$C$6:$C$2203,V$5,'IFS TouchPoints'!$E$6:$E$2203,"&lt;="&amp;$C67)</f>
        <v>0</v>
      </c>
      <c r="W67" s="33">
        <f>COUNTIFS('IFS TouchPoints'!$A$6:$A$2203,$A67,'IFS TouchPoints'!$C$6:$C$2203,W$5,'IFS TouchPoints'!$E$6:$E$2203,"&lt;="&amp;$C67)</f>
        <v>12</v>
      </c>
      <c r="X67" s="33">
        <f>COUNTIFS('IFS TouchPoints'!$A$6:$A$2203,$A67,'IFS TouchPoints'!$C$6:$C$2203,X$5,'IFS TouchPoints'!$E$6:$E$2203,"&lt;="&amp;$C67)</f>
        <v>0</v>
      </c>
      <c r="Y67" s="33">
        <f>COUNTIFS('IFS TouchPoints'!$A$6:$A$2203,$A67,'IFS TouchPoints'!$C$6:$C$2203,Y$5,'IFS TouchPoints'!$E$6:$E$2203,"&lt;="&amp;$C67)</f>
        <v>16</v>
      </c>
      <c r="Z67" s="33">
        <f>COUNTIFS('IFS TouchPoints'!$A$6:$A$2203,$A67,'IFS TouchPoints'!$C$6:$C$2203,Z$5,'IFS TouchPoints'!$E$6:$E$2203,"&lt;="&amp;$C67)</f>
        <v>0</v>
      </c>
      <c r="AA67" s="33">
        <f>COUNTIFS('IFS TouchPoints'!$A$6:$A$2203,$A67,'IFS TouchPoints'!$C$6:$C$2203,AA$5,'IFS TouchPoints'!$E$6:$E$2203,"&lt;="&amp;$C67)</f>
        <v>0</v>
      </c>
      <c r="AB67" s="28">
        <f t="shared" si="2"/>
        <v>28</v>
      </c>
    </row>
    <row r="68" spans="1:28" s="29" customFormat="1" ht="13.5" customHeight="1" x14ac:dyDescent="0.25">
      <c r="A68" s="30">
        <v>5938</v>
      </c>
      <c r="B68" s="30">
        <f>COUNTIFS(Sheet2!$A$16:$A$25,$A68)</f>
        <v>0</v>
      </c>
      <c r="C68" s="31">
        <v>41514</v>
      </c>
      <c r="D68" s="30">
        <v>24</v>
      </c>
      <c r="E68" s="30" t="s">
        <v>296</v>
      </c>
      <c r="F68" s="32" t="s">
        <v>284</v>
      </c>
      <c r="G68" s="30">
        <v>0</v>
      </c>
      <c r="H68" s="30">
        <v>-14</v>
      </c>
      <c r="I68" s="30">
        <v>2</v>
      </c>
      <c r="J68" s="30">
        <v>-1</v>
      </c>
      <c r="K68" s="30">
        <v>2</v>
      </c>
      <c r="L68" s="30">
        <v>-6</v>
      </c>
      <c r="M68" s="30">
        <v>4</v>
      </c>
      <c r="N68" s="30">
        <v>-16</v>
      </c>
      <c r="O68" s="30">
        <v>3</v>
      </c>
      <c r="P68" s="30">
        <v>-1</v>
      </c>
      <c r="Q68" s="30">
        <v>11</v>
      </c>
      <c r="R68" s="30">
        <v>-38</v>
      </c>
      <c r="S68" s="33">
        <f>COUNTIFS('IFS TouchPoints'!$A$6:$A$2203,$A68,'IFS TouchPoints'!$C$6:$C$2203,S$5,'IFS TouchPoints'!$E$6:$E$2203,"&lt;="&amp;$C68)</f>
        <v>0</v>
      </c>
      <c r="T68" s="33">
        <f>COUNTIFS('IFS TouchPoints'!$A$6:$A$2203,$A68,'IFS TouchPoints'!$C$6:$C$2203,T$5,'IFS TouchPoints'!$E$6:$E$2203,"&lt;="&amp;$C68)</f>
        <v>0</v>
      </c>
      <c r="U68" s="33">
        <f>COUNTIFS('IFS TouchPoints'!$A$6:$A$2203,$A68,'IFS TouchPoints'!$C$6:$C$2203,U$5,'IFS TouchPoints'!$E$6:$E$2203,"&lt;="&amp;$C68)</f>
        <v>0</v>
      </c>
      <c r="V68" s="33">
        <f>COUNTIFS('IFS TouchPoints'!$A$6:$A$2203,$A68,'IFS TouchPoints'!$C$6:$C$2203,V$5,'IFS TouchPoints'!$E$6:$E$2203,"&lt;="&amp;$C68)</f>
        <v>0</v>
      </c>
      <c r="W68" s="33">
        <f>COUNTIFS('IFS TouchPoints'!$A$6:$A$2203,$A68,'IFS TouchPoints'!$C$6:$C$2203,W$5,'IFS TouchPoints'!$E$6:$E$2203,"&lt;="&amp;$C68)</f>
        <v>0</v>
      </c>
      <c r="X68" s="33">
        <f>COUNTIFS('IFS TouchPoints'!$A$6:$A$2203,$A68,'IFS TouchPoints'!$C$6:$C$2203,X$5,'IFS TouchPoints'!$E$6:$E$2203,"&lt;="&amp;$C68)</f>
        <v>0</v>
      </c>
      <c r="Y68" s="33">
        <f>COUNTIFS('IFS TouchPoints'!$A$6:$A$2203,$A68,'IFS TouchPoints'!$C$6:$C$2203,Y$5,'IFS TouchPoints'!$E$6:$E$2203,"&lt;="&amp;$C68)</f>
        <v>0</v>
      </c>
      <c r="Z68" s="33">
        <f>COUNTIFS('IFS TouchPoints'!$A$6:$A$2203,$A68,'IFS TouchPoints'!$C$6:$C$2203,Z$5,'IFS TouchPoints'!$E$6:$E$2203,"&lt;="&amp;$C68)</f>
        <v>0</v>
      </c>
      <c r="AA68" s="33">
        <f>COUNTIFS('IFS TouchPoints'!$A$6:$A$2203,$A68,'IFS TouchPoints'!$C$6:$C$2203,AA$5,'IFS TouchPoints'!$E$6:$E$2203,"&lt;="&amp;$C68)</f>
        <v>0</v>
      </c>
      <c r="AB68" s="28">
        <f t="shared" si="2"/>
        <v>0</v>
      </c>
    </row>
    <row r="69" spans="1:28" s="29" customFormat="1" ht="13.5" customHeight="1" x14ac:dyDescent="0.25">
      <c r="A69" s="30">
        <v>5938</v>
      </c>
      <c r="B69" s="30">
        <f>COUNTIFS(Sheet2!$A$16:$A$25,$A69)</f>
        <v>0</v>
      </c>
      <c r="C69" s="31">
        <v>41620</v>
      </c>
      <c r="D69" s="30">
        <v>21</v>
      </c>
      <c r="E69" s="30" t="s">
        <v>296</v>
      </c>
      <c r="F69" s="32" t="s">
        <v>285</v>
      </c>
      <c r="G69" s="30">
        <v>0</v>
      </c>
      <c r="H69" s="30">
        <v>-14</v>
      </c>
      <c r="I69" s="30">
        <v>4</v>
      </c>
      <c r="J69" s="30">
        <v>-1</v>
      </c>
      <c r="K69" s="30">
        <v>6</v>
      </c>
      <c r="L69" s="30">
        <v>-2</v>
      </c>
      <c r="M69" s="30">
        <v>2</v>
      </c>
      <c r="N69" s="30">
        <v>-16</v>
      </c>
      <c r="O69" s="30">
        <v>4</v>
      </c>
      <c r="P69" s="30">
        <v>-3</v>
      </c>
      <c r="Q69" s="30">
        <v>16</v>
      </c>
      <c r="R69" s="30">
        <v>-36</v>
      </c>
      <c r="S69" s="33">
        <f>COUNTIFS('IFS TouchPoints'!$A$6:$A$2203,$A69,'IFS TouchPoints'!$C$6:$C$2203,S$5,'IFS TouchPoints'!$E$6:$E$2203,"&lt;="&amp;$C69)</f>
        <v>0</v>
      </c>
      <c r="T69" s="33">
        <f>COUNTIFS('IFS TouchPoints'!$A$6:$A$2203,$A69,'IFS TouchPoints'!$C$6:$C$2203,T$5,'IFS TouchPoints'!$E$6:$E$2203,"&lt;="&amp;$C69)</f>
        <v>0</v>
      </c>
      <c r="U69" s="33">
        <f>COUNTIFS('IFS TouchPoints'!$A$6:$A$2203,$A69,'IFS TouchPoints'!$C$6:$C$2203,U$5,'IFS TouchPoints'!$E$6:$E$2203,"&lt;="&amp;$C69)</f>
        <v>0</v>
      </c>
      <c r="V69" s="33">
        <f>COUNTIFS('IFS TouchPoints'!$A$6:$A$2203,$A69,'IFS TouchPoints'!$C$6:$C$2203,V$5,'IFS TouchPoints'!$E$6:$E$2203,"&lt;="&amp;$C69)</f>
        <v>0</v>
      </c>
      <c r="W69" s="33">
        <f>COUNTIFS('IFS TouchPoints'!$A$6:$A$2203,$A69,'IFS TouchPoints'!$C$6:$C$2203,W$5,'IFS TouchPoints'!$E$6:$E$2203,"&lt;="&amp;$C69)</f>
        <v>0</v>
      </c>
      <c r="X69" s="33">
        <f>COUNTIFS('IFS TouchPoints'!$A$6:$A$2203,$A69,'IFS TouchPoints'!$C$6:$C$2203,X$5,'IFS TouchPoints'!$E$6:$E$2203,"&lt;="&amp;$C69)</f>
        <v>0</v>
      </c>
      <c r="Y69" s="33">
        <f>COUNTIFS('IFS TouchPoints'!$A$6:$A$2203,$A69,'IFS TouchPoints'!$C$6:$C$2203,Y$5,'IFS TouchPoints'!$E$6:$E$2203,"&lt;="&amp;$C69)</f>
        <v>0</v>
      </c>
      <c r="Z69" s="33">
        <f>COUNTIFS('IFS TouchPoints'!$A$6:$A$2203,$A69,'IFS TouchPoints'!$C$6:$C$2203,Z$5,'IFS TouchPoints'!$E$6:$E$2203,"&lt;="&amp;$C69)</f>
        <v>0</v>
      </c>
      <c r="AA69" s="33">
        <f>COUNTIFS('IFS TouchPoints'!$A$6:$A$2203,$A69,'IFS TouchPoints'!$C$6:$C$2203,AA$5,'IFS TouchPoints'!$E$6:$E$2203,"&lt;="&amp;$C69)</f>
        <v>0</v>
      </c>
      <c r="AB69" s="28">
        <f t="shared" si="2"/>
        <v>0</v>
      </c>
    </row>
    <row r="70" spans="1:28" s="29" customFormat="1" ht="13.5" customHeight="1" x14ac:dyDescent="0.25">
      <c r="A70" s="30">
        <v>5938</v>
      </c>
      <c r="B70" s="30">
        <f>COUNTIFS(Sheet2!$A$16:$A$25,$A70)</f>
        <v>0</v>
      </c>
      <c r="C70" s="31">
        <v>41705</v>
      </c>
      <c r="D70" s="30">
        <v>33</v>
      </c>
      <c r="E70" s="30" t="s">
        <v>296</v>
      </c>
      <c r="F70" s="32" t="s">
        <v>286</v>
      </c>
      <c r="G70" s="30">
        <v>1</v>
      </c>
      <c r="H70" s="30">
        <v>-11</v>
      </c>
      <c r="I70" s="30">
        <v>4</v>
      </c>
      <c r="J70" s="30">
        <v>-1</v>
      </c>
      <c r="K70" s="30">
        <v>11</v>
      </c>
      <c r="L70" s="30">
        <v>-1</v>
      </c>
      <c r="M70" s="30">
        <v>1</v>
      </c>
      <c r="N70" s="30">
        <v>-13</v>
      </c>
      <c r="O70" s="30">
        <v>8</v>
      </c>
      <c r="P70" s="30">
        <v>-1</v>
      </c>
      <c r="Q70" s="30">
        <v>25</v>
      </c>
      <c r="R70" s="30">
        <v>-27</v>
      </c>
      <c r="S70" s="33">
        <f>COUNTIFS('IFS TouchPoints'!$A$6:$A$2203,$A70,'IFS TouchPoints'!$C$6:$C$2203,S$5,'IFS TouchPoints'!$E$6:$E$2203,"&lt;="&amp;$C70)</f>
        <v>0</v>
      </c>
      <c r="T70" s="33">
        <f>COUNTIFS('IFS TouchPoints'!$A$6:$A$2203,$A70,'IFS TouchPoints'!$C$6:$C$2203,T$5,'IFS TouchPoints'!$E$6:$E$2203,"&lt;="&amp;$C70)</f>
        <v>0</v>
      </c>
      <c r="U70" s="33">
        <f>COUNTIFS('IFS TouchPoints'!$A$6:$A$2203,$A70,'IFS TouchPoints'!$C$6:$C$2203,U$5,'IFS TouchPoints'!$E$6:$E$2203,"&lt;="&amp;$C70)</f>
        <v>0</v>
      </c>
      <c r="V70" s="33">
        <f>COUNTIFS('IFS TouchPoints'!$A$6:$A$2203,$A70,'IFS TouchPoints'!$C$6:$C$2203,V$5,'IFS TouchPoints'!$E$6:$E$2203,"&lt;="&amp;$C70)</f>
        <v>0</v>
      </c>
      <c r="W70" s="33">
        <f>COUNTIFS('IFS TouchPoints'!$A$6:$A$2203,$A70,'IFS TouchPoints'!$C$6:$C$2203,W$5,'IFS TouchPoints'!$E$6:$E$2203,"&lt;="&amp;$C70)</f>
        <v>0</v>
      </c>
      <c r="X70" s="33">
        <f>COUNTIFS('IFS TouchPoints'!$A$6:$A$2203,$A70,'IFS TouchPoints'!$C$6:$C$2203,X$5,'IFS TouchPoints'!$E$6:$E$2203,"&lt;="&amp;$C70)</f>
        <v>0</v>
      </c>
      <c r="Y70" s="33">
        <f>COUNTIFS('IFS TouchPoints'!$A$6:$A$2203,$A70,'IFS TouchPoints'!$C$6:$C$2203,Y$5,'IFS TouchPoints'!$E$6:$E$2203,"&lt;="&amp;$C70)</f>
        <v>0</v>
      </c>
      <c r="Z70" s="33">
        <f>COUNTIFS('IFS TouchPoints'!$A$6:$A$2203,$A70,'IFS TouchPoints'!$C$6:$C$2203,Z$5,'IFS TouchPoints'!$E$6:$E$2203,"&lt;="&amp;$C70)</f>
        <v>0</v>
      </c>
      <c r="AA70" s="33">
        <f>COUNTIFS('IFS TouchPoints'!$A$6:$A$2203,$A70,'IFS TouchPoints'!$C$6:$C$2203,AA$5,'IFS TouchPoints'!$E$6:$E$2203,"&lt;="&amp;$C70)</f>
        <v>0</v>
      </c>
      <c r="AB70" s="28">
        <f t="shared" ref="AB70:AB101" si="3">SUM(S70:AA70)</f>
        <v>0</v>
      </c>
    </row>
    <row r="71" spans="1:28" s="29" customFormat="1" ht="13.5" customHeight="1" x14ac:dyDescent="0.25">
      <c r="A71" s="30">
        <v>5938</v>
      </c>
      <c r="B71" s="30">
        <f>COUNTIFS(Sheet2!$A$16:$A$25,$A71)</f>
        <v>0</v>
      </c>
      <c r="C71" s="31">
        <v>41431</v>
      </c>
      <c r="D71" s="30">
        <v>20</v>
      </c>
      <c r="E71" s="30" t="s">
        <v>296</v>
      </c>
      <c r="F71" s="32" t="s">
        <v>267</v>
      </c>
      <c r="G71" s="30">
        <v>1</v>
      </c>
      <c r="H71" s="30">
        <v>-15</v>
      </c>
      <c r="I71" s="30">
        <v>1</v>
      </c>
      <c r="J71" s="30">
        <v>-5</v>
      </c>
      <c r="K71" s="30">
        <v>8</v>
      </c>
      <c r="L71" s="30">
        <v>-3</v>
      </c>
      <c r="M71" s="30">
        <v>3</v>
      </c>
      <c r="N71" s="30">
        <v>-14</v>
      </c>
      <c r="O71" s="30">
        <v>1</v>
      </c>
      <c r="P71" s="30">
        <v>-3</v>
      </c>
      <c r="Q71" s="30">
        <v>14</v>
      </c>
      <c r="R71" s="30">
        <v>-40</v>
      </c>
      <c r="S71" s="33">
        <f>COUNTIFS('IFS TouchPoints'!$A$6:$A$2203,$A71,'IFS TouchPoints'!$C$6:$C$2203,S$5,'IFS TouchPoints'!$E$6:$E$2203,"&lt;="&amp;$C71)</f>
        <v>0</v>
      </c>
      <c r="T71" s="33">
        <f>COUNTIFS('IFS TouchPoints'!$A$6:$A$2203,$A71,'IFS TouchPoints'!$C$6:$C$2203,T$5,'IFS TouchPoints'!$E$6:$E$2203,"&lt;="&amp;$C71)</f>
        <v>0</v>
      </c>
      <c r="U71" s="33">
        <f>COUNTIFS('IFS TouchPoints'!$A$6:$A$2203,$A71,'IFS TouchPoints'!$C$6:$C$2203,U$5,'IFS TouchPoints'!$E$6:$E$2203,"&lt;="&amp;$C71)</f>
        <v>0</v>
      </c>
      <c r="V71" s="33">
        <f>COUNTIFS('IFS TouchPoints'!$A$6:$A$2203,$A71,'IFS TouchPoints'!$C$6:$C$2203,V$5,'IFS TouchPoints'!$E$6:$E$2203,"&lt;="&amp;$C71)</f>
        <v>0</v>
      </c>
      <c r="W71" s="33">
        <f>COUNTIFS('IFS TouchPoints'!$A$6:$A$2203,$A71,'IFS TouchPoints'!$C$6:$C$2203,W$5,'IFS TouchPoints'!$E$6:$E$2203,"&lt;="&amp;$C71)</f>
        <v>0</v>
      </c>
      <c r="X71" s="33">
        <f>COUNTIFS('IFS TouchPoints'!$A$6:$A$2203,$A71,'IFS TouchPoints'!$C$6:$C$2203,X$5,'IFS TouchPoints'!$E$6:$E$2203,"&lt;="&amp;$C71)</f>
        <v>0</v>
      </c>
      <c r="Y71" s="33">
        <f>COUNTIFS('IFS TouchPoints'!$A$6:$A$2203,$A71,'IFS TouchPoints'!$C$6:$C$2203,Y$5,'IFS TouchPoints'!$E$6:$E$2203,"&lt;="&amp;$C71)</f>
        <v>0</v>
      </c>
      <c r="Z71" s="33">
        <f>COUNTIFS('IFS TouchPoints'!$A$6:$A$2203,$A71,'IFS TouchPoints'!$C$6:$C$2203,Z$5,'IFS TouchPoints'!$E$6:$E$2203,"&lt;="&amp;$C71)</f>
        <v>0</v>
      </c>
      <c r="AA71" s="33">
        <f>COUNTIFS('IFS TouchPoints'!$A$6:$A$2203,$A71,'IFS TouchPoints'!$C$6:$C$2203,AA$5,'IFS TouchPoints'!$E$6:$E$2203,"&lt;="&amp;$C71)</f>
        <v>0</v>
      </c>
      <c r="AB71" s="28">
        <f t="shared" si="3"/>
        <v>0</v>
      </c>
    </row>
    <row r="72" spans="1:28" s="29" customFormat="1" ht="13.5" customHeight="1" x14ac:dyDescent="0.25">
      <c r="A72" s="30">
        <v>6218</v>
      </c>
      <c r="B72" s="30">
        <f>COUNTIFS(Sheet2!$A$16:$A$25,$A72)</f>
        <v>0</v>
      </c>
      <c r="C72" s="31">
        <v>41842</v>
      </c>
      <c r="D72" s="30">
        <v>65</v>
      </c>
      <c r="E72" s="30" t="s">
        <v>296</v>
      </c>
      <c r="F72" s="32" t="s">
        <v>267</v>
      </c>
      <c r="G72" s="30">
        <v>0</v>
      </c>
      <c r="H72" s="30">
        <v>-4</v>
      </c>
      <c r="I72" s="30">
        <v>3</v>
      </c>
      <c r="J72" s="30">
        <v>0</v>
      </c>
      <c r="K72" s="30">
        <v>1</v>
      </c>
      <c r="L72" s="30">
        <v>-4</v>
      </c>
      <c r="M72" s="30">
        <v>6</v>
      </c>
      <c r="N72" s="30">
        <v>0</v>
      </c>
      <c r="O72" s="30">
        <v>0</v>
      </c>
      <c r="P72" s="30">
        <v>-3</v>
      </c>
      <c r="Q72" s="30">
        <v>10</v>
      </c>
      <c r="R72" s="30">
        <v>-11</v>
      </c>
      <c r="S72" s="33">
        <f>COUNTIFS('IFS TouchPoints'!$A$6:$A$2203,$A72,'IFS TouchPoints'!$C$6:$C$2203,S$5,'IFS TouchPoints'!$E$6:$E$2203,"&lt;="&amp;$C72)</f>
        <v>0</v>
      </c>
      <c r="T72" s="33">
        <f>COUNTIFS('IFS TouchPoints'!$A$6:$A$2203,$A72,'IFS TouchPoints'!$C$6:$C$2203,T$5,'IFS TouchPoints'!$E$6:$E$2203,"&lt;="&amp;$C72)</f>
        <v>0</v>
      </c>
      <c r="U72" s="33">
        <f>COUNTIFS('IFS TouchPoints'!$A$6:$A$2203,$A72,'IFS TouchPoints'!$C$6:$C$2203,U$5,'IFS TouchPoints'!$E$6:$E$2203,"&lt;="&amp;$C72)</f>
        <v>0</v>
      </c>
      <c r="V72" s="33">
        <f>COUNTIFS('IFS TouchPoints'!$A$6:$A$2203,$A72,'IFS TouchPoints'!$C$6:$C$2203,V$5,'IFS TouchPoints'!$E$6:$E$2203,"&lt;="&amp;$C72)</f>
        <v>0</v>
      </c>
      <c r="W72" s="33">
        <f>COUNTIFS('IFS TouchPoints'!$A$6:$A$2203,$A72,'IFS TouchPoints'!$C$6:$C$2203,W$5,'IFS TouchPoints'!$E$6:$E$2203,"&lt;="&amp;$C72)</f>
        <v>0</v>
      </c>
      <c r="X72" s="33">
        <f>COUNTIFS('IFS TouchPoints'!$A$6:$A$2203,$A72,'IFS TouchPoints'!$C$6:$C$2203,X$5,'IFS TouchPoints'!$E$6:$E$2203,"&lt;="&amp;$C72)</f>
        <v>0</v>
      </c>
      <c r="Y72" s="33">
        <f>COUNTIFS('IFS TouchPoints'!$A$6:$A$2203,$A72,'IFS TouchPoints'!$C$6:$C$2203,Y$5,'IFS TouchPoints'!$E$6:$E$2203,"&lt;="&amp;$C72)</f>
        <v>0</v>
      </c>
      <c r="Z72" s="33">
        <f>COUNTIFS('IFS TouchPoints'!$A$6:$A$2203,$A72,'IFS TouchPoints'!$C$6:$C$2203,Z$5,'IFS TouchPoints'!$E$6:$E$2203,"&lt;="&amp;$C72)</f>
        <v>0</v>
      </c>
      <c r="AA72" s="33">
        <f>COUNTIFS('IFS TouchPoints'!$A$6:$A$2203,$A72,'IFS TouchPoints'!$C$6:$C$2203,AA$5,'IFS TouchPoints'!$E$6:$E$2203,"&lt;="&amp;$C72)</f>
        <v>0</v>
      </c>
      <c r="AB72" s="28">
        <f t="shared" si="3"/>
        <v>0</v>
      </c>
    </row>
    <row r="73" spans="1:28" s="29" customFormat="1" ht="13.5" customHeight="1" x14ac:dyDescent="0.25">
      <c r="A73" s="30">
        <v>6341</v>
      </c>
      <c r="B73" s="30">
        <f>COUNTIFS(Sheet2!$A$16:$A$25,$A73)</f>
        <v>0</v>
      </c>
      <c r="C73" s="31">
        <v>41941</v>
      </c>
      <c r="D73" s="30">
        <v>107</v>
      </c>
      <c r="E73" s="30" t="s">
        <v>296</v>
      </c>
      <c r="F73" s="32" t="s">
        <v>284</v>
      </c>
      <c r="G73" s="30">
        <v>7</v>
      </c>
      <c r="H73" s="30">
        <v>-2</v>
      </c>
      <c r="I73" s="30">
        <v>1</v>
      </c>
      <c r="J73" s="30">
        <v>-2</v>
      </c>
      <c r="K73" s="30">
        <v>10</v>
      </c>
      <c r="L73" s="30">
        <v>-2</v>
      </c>
      <c r="M73" s="30">
        <v>1</v>
      </c>
      <c r="N73" s="30">
        <v>-11</v>
      </c>
      <c r="O73" s="30">
        <v>20</v>
      </c>
      <c r="P73" s="30">
        <v>0</v>
      </c>
      <c r="Q73" s="30">
        <v>39</v>
      </c>
      <c r="R73" s="30">
        <v>-17</v>
      </c>
      <c r="S73" s="33">
        <f>COUNTIFS('IFS TouchPoints'!$A$6:$A$2203,$A73,'IFS TouchPoints'!$C$6:$C$2203,S$5,'IFS TouchPoints'!$E$6:$E$2203,"&lt;="&amp;$C73)</f>
        <v>0</v>
      </c>
      <c r="T73" s="33">
        <f>COUNTIFS('IFS TouchPoints'!$A$6:$A$2203,$A73,'IFS TouchPoints'!$C$6:$C$2203,T$5,'IFS TouchPoints'!$E$6:$E$2203,"&lt;="&amp;$C73)</f>
        <v>0</v>
      </c>
      <c r="U73" s="33">
        <f>COUNTIFS('IFS TouchPoints'!$A$6:$A$2203,$A73,'IFS TouchPoints'!$C$6:$C$2203,U$5,'IFS TouchPoints'!$E$6:$E$2203,"&lt;="&amp;$C73)</f>
        <v>0</v>
      </c>
      <c r="V73" s="33">
        <f>COUNTIFS('IFS TouchPoints'!$A$6:$A$2203,$A73,'IFS TouchPoints'!$C$6:$C$2203,V$5,'IFS TouchPoints'!$E$6:$E$2203,"&lt;="&amp;$C73)</f>
        <v>0</v>
      </c>
      <c r="W73" s="33">
        <f>COUNTIFS('IFS TouchPoints'!$A$6:$A$2203,$A73,'IFS TouchPoints'!$C$6:$C$2203,W$5,'IFS TouchPoints'!$E$6:$E$2203,"&lt;="&amp;$C73)</f>
        <v>13</v>
      </c>
      <c r="X73" s="33">
        <f>COUNTIFS('IFS TouchPoints'!$A$6:$A$2203,$A73,'IFS TouchPoints'!$C$6:$C$2203,X$5,'IFS TouchPoints'!$E$6:$E$2203,"&lt;="&amp;$C73)</f>
        <v>0</v>
      </c>
      <c r="Y73" s="33">
        <f>COUNTIFS('IFS TouchPoints'!$A$6:$A$2203,$A73,'IFS TouchPoints'!$C$6:$C$2203,Y$5,'IFS TouchPoints'!$E$6:$E$2203,"&lt;="&amp;$C73)</f>
        <v>0</v>
      </c>
      <c r="Z73" s="33">
        <f>COUNTIFS('IFS TouchPoints'!$A$6:$A$2203,$A73,'IFS TouchPoints'!$C$6:$C$2203,Z$5,'IFS TouchPoints'!$E$6:$E$2203,"&lt;="&amp;$C73)</f>
        <v>0</v>
      </c>
      <c r="AA73" s="33">
        <f>COUNTIFS('IFS TouchPoints'!$A$6:$A$2203,$A73,'IFS TouchPoints'!$C$6:$C$2203,AA$5,'IFS TouchPoints'!$E$6:$E$2203,"&lt;="&amp;$C73)</f>
        <v>0</v>
      </c>
      <c r="AB73" s="28">
        <f t="shared" si="3"/>
        <v>13</v>
      </c>
    </row>
    <row r="74" spans="1:28" s="29" customFormat="1" ht="13.5" customHeight="1" x14ac:dyDescent="0.25">
      <c r="A74" s="30">
        <v>6341</v>
      </c>
      <c r="B74" s="30">
        <f>COUNTIFS(Sheet2!$A$16:$A$25,$A74)</f>
        <v>0</v>
      </c>
      <c r="C74" s="31">
        <v>41991</v>
      </c>
      <c r="D74" s="30">
        <v>143</v>
      </c>
      <c r="E74" s="30" t="s">
        <v>296</v>
      </c>
      <c r="F74" s="32" t="s">
        <v>285</v>
      </c>
      <c r="G74" s="30">
        <v>5</v>
      </c>
      <c r="H74" s="30">
        <v>-2</v>
      </c>
      <c r="I74" s="30">
        <v>0</v>
      </c>
      <c r="J74" s="30">
        <v>-1</v>
      </c>
      <c r="K74" s="30">
        <v>11</v>
      </c>
      <c r="L74" s="30">
        <v>-2</v>
      </c>
      <c r="M74" s="30">
        <v>1</v>
      </c>
      <c r="N74" s="30">
        <v>-11</v>
      </c>
      <c r="O74" s="30">
        <v>19</v>
      </c>
      <c r="P74" s="30">
        <v>0</v>
      </c>
      <c r="Q74" s="30">
        <v>36</v>
      </c>
      <c r="R74" s="30">
        <v>-16</v>
      </c>
      <c r="S74" s="33">
        <f>COUNTIFS('IFS TouchPoints'!$A$6:$A$2203,$A74,'IFS TouchPoints'!$C$6:$C$2203,S$5,'IFS TouchPoints'!$E$6:$E$2203,"&lt;="&amp;$C74)</f>
        <v>0</v>
      </c>
      <c r="T74" s="33">
        <f>COUNTIFS('IFS TouchPoints'!$A$6:$A$2203,$A74,'IFS TouchPoints'!$C$6:$C$2203,T$5,'IFS TouchPoints'!$E$6:$E$2203,"&lt;="&amp;$C74)</f>
        <v>0</v>
      </c>
      <c r="U74" s="33">
        <f>COUNTIFS('IFS TouchPoints'!$A$6:$A$2203,$A74,'IFS TouchPoints'!$C$6:$C$2203,U$5,'IFS TouchPoints'!$E$6:$E$2203,"&lt;="&amp;$C74)</f>
        <v>0</v>
      </c>
      <c r="V74" s="33">
        <f>COUNTIFS('IFS TouchPoints'!$A$6:$A$2203,$A74,'IFS TouchPoints'!$C$6:$C$2203,V$5,'IFS TouchPoints'!$E$6:$E$2203,"&lt;="&amp;$C74)</f>
        <v>0</v>
      </c>
      <c r="W74" s="33">
        <f>COUNTIFS('IFS TouchPoints'!$A$6:$A$2203,$A74,'IFS TouchPoints'!$C$6:$C$2203,W$5,'IFS TouchPoints'!$E$6:$E$2203,"&lt;="&amp;$C74)</f>
        <v>21</v>
      </c>
      <c r="X74" s="33">
        <f>COUNTIFS('IFS TouchPoints'!$A$6:$A$2203,$A74,'IFS TouchPoints'!$C$6:$C$2203,X$5,'IFS TouchPoints'!$E$6:$E$2203,"&lt;="&amp;$C74)</f>
        <v>0</v>
      </c>
      <c r="Y74" s="33">
        <f>COUNTIFS('IFS TouchPoints'!$A$6:$A$2203,$A74,'IFS TouchPoints'!$C$6:$C$2203,Y$5,'IFS TouchPoints'!$E$6:$E$2203,"&lt;="&amp;$C74)</f>
        <v>0</v>
      </c>
      <c r="Z74" s="33">
        <f>COUNTIFS('IFS TouchPoints'!$A$6:$A$2203,$A74,'IFS TouchPoints'!$C$6:$C$2203,Z$5,'IFS TouchPoints'!$E$6:$E$2203,"&lt;="&amp;$C74)</f>
        <v>0</v>
      </c>
      <c r="AA74" s="33">
        <f>COUNTIFS('IFS TouchPoints'!$A$6:$A$2203,$A74,'IFS TouchPoints'!$C$6:$C$2203,AA$5,'IFS TouchPoints'!$E$6:$E$2203,"&lt;="&amp;$C74)</f>
        <v>0</v>
      </c>
      <c r="AB74" s="28">
        <f t="shared" si="3"/>
        <v>21</v>
      </c>
    </row>
    <row r="75" spans="1:28" s="29" customFormat="1" ht="13.5" customHeight="1" x14ac:dyDescent="0.25">
      <c r="A75" s="30">
        <v>6341</v>
      </c>
      <c r="B75" s="30">
        <f>COUNTIFS(Sheet2!$A$16:$A$25,$A75)</f>
        <v>0</v>
      </c>
      <c r="C75" s="31">
        <v>41849</v>
      </c>
      <c r="D75" s="30">
        <v>81</v>
      </c>
      <c r="E75" s="30" t="s">
        <v>296</v>
      </c>
      <c r="F75" s="32" t="s">
        <v>267</v>
      </c>
      <c r="G75" s="30">
        <v>7</v>
      </c>
      <c r="H75" s="30">
        <v>-3</v>
      </c>
      <c r="I75" s="30">
        <v>0</v>
      </c>
      <c r="J75" s="30">
        <v>-1</v>
      </c>
      <c r="K75" s="30">
        <v>9</v>
      </c>
      <c r="L75" s="30">
        <v>-2</v>
      </c>
      <c r="M75" s="30">
        <v>1</v>
      </c>
      <c r="N75" s="30">
        <v>-10</v>
      </c>
      <c r="O75" s="30">
        <v>20</v>
      </c>
      <c r="P75" s="30">
        <v>0</v>
      </c>
      <c r="Q75" s="30">
        <v>37</v>
      </c>
      <c r="R75" s="30">
        <v>-16</v>
      </c>
      <c r="S75" s="33">
        <f>COUNTIFS('IFS TouchPoints'!$A$6:$A$2203,$A75,'IFS TouchPoints'!$C$6:$C$2203,S$5,'IFS TouchPoints'!$E$6:$E$2203,"&lt;="&amp;$C75)</f>
        <v>0</v>
      </c>
      <c r="T75" s="33">
        <f>COUNTIFS('IFS TouchPoints'!$A$6:$A$2203,$A75,'IFS TouchPoints'!$C$6:$C$2203,T$5,'IFS TouchPoints'!$E$6:$E$2203,"&lt;="&amp;$C75)</f>
        <v>0</v>
      </c>
      <c r="U75" s="33">
        <f>COUNTIFS('IFS TouchPoints'!$A$6:$A$2203,$A75,'IFS TouchPoints'!$C$6:$C$2203,U$5,'IFS TouchPoints'!$E$6:$E$2203,"&lt;="&amp;$C75)</f>
        <v>0</v>
      </c>
      <c r="V75" s="33">
        <f>COUNTIFS('IFS TouchPoints'!$A$6:$A$2203,$A75,'IFS TouchPoints'!$C$6:$C$2203,V$5,'IFS TouchPoints'!$E$6:$E$2203,"&lt;="&amp;$C75)</f>
        <v>0</v>
      </c>
      <c r="W75" s="33">
        <f>COUNTIFS('IFS TouchPoints'!$A$6:$A$2203,$A75,'IFS TouchPoints'!$C$6:$C$2203,W$5,'IFS TouchPoints'!$E$6:$E$2203,"&lt;="&amp;$C75)</f>
        <v>3</v>
      </c>
      <c r="X75" s="33">
        <f>COUNTIFS('IFS TouchPoints'!$A$6:$A$2203,$A75,'IFS TouchPoints'!$C$6:$C$2203,X$5,'IFS TouchPoints'!$E$6:$E$2203,"&lt;="&amp;$C75)</f>
        <v>0</v>
      </c>
      <c r="Y75" s="33">
        <f>COUNTIFS('IFS TouchPoints'!$A$6:$A$2203,$A75,'IFS TouchPoints'!$C$6:$C$2203,Y$5,'IFS TouchPoints'!$E$6:$E$2203,"&lt;="&amp;$C75)</f>
        <v>0</v>
      </c>
      <c r="Z75" s="33">
        <f>COUNTIFS('IFS TouchPoints'!$A$6:$A$2203,$A75,'IFS TouchPoints'!$C$6:$C$2203,Z$5,'IFS TouchPoints'!$E$6:$E$2203,"&lt;="&amp;$C75)</f>
        <v>0</v>
      </c>
      <c r="AA75" s="33">
        <f>COUNTIFS('IFS TouchPoints'!$A$6:$A$2203,$A75,'IFS TouchPoints'!$C$6:$C$2203,AA$5,'IFS TouchPoints'!$E$6:$E$2203,"&lt;="&amp;$C75)</f>
        <v>0</v>
      </c>
      <c r="AB75" s="28">
        <f t="shared" si="3"/>
        <v>3</v>
      </c>
    </row>
    <row r="76" spans="1:28" s="29" customFormat="1" ht="13.5" customHeight="1" x14ac:dyDescent="0.25">
      <c r="A76" s="30">
        <v>8888</v>
      </c>
      <c r="B76" s="30">
        <f>COUNTIFS(Sheet2!$A$16:$A$25,$A76)</f>
        <v>0</v>
      </c>
      <c r="C76" s="31">
        <v>41935</v>
      </c>
      <c r="D76" s="30">
        <v>104</v>
      </c>
      <c r="E76" s="30" t="s">
        <v>296</v>
      </c>
      <c r="F76" s="32" t="s">
        <v>287</v>
      </c>
      <c r="G76" s="30">
        <v>4</v>
      </c>
      <c r="H76" s="30">
        <v>-11</v>
      </c>
      <c r="I76" s="30">
        <v>1</v>
      </c>
      <c r="J76" s="30">
        <v>-4</v>
      </c>
      <c r="K76" s="30">
        <v>0</v>
      </c>
      <c r="L76" s="30">
        <v>-8</v>
      </c>
      <c r="M76" s="30">
        <v>1</v>
      </c>
      <c r="N76" s="30">
        <v>-10</v>
      </c>
      <c r="O76" s="30">
        <v>9</v>
      </c>
      <c r="P76" s="30">
        <v>-1</v>
      </c>
      <c r="Q76" s="30">
        <v>15</v>
      </c>
      <c r="R76" s="30">
        <v>-34</v>
      </c>
      <c r="S76" s="33">
        <f>COUNTIFS('IFS TouchPoints'!$A$6:$A$2203,$A76,'IFS TouchPoints'!$C$6:$C$2203,S$5,'IFS TouchPoints'!$E$6:$E$2203,"&lt;="&amp;$C76)</f>
        <v>0</v>
      </c>
      <c r="T76" s="33">
        <f>COUNTIFS('IFS TouchPoints'!$A$6:$A$2203,$A76,'IFS TouchPoints'!$C$6:$C$2203,T$5,'IFS TouchPoints'!$E$6:$E$2203,"&lt;="&amp;$C76)</f>
        <v>0</v>
      </c>
      <c r="U76" s="33">
        <f>COUNTIFS('IFS TouchPoints'!$A$6:$A$2203,$A76,'IFS TouchPoints'!$C$6:$C$2203,U$5,'IFS TouchPoints'!$E$6:$E$2203,"&lt;="&amp;$C76)</f>
        <v>0</v>
      </c>
      <c r="V76" s="33">
        <f>COUNTIFS('IFS TouchPoints'!$A$6:$A$2203,$A76,'IFS TouchPoints'!$C$6:$C$2203,V$5,'IFS TouchPoints'!$E$6:$E$2203,"&lt;="&amp;$C76)</f>
        <v>4</v>
      </c>
      <c r="W76" s="33">
        <f>COUNTIFS('IFS TouchPoints'!$A$6:$A$2203,$A76,'IFS TouchPoints'!$C$6:$C$2203,W$5,'IFS TouchPoints'!$E$6:$E$2203,"&lt;="&amp;$C76)</f>
        <v>35</v>
      </c>
      <c r="X76" s="33">
        <f>COUNTIFS('IFS TouchPoints'!$A$6:$A$2203,$A76,'IFS TouchPoints'!$C$6:$C$2203,X$5,'IFS TouchPoints'!$E$6:$E$2203,"&lt;="&amp;$C76)</f>
        <v>0</v>
      </c>
      <c r="Y76" s="33">
        <f>COUNTIFS('IFS TouchPoints'!$A$6:$A$2203,$A76,'IFS TouchPoints'!$C$6:$C$2203,Y$5,'IFS TouchPoints'!$E$6:$E$2203,"&lt;="&amp;$C76)</f>
        <v>0</v>
      </c>
      <c r="Z76" s="33">
        <f>COUNTIFS('IFS TouchPoints'!$A$6:$A$2203,$A76,'IFS TouchPoints'!$C$6:$C$2203,Z$5,'IFS TouchPoints'!$E$6:$E$2203,"&lt;="&amp;$C76)</f>
        <v>0</v>
      </c>
      <c r="AA76" s="33">
        <f>COUNTIFS('IFS TouchPoints'!$A$6:$A$2203,$A76,'IFS TouchPoints'!$C$6:$C$2203,AA$5,'IFS TouchPoints'!$E$6:$E$2203,"&lt;="&amp;$C76)</f>
        <v>0</v>
      </c>
      <c r="AB76" s="28">
        <f t="shared" si="3"/>
        <v>39</v>
      </c>
    </row>
    <row r="77" spans="1:28" s="29" customFormat="1" ht="13.5" customHeight="1" x14ac:dyDescent="0.25">
      <c r="A77" s="30">
        <v>8888</v>
      </c>
      <c r="B77" s="30">
        <f>COUNTIFS(Sheet2!$A$16:$A$25,$A77)</f>
        <v>0</v>
      </c>
      <c r="C77" s="31">
        <v>41621</v>
      </c>
      <c r="D77" s="30">
        <v>23</v>
      </c>
      <c r="E77" s="30" t="s">
        <v>296</v>
      </c>
      <c r="F77" s="32" t="s">
        <v>284</v>
      </c>
      <c r="G77" s="30">
        <v>0</v>
      </c>
      <c r="H77" s="30">
        <v>-5</v>
      </c>
      <c r="I77" s="30">
        <v>1</v>
      </c>
      <c r="J77" s="30">
        <v>-3</v>
      </c>
      <c r="K77" s="30">
        <v>0</v>
      </c>
      <c r="L77" s="30">
        <v>-7</v>
      </c>
      <c r="M77" s="30">
        <v>2</v>
      </c>
      <c r="N77" s="30">
        <v>-8</v>
      </c>
      <c r="O77" s="30">
        <v>5</v>
      </c>
      <c r="P77" s="30">
        <v>-2</v>
      </c>
      <c r="Q77" s="30">
        <v>8</v>
      </c>
      <c r="R77" s="30">
        <v>-25</v>
      </c>
      <c r="S77" s="33">
        <f>COUNTIFS('IFS TouchPoints'!$A$6:$A$2203,$A77,'IFS TouchPoints'!$C$6:$C$2203,S$5,'IFS TouchPoints'!$E$6:$E$2203,"&lt;="&amp;$C77)</f>
        <v>0</v>
      </c>
      <c r="T77" s="33">
        <f>COUNTIFS('IFS TouchPoints'!$A$6:$A$2203,$A77,'IFS TouchPoints'!$C$6:$C$2203,T$5,'IFS TouchPoints'!$E$6:$E$2203,"&lt;="&amp;$C77)</f>
        <v>0</v>
      </c>
      <c r="U77" s="33">
        <f>COUNTIFS('IFS TouchPoints'!$A$6:$A$2203,$A77,'IFS TouchPoints'!$C$6:$C$2203,U$5,'IFS TouchPoints'!$E$6:$E$2203,"&lt;="&amp;$C77)</f>
        <v>0</v>
      </c>
      <c r="V77" s="33">
        <f>COUNTIFS('IFS TouchPoints'!$A$6:$A$2203,$A77,'IFS TouchPoints'!$C$6:$C$2203,V$5,'IFS TouchPoints'!$E$6:$E$2203,"&lt;="&amp;$C77)</f>
        <v>0</v>
      </c>
      <c r="W77" s="33">
        <f>COUNTIFS('IFS TouchPoints'!$A$6:$A$2203,$A77,'IFS TouchPoints'!$C$6:$C$2203,W$5,'IFS TouchPoints'!$E$6:$E$2203,"&lt;="&amp;$C77)</f>
        <v>3</v>
      </c>
      <c r="X77" s="33">
        <f>COUNTIFS('IFS TouchPoints'!$A$6:$A$2203,$A77,'IFS TouchPoints'!$C$6:$C$2203,X$5,'IFS TouchPoints'!$E$6:$E$2203,"&lt;="&amp;$C77)</f>
        <v>0</v>
      </c>
      <c r="Y77" s="33">
        <f>COUNTIFS('IFS TouchPoints'!$A$6:$A$2203,$A77,'IFS TouchPoints'!$C$6:$C$2203,Y$5,'IFS TouchPoints'!$E$6:$E$2203,"&lt;="&amp;$C77)</f>
        <v>0</v>
      </c>
      <c r="Z77" s="33">
        <f>COUNTIFS('IFS TouchPoints'!$A$6:$A$2203,$A77,'IFS TouchPoints'!$C$6:$C$2203,Z$5,'IFS TouchPoints'!$E$6:$E$2203,"&lt;="&amp;$C77)</f>
        <v>0</v>
      </c>
      <c r="AA77" s="33">
        <f>COUNTIFS('IFS TouchPoints'!$A$6:$A$2203,$A77,'IFS TouchPoints'!$C$6:$C$2203,AA$5,'IFS TouchPoints'!$E$6:$E$2203,"&lt;="&amp;$C77)</f>
        <v>0</v>
      </c>
      <c r="AB77" s="28">
        <f t="shared" si="3"/>
        <v>3</v>
      </c>
    </row>
    <row r="78" spans="1:28" s="29" customFormat="1" ht="13.5" customHeight="1" x14ac:dyDescent="0.25">
      <c r="A78" s="30">
        <v>8888</v>
      </c>
      <c r="B78" s="30">
        <f>COUNTIFS(Sheet2!$A$16:$A$25,$A78)</f>
        <v>0</v>
      </c>
      <c r="C78" s="31">
        <v>41990</v>
      </c>
      <c r="D78" s="30">
        <v>139</v>
      </c>
      <c r="E78" s="30" t="s">
        <v>296</v>
      </c>
      <c r="F78" s="32" t="s">
        <v>285</v>
      </c>
      <c r="G78" s="30">
        <v>4</v>
      </c>
      <c r="H78" s="30">
        <v>-9</v>
      </c>
      <c r="I78" s="30">
        <v>1</v>
      </c>
      <c r="J78" s="30">
        <v>-5</v>
      </c>
      <c r="K78" s="30">
        <v>2</v>
      </c>
      <c r="L78" s="30">
        <v>-6</v>
      </c>
      <c r="M78" s="30">
        <v>1</v>
      </c>
      <c r="N78" s="30">
        <v>-8</v>
      </c>
      <c r="O78" s="30">
        <v>12</v>
      </c>
      <c r="P78" s="30">
        <v>-1</v>
      </c>
      <c r="Q78" s="30">
        <v>20</v>
      </c>
      <c r="R78" s="30">
        <v>-29</v>
      </c>
      <c r="S78" s="33">
        <f>COUNTIFS('IFS TouchPoints'!$A$6:$A$2203,$A78,'IFS TouchPoints'!$C$6:$C$2203,S$5,'IFS TouchPoints'!$E$6:$E$2203,"&lt;="&amp;$C78)</f>
        <v>0</v>
      </c>
      <c r="T78" s="33">
        <f>COUNTIFS('IFS TouchPoints'!$A$6:$A$2203,$A78,'IFS TouchPoints'!$C$6:$C$2203,T$5,'IFS TouchPoints'!$E$6:$E$2203,"&lt;="&amp;$C78)</f>
        <v>0</v>
      </c>
      <c r="U78" s="33">
        <f>COUNTIFS('IFS TouchPoints'!$A$6:$A$2203,$A78,'IFS TouchPoints'!$C$6:$C$2203,U$5,'IFS TouchPoints'!$E$6:$E$2203,"&lt;="&amp;$C78)</f>
        <v>0</v>
      </c>
      <c r="V78" s="33">
        <f>COUNTIFS('IFS TouchPoints'!$A$6:$A$2203,$A78,'IFS TouchPoints'!$C$6:$C$2203,V$5,'IFS TouchPoints'!$E$6:$E$2203,"&lt;="&amp;$C78)</f>
        <v>9</v>
      </c>
      <c r="W78" s="33">
        <f>COUNTIFS('IFS TouchPoints'!$A$6:$A$2203,$A78,'IFS TouchPoints'!$C$6:$C$2203,W$5,'IFS TouchPoints'!$E$6:$E$2203,"&lt;="&amp;$C78)</f>
        <v>38</v>
      </c>
      <c r="X78" s="33">
        <f>COUNTIFS('IFS TouchPoints'!$A$6:$A$2203,$A78,'IFS TouchPoints'!$C$6:$C$2203,X$5,'IFS TouchPoints'!$E$6:$E$2203,"&lt;="&amp;$C78)</f>
        <v>0</v>
      </c>
      <c r="Y78" s="33">
        <f>COUNTIFS('IFS TouchPoints'!$A$6:$A$2203,$A78,'IFS TouchPoints'!$C$6:$C$2203,Y$5,'IFS TouchPoints'!$E$6:$E$2203,"&lt;="&amp;$C78)</f>
        <v>0</v>
      </c>
      <c r="Z78" s="33">
        <f>COUNTIFS('IFS TouchPoints'!$A$6:$A$2203,$A78,'IFS TouchPoints'!$C$6:$C$2203,Z$5,'IFS TouchPoints'!$E$6:$E$2203,"&lt;="&amp;$C78)</f>
        <v>0</v>
      </c>
      <c r="AA78" s="33">
        <f>COUNTIFS('IFS TouchPoints'!$A$6:$A$2203,$A78,'IFS TouchPoints'!$C$6:$C$2203,AA$5,'IFS TouchPoints'!$E$6:$E$2203,"&lt;="&amp;$C78)</f>
        <v>0</v>
      </c>
      <c r="AB78" s="28">
        <f t="shared" si="3"/>
        <v>47</v>
      </c>
    </row>
    <row r="79" spans="1:28" s="29" customFormat="1" ht="13.5" customHeight="1" x14ac:dyDescent="0.25">
      <c r="A79" s="30">
        <v>8888</v>
      </c>
      <c r="B79" s="30">
        <f>COUNTIFS(Sheet2!$A$16:$A$25,$A79)</f>
        <v>0</v>
      </c>
      <c r="C79" s="31">
        <v>41718</v>
      </c>
      <c r="D79" s="30">
        <v>42</v>
      </c>
      <c r="E79" s="30" t="s">
        <v>296</v>
      </c>
      <c r="F79" s="32" t="s">
        <v>285</v>
      </c>
      <c r="G79" s="30">
        <v>4</v>
      </c>
      <c r="H79" s="30">
        <v>-12</v>
      </c>
      <c r="I79" s="30">
        <v>1</v>
      </c>
      <c r="J79" s="30">
        <v>-5</v>
      </c>
      <c r="K79" s="30">
        <v>0</v>
      </c>
      <c r="L79" s="30">
        <v>-24</v>
      </c>
      <c r="M79" s="30">
        <v>0</v>
      </c>
      <c r="N79" s="30">
        <v>-25</v>
      </c>
      <c r="O79" s="30">
        <v>5</v>
      </c>
      <c r="P79" s="30">
        <v>-3</v>
      </c>
      <c r="Q79" s="30">
        <v>10</v>
      </c>
      <c r="R79" s="30">
        <v>-69</v>
      </c>
      <c r="S79" s="33">
        <f>COUNTIFS('IFS TouchPoints'!$A$6:$A$2203,$A79,'IFS TouchPoints'!$C$6:$C$2203,S$5,'IFS TouchPoints'!$E$6:$E$2203,"&lt;="&amp;$C79)</f>
        <v>0</v>
      </c>
      <c r="T79" s="33">
        <f>COUNTIFS('IFS TouchPoints'!$A$6:$A$2203,$A79,'IFS TouchPoints'!$C$6:$C$2203,T$5,'IFS TouchPoints'!$E$6:$E$2203,"&lt;="&amp;$C79)</f>
        <v>0</v>
      </c>
      <c r="U79" s="33">
        <f>COUNTIFS('IFS TouchPoints'!$A$6:$A$2203,$A79,'IFS TouchPoints'!$C$6:$C$2203,U$5,'IFS TouchPoints'!$E$6:$E$2203,"&lt;="&amp;$C79)</f>
        <v>0</v>
      </c>
      <c r="V79" s="33">
        <f>COUNTIFS('IFS TouchPoints'!$A$6:$A$2203,$A79,'IFS TouchPoints'!$C$6:$C$2203,V$5,'IFS TouchPoints'!$E$6:$E$2203,"&lt;="&amp;$C79)</f>
        <v>0</v>
      </c>
      <c r="W79" s="33">
        <f>COUNTIFS('IFS TouchPoints'!$A$6:$A$2203,$A79,'IFS TouchPoints'!$C$6:$C$2203,W$5,'IFS TouchPoints'!$E$6:$E$2203,"&lt;="&amp;$C79)</f>
        <v>3</v>
      </c>
      <c r="X79" s="33">
        <f>COUNTIFS('IFS TouchPoints'!$A$6:$A$2203,$A79,'IFS TouchPoints'!$C$6:$C$2203,X$5,'IFS TouchPoints'!$E$6:$E$2203,"&lt;="&amp;$C79)</f>
        <v>0</v>
      </c>
      <c r="Y79" s="33">
        <f>COUNTIFS('IFS TouchPoints'!$A$6:$A$2203,$A79,'IFS TouchPoints'!$C$6:$C$2203,Y$5,'IFS TouchPoints'!$E$6:$E$2203,"&lt;="&amp;$C79)</f>
        <v>0</v>
      </c>
      <c r="Z79" s="33">
        <f>COUNTIFS('IFS TouchPoints'!$A$6:$A$2203,$A79,'IFS TouchPoints'!$C$6:$C$2203,Z$5,'IFS TouchPoints'!$E$6:$E$2203,"&lt;="&amp;$C79)</f>
        <v>0</v>
      </c>
      <c r="AA79" s="33">
        <f>COUNTIFS('IFS TouchPoints'!$A$6:$A$2203,$A79,'IFS TouchPoints'!$C$6:$C$2203,AA$5,'IFS TouchPoints'!$E$6:$E$2203,"&lt;="&amp;$C79)</f>
        <v>0</v>
      </c>
      <c r="AB79" s="28">
        <f t="shared" si="3"/>
        <v>3</v>
      </c>
    </row>
    <row r="80" spans="1:28" s="29" customFormat="1" ht="13.5" customHeight="1" x14ac:dyDescent="0.25">
      <c r="A80" s="30">
        <v>8888</v>
      </c>
      <c r="B80" s="30">
        <f>COUNTIFS(Sheet2!$A$16:$A$25,$A80)</f>
        <v>0</v>
      </c>
      <c r="C80" s="31">
        <v>41845</v>
      </c>
      <c r="D80" s="30">
        <v>75</v>
      </c>
      <c r="E80" s="30" t="s">
        <v>296</v>
      </c>
      <c r="F80" s="32" t="s">
        <v>286</v>
      </c>
      <c r="G80" s="30">
        <v>4</v>
      </c>
      <c r="H80" s="30">
        <v>-12</v>
      </c>
      <c r="I80" s="30">
        <v>1</v>
      </c>
      <c r="J80" s="30">
        <v>-5</v>
      </c>
      <c r="K80" s="30">
        <v>0</v>
      </c>
      <c r="L80" s="30">
        <v>-22</v>
      </c>
      <c r="M80" s="30">
        <v>0</v>
      </c>
      <c r="N80" s="30">
        <v>-25</v>
      </c>
      <c r="O80" s="30">
        <v>6</v>
      </c>
      <c r="P80" s="30">
        <v>-3</v>
      </c>
      <c r="Q80" s="30">
        <v>11</v>
      </c>
      <c r="R80" s="30">
        <v>-67</v>
      </c>
      <c r="S80" s="33">
        <f>COUNTIFS('IFS TouchPoints'!$A$6:$A$2203,$A80,'IFS TouchPoints'!$C$6:$C$2203,S$5,'IFS TouchPoints'!$E$6:$E$2203,"&lt;="&amp;$C80)</f>
        <v>0</v>
      </c>
      <c r="T80" s="33">
        <f>COUNTIFS('IFS TouchPoints'!$A$6:$A$2203,$A80,'IFS TouchPoints'!$C$6:$C$2203,T$5,'IFS TouchPoints'!$E$6:$E$2203,"&lt;="&amp;$C80)</f>
        <v>0</v>
      </c>
      <c r="U80" s="33">
        <f>COUNTIFS('IFS TouchPoints'!$A$6:$A$2203,$A80,'IFS TouchPoints'!$C$6:$C$2203,U$5,'IFS TouchPoints'!$E$6:$E$2203,"&lt;="&amp;$C80)</f>
        <v>0</v>
      </c>
      <c r="V80" s="33">
        <f>COUNTIFS('IFS TouchPoints'!$A$6:$A$2203,$A80,'IFS TouchPoints'!$C$6:$C$2203,V$5,'IFS TouchPoints'!$E$6:$E$2203,"&lt;="&amp;$C80)</f>
        <v>0</v>
      </c>
      <c r="W80" s="33">
        <f>COUNTIFS('IFS TouchPoints'!$A$6:$A$2203,$A80,'IFS TouchPoints'!$C$6:$C$2203,W$5,'IFS TouchPoints'!$E$6:$E$2203,"&lt;="&amp;$C80)</f>
        <v>13</v>
      </c>
      <c r="X80" s="33">
        <f>COUNTIFS('IFS TouchPoints'!$A$6:$A$2203,$A80,'IFS TouchPoints'!$C$6:$C$2203,X$5,'IFS TouchPoints'!$E$6:$E$2203,"&lt;="&amp;$C80)</f>
        <v>0</v>
      </c>
      <c r="Y80" s="33">
        <f>COUNTIFS('IFS TouchPoints'!$A$6:$A$2203,$A80,'IFS TouchPoints'!$C$6:$C$2203,Y$5,'IFS TouchPoints'!$E$6:$E$2203,"&lt;="&amp;$C80)</f>
        <v>0</v>
      </c>
      <c r="Z80" s="33">
        <f>COUNTIFS('IFS TouchPoints'!$A$6:$A$2203,$A80,'IFS TouchPoints'!$C$6:$C$2203,Z$5,'IFS TouchPoints'!$E$6:$E$2203,"&lt;="&amp;$C80)</f>
        <v>0</v>
      </c>
      <c r="AA80" s="33">
        <f>COUNTIFS('IFS TouchPoints'!$A$6:$A$2203,$A80,'IFS TouchPoints'!$C$6:$C$2203,AA$5,'IFS TouchPoints'!$E$6:$E$2203,"&lt;="&amp;$C80)</f>
        <v>0</v>
      </c>
      <c r="AB80" s="28">
        <f t="shared" si="3"/>
        <v>13</v>
      </c>
    </row>
    <row r="81" spans="1:28" s="29" customFormat="1" ht="13.5" customHeight="1" x14ac:dyDescent="0.25">
      <c r="A81" s="30">
        <v>8888</v>
      </c>
      <c r="B81" s="30">
        <f>COUNTIFS(Sheet2!$A$16:$A$25,$A81)</f>
        <v>0</v>
      </c>
      <c r="C81" s="31">
        <v>41507</v>
      </c>
      <c r="D81" s="30">
        <v>22</v>
      </c>
      <c r="E81" s="30" t="s">
        <v>296</v>
      </c>
      <c r="F81" s="32" t="s">
        <v>267</v>
      </c>
      <c r="G81" s="30">
        <v>4</v>
      </c>
      <c r="H81" s="30">
        <v>-13</v>
      </c>
      <c r="I81" s="30">
        <v>1</v>
      </c>
      <c r="J81" s="30">
        <v>-3</v>
      </c>
      <c r="K81" s="30">
        <v>0</v>
      </c>
      <c r="L81" s="30">
        <v>-17</v>
      </c>
      <c r="M81" s="30">
        <v>1</v>
      </c>
      <c r="N81" s="30">
        <v>-16</v>
      </c>
      <c r="O81" s="30">
        <v>7</v>
      </c>
      <c r="P81" s="30">
        <v>-6</v>
      </c>
      <c r="Q81" s="30">
        <v>13</v>
      </c>
      <c r="R81" s="30">
        <v>-55</v>
      </c>
      <c r="S81" s="33">
        <f>COUNTIFS('IFS TouchPoints'!$A$6:$A$2203,$A81,'IFS TouchPoints'!$C$6:$C$2203,S$5,'IFS TouchPoints'!$E$6:$E$2203,"&lt;="&amp;$C81)</f>
        <v>0</v>
      </c>
      <c r="T81" s="33">
        <f>COUNTIFS('IFS TouchPoints'!$A$6:$A$2203,$A81,'IFS TouchPoints'!$C$6:$C$2203,T$5,'IFS TouchPoints'!$E$6:$E$2203,"&lt;="&amp;$C81)</f>
        <v>0</v>
      </c>
      <c r="U81" s="33">
        <f>COUNTIFS('IFS TouchPoints'!$A$6:$A$2203,$A81,'IFS TouchPoints'!$C$6:$C$2203,U$5,'IFS TouchPoints'!$E$6:$E$2203,"&lt;="&amp;$C81)</f>
        <v>0</v>
      </c>
      <c r="V81" s="33">
        <f>COUNTIFS('IFS TouchPoints'!$A$6:$A$2203,$A81,'IFS TouchPoints'!$C$6:$C$2203,V$5,'IFS TouchPoints'!$E$6:$E$2203,"&lt;="&amp;$C81)</f>
        <v>0</v>
      </c>
      <c r="W81" s="33">
        <f>COUNTIFS('IFS TouchPoints'!$A$6:$A$2203,$A81,'IFS TouchPoints'!$C$6:$C$2203,W$5,'IFS TouchPoints'!$E$6:$E$2203,"&lt;="&amp;$C81)</f>
        <v>0</v>
      </c>
      <c r="X81" s="33">
        <f>COUNTIFS('IFS TouchPoints'!$A$6:$A$2203,$A81,'IFS TouchPoints'!$C$6:$C$2203,X$5,'IFS TouchPoints'!$E$6:$E$2203,"&lt;="&amp;$C81)</f>
        <v>0</v>
      </c>
      <c r="Y81" s="33">
        <f>COUNTIFS('IFS TouchPoints'!$A$6:$A$2203,$A81,'IFS TouchPoints'!$C$6:$C$2203,Y$5,'IFS TouchPoints'!$E$6:$E$2203,"&lt;="&amp;$C81)</f>
        <v>0</v>
      </c>
      <c r="Z81" s="33">
        <f>COUNTIFS('IFS TouchPoints'!$A$6:$A$2203,$A81,'IFS TouchPoints'!$C$6:$C$2203,Z$5,'IFS TouchPoints'!$E$6:$E$2203,"&lt;="&amp;$C81)</f>
        <v>0</v>
      </c>
      <c r="AA81" s="33">
        <f>COUNTIFS('IFS TouchPoints'!$A$6:$A$2203,$A81,'IFS TouchPoints'!$C$6:$C$2203,AA$5,'IFS TouchPoints'!$E$6:$E$2203,"&lt;="&amp;$C81)</f>
        <v>0</v>
      </c>
      <c r="AB81" s="28">
        <f t="shared" si="3"/>
        <v>0</v>
      </c>
    </row>
    <row r="82" spans="1:28" s="29" customFormat="1" ht="13.5" customHeight="1" x14ac:dyDescent="0.25">
      <c r="A82" s="30">
        <v>9346</v>
      </c>
      <c r="B82" s="30">
        <f>COUNTIFS(Sheet2!$A$16:$A$25,$A82)</f>
        <v>0</v>
      </c>
      <c r="C82" s="31">
        <v>41835</v>
      </c>
      <c r="D82" s="30">
        <v>59</v>
      </c>
      <c r="E82" s="30" t="s">
        <v>296</v>
      </c>
      <c r="F82" s="32" t="s">
        <v>267</v>
      </c>
      <c r="G82" s="30">
        <v>2</v>
      </c>
      <c r="H82" s="30">
        <v>-6</v>
      </c>
      <c r="I82" s="30">
        <v>6</v>
      </c>
      <c r="J82" s="30">
        <v>0</v>
      </c>
      <c r="K82" s="30">
        <v>8</v>
      </c>
      <c r="L82" s="30">
        <v>-1</v>
      </c>
      <c r="M82" s="30">
        <v>4</v>
      </c>
      <c r="N82" s="30">
        <v>-3</v>
      </c>
      <c r="O82" s="30">
        <v>6</v>
      </c>
      <c r="P82" s="30">
        <v>-1</v>
      </c>
      <c r="Q82" s="30">
        <v>26</v>
      </c>
      <c r="R82" s="30">
        <v>-11</v>
      </c>
      <c r="S82" s="33">
        <f>COUNTIFS('IFS TouchPoints'!$A$6:$A$2203,$A82,'IFS TouchPoints'!$C$6:$C$2203,S$5,'IFS TouchPoints'!$E$6:$E$2203,"&lt;="&amp;$C82)</f>
        <v>0</v>
      </c>
      <c r="T82" s="33">
        <f>COUNTIFS('IFS TouchPoints'!$A$6:$A$2203,$A82,'IFS TouchPoints'!$C$6:$C$2203,T$5,'IFS TouchPoints'!$E$6:$E$2203,"&lt;="&amp;$C82)</f>
        <v>0</v>
      </c>
      <c r="U82" s="33">
        <f>COUNTIFS('IFS TouchPoints'!$A$6:$A$2203,$A82,'IFS TouchPoints'!$C$6:$C$2203,U$5,'IFS TouchPoints'!$E$6:$E$2203,"&lt;="&amp;$C82)</f>
        <v>0</v>
      </c>
      <c r="V82" s="33">
        <f>COUNTIFS('IFS TouchPoints'!$A$6:$A$2203,$A82,'IFS TouchPoints'!$C$6:$C$2203,V$5,'IFS TouchPoints'!$E$6:$E$2203,"&lt;="&amp;$C82)</f>
        <v>0</v>
      </c>
      <c r="W82" s="33">
        <f>COUNTIFS('IFS TouchPoints'!$A$6:$A$2203,$A82,'IFS TouchPoints'!$C$6:$C$2203,W$5,'IFS TouchPoints'!$E$6:$E$2203,"&lt;="&amp;$C82)</f>
        <v>0</v>
      </c>
      <c r="X82" s="33">
        <f>COUNTIFS('IFS TouchPoints'!$A$6:$A$2203,$A82,'IFS TouchPoints'!$C$6:$C$2203,X$5,'IFS TouchPoints'!$E$6:$E$2203,"&lt;="&amp;$C82)</f>
        <v>0</v>
      </c>
      <c r="Y82" s="33">
        <f>COUNTIFS('IFS TouchPoints'!$A$6:$A$2203,$A82,'IFS TouchPoints'!$C$6:$C$2203,Y$5,'IFS TouchPoints'!$E$6:$E$2203,"&lt;="&amp;$C82)</f>
        <v>0</v>
      </c>
      <c r="Z82" s="33">
        <f>COUNTIFS('IFS TouchPoints'!$A$6:$A$2203,$A82,'IFS TouchPoints'!$C$6:$C$2203,Z$5,'IFS TouchPoints'!$E$6:$E$2203,"&lt;="&amp;$C82)</f>
        <v>0</v>
      </c>
      <c r="AA82" s="33">
        <f>COUNTIFS('IFS TouchPoints'!$A$6:$A$2203,$A82,'IFS TouchPoints'!$C$6:$C$2203,AA$5,'IFS TouchPoints'!$E$6:$E$2203,"&lt;="&amp;$C82)</f>
        <v>0</v>
      </c>
      <c r="AB82" s="28">
        <f t="shared" si="3"/>
        <v>0</v>
      </c>
    </row>
    <row r="83" spans="1:28" s="29" customFormat="1" ht="13.5" customHeight="1" x14ac:dyDescent="0.25">
      <c r="A83" s="30">
        <v>9478</v>
      </c>
      <c r="B83" s="30">
        <f>COUNTIFS(Sheet2!$A$16:$A$25,$A83)</f>
        <v>0</v>
      </c>
      <c r="C83" s="31">
        <v>41834</v>
      </c>
      <c r="D83" s="30">
        <v>70</v>
      </c>
      <c r="E83" s="30" t="s">
        <v>296</v>
      </c>
      <c r="F83" s="32" t="s">
        <v>284</v>
      </c>
      <c r="G83" s="30">
        <v>7</v>
      </c>
      <c r="H83" s="30">
        <v>-2</v>
      </c>
      <c r="I83" s="30">
        <v>11</v>
      </c>
      <c r="J83" s="30">
        <v>0</v>
      </c>
      <c r="K83" s="30">
        <v>25</v>
      </c>
      <c r="L83" s="30">
        <v>0</v>
      </c>
      <c r="M83" s="30">
        <v>7</v>
      </c>
      <c r="N83" s="30">
        <v>-5</v>
      </c>
      <c r="O83" s="30">
        <v>23</v>
      </c>
      <c r="P83" s="30">
        <v>-1</v>
      </c>
      <c r="Q83" s="30">
        <v>73</v>
      </c>
      <c r="R83" s="30">
        <v>-8</v>
      </c>
      <c r="S83" s="33">
        <f>COUNTIFS('IFS TouchPoints'!$A$6:$A$2203,$A83,'IFS TouchPoints'!$C$6:$C$2203,S$5,'IFS TouchPoints'!$E$6:$E$2203,"&lt;="&amp;$C83)</f>
        <v>0</v>
      </c>
      <c r="T83" s="33">
        <f>COUNTIFS('IFS TouchPoints'!$A$6:$A$2203,$A83,'IFS TouchPoints'!$C$6:$C$2203,T$5,'IFS TouchPoints'!$E$6:$E$2203,"&lt;="&amp;$C83)</f>
        <v>0</v>
      </c>
      <c r="U83" s="33">
        <f>COUNTIFS('IFS TouchPoints'!$A$6:$A$2203,$A83,'IFS TouchPoints'!$C$6:$C$2203,U$5,'IFS TouchPoints'!$E$6:$E$2203,"&lt;="&amp;$C83)</f>
        <v>0</v>
      </c>
      <c r="V83" s="33">
        <f>COUNTIFS('IFS TouchPoints'!$A$6:$A$2203,$A83,'IFS TouchPoints'!$C$6:$C$2203,V$5,'IFS TouchPoints'!$E$6:$E$2203,"&lt;="&amp;$C83)</f>
        <v>0</v>
      </c>
      <c r="W83" s="33">
        <f>COUNTIFS('IFS TouchPoints'!$A$6:$A$2203,$A83,'IFS TouchPoints'!$C$6:$C$2203,W$5,'IFS TouchPoints'!$E$6:$E$2203,"&lt;="&amp;$C83)</f>
        <v>2</v>
      </c>
      <c r="X83" s="33">
        <f>COUNTIFS('IFS TouchPoints'!$A$6:$A$2203,$A83,'IFS TouchPoints'!$C$6:$C$2203,X$5,'IFS TouchPoints'!$E$6:$E$2203,"&lt;="&amp;$C83)</f>
        <v>0</v>
      </c>
      <c r="Y83" s="33">
        <f>COUNTIFS('IFS TouchPoints'!$A$6:$A$2203,$A83,'IFS TouchPoints'!$C$6:$C$2203,Y$5,'IFS TouchPoints'!$E$6:$E$2203,"&lt;="&amp;$C83)</f>
        <v>18</v>
      </c>
      <c r="Z83" s="33">
        <f>COUNTIFS('IFS TouchPoints'!$A$6:$A$2203,$A83,'IFS TouchPoints'!$C$6:$C$2203,Z$5,'IFS TouchPoints'!$E$6:$E$2203,"&lt;="&amp;$C83)</f>
        <v>0</v>
      </c>
      <c r="AA83" s="33">
        <f>COUNTIFS('IFS TouchPoints'!$A$6:$A$2203,$A83,'IFS TouchPoints'!$C$6:$C$2203,AA$5,'IFS TouchPoints'!$E$6:$E$2203,"&lt;="&amp;$C83)</f>
        <v>0</v>
      </c>
      <c r="AB83" s="28">
        <f t="shared" si="3"/>
        <v>20</v>
      </c>
    </row>
    <row r="84" spans="1:28" s="29" customFormat="1" ht="13.5" customHeight="1" x14ac:dyDescent="0.25">
      <c r="A84" s="30">
        <v>9478</v>
      </c>
      <c r="B84" s="30">
        <f>COUNTIFS(Sheet2!$A$16:$A$25,$A84)</f>
        <v>0</v>
      </c>
      <c r="C84" s="31">
        <v>41939</v>
      </c>
      <c r="D84" s="30">
        <v>135</v>
      </c>
      <c r="E84" s="30" t="s">
        <v>296</v>
      </c>
      <c r="F84" s="32" t="s">
        <v>285</v>
      </c>
      <c r="G84" s="30">
        <v>6</v>
      </c>
      <c r="H84" s="30">
        <v>-4</v>
      </c>
      <c r="I84" s="30">
        <v>9</v>
      </c>
      <c r="J84" s="30">
        <v>-1</v>
      </c>
      <c r="K84" s="30">
        <v>24</v>
      </c>
      <c r="L84" s="30">
        <v>0</v>
      </c>
      <c r="M84" s="30">
        <v>11</v>
      </c>
      <c r="N84" s="30">
        <v>-2</v>
      </c>
      <c r="O84" s="30">
        <v>21</v>
      </c>
      <c r="P84" s="30">
        <v>-1</v>
      </c>
      <c r="Q84" s="30">
        <v>71</v>
      </c>
      <c r="R84" s="30">
        <v>-8</v>
      </c>
      <c r="S84" s="33">
        <f>COUNTIFS('IFS TouchPoints'!$A$6:$A$2203,$A84,'IFS TouchPoints'!$C$6:$C$2203,S$5,'IFS TouchPoints'!$E$6:$E$2203,"&lt;="&amp;$C84)</f>
        <v>0</v>
      </c>
      <c r="T84" s="33">
        <f>COUNTIFS('IFS TouchPoints'!$A$6:$A$2203,$A84,'IFS TouchPoints'!$C$6:$C$2203,T$5,'IFS TouchPoints'!$E$6:$E$2203,"&lt;="&amp;$C84)</f>
        <v>0</v>
      </c>
      <c r="U84" s="33">
        <f>COUNTIFS('IFS TouchPoints'!$A$6:$A$2203,$A84,'IFS TouchPoints'!$C$6:$C$2203,U$5,'IFS TouchPoints'!$E$6:$E$2203,"&lt;="&amp;$C84)</f>
        <v>0</v>
      </c>
      <c r="V84" s="33">
        <f>COUNTIFS('IFS TouchPoints'!$A$6:$A$2203,$A84,'IFS TouchPoints'!$C$6:$C$2203,V$5,'IFS TouchPoints'!$E$6:$E$2203,"&lt;="&amp;$C84)</f>
        <v>0</v>
      </c>
      <c r="W84" s="33">
        <f>COUNTIFS('IFS TouchPoints'!$A$6:$A$2203,$A84,'IFS TouchPoints'!$C$6:$C$2203,W$5,'IFS TouchPoints'!$E$6:$E$2203,"&lt;="&amp;$C84)</f>
        <v>3</v>
      </c>
      <c r="X84" s="33">
        <f>COUNTIFS('IFS TouchPoints'!$A$6:$A$2203,$A84,'IFS TouchPoints'!$C$6:$C$2203,X$5,'IFS TouchPoints'!$E$6:$E$2203,"&lt;="&amp;$C84)</f>
        <v>0</v>
      </c>
      <c r="Y84" s="33">
        <f>COUNTIFS('IFS TouchPoints'!$A$6:$A$2203,$A84,'IFS TouchPoints'!$C$6:$C$2203,Y$5,'IFS TouchPoints'!$E$6:$E$2203,"&lt;="&amp;$C84)</f>
        <v>30</v>
      </c>
      <c r="Z84" s="33">
        <f>COUNTIFS('IFS TouchPoints'!$A$6:$A$2203,$A84,'IFS TouchPoints'!$C$6:$C$2203,Z$5,'IFS TouchPoints'!$E$6:$E$2203,"&lt;="&amp;$C84)</f>
        <v>0</v>
      </c>
      <c r="AA84" s="33">
        <f>COUNTIFS('IFS TouchPoints'!$A$6:$A$2203,$A84,'IFS TouchPoints'!$C$6:$C$2203,AA$5,'IFS TouchPoints'!$E$6:$E$2203,"&lt;="&amp;$C84)</f>
        <v>0</v>
      </c>
      <c r="AB84" s="28">
        <f t="shared" si="3"/>
        <v>33</v>
      </c>
    </row>
    <row r="85" spans="1:28" s="29" customFormat="1" ht="13.5" customHeight="1" x14ac:dyDescent="0.25">
      <c r="A85" s="30">
        <v>9478</v>
      </c>
      <c r="B85" s="30">
        <f>COUNTIFS(Sheet2!$A$16:$A$25,$A85)</f>
        <v>0</v>
      </c>
      <c r="C85" s="31">
        <v>41991</v>
      </c>
      <c r="D85" s="30">
        <v>147</v>
      </c>
      <c r="E85" s="30" t="s">
        <v>296</v>
      </c>
      <c r="F85" s="32" t="s">
        <v>286</v>
      </c>
      <c r="G85" s="30">
        <v>6</v>
      </c>
      <c r="H85" s="30">
        <v>-5</v>
      </c>
      <c r="I85" s="30">
        <v>9</v>
      </c>
      <c r="J85" s="30">
        <v>-1</v>
      </c>
      <c r="K85" s="30">
        <v>23</v>
      </c>
      <c r="L85" s="30">
        <v>0</v>
      </c>
      <c r="M85" s="30">
        <v>11</v>
      </c>
      <c r="N85" s="30">
        <v>-2</v>
      </c>
      <c r="O85" s="30">
        <v>21</v>
      </c>
      <c r="P85" s="30">
        <v>-1</v>
      </c>
      <c r="Q85" s="30">
        <v>70</v>
      </c>
      <c r="R85" s="30">
        <v>-9</v>
      </c>
      <c r="S85" s="33">
        <f>COUNTIFS('IFS TouchPoints'!$A$6:$A$2203,$A85,'IFS TouchPoints'!$C$6:$C$2203,S$5,'IFS TouchPoints'!$E$6:$E$2203,"&lt;="&amp;$C85)</f>
        <v>0</v>
      </c>
      <c r="T85" s="33">
        <f>COUNTIFS('IFS TouchPoints'!$A$6:$A$2203,$A85,'IFS TouchPoints'!$C$6:$C$2203,T$5,'IFS TouchPoints'!$E$6:$E$2203,"&lt;="&amp;$C85)</f>
        <v>0</v>
      </c>
      <c r="U85" s="33">
        <f>COUNTIFS('IFS TouchPoints'!$A$6:$A$2203,$A85,'IFS TouchPoints'!$C$6:$C$2203,U$5,'IFS TouchPoints'!$E$6:$E$2203,"&lt;="&amp;$C85)</f>
        <v>0</v>
      </c>
      <c r="V85" s="33">
        <f>COUNTIFS('IFS TouchPoints'!$A$6:$A$2203,$A85,'IFS TouchPoints'!$C$6:$C$2203,V$5,'IFS TouchPoints'!$E$6:$E$2203,"&lt;="&amp;$C85)</f>
        <v>0</v>
      </c>
      <c r="W85" s="33">
        <f>COUNTIFS('IFS TouchPoints'!$A$6:$A$2203,$A85,'IFS TouchPoints'!$C$6:$C$2203,W$5,'IFS TouchPoints'!$E$6:$E$2203,"&lt;="&amp;$C85)</f>
        <v>4</v>
      </c>
      <c r="X85" s="33">
        <f>COUNTIFS('IFS TouchPoints'!$A$6:$A$2203,$A85,'IFS TouchPoints'!$C$6:$C$2203,X$5,'IFS TouchPoints'!$E$6:$E$2203,"&lt;="&amp;$C85)</f>
        <v>0</v>
      </c>
      <c r="Y85" s="33">
        <f>COUNTIFS('IFS TouchPoints'!$A$6:$A$2203,$A85,'IFS TouchPoints'!$C$6:$C$2203,Y$5,'IFS TouchPoints'!$E$6:$E$2203,"&lt;="&amp;$C85)</f>
        <v>36</v>
      </c>
      <c r="Z85" s="33">
        <f>COUNTIFS('IFS TouchPoints'!$A$6:$A$2203,$A85,'IFS TouchPoints'!$C$6:$C$2203,Z$5,'IFS TouchPoints'!$E$6:$E$2203,"&lt;="&amp;$C85)</f>
        <v>0</v>
      </c>
      <c r="AA85" s="33">
        <f>COUNTIFS('IFS TouchPoints'!$A$6:$A$2203,$A85,'IFS TouchPoints'!$C$6:$C$2203,AA$5,'IFS TouchPoints'!$E$6:$E$2203,"&lt;="&amp;$C85)</f>
        <v>0</v>
      </c>
      <c r="AB85" s="28">
        <f t="shared" si="3"/>
        <v>40</v>
      </c>
    </row>
    <row r="86" spans="1:28" s="29" customFormat="1" ht="13.5" customHeight="1" x14ac:dyDescent="0.25">
      <c r="A86" s="30">
        <v>9478</v>
      </c>
      <c r="B86" s="30">
        <f>COUNTIFS(Sheet2!$A$16:$A$25,$A86)</f>
        <v>0</v>
      </c>
      <c r="C86" s="31">
        <v>41702</v>
      </c>
      <c r="D86" s="30">
        <v>34</v>
      </c>
      <c r="E86" s="30" t="s">
        <v>296</v>
      </c>
      <c r="F86" s="32" t="s">
        <v>267</v>
      </c>
      <c r="G86" s="30">
        <v>9</v>
      </c>
      <c r="H86" s="30">
        <v>-4</v>
      </c>
      <c r="I86" s="30">
        <v>11</v>
      </c>
      <c r="J86" s="30">
        <v>0</v>
      </c>
      <c r="K86" s="30">
        <v>25</v>
      </c>
      <c r="L86" s="30">
        <v>0</v>
      </c>
      <c r="M86" s="30">
        <v>8</v>
      </c>
      <c r="N86" s="30">
        <v>-6</v>
      </c>
      <c r="O86" s="30">
        <v>23</v>
      </c>
      <c r="P86" s="30">
        <v>-2</v>
      </c>
      <c r="Q86" s="30">
        <v>76</v>
      </c>
      <c r="R86" s="30">
        <v>-12</v>
      </c>
      <c r="S86" s="33">
        <f>COUNTIFS('IFS TouchPoints'!$A$6:$A$2203,$A86,'IFS TouchPoints'!$C$6:$C$2203,S$5,'IFS TouchPoints'!$E$6:$E$2203,"&lt;="&amp;$C86)</f>
        <v>0</v>
      </c>
      <c r="T86" s="33">
        <f>COUNTIFS('IFS TouchPoints'!$A$6:$A$2203,$A86,'IFS TouchPoints'!$C$6:$C$2203,T$5,'IFS TouchPoints'!$E$6:$E$2203,"&lt;="&amp;$C86)</f>
        <v>0</v>
      </c>
      <c r="U86" s="33">
        <f>COUNTIFS('IFS TouchPoints'!$A$6:$A$2203,$A86,'IFS TouchPoints'!$C$6:$C$2203,U$5,'IFS TouchPoints'!$E$6:$E$2203,"&lt;="&amp;$C86)</f>
        <v>0</v>
      </c>
      <c r="V86" s="33">
        <f>COUNTIFS('IFS TouchPoints'!$A$6:$A$2203,$A86,'IFS TouchPoints'!$C$6:$C$2203,V$5,'IFS TouchPoints'!$E$6:$E$2203,"&lt;="&amp;$C86)</f>
        <v>0</v>
      </c>
      <c r="W86" s="33">
        <f>COUNTIFS('IFS TouchPoints'!$A$6:$A$2203,$A86,'IFS TouchPoints'!$C$6:$C$2203,W$5,'IFS TouchPoints'!$E$6:$E$2203,"&lt;="&amp;$C86)</f>
        <v>0</v>
      </c>
      <c r="X86" s="33">
        <f>COUNTIFS('IFS TouchPoints'!$A$6:$A$2203,$A86,'IFS TouchPoints'!$C$6:$C$2203,X$5,'IFS TouchPoints'!$E$6:$E$2203,"&lt;="&amp;$C86)</f>
        <v>0</v>
      </c>
      <c r="Y86" s="33">
        <f>COUNTIFS('IFS TouchPoints'!$A$6:$A$2203,$A86,'IFS TouchPoints'!$C$6:$C$2203,Y$5,'IFS TouchPoints'!$E$6:$E$2203,"&lt;="&amp;$C86)</f>
        <v>0</v>
      </c>
      <c r="Z86" s="33">
        <f>COUNTIFS('IFS TouchPoints'!$A$6:$A$2203,$A86,'IFS TouchPoints'!$C$6:$C$2203,Z$5,'IFS TouchPoints'!$E$6:$E$2203,"&lt;="&amp;$C86)</f>
        <v>0</v>
      </c>
      <c r="AA86" s="33">
        <f>COUNTIFS('IFS TouchPoints'!$A$6:$A$2203,$A86,'IFS TouchPoints'!$C$6:$C$2203,AA$5,'IFS TouchPoints'!$E$6:$E$2203,"&lt;="&amp;$C86)</f>
        <v>0</v>
      </c>
      <c r="AB86" s="28">
        <f t="shared" si="3"/>
        <v>0</v>
      </c>
    </row>
    <row r="87" spans="1:28" s="29" customFormat="1" ht="13.5" customHeight="1" x14ac:dyDescent="0.25">
      <c r="A87" s="30">
        <v>9553</v>
      </c>
      <c r="B87" s="30">
        <f>COUNTIFS(Sheet2!$A$16:$A$25,$A87)</f>
        <v>0</v>
      </c>
      <c r="C87" s="31">
        <v>41834</v>
      </c>
      <c r="D87" s="30">
        <v>73</v>
      </c>
      <c r="E87" s="30" t="s">
        <v>296</v>
      </c>
      <c r="F87" s="32" t="s">
        <v>284</v>
      </c>
      <c r="G87" s="30">
        <v>7</v>
      </c>
      <c r="H87" s="30">
        <v>-2</v>
      </c>
      <c r="I87" s="30">
        <v>3</v>
      </c>
      <c r="J87" s="30">
        <v>0</v>
      </c>
      <c r="K87" s="30">
        <v>16</v>
      </c>
      <c r="L87" s="30">
        <v>-1</v>
      </c>
      <c r="M87" s="30">
        <v>16</v>
      </c>
      <c r="N87" s="30">
        <v>-3</v>
      </c>
      <c r="O87" s="30">
        <v>9</v>
      </c>
      <c r="P87" s="30">
        <v>-6</v>
      </c>
      <c r="Q87" s="30">
        <v>51</v>
      </c>
      <c r="R87" s="30">
        <v>-12</v>
      </c>
      <c r="S87" s="33">
        <f>COUNTIFS('IFS TouchPoints'!$A$6:$A$2203,$A87,'IFS TouchPoints'!$C$6:$C$2203,S$5,'IFS TouchPoints'!$E$6:$E$2203,"&lt;="&amp;$C87)</f>
        <v>1</v>
      </c>
      <c r="T87" s="33">
        <f>COUNTIFS('IFS TouchPoints'!$A$6:$A$2203,$A87,'IFS TouchPoints'!$C$6:$C$2203,T$5,'IFS TouchPoints'!$E$6:$E$2203,"&lt;="&amp;$C87)</f>
        <v>0</v>
      </c>
      <c r="U87" s="33">
        <f>COUNTIFS('IFS TouchPoints'!$A$6:$A$2203,$A87,'IFS TouchPoints'!$C$6:$C$2203,U$5,'IFS TouchPoints'!$E$6:$E$2203,"&lt;="&amp;$C87)</f>
        <v>0</v>
      </c>
      <c r="V87" s="33">
        <f>COUNTIFS('IFS TouchPoints'!$A$6:$A$2203,$A87,'IFS TouchPoints'!$C$6:$C$2203,V$5,'IFS TouchPoints'!$E$6:$E$2203,"&lt;="&amp;$C87)</f>
        <v>0</v>
      </c>
      <c r="W87" s="33">
        <f>COUNTIFS('IFS TouchPoints'!$A$6:$A$2203,$A87,'IFS TouchPoints'!$C$6:$C$2203,W$5,'IFS TouchPoints'!$E$6:$E$2203,"&lt;="&amp;$C87)</f>
        <v>3</v>
      </c>
      <c r="X87" s="33">
        <f>COUNTIFS('IFS TouchPoints'!$A$6:$A$2203,$A87,'IFS TouchPoints'!$C$6:$C$2203,X$5,'IFS TouchPoints'!$E$6:$E$2203,"&lt;="&amp;$C87)</f>
        <v>0</v>
      </c>
      <c r="Y87" s="33">
        <f>COUNTIFS('IFS TouchPoints'!$A$6:$A$2203,$A87,'IFS TouchPoints'!$C$6:$C$2203,Y$5,'IFS TouchPoints'!$E$6:$E$2203,"&lt;="&amp;$C87)</f>
        <v>14</v>
      </c>
      <c r="Z87" s="33">
        <f>COUNTIFS('IFS TouchPoints'!$A$6:$A$2203,$A87,'IFS TouchPoints'!$C$6:$C$2203,Z$5,'IFS TouchPoints'!$E$6:$E$2203,"&lt;="&amp;$C87)</f>
        <v>0</v>
      </c>
      <c r="AA87" s="33">
        <f>COUNTIFS('IFS TouchPoints'!$A$6:$A$2203,$A87,'IFS TouchPoints'!$C$6:$C$2203,AA$5,'IFS TouchPoints'!$E$6:$E$2203,"&lt;="&amp;$C87)</f>
        <v>0</v>
      </c>
      <c r="AB87" s="28">
        <f t="shared" si="3"/>
        <v>18</v>
      </c>
    </row>
    <row r="88" spans="1:28" s="29" customFormat="1" ht="13.5" customHeight="1" x14ac:dyDescent="0.25">
      <c r="A88" s="30">
        <v>9553</v>
      </c>
      <c r="B88" s="30">
        <f>COUNTIFS(Sheet2!$A$16:$A$25,$A88)</f>
        <v>0</v>
      </c>
      <c r="C88" s="31">
        <v>41936</v>
      </c>
      <c r="D88" s="30">
        <v>133</v>
      </c>
      <c r="E88" s="30" t="s">
        <v>296</v>
      </c>
      <c r="F88" s="32" t="s">
        <v>285</v>
      </c>
      <c r="G88" s="30">
        <v>7</v>
      </c>
      <c r="H88" s="30">
        <v>-2</v>
      </c>
      <c r="I88" s="30">
        <v>1</v>
      </c>
      <c r="J88" s="30">
        <v>0</v>
      </c>
      <c r="K88" s="30">
        <v>15</v>
      </c>
      <c r="L88" s="30">
        <v>-3</v>
      </c>
      <c r="M88" s="30">
        <v>13</v>
      </c>
      <c r="N88" s="30">
        <v>-3</v>
      </c>
      <c r="O88" s="30">
        <v>9</v>
      </c>
      <c r="P88" s="30">
        <v>-7</v>
      </c>
      <c r="Q88" s="30">
        <v>45</v>
      </c>
      <c r="R88" s="30">
        <v>-15</v>
      </c>
      <c r="S88" s="33">
        <f>COUNTIFS('IFS TouchPoints'!$A$6:$A$2203,$A88,'IFS TouchPoints'!$C$6:$C$2203,S$5,'IFS TouchPoints'!$E$6:$E$2203,"&lt;="&amp;$C88)</f>
        <v>1</v>
      </c>
      <c r="T88" s="33">
        <f>COUNTIFS('IFS TouchPoints'!$A$6:$A$2203,$A88,'IFS TouchPoints'!$C$6:$C$2203,T$5,'IFS TouchPoints'!$E$6:$E$2203,"&lt;="&amp;$C88)</f>
        <v>0</v>
      </c>
      <c r="U88" s="33">
        <f>COUNTIFS('IFS TouchPoints'!$A$6:$A$2203,$A88,'IFS TouchPoints'!$C$6:$C$2203,U$5,'IFS TouchPoints'!$E$6:$E$2203,"&lt;="&amp;$C88)</f>
        <v>0</v>
      </c>
      <c r="V88" s="33">
        <f>COUNTIFS('IFS TouchPoints'!$A$6:$A$2203,$A88,'IFS TouchPoints'!$C$6:$C$2203,V$5,'IFS TouchPoints'!$E$6:$E$2203,"&lt;="&amp;$C88)</f>
        <v>0</v>
      </c>
      <c r="W88" s="33">
        <f>COUNTIFS('IFS TouchPoints'!$A$6:$A$2203,$A88,'IFS TouchPoints'!$C$6:$C$2203,W$5,'IFS TouchPoints'!$E$6:$E$2203,"&lt;="&amp;$C88)</f>
        <v>3</v>
      </c>
      <c r="X88" s="33">
        <f>COUNTIFS('IFS TouchPoints'!$A$6:$A$2203,$A88,'IFS TouchPoints'!$C$6:$C$2203,X$5,'IFS TouchPoints'!$E$6:$E$2203,"&lt;="&amp;$C88)</f>
        <v>0</v>
      </c>
      <c r="Y88" s="33">
        <f>COUNTIFS('IFS TouchPoints'!$A$6:$A$2203,$A88,'IFS TouchPoints'!$C$6:$C$2203,Y$5,'IFS TouchPoints'!$E$6:$E$2203,"&lt;="&amp;$C88)</f>
        <v>29</v>
      </c>
      <c r="Z88" s="33">
        <f>COUNTIFS('IFS TouchPoints'!$A$6:$A$2203,$A88,'IFS TouchPoints'!$C$6:$C$2203,Z$5,'IFS TouchPoints'!$E$6:$E$2203,"&lt;="&amp;$C88)</f>
        <v>0</v>
      </c>
      <c r="AA88" s="33">
        <f>COUNTIFS('IFS TouchPoints'!$A$6:$A$2203,$A88,'IFS TouchPoints'!$C$6:$C$2203,AA$5,'IFS TouchPoints'!$E$6:$E$2203,"&lt;="&amp;$C88)</f>
        <v>0</v>
      </c>
      <c r="AB88" s="28">
        <f t="shared" si="3"/>
        <v>33</v>
      </c>
    </row>
    <row r="89" spans="1:28" s="29" customFormat="1" ht="13.5" customHeight="1" x14ac:dyDescent="0.25">
      <c r="A89" s="30">
        <v>9553</v>
      </c>
      <c r="B89" s="30">
        <f>COUNTIFS(Sheet2!$A$16:$A$25,$A89)</f>
        <v>0</v>
      </c>
      <c r="C89" s="31">
        <v>41992</v>
      </c>
      <c r="D89" s="30">
        <v>149</v>
      </c>
      <c r="E89" s="30" t="s">
        <v>296</v>
      </c>
      <c r="F89" s="32" t="s">
        <v>286</v>
      </c>
      <c r="G89" s="30">
        <v>7</v>
      </c>
      <c r="H89" s="30">
        <v>0</v>
      </c>
      <c r="I89" s="30">
        <v>1</v>
      </c>
      <c r="J89" s="30">
        <v>-1</v>
      </c>
      <c r="K89" s="30">
        <v>15</v>
      </c>
      <c r="L89" s="30">
        <v>-2</v>
      </c>
      <c r="M89" s="30">
        <v>12</v>
      </c>
      <c r="N89" s="30">
        <v>-2</v>
      </c>
      <c r="O89" s="30">
        <v>10</v>
      </c>
      <c r="P89" s="30">
        <v>-6</v>
      </c>
      <c r="Q89" s="30">
        <v>45</v>
      </c>
      <c r="R89" s="30">
        <v>-11</v>
      </c>
      <c r="S89" s="33">
        <f>COUNTIFS('IFS TouchPoints'!$A$6:$A$2203,$A89,'IFS TouchPoints'!$C$6:$C$2203,S$5,'IFS TouchPoints'!$E$6:$E$2203,"&lt;="&amp;$C89)</f>
        <v>1</v>
      </c>
      <c r="T89" s="33">
        <f>COUNTIFS('IFS TouchPoints'!$A$6:$A$2203,$A89,'IFS TouchPoints'!$C$6:$C$2203,T$5,'IFS TouchPoints'!$E$6:$E$2203,"&lt;="&amp;$C89)</f>
        <v>0</v>
      </c>
      <c r="U89" s="33">
        <f>COUNTIFS('IFS TouchPoints'!$A$6:$A$2203,$A89,'IFS TouchPoints'!$C$6:$C$2203,U$5,'IFS TouchPoints'!$E$6:$E$2203,"&lt;="&amp;$C89)</f>
        <v>0</v>
      </c>
      <c r="V89" s="33">
        <f>COUNTIFS('IFS TouchPoints'!$A$6:$A$2203,$A89,'IFS TouchPoints'!$C$6:$C$2203,V$5,'IFS TouchPoints'!$E$6:$E$2203,"&lt;="&amp;$C89)</f>
        <v>0</v>
      </c>
      <c r="W89" s="33">
        <f>COUNTIFS('IFS TouchPoints'!$A$6:$A$2203,$A89,'IFS TouchPoints'!$C$6:$C$2203,W$5,'IFS TouchPoints'!$E$6:$E$2203,"&lt;="&amp;$C89)</f>
        <v>3</v>
      </c>
      <c r="X89" s="33">
        <f>COUNTIFS('IFS TouchPoints'!$A$6:$A$2203,$A89,'IFS TouchPoints'!$C$6:$C$2203,X$5,'IFS TouchPoints'!$E$6:$E$2203,"&lt;="&amp;$C89)</f>
        <v>0</v>
      </c>
      <c r="Y89" s="33">
        <f>COUNTIFS('IFS TouchPoints'!$A$6:$A$2203,$A89,'IFS TouchPoints'!$C$6:$C$2203,Y$5,'IFS TouchPoints'!$E$6:$E$2203,"&lt;="&amp;$C89)</f>
        <v>34</v>
      </c>
      <c r="Z89" s="33">
        <f>COUNTIFS('IFS TouchPoints'!$A$6:$A$2203,$A89,'IFS TouchPoints'!$C$6:$C$2203,Z$5,'IFS TouchPoints'!$E$6:$E$2203,"&lt;="&amp;$C89)</f>
        <v>0</v>
      </c>
      <c r="AA89" s="33">
        <f>COUNTIFS('IFS TouchPoints'!$A$6:$A$2203,$A89,'IFS TouchPoints'!$C$6:$C$2203,AA$5,'IFS TouchPoints'!$E$6:$E$2203,"&lt;="&amp;$C89)</f>
        <v>0</v>
      </c>
      <c r="AB89" s="28">
        <f t="shared" si="3"/>
        <v>38</v>
      </c>
    </row>
    <row r="90" spans="1:28" s="29" customFormat="1" ht="13.5" customHeight="1" x14ac:dyDescent="0.25">
      <c r="A90" s="30">
        <v>9553</v>
      </c>
      <c r="B90" s="30">
        <f>COUNTIFS(Sheet2!$A$16:$A$25,$A90)</f>
        <v>0</v>
      </c>
      <c r="C90" s="31">
        <v>41702</v>
      </c>
      <c r="D90" s="30">
        <v>35</v>
      </c>
      <c r="E90" s="30" t="s">
        <v>296</v>
      </c>
      <c r="F90" s="32" t="s">
        <v>267</v>
      </c>
      <c r="G90" s="30">
        <v>7</v>
      </c>
      <c r="H90" s="30">
        <v>-6</v>
      </c>
      <c r="I90" s="30">
        <v>3</v>
      </c>
      <c r="J90" s="30">
        <v>0</v>
      </c>
      <c r="K90" s="30">
        <v>13</v>
      </c>
      <c r="L90" s="30">
        <v>-5</v>
      </c>
      <c r="M90" s="30">
        <v>16</v>
      </c>
      <c r="N90" s="30">
        <v>-4</v>
      </c>
      <c r="O90" s="30">
        <v>8</v>
      </c>
      <c r="P90" s="30">
        <v>-9</v>
      </c>
      <c r="Q90" s="30">
        <v>47</v>
      </c>
      <c r="R90" s="30">
        <v>-24</v>
      </c>
      <c r="S90" s="33">
        <f>COUNTIFS('IFS TouchPoints'!$A$6:$A$2203,$A90,'IFS TouchPoints'!$C$6:$C$2203,S$5,'IFS TouchPoints'!$E$6:$E$2203,"&lt;="&amp;$C90)</f>
        <v>0</v>
      </c>
      <c r="T90" s="33">
        <f>COUNTIFS('IFS TouchPoints'!$A$6:$A$2203,$A90,'IFS TouchPoints'!$C$6:$C$2203,T$5,'IFS TouchPoints'!$E$6:$E$2203,"&lt;="&amp;$C90)</f>
        <v>0</v>
      </c>
      <c r="U90" s="33">
        <f>COUNTIFS('IFS TouchPoints'!$A$6:$A$2203,$A90,'IFS TouchPoints'!$C$6:$C$2203,U$5,'IFS TouchPoints'!$E$6:$E$2203,"&lt;="&amp;$C90)</f>
        <v>0</v>
      </c>
      <c r="V90" s="33">
        <f>COUNTIFS('IFS TouchPoints'!$A$6:$A$2203,$A90,'IFS TouchPoints'!$C$6:$C$2203,V$5,'IFS TouchPoints'!$E$6:$E$2203,"&lt;="&amp;$C90)</f>
        <v>0</v>
      </c>
      <c r="W90" s="33">
        <f>COUNTIFS('IFS TouchPoints'!$A$6:$A$2203,$A90,'IFS TouchPoints'!$C$6:$C$2203,W$5,'IFS TouchPoints'!$E$6:$E$2203,"&lt;="&amp;$C90)</f>
        <v>0</v>
      </c>
      <c r="X90" s="33">
        <f>COUNTIFS('IFS TouchPoints'!$A$6:$A$2203,$A90,'IFS TouchPoints'!$C$6:$C$2203,X$5,'IFS TouchPoints'!$E$6:$E$2203,"&lt;="&amp;$C90)</f>
        <v>0</v>
      </c>
      <c r="Y90" s="33">
        <f>COUNTIFS('IFS TouchPoints'!$A$6:$A$2203,$A90,'IFS TouchPoints'!$C$6:$C$2203,Y$5,'IFS TouchPoints'!$E$6:$E$2203,"&lt;="&amp;$C90)</f>
        <v>0</v>
      </c>
      <c r="Z90" s="33">
        <f>COUNTIFS('IFS TouchPoints'!$A$6:$A$2203,$A90,'IFS TouchPoints'!$C$6:$C$2203,Z$5,'IFS TouchPoints'!$E$6:$E$2203,"&lt;="&amp;$C90)</f>
        <v>0</v>
      </c>
      <c r="AA90" s="33">
        <f>COUNTIFS('IFS TouchPoints'!$A$6:$A$2203,$A90,'IFS TouchPoints'!$C$6:$C$2203,AA$5,'IFS TouchPoints'!$E$6:$E$2203,"&lt;="&amp;$C90)</f>
        <v>0</v>
      </c>
      <c r="AB90" s="28">
        <f t="shared" si="3"/>
        <v>0</v>
      </c>
    </row>
    <row r="91" spans="1:28" s="29" customFormat="1" ht="13.5" customHeight="1" x14ac:dyDescent="0.25">
      <c r="A91" s="30">
        <v>9588</v>
      </c>
      <c r="B91" s="30">
        <f>COUNTIFS(Sheet2!$A$16:$A$25,$A91)</f>
        <v>0</v>
      </c>
      <c r="C91" s="31">
        <v>41620</v>
      </c>
      <c r="D91" s="30">
        <v>26</v>
      </c>
      <c r="E91" s="30" t="s">
        <v>296</v>
      </c>
      <c r="F91" s="32" t="s">
        <v>284</v>
      </c>
      <c r="G91" s="30">
        <v>0</v>
      </c>
      <c r="H91" s="30">
        <v>-5</v>
      </c>
      <c r="I91" s="30">
        <v>2</v>
      </c>
      <c r="J91" s="30">
        <v>-2</v>
      </c>
      <c r="K91" s="30">
        <v>4</v>
      </c>
      <c r="L91" s="30">
        <v>-3</v>
      </c>
      <c r="M91" s="30">
        <v>9</v>
      </c>
      <c r="N91" s="30">
        <v>-5</v>
      </c>
      <c r="O91" s="30">
        <v>6</v>
      </c>
      <c r="P91" s="30">
        <v>-7</v>
      </c>
      <c r="Q91" s="30">
        <v>21</v>
      </c>
      <c r="R91" s="30">
        <v>-22</v>
      </c>
      <c r="S91" s="33">
        <f>COUNTIFS('IFS TouchPoints'!$A$6:$A$2203,$A91,'IFS TouchPoints'!$C$6:$C$2203,S$5,'IFS TouchPoints'!$E$6:$E$2203,"&lt;="&amp;$C91)</f>
        <v>0</v>
      </c>
      <c r="T91" s="33">
        <f>COUNTIFS('IFS TouchPoints'!$A$6:$A$2203,$A91,'IFS TouchPoints'!$C$6:$C$2203,T$5,'IFS TouchPoints'!$E$6:$E$2203,"&lt;="&amp;$C91)</f>
        <v>0</v>
      </c>
      <c r="U91" s="33">
        <f>COUNTIFS('IFS TouchPoints'!$A$6:$A$2203,$A91,'IFS TouchPoints'!$C$6:$C$2203,U$5,'IFS TouchPoints'!$E$6:$E$2203,"&lt;="&amp;$C91)</f>
        <v>0</v>
      </c>
      <c r="V91" s="33">
        <f>COUNTIFS('IFS TouchPoints'!$A$6:$A$2203,$A91,'IFS TouchPoints'!$C$6:$C$2203,V$5,'IFS TouchPoints'!$E$6:$E$2203,"&lt;="&amp;$C91)</f>
        <v>0</v>
      </c>
      <c r="W91" s="33">
        <f>COUNTIFS('IFS TouchPoints'!$A$6:$A$2203,$A91,'IFS TouchPoints'!$C$6:$C$2203,W$5,'IFS TouchPoints'!$E$6:$E$2203,"&lt;="&amp;$C91)</f>
        <v>0</v>
      </c>
      <c r="X91" s="33">
        <f>COUNTIFS('IFS TouchPoints'!$A$6:$A$2203,$A91,'IFS TouchPoints'!$C$6:$C$2203,X$5,'IFS TouchPoints'!$E$6:$E$2203,"&lt;="&amp;$C91)</f>
        <v>0</v>
      </c>
      <c r="Y91" s="33">
        <f>COUNTIFS('IFS TouchPoints'!$A$6:$A$2203,$A91,'IFS TouchPoints'!$C$6:$C$2203,Y$5,'IFS TouchPoints'!$E$6:$E$2203,"&lt;="&amp;$C91)</f>
        <v>0</v>
      </c>
      <c r="Z91" s="33">
        <f>COUNTIFS('IFS TouchPoints'!$A$6:$A$2203,$A91,'IFS TouchPoints'!$C$6:$C$2203,Z$5,'IFS TouchPoints'!$E$6:$E$2203,"&lt;="&amp;$C91)</f>
        <v>0</v>
      </c>
      <c r="AA91" s="33">
        <f>COUNTIFS('IFS TouchPoints'!$A$6:$A$2203,$A91,'IFS TouchPoints'!$C$6:$C$2203,AA$5,'IFS TouchPoints'!$E$6:$E$2203,"&lt;="&amp;$C91)</f>
        <v>0</v>
      </c>
      <c r="AB91" s="28">
        <f t="shared" si="3"/>
        <v>0</v>
      </c>
    </row>
    <row r="92" spans="1:28" s="29" customFormat="1" ht="13.5" customHeight="1" x14ac:dyDescent="0.25">
      <c r="A92" s="30">
        <v>9588</v>
      </c>
      <c r="B92" s="30">
        <f>COUNTIFS(Sheet2!$A$16:$A$25,$A92)</f>
        <v>0</v>
      </c>
      <c r="C92" s="31">
        <v>41704</v>
      </c>
      <c r="D92" s="30">
        <v>39</v>
      </c>
      <c r="E92" s="30" t="s">
        <v>296</v>
      </c>
      <c r="F92" s="32" t="s">
        <v>285</v>
      </c>
      <c r="G92" s="30">
        <v>0</v>
      </c>
      <c r="H92" s="30">
        <v>-5</v>
      </c>
      <c r="I92" s="30">
        <v>4</v>
      </c>
      <c r="J92" s="30">
        <v>0</v>
      </c>
      <c r="K92" s="30">
        <v>6</v>
      </c>
      <c r="L92" s="30">
        <v>-5</v>
      </c>
      <c r="M92" s="30">
        <v>12</v>
      </c>
      <c r="N92" s="30">
        <v>-2</v>
      </c>
      <c r="O92" s="30">
        <v>4</v>
      </c>
      <c r="P92" s="30">
        <v>-4</v>
      </c>
      <c r="Q92" s="30">
        <v>26</v>
      </c>
      <c r="R92" s="30">
        <v>-16</v>
      </c>
      <c r="S92" s="33">
        <f>COUNTIFS('IFS TouchPoints'!$A$6:$A$2203,$A92,'IFS TouchPoints'!$C$6:$C$2203,S$5,'IFS TouchPoints'!$E$6:$E$2203,"&lt;="&amp;$C92)</f>
        <v>0</v>
      </c>
      <c r="T92" s="33">
        <f>COUNTIFS('IFS TouchPoints'!$A$6:$A$2203,$A92,'IFS TouchPoints'!$C$6:$C$2203,T$5,'IFS TouchPoints'!$E$6:$E$2203,"&lt;="&amp;$C92)</f>
        <v>0</v>
      </c>
      <c r="U92" s="33">
        <f>COUNTIFS('IFS TouchPoints'!$A$6:$A$2203,$A92,'IFS TouchPoints'!$C$6:$C$2203,U$5,'IFS TouchPoints'!$E$6:$E$2203,"&lt;="&amp;$C92)</f>
        <v>0</v>
      </c>
      <c r="V92" s="33">
        <f>COUNTIFS('IFS TouchPoints'!$A$6:$A$2203,$A92,'IFS TouchPoints'!$C$6:$C$2203,V$5,'IFS TouchPoints'!$E$6:$E$2203,"&lt;="&amp;$C92)</f>
        <v>0</v>
      </c>
      <c r="W92" s="33">
        <f>COUNTIFS('IFS TouchPoints'!$A$6:$A$2203,$A92,'IFS TouchPoints'!$C$6:$C$2203,W$5,'IFS TouchPoints'!$E$6:$E$2203,"&lt;="&amp;$C92)</f>
        <v>0</v>
      </c>
      <c r="X92" s="33">
        <f>COUNTIFS('IFS TouchPoints'!$A$6:$A$2203,$A92,'IFS TouchPoints'!$C$6:$C$2203,X$5,'IFS TouchPoints'!$E$6:$E$2203,"&lt;="&amp;$C92)</f>
        <v>0</v>
      </c>
      <c r="Y92" s="33">
        <f>COUNTIFS('IFS TouchPoints'!$A$6:$A$2203,$A92,'IFS TouchPoints'!$C$6:$C$2203,Y$5,'IFS TouchPoints'!$E$6:$E$2203,"&lt;="&amp;$C92)</f>
        <v>0</v>
      </c>
      <c r="Z92" s="33">
        <f>COUNTIFS('IFS TouchPoints'!$A$6:$A$2203,$A92,'IFS TouchPoints'!$C$6:$C$2203,Z$5,'IFS TouchPoints'!$E$6:$E$2203,"&lt;="&amp;$C92)</f>
        <v>0</v>
      </c>
      <c r="AA92" s="33">
        <f>COUNTIFS('IFS TouchPoints'!$A$6:$A$2203,$A92,'IFS TouchPoints'!$C$6:$C$2203,AA$5,'IFS TouchPoints'!$E$6:$E$2203,"&lt;="&amp;$C92)</f>
        <v>0</v>
      </c>
      <c r="AB92" s="28">
        <f t="shared" si="3"/>
        <v>0</v>
      </c>
    </row>
    <row r="93" spans="1:28" s="29" customFormat="1" ht="13.5" customHeight="1" x14ac:dyDescent="0.25">
      <c r="A93" s="30">
        <v>9588</v>
      </c>
      <c r="B93" s="30">
        <f>COUNTIFS(Sheet2!$A$16:$A$25,$A93)</f>
        <v>0</v>
      </c>
      <c r="C93" s="31">
        <v>41807</v>
      </c>
      <c r="D93" s="30">
        <v>48</v>
      </c>
      <c r="E93" s="30" t="s">
        <v>296</v>
      </c>
      <c r="F93" s="32" t="s">
        <v>286</v>
      </c>
      <c r="G93" s="30">
        <v>1</v>
      </c>
      <c r="H93" s="30">
        <v>-2</v>
      </c>
      <c r="I93" s="30">
        <v>4</v>
      </c>
      <c r="J93" s="30">
        <v>0</v>
      </c>
      <c r="K93" s="30">
        <v>17</v>
      </c>
      <c r="L93" s="30">
        <v>-2</v>
      </c>
      <c r="M93" s="30">
        <v>21</v>
      </c>
      <c r="N93" s="30">
        <v>0</v>
      </c>
      <c r="O93" s="30">
        <v>9</v>
      </c>
      <c r="P93" s="30">
        <v>-1</v>
      </c>
      <c r="Q93" s="30">
        <v>52</v>
      </c>
      <c r="R93" s="30">
        <v>-5</v>
      </c>
      <c r="S93" s="33">
        <f>COUNTIFS('IFS TouchPoints'!$A$6:$A$2203,$A93,'IFS TouchPoints'!$C$6:$C$2203,S$5,'IFS TouchPoints'!$E$6:$E$2203,"&lt;="&amp;$C93)</f>
        <v>0</v>
      </c>
      <c r="T93" s="33">
        <f>COUNTIFS('IFS TouchPoints'!$A$6:$A$2203,$A93,'IFS TouchPoints'!$C$6:$C$2203,T$5,'IFS TouchPoints'!$E$6:$E$2203,"&lt;="&amp;$C93)</f>
        <v>0</v>
      </c>
      <c r="U93" s="33">
        <f>COUNTIFS('IFS TouchPoints'!$A$6:$A$2203,$A93,'IFS TouchPoints'!$C$6:$C$2203,U$5,'IFS TouchPoints'!$E$6:$E$2203,"&lt;="&amp;$C93)</f>
        <v>0</v>
      </c>
      <c r="V93" s="33">
        <f>COUNTIFS('IFS TouchPoints'!$A$6:$A$2203,$A93,'IFS TouchPoints'!$C$6:$C$2203,V$5,'IFS TouchPoints'!$E$6:$E$2203,"&lt;="&amp;$C93)</f>
        <v>0</v>
      </c>
      <c r="W93" s="33">
        <f>COUNTIFS('IFS TouchPoints'!$A$6:$A$2203,$A93,'IFS TouchPoints'!$C$6:$C$2203,W$5,'IFS TouchPoints'!$E$6:$E$2203,"&lt;="&amp;$C93)</f>
        <v>3</v>
      </c>
      <c r="X93" s="33">
        <f>COUNTIFS('IFS TouchPoints'!$A$6:$A$2203,$A93,'IFS TouchPoints'!$C$6:$C$2203,X$5,'IFS TouchPoints'!$E$6:$E$2203,"&lt;="&amp;$C93)</f>
        <v>0</v>
      </c>
      <c r="Y93" s="33">
        <f>COUNTIFS('IFS TouchPoints'!$A$6:$A$2203,$A93,'IFS TouchPoints'!$C$6:$C$2203,Y$5,'IFS TouchPoints'!$E$6:$E$2203,"&lt;="&amp;$C93)</f>
        <v>6</v>
      </c>
      <c r="Z93" s="33">
        <f>COUNTIFS('IFS TouchPoints'!$A$6:$A$2203,$A93,'IFS TouchPoints'!$C$6:$C$2203,Z$5,'IFS TouchPoints'!$E$6:$E$2203,"&lt;="&amp;$C93)</f>
        <v>0</v>
      </c>
      <c r="AA93" s="33">
        <f>COUNTIFS('IFS TouchPoints'!$A$6:$A$2203,$A93,'IFS TouchPoints'!$C$6:$C$2203,AA$5,'IFS TouchPoints'!$E$6:$E$2203,"&lt;="&amp;$C93)</f>
        <v>0</v>
      </c>
      <c r="AB93" s="28">
        <f t="shared" si="3"/>
        <v>9</v>
      </c>
    </row>
    <row r="94" spans="1:28" s="29" customFormat="1" ht="13.5" customHeight="1" x14ac:dyDescent="0.25">
      <c r="A94" s="30">
        <v>9588</v>
      </c>
      <c r="B94" s="30">
        <f>COUNTIFS(Sheet2!$A$16:$A$25,$A94)</f>
        <v>0</v>
      </c>
      <c r="C94" s="31">
        <v>41541</v>
      </c>
      <c r="D94" s="30">
        <v>25</v>
      </c>
      <c r="E94" s="30" t="s">
        <v>296</v>
      </c>
      <c r="F94" s="32" t="s">
        <v>267</v>
      </c>
      <c r="G94" s="30">
        <v>0</v>
      </c>
      <c r="H94" s="30">
        <v>-14</v>
      </c>
      <c r="I94" s="30">
        <v>2</v>
      </c>
      <c r="J94" s="30">
        <v>-3</v>
      </c>
      <c r="K94" s="30">
        <v>12</v>
      </c>
      <c r="L94" s="30">
        <v>-4</v>
      </c>
      <c r="M94" s="30">
        <v>18</v>
      </c>
      <c r="N94" s="30">
        <v>-7</v>
      </c>
      <c r="O94" s="30">
        <v>5</v>
      </c>
      <c r="P94" s="30">
        <v>-13</v>
      </c>
      <c r="Q94" s="30">
        <v>37</v>
      </c>
      <c r="R94" s="30">
        <v>-41</v>
      </c>
      <c r="S94" s="33">
        <f>COUNTIFS('IFS TouchPoints'!$A$6:$A$2203,$A94,'IFS TouchPoints'!$C$6:$C$2203,S$5,'IFS TouchPoints'!$E$6:$E$2203,"&lt;="&amp;$C94)</f>
        <v>0</v>
      </c>
      <c r="T94" s="33">
        <f>COUNTIFS('IFS TouchPoints'!$A$6:$A$2203,$A94,'IFS TouchPoints'!$C$6:$C$2203,T$5,'IFS TouchPoints'!$E$6:$E$2203,"&lt;="&amp;$C94)</f>
        <v>0</v>
      </c>
      <c r="U94" s="33">
        <f>COUNTIFS('IFS TouchPoints'!$A$6:$A$2203,$A94,'IFS TouchPoints'!$C$6:$C$2203,U$5,'IFS TouchPoints'!$E$6:$E$2203,"&lt;="&amp;$C94)</f>
        <v>0</v>
      </c>
      <c r="V94" s="33">
        <f>COUNTIFS('IFS TouchPoints'!$A$6:$A$2203,$A94,'IFS TouchPoints'!$C$6:$C$2203,V$5,'IFS TouchPoints'!$E$6:$E$2203,"&lt;="&amp;$C94)</f>
        <v>0</v>
      </c>
      <c r="W94" s="33">
        <f>COUNTIFS('IFS TouchPoints'!$A$6:$A$2203,$A94,'IFS TouchPoints'!$C$6:$C$2203,W$5,'IFS TouchPoints'!$E$6:$E$2203,"&lt;="&amp;$C94)</f>
        <v>0</v>
      </c>
      <c r="X94" s="33">
        <f>COUNTIFS('IFS TouchPoints'!$A$6:$A$2203,$A94,'IFS TouchPoints'!$C$6:$C$2203,X$5,'IFS TouchPoints'!$E$6:$E$2203,"&lt;="&amp;$C94)</f>
        <v>0</v>
      </c>
      <c r="Y94" s="33">
        <f>COUNTIFS('IFS TouchPoints'!$A$6:$A$2203,$A94,'IFS TouchPoints'!$C$6:$C$2203,Y$5,'IFS TouchPoints'!$E$6:$E$2203,"&lt;="&amp;$C94)</f>
        <v>0</v>
      </c>
      <c r="Z94" s="33">
        <f>COUNTIFS('IFS TouchPoints'!$A$6:$A$2203,$A94,'IFS TouchPoints'!$C$6:$C$2203,Z$5,'IFS TouchPoints'!$E$6:$E$2203,"&lt;="&amp;$C94)</f>
        <v>0</v>
      </c>
      <c r="AA94" s="33">
        <f>COUNTIFS('IFS TouchPoints'!$A$6:$A$2203,$A94,'IFS TouchPoints'!$C$6:$C$2203,AA$5,'IFS TouchPoints'!$E$6:$E$2203,"&lt;="&amp;$C94)</f>
        <v>0</v>
      </c>
      <c r="AB94" s="28">
        <f t="shared" si="3"/>
        <v>0</v>
      </c>
    </row>
    <row r="95" spans="1:28" s="29" customFormat="1" ht="13.5" customHeight="1" x14ac:dyDescent="0.25">
      <c r="A95" s="30">
        <v>9739</v>
      </c>
      <c r="B95" s="30">
        <f>COUNTIFS(Sheet2!$A$16:$A$25,$A95)</f>
        <v>0</v>
      </c>
      <c r="C95" s="31">
        <v>41621</v>
      </c>
      <c r="D95" s="30">
        <v>28</v>
      </c>
      <c r="E95" s="30" t="s">
        <v>296</v>
      </c>
      <c r="F95" s="32" t="s">
        <v>284</v>
      </c>
      <c r="G95" s="30">
        <v>3</v>
      </c>
      <c r="H95" s="30">
        <v>-5</v>
      </c>
      <c r="I95" s="30">
        <v>0</v>
      </c>
      <c r="J95" s="30">
        <v>0</v>
      </c>
      <c r="K95" s="30">
        <v>2</v>
      </c>
      <c r="L95" s="30">
        <v>-5</v>
      </c>
      <c r="M95" s="30">
        <v>7</v>
      </c>
      <c r="N95" s="30">
        <v>-5</v>
      </c>
      <c r="O95" s="30">
        <v>5</v>
      </c>
      <c r="P95" s="30">
        <v>-9</v>
      </c>
      <c r="Q95" s="30">
        <v>17</v>
      </c>
      <c r="R95" s="30">
        <v>-24</v>
      </c>
      <c r="S95" s="33">
        <f>COUNTIFS('IFS TouchPoints'!$A$6:$A$2203,$A95,'IFS TouchPoints'!$C$6:$C$2203,S$5,'IFS TouchPoints'!$E$6:$E$2203,"&lt;="&amp;$C95)</f>
        <v>0</v>
      </c>
      <c r="T95" s="33">
        <f>COUNTIFS('IFS TouchPoints'!$A$6:$A$2203,$A95,'IFS TouchPoints'!$C$6:$C$2203,T$5,'IFS TouchPoints'!$E$6:$E$2203,"&lt;="&amp;$C95)</f>
        <v>0</v>
      </c>
      <c r="U95" s="33">
        <f>COUNTIFS('IFS TouchPoints'!$A$6:$A$2203,$A95,'IFS TouchPoints'!$C$6:$C$2203,U$5,'IFS TouchPoints'!$E$6:$E$2203,"&lt;="&amp;$C95)</f>
        <v>0</v>
      </c>
      <c r="V95" s="33">
        <f>COUNTIFS('IFS TouchPoints'!$A$6:$A$2203,$A95,'IFS TouchPoints'!$C$6:$C$2203,V$5,'IFS TouchPoints'!$E$6:$E$2203,"&lt;="&amp;$C95)</f>
        <v>0</v>
      </c>
      <c r="W95" s="33">
        <f>COUNTIFS('IFS TouchPoints'!$A$6:$A$2203,$A95,'IFS TouchPoints'!$C$6:$C$2203,W$5,'IFS TouchPoints'!$E$6:$E$2203,"&lt;="&amp;$C95)</f>
        <v>0</v>
      </c>
      <c r="X95" s="33">
        <f>COUNTIFS('IFS TouchPoints'!$A$6:$A$2203,$A95,'IFS TouchPoints'!$C$6:$C$2203,X$5,'IFS TouchPoints'!$E$6:$E$2203,"&lt;="&amp;$C95)</f>
        <v>0</v>
      </c>
      <c r="Y95" s="33">
        <f>COUNTIFS('IFS TouchPoints'!$A$6:$A$2203,$A95,'IFS TouchPoints'!$C$6:$C$2203,Y$5,'IFS TouchPoints'!$E$6:$E$2203,"&lt;="&amp;$C95)</f>
        <v>0</v>
      </c>
      <c r="Z95" s="33">
        <f>COUNTIFS('IFS TouchPoints'!$A$6:$A$2203,$A95,'IFS TouchPoints'!$C$6:$C$2203,Z$5,'IFS TouchPoints'!$E$6:$E$2203,"&lt;="&amp;$C95)</f>
        <v>0</v>
      </c>
      <c r="AA95" s="33">
        <f>COUNTIFS('IFS TouchPoints'!$A$6:$A$2203,$A95,'IFS TouchPoints'!$C$6:$C$2203,AA$5,'IFS TouchPoints'!$E$6:$E$2203,"&lt;="&amp;$C95)</f>
        <v>0</v>
      </c>
      <c r="AB95" s="28">
        <f t="shared" si="3"/>
        <v>0</v>
      </c>
    </row>
    <row r="96" spans="1:28" s="29" customFormat="1" ht="13.5" customHeight="1" x14ac:dyDescent="0.25">
      <c r="A96" s="30">
        <v>9739</v>
      </c>
      <c r="B96" s="30">
        <f>COUNTIFS(Sheet2!$A$16:$A$25,$A96)</f>
        <v>0</v>
      </c>
      <c r="C96" s="31">
        <v>41711</v>
      </c>
      <c r="D96" s="30">
        <v>40</v>
      </c>
      <c r="E96" s="30" t="s">
        <v>296</v>
      </c>
      <c r="F96" s="32" t="s">
        <v>285</v>
      </c>
      <c r="G96" s="30">
        <v>4</v>
      </c>
      <c r="H96" s="30">
        <v>-4</v>
      </c>
      <c r="I96" s="30">
        <v>3</v>
      </c>
      <c r="J96" s="30">
        <v>0</v>
      </c>
      <c r="K96" s="30">
        <v>3</v>
      </c>
      <c r="L96" s="30">
        <v>-6</v>
      </c>
      <c r="M96" s="30">
        <v>7</v>
      </c>
      <c r="N96" s="30">
        <v>-4</v>
      </c>
      <c r="O96" s="30">
        <v>6</v>
      </c>
      <c r="P96" s="30">
        <v>-12</v>
      </c>
      <c r="Q96" s="30">
        <v>23</v>
      </c>
      <c r="R96" s="30">
        <v>-26</v>
      </c>
      <c r="S96" s="33">
        <f>COUNTIFS('IFS TouchPoints'!$A$6:$A$2203,$A96,'IFS TouchPoints'!$C$6:$C$2203,S$5,'IFS TouchPoints'!$E$6:$E$2203,"&lt;="&amp;$C96)</f>
        <v>0</v>
      </c>
      <c r="T96" s="33">
        <f>COUNTIFS('IFS TouchPoints'!$A$6:$A$2203,$A96,'IFS TouchPoints'!$C$6:$C$2203,T$5,'IFS TouchPoints'!$E$6:$E$2203,"&lt;="&amp;$C96)</f>
        <v>0</v>
      </c>
      <c r="U96" s="33">
        <f>COUNTIFS('IFS TouchPoints'!$A$6:$A$2203,$A96,'IFS TouchPoints'!$C$6:$C$2203,U$5,'IFS TouchPoints'!$E$6:$E$2203,"&lt;="&amp;$C96)</f>
        <v>0</v>
      </c>
      <c r="V96" s="33">
        <f>COUNTIFS('IFS TouchPoints'!$A$6:$A$2203,$A96,'IFS TouchPoints'!$C$6:$C$2203,V$5,'IFS TouchPoints'!$E$6:$E$2203,"&lt;="&amp;$C96)</f>
        <v>0</v>
      </c>
      <c r="W96" s="33">
        <f>COUNTIFS('IFS TouchPoints'!$A$6:$A$2203,$A96,'IFS TouchPoints'!$C$6:$C$2203,W$5,'IFS TouchPoints'!$E$6:$E$2203,"&lt;="&amp;$C96)</f>
        <v>0</v>
      </c>
      <c r="X96" s="33">
        <f>COUNTIFS('IFS TouchPoints'!$A$6:$A$2203,$A96,'IFS TouchPoints'!$C$6:$C$2203,X$5,'IFS TouchPoints'!$E$6:$E$2203,"&lt;="&amp;$C96)</f>
        <v>0</v>
      </c>
      <c r="Y96" s="33">
        <f>COUNTIFS('IFS TouchPoints'!$A$6:$A$2203,$A96,'IFS TouchPoints'!$C$6:$C$2203,Y$5,'IFS TouchPoints'!$E$6:$E$2203,"&lt;="&amp;$C96)</f>
        <v>0</v>
      </c>
      <c r="Z96" s="33">
        <f>COUNTIFS('IFS TouchPoints'!$A$6:$A$2203,$A96,'IFS TouchPoints'!$C$6:$C$2203,Z$5,'IFS TouchPoints'!$E$6:$E$2203,"&lt;="&amp;$C96)</f>
        <v>0</v>
      </c>
      <c r="AA96" s="33">
        <f>COUNTIFS('IFS TouchPoints'!$A$6:$A$2203,$A96,'IFS TouchPoints'!$C$6:$C$2203,AA$5,'IFS TouchPoints'!$E$6:$E$2203,"&lt;="&amp;$C96)</f>
        <v>0</v>
      </c>
      <c r="AB96" s="28">
        <f t="shared" si="3"/>
        <v>0</v>
      </c>
    </row>
    <row r="97" spans="1:28" s="29" customFormat="1" ht="13.5" customHeight="1" x14ac:dyDescent="0.25">
      <c r="A97" s="30">
        <v>9739</v>
      </c>
      <c r="B97" s="30">
        <f>COUNTIFS(Sheet2!$A$16:$A$25,$A97)</f>
        <v>0</v>
      </c>
      <c r="C97" s="31">
        <v>41543</v>
      </c>
      <c r="D97" s="30">
        <v>27</v>
      </c>
      <c r="E97" s="30" t="s">
        <v>296</v>
      </c>
      <c r="F97" s="32" t="s">
        <v>267</v>
      </c>
      <c r="G97" s="30">
        <v>5</v>
      </c>
      <c r="H97" s="30">
        <v>0</v>
      </c>
      <c r="I97" s="30">
        <v>1</v>
      </c>
      <c r="J97" s="30">
        <v>0</v>
      </c>
      <c r="K97" s="30">
        <v>2</v>
      </c>
      <c r="L97" s="30">
        <v>-6</v>
      </c>
      <c r="M97" s="30">
        <v>7</v>
      </c>
      <c r="N97" s="30">
        <v>-2</v>
      </c>
      <c r="O97" s="30">
        <v>3</v>
      </c>
      <c r="P97" s="30">
        <v>-6</v>
      </c>
      <c r="Q97" s="30">
        <v>18</v>
      </c>
      <c r="R97" s="30">
        <v>-14</v>
      </c>
      <c r="S97" s="33">
        <f>COUNTIFS('IFS TouchPoints'!$A$6:$A$2203,$A97,'IFS TouchPoints'!$C$6:$C$2203,S$5,'IFS TouchPoints'!$E$6:$E$2203,"&lt;="&amp;$C97)</f>
        <v>0</v>
      </c>
      <c r="T97" s="33">
        <f>COUNTIFS('IFS TouchPoints'!$A$6:$A$2203,$A97,'IFS TouchPoints'!$C$6:$C$2203,T$5,'IFS TouchPoints'!$E$6:$E$2203,"&lt;="&amp;$C97)</f>
        <v>0</v>
      </c>
      <c r="U97" s="33">
        <f>COUNTIFS('IFS TouchPoints'!$A$6:$A$2203,$A97,'IFS TouchPoints'!$C$6:$C$2203,U$5,'IFS TouchPoints'!$E$6:$E$2203,"&lt;="&amp;$C97)</f>
        <v>0</v>
      </c>
      <c r="V97" s="33">
        <f>COUNTIFS('IFS TouchPoints'!$A$6:$A$2203,$A97,'IFS TouchPoints'!$C$6:$C$2203,V$5,'IFS TouchPoints'!$E$6:$E$2203,"&lt;="&amp;$C97)</f>
        <v>0</v>
      </c>
      <c r="W97" s="33">
        <f>COUNTIFS('IFS TouchPoints'!$A$6:$A$2203,$A97,'IFS TouchPoints'!$C$6:$C$2203,W$5,'IFS TouchPoints'!$E$6:$E$2203,"&lt;="&amp;$C97)</f>
        <v>0</v>
      </c>
      <c r="X97" s="33">
        <f>COUNTIFS('IFS TouchPoints'!$A$6:$A$2203,$A97,'IFS TouchPoints'!$C$6:$C$2203,X$5,'IFS TouchPoints'!$E$6:$E$2203,"&lt;="&amp;$C97)</f>
        <v>0</v>
      </c>
      <c r="Y97" s="33">
        <f>COUNTIFS('IFS TouchPoints'!$A$6:$A$2203,$A97,'IFS TouchPoints'!$C$6:$C$2203,Y$5,'IFS TouchPoints'!$E$6:$E$2203,"&lt;="&amp;$C97)</f>
        <v>0</v>
      </c>
      <c r="Z97" s="33">
        <f>COUNTIFS('IFS TouchPoints'!$A$6:$A$2203,$A97,'IFS TouchPoints'!$C$6:$C$2203,Z$5,'IFS TouchPoints'!$E$6:$E$2203,"&lt;="&amp;$C97)</f>
        <v>0</v>
      </c>
      <c r="AA97" s="33">
        <f>COUNTIFS('IFS TouchPoints'!$A$6:$A$2203,$A97,'IFS TouchPoints'!$C$6:$C$2203,AA$5,'IFS TouchPoints'!$E$6:$E$2203,"&lt;="&amp;$C97)</f>
        <v>0</v>
      </c>
      <c r="AB97" s="28">
        <f t="shared" si="3"/>
        <v>0</v>
      </c>
    </row>
    <row r="98" spans="1:28" s="29" customFormat="1" ht="13.5" customHeight="1" x14ac:dyDescent="0.25">
      <c r="A98" s="30">
        <v>9779</v>
      </c>
      <c r="B98" s="30">
        <f>COUNTIFS(Sheet2!$A$16:$A$25,$A98)</f>
        <v>0</v>
      </c>
      <c r="C98" s="31">
        <v>41620</v>
      </c>
      <c r="D98" s="30">
        <v>30</v>
      </c>
      <c r="E98" s="30" t="s">
        <v>296</v>
      </c>
      <c r="F98" s="32" t="s">
        <v>284</v>
      </c>
      <c r="G98" s="30">
        <v>1</v>
      </c>
      <c r="H98" s="30">
        <v>-8</v>
      </c>
      <c r="I98" s="30">
        <v>3</v>
      </c>
      <c r="J98" s="30">
        <v>-1</v>
      </c>
      <c r="K98" s="30">
        <v>2</v>
      </c>
      <c r="L98" s="30">
        <v>-6</v>
      </c>
      <c r="M98" s="30">
        <v>2</v>
      </c>
      <c r="N98" s="30">
        <v>-8</v>
      </c>
      <c r="O98" s="30">
        <v>3</v>
      </c>
      <c r="P98" s="30">
        <v>-6</v>
      </c>
      <c r="Q98" s="30">
        <v>11</v>
      </c>
      <c r="R98" s="30">
        <v>-29</v>
      </c>
      <c r="S98" s="33">
        <f>COUNTIFS('IFS TouchPoints'!$A$6:$A$2203,$A98,'IFS TouchPoints'!$C$6:$C$2203,S$5,'IFS TouchPoints'!$E$6:$E$2203,"&lt;="&amp;$C98)</f>
        <v>0</v>
      </c>
      <c r="T98" s="33">
        <f>COUNTIFS('IFS TouchPoints'!$A$6:$A$2203,$A98,'IFS TouchPoints'!$C$6:$C$2203,T$5,'IFS TouchPoints'!$E$6:$E$2203,"&lt;="&amp;$C98)</f>
        <v>0</v>
      </c>
      <c r="U98" s="33">
        <f>COUNTIFS('IFS TouchPoints'!$A$6:$A$2203,$A98,'IFS TouchPoints'!$C$6:$C$2203,U$5,'IFS TouchPoints'!$E$6:$E$2203,"&lt;="&amp;$C98)</f>
        <v>0</v>
      </c>
      <c r="V98" s="33">
        <f>COUNTIFS('IFS TouchPoints'!$A$6:$A$2203,$A98,'IFS TouchPoints'!$C$6:$C$2203,V$5,'IFS TouchPoints'!$E$6:$E$2203,"&lt;="&amp;$C98)</f>
        <v>0</v>
      </c>
      <c r="W98" s="33">
        <f>COUNTIFS('IFS TouchPoints'!$A$6:$A$2203,$A98,'IFS TouchPoints'!$C$6:$C$2203,W$5,'IFS TouchPoints'!$E$6:$E$2203,"&lt;="&amp;$C98)</f>
        <v>0</v>
      </c>
      <c r="X98" s="33">
        <f>COUNTIFS('IFS TouchPoints'!$A$6:$A$2203,$A98,'IFS TouchPoints'!$C$6:$C$2203,X$5,'IFS TouchPoints'!$E$6:$E$2203,"&lt;="&amp;$C98)</f>
        <v>0</v>
      </c>
      <c r="Y98" s="33">
        <f>COUNTIFS('IFS TouchPoints'!$A$6:$A$2203,$A98,'IFS TouchPoints'!$C$6:$C$2203,Y$5,'IFS TouchPoints'!$E$6:$E$2203,"&lt;="&amp;$C98)</f>
        <v>0</v>
      </c>
      <c r="Z98" s="33">
        <f>COUNTIFS('IFS TouchPoints'!$A$6:$A$2203,$A98,'IFS TouchPoints'!$C$6:$C$2203,Z$5,'IFS TouchPoints'!$E$6:$E$2203,"&lt;="&amp;$C98)</f>
        <v>0</v>
      </c>
      <c r="AA98" s="33">
        <f>COUNTIFS('IFS TouchPoints'!$A$6:$A$2203,$A98,'IFS TouchPoints'!$C$6:$C$2203,AA$5,'IFS TouchPoints'!$E$6:$E$2203,"&lt;="&amp;$C98)</f>
        <v>0</v>
      </c>
      <c r="AB98" s="28">
        <f t="shared" si="3"/>
        <v>0</v>
      </c>
    </row>
    <row r="99" spans="1:28" s="29" customFormat="1" ht="13.5" customHeight="1" x14ac:dyDescent="0.25">
      <c r="A99" s="30">
        <v>9779</v>
      </c>
      <c r="B99" s="30">
        <f>COUNTIFS(Sheet2!$A$16:$A$25,$A99)</f>
        <v>0</v>
      </c>
      <c r="C99" s="31">
        <v>41712</v>
      </c>
      <c r="D99" s="30">
        <v>41</v>
      </c>
      <c r="E99" s="30" t="s">
        <v>296</v>
      </c>
      <c r="F99" s="32" t="s">
        <v>285</v>
      </c>
      <c r="G99" s="30">
        <v>1</v>
      </c>
      <c r="H99" s="30">
        <v>-8</v>
      </c>
      <c r="I99" s="30">
        <v>3</v>
      </c>
      <c r="J99" s="30">
        <v>-2</v>
      </c>
      <c r="K99" s="30">
        <v>2</v>
      </c>
      <c r="L99" s="30">
        <v>-6</v>
      </c>
      <c r="M99" s="30">
        <v>2</v>
      </c>
      <c r="N99" s="30">
        <v>-8</v>
      </c>
      <c r="O99" s="30">
        <v>3</v>
      </c>
      <c r="P99" s="30">
        <v>-5</v>
      </c>
      <c r="Q99" s="30">
        <v>11</v>
      </c>
      <c r="R99" s="30">
        <v>-29</v>
      </c>
      <c r="S99" s="33">
        <f>COUNTIFS('IFS TouchPoints'!$A$6:$A$2203,$A99,'IFS TouchPoints'!$C$6:$C$2203,S$5,'IFS TouchPoints'!$E$6:$E$2203,"&lt;="&amp;$C99)</f>
        <v>0</v>
      </c>
      <c r="T99" s="33">
        <f>COUNTIFS('IFS TouchPoints'!$A$6:$A$2203,$A99,'IFS TouchPoints'!$C$6:$C$2203,T$5,'IFS TouchPoints'!$E$6:$E$2203,"&lt;="&amp;$C99)</f>
        <v>0</v>
      </c>
      <c r="U99" s="33">
        <f>COUNTIFS('IFS TouchPoints'!$A$6:$A$2203,$A99,'IFS TouchPoints'!$C$6:$C$2203,U$5,'IFS TouchPoints'!$E$6:$E$2203,"&lt;="&amp;$C99)</f>
        <v>0</v>
      </c>
      <c r="V99" s="33">
        <f>COUNTIFS('IFS TouchPoints'!$A$6:$A$2203,$A99,'IFS TouchPoints'!$C$6:$C$2203,V$5,'IFS TouchPoints'!$E$6:$E$2203,"&lt;="&amp;$C99)</f>
        <v>0</v>
      </c>
      <c r="W99" s="33">
        <f>COUNTIFS('IFS TouchPoints'!$A$6:$A$2203,$A99,'IFS TouchPoints'!$C$6:$C$2203,W$5,'IFS TouchPoints'!$E$6:$E$2203,"&lt;="&amp;$C99)</f>
        <v>0</v>
      </c>
      <c r="X99" s="33">
        <f>COUNTIFS('IFS TouchPoints'!$A$6:$A$2203,$A99,'IFS TouchPoints'!$C$6:$C$2203,X$5,'IFS TouchPoints'!$E$6:$E$2203,"&lt;="&amp;$C99)</f>
        <v>0</v>
      </c>
      <c r="Y99" s="33">
        <f>COUNTIFS('IFS TouchPoints'!$A$6:$A$2203,$A99,'IFS TouchPoints'!$C$6:$C$2203,Y$5,'IFS TouchPoints'!$E$6:$E$2203,"&lt;="&amp;$C99)</f>
        <v>0</v>
      </c>
      <c r="Z99" s="33">
        <f>COUNTIFS('IFS TouchPoints'!$A$6:$A$2203,$A99,'IFS TouchPoints'!$C$6:$C$2203,Z$5,'IFS TouchPoints'!$E$6:$E$2203,"&lt;="&amp;$C99)</f>
        <v>0</v>
      </c>
      <c r="AA99" s="33">
        <f>COUNTIFS('IFS TouchPoints'!$A$6:$A$2203,$A99,'IFS TouchPoints'!$C$6:$C$2203,AA$5,'IFS TouchPoints'!$E$6:$E$2203,"&lt;="&amp;$C99)</f>
        <v>0</v>
      </c>
      <c r="AB99" s="28">
        <f t="shared" si="3"/>
        <v>0</v>
      </c>
    </row>
    <row r="100" spans="1:28" s="29" customFormat="1" ht="13.5" customHeight="1" x14ac:dyDescent="0.25">
      <c r="A100" s="30">
        <v>9779</v>
      </c>
      <c r="B100" s="30">
        <f>COUNTIFS(Sheet2!$A$16:$A$25,$A100)</f>
        <v>0</v>
      </c>
      <c r="C100" s="31">
        <v>41540</v>
      </c>
      <c r="D100" s="30">
        <v>29</v>
      </c>
      <c r="E100" s="30" t="s">
        <v>296</v>
      </c>
      <c r="F100" s="32" t="s">
        <v>267</v>
      </c>
      <c r="G100" s="30">
        <v>6</v>
      </c>
      <c r="H100" s="30">
        <v>-7</v>
      </c>
      <c r="I100" s="30">
        <v>2</v>
      </c>
      <c r="J100" s="30">
        <v>-1</v>
      </c>
      <c r="K100" s="30">
        <v>1</v>
      </c>
      <c r="L100" s="30">
        <v>-11</v>
      </c>
      <c r="M100" s="30">
        <v>7</v>
      </c>
      <c r="N100" s="30">
        <v>-2</v>
      </c>
      <c r="O100" s="30">
        <v>3</v>
      </c>
      <c r="P100" s="30">
        <v>-16</v>
      </c>
      <c r="Q100" s="30">
        <v>19</v>
      </c>
      <c r="R100" s="30">
        <v>-37</v>
      </c>
      <c r="S100" s="33">
        <f>COUNTIFS('IFS TouchPoints'!$A$6:$A$2203,$A100,'IFS TouchPoints'!$C$6:$C$2203,S$5,'IFS TouchPoints'!$E$6:$E$2203,"&lt;="&amp;$C100)</f>
        <v>0</v>
      </c>
      <c r="T100" s="33">
        <f>COUNTIFS('IFS TouchPoints'!$A$6:$A$2203,$A100,'IFS TouchPoints'!$C$6:$C$2203,T$5,'IFS TouchPoints'!$E$6:$E$2203,"&lt;="&amp;$C100)</f>
        <v>0</v>
      </c>
      <c r="U100" s="33">
        <f>COUNTIFS('IFS TouchPoints'!$A$6:$A$2203,$A100,'IFS TouchPoints'!$C$6:$C$2203,U$5,'IFS TouchPoints'!$E$6:$E$2203,"&lt;="&amp;$C100)</f>
        <v>0</v>
      </c>
      <c r="V100" s="33">
        <f>COUNTIFS('IFS TouchPoints'!$A$6:$A$2203,$A100,'IFS TouchPoints'!$C$6:$C$2203,V$5,'IFS TouchPoints'!$E$6:$E$2203,"&lt;="&amp;$C100)</f>
        <v>0</v>
      </c>
      <c r="W100" s="33">
        <f>COUNTIFS('IFS TouchPoints'!$A$6:$A$2203,$A100,'IFS TouchPoints'!$C$6:$C$2203,W$5,'IFS TouchPoints'!$E$6:$E$2203,"&lt;="&amp;$C100)</f>
        <v>0</v>
      </c>
      <c r="X100" s="33">
        <f>COUNTIFS('IFS TouchPoints'!$A$6:$A$2203,$A100,'IFS TouchPoints'!$C$6:$C$2203,X$5,'IFS TouchPoints'!$E$6:$E$2203,"&lt;="&amp;$C100)</f>
        <v>0</v>
      </c>
      <c r="Y100" s="33">
        <f>COUNTIFS('IFS TouchPoints'!$A$6:$A$2203,$A100,'IFS TouchPoints'!$C$6:$C$2203,Y$5,'IFS TouchPoints'!$E$6:$E$2203,"&lt;="&amp;$C100)</f>
        <v>0</v>
      </c>
      <c r="Z100" s="33">
        <f>COUNTIFS('IFS TouchPoints'!$A$6:$A$2203,$A100,'IFS TouchPoints'!$C$6:$C$2203,Z$5,'IFS TouchPoints'!$E$6:$E$2203,"&lt;="&amp;$C100)</f>
        <v>0</v>
      </c>
      <c r="AA100" s="33">
        <f>COUNTIFS('IFS TouchPoints'!$A$6:$A$2203,$A100,'IFS TouchPoints'!$C$6:$C$2203,AA$5,'IFS TouchPoints'!$E$6:$E$2203,"&lt;="&amp;$C100)</f>
        <v>0</v>
      </c>
      <c r="AB100" s="28">
        <f t="shared" si="3"/>
        <v>0</v>
      </c>
    </row>
    <row r="101" spans="1:28" s="29" customFormat="1" ht="13.5" customHeight="1" x14ac:dyDescent="0.25">
      <c r="A101" s="30">
        <v>9908</v>
      </c>
      <c r="B101" s="30">
        <f>COUNTIFS(Sheet2!$A$16:$A$25,$A101)</f>
        <v>0</v>
      </c>
      <c r="C101" s="31">
        <v>41907</v>
      </c>
      <c r="D101" s="30">
        <v>95</v>
      </c>
      <c r="E101" s="30" t="s">
        <v>296</v>
      </c>
      <c r="F101" s="32" t="s">
        <v>267</v>
      </c>
      <c r="G101" s="30">
        <v>3</v>
      </c>
      <c r="H101" s="30">
        <v>-7</v>
      </c>
      <c r="I101" s="30">
        <v>6</v>
      </c>
      <c r="J101" s="30">
        <v>0</v>
      </c>
      <c r="K101" s="30">
        <v>6</v>
      </c>
      <c r="L101" s="30">
        <v>-3</v>
      </c>
      <c r="M101" s="30">
        <v>12</v>
      </c>
      <c r="N101" s="30">
        <v>-5</v>
      </c>
      <c r="O101" s="30">
        <v>6</v>
      </c>
      <c r="P101" s="30">
        <v>-4</v>
      </c>
      <c r="Q101" s="30">
        <v>33</v>
      </c>
      <c r="R101" s="30">
        <v>-19</v>
      </c>
      <c r="S101" s="33">
        <f>COUNTIFS('IFS TouchPoints'!$A$6:$A$2203,$A101,'IFS TouchPoints'!$C$6:$C$2203,S$5,'IFS TouchPoints'!$E$6:$E$2203,"&lt;="&amp;$C101)</f>
        <v>0</v>
      </c>
      <c r="T101" s="33">
        <f>COUNTIFS('IFS TouchPoints'!$A$6:$A$2203,$A101,'IFS TouchPoints'!$C$6:$C$2203,T$5,'IFS TouchPoints'!$E$6:$E$2203,"&lt;="&amp;$C101)</f>
        <v>0</v>
      </c>
      <c r="U101" s="33">
        <f>COUNTIFS('IFS TouchPoints'!$A$6:$A$2203,$A101,'IFS TouchPoints'!$C$6:$C$2203,U$5,'IFS TouchPoints'!$E$6:$E$2203,"&lt;="&amp;$C101)</f>
        <v>0</v>
      </c>
      <c r="V101" s="33">
        <f>COUNTIFS('IFS TouchPoints'!$A$6:$A$2203,$A101,'IFS TouchPoints'!$C$6:$C$2203,V$5,'IFS TouchPoints'!$E$6:$E$2203,"&lt;="&amp;$C101)</f>
        <v>0</v>
      </c>
      <c r="W101" s="33">
        <f>COUNTIFS('IFS TouchPoints'!$A$6:$A$2203,$A101,'IFS TouchPoints'!$C$6:$C$2203,W$5,'IFS TouchPoints'!$E$6:$E$2203,"&lt;="&amp;$C101)</f>
        <v>2</v>
      </c>
      <c r="X101" s="33">
        <f>COUNTIFS('IFS TouchPoints'!$A$6:$A$2203,$A101,'IFS TouchPoints'!$C$6:$C$2203,X$5,'IFS TouchPoints'!$E$6:$E$2203,"&lt;="&amp;$C101)</f>
        <v>0</v>
      </c>
      <c r="Y101" s="33">
        <f>COUNTIFS('IFS TouchPoints'!$A$6:$A$2203,$A101,'IFS TouchPoints'!$C$6:$C$2203,Y$5,'IFS TouchPoints'!$E$6:$E$2203,"&lt;="&amp;$C101)</f>
        <v>0</v>
      </c>
      <c r="Z101" s="33">
        <f>COUNTIFS('IFS TouchPoints'!$A$6:$A$2203,$A101,'IFS TouchPoints'!$C$6:$C$2203,Z$5,'IFS TouchPoints'!$E$6:$E$2203,"&lt;="&amp;$C101)</f>
        <v>0</v>
      </c>
      <c r="AA101" s="33">
        <f>COUNTIFS('IFS TouchPoints'!$A$6:$A$2203,$A101,'IFS TouchPoints'!$C$6:$C$2203,AA$5,'IFS TouchPoints'!$E$6:$E$2203,"&lt;="&amp;$C101)</f>
        <v>0</v>
      </c>
      <c r="AB101" s="28">
        <f t="shared" si="3"/>
        <v>2</v>
      </c>
    </row>
    <row r="102" spans="1:28" s="29" customFormat="1" ht="13.5" customHeight="1" x14ac:dyDescent="0.25">
      <c r="A102" s="30">
        <v>9970</v>
      </c>
      <c r="B102" s="30">
        <f>COUNTIFS(Sheet2!$A$16:$A$25,$A102)</f>
        <v>0</v>
      </c>
      <c r="C102" s="31">
        <v>41982</v>
      </c>
      <c r="D102" s="30">
        <v>120</v>
      </c>
      <c r="E102" s="30" t="s">
        <v>296</v>
      </c>
      <c r="F102" s="32" t="s">
        <v>285</v>
      </c>
      <c r="G102" s="30">
        <v>13</v>
      </c>
      <c r="H102" s="30">
        <v>-4</v>
      </c>
      <c r="I102" s="30">
        <v>1</v>
      </c>
      <c r="J102" s="30">
        <v>-2</v>
      </c>
      <c r="K102" s="30">
        <v>14</v>
      </c>
      <c r="L102" s="30">
        <v>-2</v>
      </c>
      <c r="M102" s="30">
        <v>16</v>
      </c>
      <c r="N102" s="30">
        <v>0</v>
      </c>
      <c r="O102" s="30">
        <v>20</v>
      </c>
      <c r="P102" s="30">
        <v>0</v>
      </c>
      <c r="Q102" s="30">
        <v>64</v>
      </c>
      <c r="R102" s="30">
        <v>-8</v>
      </c>
      <c r="S102" s="33">
        <f>COUNTIFS('IFS TouchPoints'!$A$6:$A$2203,$A102,'IFS TouchPoints'!$C$6:$C$2203,S$5,'IFS TouchPoints'!$E$6:$E$2203,"&lt;="&amp;$C102)</f>
        <v>0</v>
      </c>
      <c r="T102" s="33">
        <f>COUNTIFS('IFS TouchPoints'!$A$6:$A$2203,$A102,'IFS TouchPoints'!$C$6:$C$2203,T$5,'IFS TouchPoints'!$E$6:$E$2203,"&lt;="&amp;$C102)</f>
        <v>16</v>
      </c>
      <c r="U102" s="33">
        <f>COUNTIFS('IFS TouchPoints'!$A$6:$A$2203,$A102,'IFS TouchPoints'!$C$6:$C$2203,U$5,'IFS TouchPoints'!$E$6:$E$2203,"&lt;="&amp;$C102)</f>
        <v>0</v>
      </c>
      <c r="V102" s="33">
        <f>COUNTIFS('IFS TouchPoints'!$A$6:$A$2203,$A102,'IFS TouchPoints'!$C$6:$C$2203,V$5,'IFS TouchPoints'!$E$6:$E$2203,"&lt;="&amp;$C102)</f>
        <v>0</v>
      </c>
      <c r="W102" s="33">
        <f>COUNTIFS('IFS TouchPoints'!$A$6:$A$2203,$A102,'IFS TouchPoints'!$C$6:$C$2203,W$5,'IFS TouchPoints'!$E$6:$E$2203,"&lt;="&amp;$C102)</f>
        <v>2</v>
      </c>
      <c r="X102" s="33">
        <f>COUNTIFS('IFS TouchPoints'!$A$6:$A$2203,$A102,'IFS TouchPoints'!$C$6:$C$2203,X$5,'IFS TouchPoints'!$E$6:$E$2203,"&lt;="&amp;$C102)</f>
        <v>0</v>
      </c>
      <c r="Y102" s="33">
        <f>COUNTIFS('IFS TouchPoints'!$A$6:$A$2203,$A102,'IFS TouchPoints'!$C$6:$C$2203,Y$5,'IFS TouchPoints'!$E$6:$E$2203,"&lt;="&amp;$C102)</f>
        <v>0</v>
      </c>
      <c r="Z102" s="33">
        <f>COUNTIFS('IFS TouchPoints'!$A$6:$A$2203,$A102,'IFS TouchPoints'!$C$6:$C$2203,Z$5,'IFS TouchPoints'!$E$6:$E$2203,"&lt;="&amp;$C102)</f>
        <v>0</v>
      </c>
      <c r="AA102" s="33">
        <f>COUNTIFS('IFS TouchPoints'!$A$6:$A$2203,$A102,'IFS TouchPoints'!$C$6:$C$2203,AA$5,'IFS TouchPoints'!$E$6:$E$2203,"&lt;="&amp;$C102)</f>
        <v>0</v>
      </c>
      <c r="AB102" s="28">
        <f t="shared" ref="AB102:AB133" si="4">SUM(S102:AA102)</f>
        <v>18</v>
      </c>
    </row>
    <row r="103" spans="1:28" s="29" customFormat="1" ht="13.5" customHeight="1" x14ac:dyDescent="0.25">
      <c r="A103" s="30">
        <v>9970</v>
      </c>
      <c r="B103" s="30">
        <f>COUNTIFS(Sheet2!$A$16:$A$25,$A103)</f>
        <v>0</v>
      </c>
      <c r="C103" s="31">
        <v>42067</v>
      </c>
      <c r="D103" s="30">
        <v>165</v>
      </c>
      <c r="E103" s="30" t="s">
        <v>296</v>
      </c>
      <c r="F103" s="32" t="s">
        <v>286</v>
      </c>
      <c r="G103" s="30">
        <v>13</v>
      </c>
      <c r="H103" s="30">
        <v>-4</v>
      </c>
      <c r="I103" s="30">
        <v>3</v>
      </c>
      <c r="J103" s="30">
        <v>-2</v>
      </c>
      <c r="K103" s="30">
        <v>12</v>
      </c>
      <c r="L103" s="30">
        <v>-4</v>
      </c>
      <c r="M103" s="30">
        <v>19</v>
      </c>
      <c r="N103" s="30">
        <v>0</v>
      </c>
      <c r="O103" s="30">
        <v>18</v>
      </c>
      <c r="P103" s="30">
        <v>0</v>
      </c>
      <c r="Q103" s="30">
        <v>65</v>
      </c>
      <c r="R103" s="30">
        <v>-10</v>
      </c>
      <c r="S103" s="33">
        <f>COUNTIFS('IFS TouchPoints'!$A$6:$A$2203,$A103,'IFS TouchPoints'!$C$6:$C$2203,S$5,'IFS TouchPoints'!$E$6:$E$2203,"&lt;="&amp;$C103)</f>
        <v>0</v>
      </c>
      <c r="T103" s="33">
        <f>COUNTIFS('IFS TouchPoints'!$A$6:$A$2203,$A103,'IFS TouchPoints'!$C$6:$C$2203,T$5,'IFS TouchPoints'!$E$6:$E$2203,"&lt;="&amp;$C103)</f>
        <v>18</v>
      </c>
      <c r="U103" s="33">
        <f>COUNTIFS('IFS TouchPoints'!$A$6:$A$2203,$A103,'IFS TouchPoints'!$C$6:$C$2203,U$5,'IFS TouchPoints'!$E$6:$E$2203,"&lt;="&amp;$C103)</f>
        <v>0</v>
      </c>
      <c r="V103" s="33">
        <f>COUNTIFS('IFS TouchPoints'!$A$6:$A$2203,$A103,'IFS TouchPoints'!$C$6:$C$2203,V$5,'IFS TouchPoints'!$E$6:$E$2203,"&lt;="&amp;$C103)</f>
        <v>0</v>
      </c>
      <c r="W103" s="33">
        <f>COUNTIFS('IFS TouchPoints'!$A$6:$A$2203,$A103,'IFS TouchPoints'!$C$6:$C$2203,W$5,'IFS TouchPoints'!$E$6:$E$2203,"&lt;="&amp;$C103)</f>
        <v>7</v>
      </c>
      <c r="X103" s="33">
        <f>COUNTIFS('IFS TouchPoints'!$A$6:$A$2203,$A103,'IFS TouchPoints'!$C$6:$C$2203,X$5,'IFS TouchPoints'!$E$6:$E$2203,"&lt;="&amp;$C103)</f>
        <v>0</v>
      </c>
      <c r="Y103" s="33">
        <f>COUNTIFS('IFS TouchPoints'!$A$6:$A$2203,$A103,'IFS TouchPoints'!$C$6:$C$2203,Y$5,'IFS TouchPoints'!$E$6:$E$2203,"&lt;="&amp;$C103)</f>
        <v>0</v>
      </c>
      <c r="Z103" s="33">
        <f>COUNTIFS('IFS TouchPoints'!$A$6:$A$2203,$A103,'IFS TouchPoints'!$C$6:$C$2203,Z$5,'IFS TouchPoints'!$E$6:$E$2203,"&lt;="&amp;$C103)</f>
        <v>0</v>
      </c>
      <c r="AA103" s="33">
        <f>COUNTIFS('IFS TouchPoints'!$A$6:$A$2203,$A103,'IFS TouchPoints'!$C$6:$C$2203,AA$5,'IFS TouchPoints'!$E$6:$E$2203,"&lt;="&amp;$C103)</f>
        <v>0</v>
      </c>
      <c r="AB103" s="28">
        <f t="shared" si="4"/>
        <v>25</v>
      </c>
    </row>
    <row r="104" spans="1:28" s="29" customFormat="1" ht="13.5" customHeight="1" x14ac:dyDescent="0.25">
      <c r="A104" s="30">
        <v>9970</v>
      </c>
      <c r="B104" s="30">
        <f>COUNTIFS(Sheet2!$A$16:$A$25,$A104)</f>
        <v>0</v>
      </c>
      <c r="C104" s="31">
        <v>41835</v>
      </c>
      <c r="D104" s="30">
        <v>58</v>
      </c>
      <c r="E104" s="30" t="s">
        <v>296</v>
      </c>
      <c r="F104" s="32" t="s">
        <v>267</v>
      </c>
      <c r="G104" s="30">
        <v>14</v>
      </c>
      <c r="H104" s="30">
        <v>-2</v>
      </c>
      <c r="I104" s="30">
        <v>1</v>
      </c>
      <c r="J104" s="30">
        <v>0</v>
      </c>
      <c r="K104" s="30">
        <v>12</v>
      </c>
      <c r="L104" s="30">
        <v>-2</v>
      </c>
      <c r="M104" s="30">
        <v>14</v>
      </c>
      <c r="N104" s="30">
        <v>0</v>
      </c>
      <c r="O104" s="30">
        <v>16</v>
      </c>
      <c r="P104" s="30">
        <v>0</v>
      </c>
      <c r="Q104" s="30">
        <v>57</v>
      </c>
      <c r="R104" s="30">
        <v>-4</v>
      </c>
      <c r="S104" s="33">
        <f>COUNTIFS('IFS TouchPoints'!$A$6:$A$2203,$A104,'IFS TouchPoints'!$C$6:$C$2203,S$5,'IFS TouchPoints'!$E$6:$E$2203,"&lt;="&amp;$C104)</f>
        <v>0</v>
      </c>
      <c r="T104" s="33">
        <f>COUNTIFS('IFS TouchPoints'!$A$6:$A$2203,$A104,'IFS TouchPoints'!$C$6:$C$2203,T$5,'IFS TouchPoints'!$E$6:$E$2203,"&lt;="&amp;$C104)</f>
        <v>0</v>
      </c>
      <c r="U104" s="33">
        <f>COUNTIFS('IFS TouchPoints'!$A$6:$A$2203,$A104,'IFS TouchPoints'!$C$6:$C$2203,U$5,'IFS TouchPoints'!$E$6:$E$2203,"&lt;="&amp;$C104)</f>
        <v>0</v>
      </c>
      <c r="V104" s="33">
        <f>COUNTIFS('IFS TouchPoints'!$A$6:$A$2203,$A104,'IFS TouchPoints'!$C$6:$C$2203,V$5,'IFS TouchPoints'!$E$6:$E$2203,"&lt;="&amp;$C104)</f>
        <v>0</v>
      </c>
      <c r="W104" s="33">
        <f>COUNTIFS('IFS TouchPoints'!$A$6:$A$2203,$A104,'IFS TouchPoints'!$C$6:$C$2203,W$5,'IFS TouchPoints'!$E$6:$E$2203,"&lt;="&amp;$C104)</f>
        <v>0</v>
      </c>
      <c r="X104" s="33">
        <f>COUNTIFS('IFS TouchPoints'!$A$6:$A$2203,$A104,'IFS TouchPoints'!$C$6:$C$2203,X$5,'IFS TouchPoints'!$E$6:$E$2203,"&lt;="&amp;$C104)</f>
        <v>0</v>
      </c>
      <c r="Y104" s="33">
        <f>COUNTIFS('IFS TouchPoints'!$A$6:$A$2203,$A104,'IFS TouchPoints'!$C$6:$C$2203,Y$5,'IFS TouchPoints'!$E$6:$E$2203,"&lt;="&amp;$C104)</f>
        <v>0</v>
      </c>
      <c r="Z104" s="33">
        <f>COUNTIFS('IFS TouchPoints'!$A$6:$A$2203,$A104,'IFS TouchPoints'!$C$6:$C$2203,Z$5,'IFS TouchPoints'!$E$6:$E$2203,"&lt;="&amp;$C104)</f>
        <v>0</v>
      </c>
      <c r="AA104" s="33">
        <f>COUNTIFS('IFS TouchPoints'!$A$6:$A$2203,$A104,'IFS TouchPoints'!$C$6:$C$2203,AA$5,'IFS TouchPoints'!$E$6:$E$2203,"&lt;="&amp;$C104)</f>
        <v>0</v>
      </c>
      <c r="AB104" s="28">
        <f t="shared" si="4"/>
        <v>0</v>
      </c>
    </row>
    <row r="105" spans="1:28" s="29" customFormat="1" ht="13.5" customHeight="1" x14ac:dyDescent="0.25">
      <c r="A105" s="30">
        <v>9979</v>
      </c>
      <c r="B105" s="30">
        <f>COUNTIFS(Sheet2!$A$16:$A$25,$A105)</f>
        <v>0</v>
      </c>
      <c r="C105" s="31">
        <v>41962</v>
      </c>
      <c r="D105" s="30">
        <v>115</v>
      </c>
      <c r="E105" s="30" t="s">
        <v>296</v>
      </c>
      <c r="F105" s="32" t="s">
        <v>284</v>
      </c>
      <c r="G105" s="30">
        <v>2</v>
      </c>
      <c r="H105" s="30">
        <v>-16</v>
      </c>
      <c r="I105" s="30">
        <v>0</v>
      </c>
      <c r="J105" s="30">
        <v>-3</v>
      </c>
      <c r="K105" s="30">
        <v>5</v>
      </c>
      <c r="L105" s="30">
        <v>-12</v>
      </c>
      <c r="M105" s="30">
        <v>13</v>
      </c>
      <c r="N105" s="30">
        <v>-4</v>
      </c>
      <c r="O105" s="30">
        <v>3</v>
      </c>
      <c r="P105" s="30">
        <v>-8</v>
      </c>
      <c r="Q105" s="30">
        <v>23</v>
      </c>
      <c r="R105" s="30">
        <v>-43</v>
      </c>
      <c r="S105" s="33">
        <f>COUNTIFS('IFS TouchPoints'!$A$6:$A$2203,$A105,'IFS TouchPoints'!$C$6:$C$2203,S$5,'IFS TouchPoints'!$E$6:$E$2203,"&lt;="&amp;$C105)</f>
        <v>0</v>
      </c>
      <c r="T105" s="33">
        <f>COUNTIFS('IFS TouchPoints'!$A$6:$A$2203,$A105,'IFS TouchPoints'!$C$6:$C$2203,T$5,'IFS TouchPoints'!$E$6:$E$2203,"&lt;="&amp;$C105)</f>
        <v>0</v>
      </c>
      <c r="U105" s="33">
        <f>COUNTIFS('IFS TouchPoints'!$A$6:$A$2203,$A105,'IFS TouchPoints'!$C$6:$C$2203,U$5,'IFS TouchPoints'!$E$6:$E$2203,"&lt;="&amp;$C105)</f>
        <v>0</v>
      </c>
      <c r="V105" s="33">
        <f>COUNTIFS('IFS TouchPoints'!$A$6:$A$2203,$A105,'IFS TouchPoints'!$C$6:$C$2203,V$5,'IFS TouchPoints'!$E$6:$E$2203,"&lt;="&amp;$C105)</f>
        <v>0</v>
      </c>
      <c r="W105" s="33">
        <f>COUNTIFS('IFS TouchPoints'!$A$6:$A$2203,$A105,'IFS TouchPoints'!$C$6:$C$2203,W$5,'IFS TouchPoints'!$E$6:$E$2203,"&lt;="&amp;$C105)</f>
        <v>6</v>
      </c>
      <c r="X105" s="33">
        <f>COUNTIFS('IFS TouchPoints'!$A$6:$A$2203,$A105,'IFS TouchPoints'!$C$6:$C$2203,X$5,'IFS TouchPoints'!$E$6:$E$2203,"&lt;="&amp;$C105)</f>
        <v>0</v>
      </c>
      <c r="Y105" s="33">
        <f>COUNTIFS('IFS TouchPoints'!$A$6:$A$2203,$A105,'IFS TouchPoints'!$C$6:$C$2203,Y$5,'IFS TouchPoints'!$E$6:$E$2203,"&lt;="&amp;$C105)</f>
        <v>8</v>
      </c>
      <c r="Z105" s="33">
        <f>COUNTIFS('IFS TouchPoints'!$A$6:$A$2203,$A105,'IFS TouchPoints'!$C$6:$C$2203,Z$5,'IFS TouchPoints'!$E$6:$E$2203,"&lt;="&amp;$C105)</f>
        <v>0</v>
      </c>
      <c r="AA105" s="33">
        <f>COUNTIFS('IFS TouchPoints'!$A$6:$A$2203,$A105,'IFS TouchPoints'!$C$6:$C$2203,AA$5,'IFS TouchPoints'!$E$6:$E$2203,"&lt;="&amp;$C105)</f>
        <v>0</v>
      </c>
      <c r="AB105" s="28">
        <f t="shared" si="4"/>
        <v>14</v>
      </c>
    </row>
    <row r="106" spans="1:28" s="29" customFormat="1" ht="13.5" customHeight="1" x14ac:dyDescent="0.25">
      <c r="A106" s="30">
        <v>9979</v>
      </c>
      <c r="B106" s="30">
        <f>COUNTIFS(Sheet2!$A$16:$A$25,$A106)</f>
        <v>0</v>
      </c>
      <c r="C106" s="31">
        <v>41857</v>
      </c>
      <c r="D106" s="30">
        <v>87</v>
      </c>
      <c r="E106" s="30" t="s">
        <v>296</v>
      </c>
      <c r="F106" s="32" t="s">
        <v>267</v>
      </c>
      <c r="G106" s="30">
        <v>2</v>
      </c>
      <c r="H106" s="30">
        <v>-12</v>
      </c>
      <c r="I106" s="30">
        <v>1</v>
      </c>
      <c r="J106" s="30">
        <v>-7</v>
      </c>
      <c r="K106" s="30">
        <v>5</v>
      </c>
      <c r="L106" s="30">
        <v>-10</v>
      </c>
      <c r="M106" s="30">
        <v>13</v>
      </c>
      <c r="N106" s="30">
        <v>-4</v>
      </c>
      <c r="O106" s="30">
        <v>4</v>
      </c>
      <c r="P106" s="30">
        <v>-7</v>
      </c>
      <c r="Q106" s="30">
        <v>25</v>
      </c>
      <c r="R106" s="30">
        <v>-40</v>
      </c>
      <c r="S106" s="33">
        <f>COUNTIFS('IFS TouchPoints'!$A$6:$A$2203,$A106,'IFS TouchPoints'!$C$6:$C$2203,S$5,'IFS TouchPoints'!$E$6:$E$2203,"&lt;="&amp;$C106)</f>
        <v>0</v>
      </c>
      <c r="T106" s="33">
        <f>COUNTIFS('IFS TouchPoints'!$A$6:$A$2203,$A106,'IFS TouchPoints'!$C$6:$C$2203,T$5,'IFS TouchPoints'!$E$6:$E$2203,"&lt;="&amp;$C106)</f>
        <v>0</v>
      </c>
      <c r="U106" s="33">
        <f>COUNTIFS('IFS TouchPoints'!$A$6:$A$2203,$A106,'IFS TouchPoints'!$C$6:$C$2203,U$5,'IFS TouchPoints'!$E$6:$E$2203,"&lt;="&amp;$C106)</f>
        <v>0</v>
      </c>
      <c r="V106" s="33">
        <f>COUNTIFS('IFS TouchPoints'!$A$6:$A$2203,$A106,'IFS TouchPoints'!$C$6:$C$2203,V$5,'IFS TouchPoints'!$E$6:$E$2203,"&lt;="&amp;$C106)</f>
        <v>0</v>
      </c>
      <c r="W106" s="33">
        <f>COUNTIFS('IFS TouchPoints'!$A$6:$A$2203,$A106,'IFS TouchPoints'!$C$6:$C$2203,W$5,'IFS TouchPoints'!$E$6:$E$2203,"&lt;="&amp;$C106)</f>
        <v>1</v>
      </c>
      <c r="X106" s="33">
        <f>COUNTIFS('IFS TouchPoints'!$A$6:$A$2203,$A106,'IFS TouchPoints'!$C$6:$C$2203,X$5,'IFS TouchPoints'!$E$6:$E$2203,"&lt;="&amp;$C106)</f>
        <v>0</v>
      </c>
      <c r="Y106" s="33">
        <f>COUNTIFS('IFS TouchPoints'!$A$6:$A$2203,$A106,'IFS TouchPoints'!$C$6:$C$2203,Y$5,'IFS TouchPoints'!$E$6:$E$2203,"&lt;="&amp;$C106)</f>
        <v>0</v>
      </c>
      <c r="Z106" s="33">
        <f>COUNTIFS('IFS TouchPoints'!$A$6:$A$2203,$A106,'IFS TouchPoints'!$C$6:$C$2203,Z$5,'IFS TouchPoints'!$E$6:$E$2203,"&lt;="&amp;$C106)</f>
        <v>0</v>
      </c>
      <c r="AA106" s="33">
        <f>COUNTIFS('IFS TouchPoints'!$A$6:$A$2203,$A106,'IFS TouchPoints'!$C$6:$C$2203,AA$5,'IFS TouchPoints'!$E$6:$E$2203,"&lt;="&amp;$C106)</f>
        <v>0</v>
      </c>
      <c r="AB106" s="28">
        <f t="shared" si="4"/>
        <v>1</v>
      </c>
    </row>
    <row r="107" spans="1:28" s="29" customFormat="1" ht="13.5" customHeight="1" x14ac:dyDescent="0.25">
      <c r="A107" s="30">
        <v>10137</v>
      </c>
      <c r="B107" s="30">
        <f>COUNTIFS(Sheet2!$A$16:$A$25,$A107)</f>
        <v>0</v>
      </c>
      <c r="C107" s="31">
        <v>41836</v>
      </c>
      <c r="D107" s="30">
        <v>69</v>
      </c>
      <c r="E107" s="30" t="s">
        <v>296</v>
      </c>
      <c r="F107" s="32" t="s">
        <v>267</v>
      </c>
      <c r="G107" s="30">
        <v>9</v>
      </c>
      <c r="H107" s="30">
        <v>-2</v>
      </c>
      <c r="I107" s="30">
        <v>2</v>
      </c>
      <c r="J107" s="30">
        <v>-1</v>
      </c>
      <c r="K107" s="30">
        <v>13</v>
      </c>
      <c r="L107" s="30">
        <v>0</v>
      </c>
      <c r="M107" s="30">
        <v>16</v>
      </c>
      <c r="N107" s="30">
        <v>-2</v>
      </c>
      <c r="O107" s="30">
        <v>9</v>
      </c>
      <c r="P107" s="30">
        <v>-12</v>
      </c>
      <c r="Q107" s="30">
        <v>49</v>
      </c>
      <c r="R107" s="30">
        <v>-17</v>
      </c>
      <c r="S107" s="33">
        <f>COUNTIFS('IFS TouchPoints'!$A$6:$A$2203,$A107,'IFS TouchPoints'!$C$6:$C$2203,S$5,'IFS TouchPoints'!$E$6:$E$2203,"&lt;="&amp;$C107)</f>
        <v>0</v>
      </c>
      <c r="T107" s="33">
        <f>COUNTIFS('IFS TouchPoints'!$A$6:$A$2203,$A107,'IFS TouchPoints'!$C$6:$C$2203,T$5,'IFS TouchPoints'!$E$6:$E$2203,"&lt;="&amp;$C107)</f>
        <v>0</v>
      </c>
      <c r="U107" s="33">
        <f>COUNTIFS('IFS TouchPoints'!$A$6:$A$2203,$A107,'IFS TouchPoints'!$C$6:$C$2203,U$5,'IFS TouchPoints'!$E$6:$E$2203,"&lt;="&amp;$C107)</f>
        <v>0</v>
      </c>
      <c r="V107" s="33">
        <f>COUNTIFS('IFS TouchPoints'!$A$6:$A$2203,$A107,'IFS TouchPoints'!$C$6:$C$2203,V$5,'IFS TouchPoints'!$E$6:$E$2203,"&lt;="&amp;$C107)</f>
        <v>0</v>
      </c>
      <c r="W107" s="33">
        <f>COUNTIFS('IFS TouchPoints'!$A$6:$A$2203,$A107,'IFS TouchPoints'!$C$6:$C$2203,W$5,'IFS TouchPoints'!$E$6:$E$2203,"&lt;="&amp;$C107)</f>
        <v>0</v>
      </c>
      <c r="X107" s="33">
        <f>COUNTIFS('IFS TouchPoints'!$A$6:$A$2203,$A107,'IFS TouchPoints'!$C$6:$C$2203,X$5,'IFS TouchPoints'!$E$6:$E$2203,"&lt;="&amp;$C107)</f>
        <v>0</v>
      </c>
      <c r="Y107" s="33">
        <f>COUNTIFS('IFS TouchPoints'!$A$6:$A$2203,$A107,'IFS TouchPoints'!$C$6:$C$2203,Y$5,'IFS TouchPoints'!$E$6:$E$2203,"&lt;="&amp;$C107)</f>
        <v>0</v>
      </c>
      <c r="Z107" s="33">
        <f>COUNTIFS('IFS TouchPoints'!$A$6:$A$2203,$A107,'IFS TouchPoints'!$C$6:$C$2203,Z$5,'IFS TouchPoints'!$E$6:$E$2203,"&lt;="&amp;$C107)</f>
        <v>0</v>
      </c>
      <c r="AA107" s="33">
        <f>COUNTIFS('IFS TouchPoints'!$A$6:$A$2203,$A107,'IFS TouchPoints'!$C$6:$C$2203,AA$5,'IFS TouchPoints'!$E$6:$E$2203,"&lt;="&amp;$C107)</f>
        <v>0</v>
      </c>
      <c r="AB107" s="28">
        <f t="shared" si="4"/>
        <v>0</v>
      </c>
    </row>
    <row r="108" spans="1:28" s="29" customFormat="1" ht="13.5" customHeight="1" x14ac:dyDescent="0.25">
      <c r="A108" s="30">
        <v>10593</v>
      </c>
      <c r="B108" s="30">
        <f>COUNTIFS(Sheet2!$A$16:$A$25,$A108)</f>
        <v>0</v>
      </c>
      <c r="C108" s="31">
        <v>41908</v>
      </c>
      <c r="D108" s="30">
        <v>132</v>
      </c>
      <c r="E108" s="30" t="s">
        <v>296</v>
      </c>
      <c r="F108" s="32" t="s">
        <v>284</v>
      </c>
      <c r="G108" s="30">
        <v>3</v>
      </c>
      <c r="H108" s="30">
        <v>-6</v>
      </c>
      <c r="I108" s="30">
        <v>1</v>
      </c>
      <c r="J108" s="30">
        <v>-3</v>
      </c>
      <c r="K108" s="30">
        <v>6</v>
      </c>
      <c r="L108" s="30">
        <v>-1</v>
      </c>
      <c r="M108" s="30">
        <v>7</v>
      </c>
      <c r="N108" s="30">
        <v>-2</v>
      </c>
      <c r="O108" s="30">
        <v>11</v>
      </c>
      <c r="P108" s="30">
        <v>0</v>
      </c>
      <c r="Q108" s="30">
        <v>28</v>
      </c>
      <c r="R108" s="30">
        <v>-12</v>
      </c>
      <c r="S108" s="33">
        <f>COUNTIFS('IFS TouchPoints'!$A$6:$A$2203,$A108,'IFS TouchPoints'!$C$6:$C$2203,S$5,'IFS TouchPoints'!$E$6:$E$2203,"&lt;="&amp;$C108)</f>
        <v>0</v>
      </c>
      <c r="T108" s="33">
        <f>COUNTIFS('IFS TouchPoints'!$A$6:$A$2203,$A108,'IFS TouchPoints'!$C$6:$C$2203,T$5,'IFS TouchPoints'!$E$6:$E$2203,"&lt;="&amp;$C108)</f>
        <v>0</v>
      </c>
      <c r="U108" s="33">
        <f>COUNTIFS('IFS TouchPoints'!$A$6:$A$2203,$A108,'IFS TouchPoints'!$C$6:$C$2203,U$5,'IFS TouchPoints'!$E$6:$E$2203,"&lt;="&amp;$C108)</f>
        <v>2</v>
      </c>
      <c r="V108" s="33">
        <f>COUNTIFS('IFS TouchPoints'!$A$6:$A$2203,$A108,'IFS TouchPoints'!$C$6:$C$2203,V$5,'IFS TouchPoints'!$E$6:$E$2203,"&lt;="&amp;$C108)</f>
        <v>0</v>
      </c>
      <c r="W108" s="33">
        <f>COUNTIFS('IFS TouchPoints'!$A$6:$A$2203,$A108,'IFS TouchPoints'!$C$6:$C$2203,W$5,'IFS TouchPoints'!$E$6:$E$2203,"&lt;="&amp;$C108)</f>
        <v>1</v>
      </c>
      <c r="X108" s="33">
        <f>COUNTIFS('IFS TouchPoints'!$A$6:$A$2203,$A108,'IFS TouchPoints'!$C$6:$C$2203,X$5,'IFS TouchPoints'!$E$6:$E$2203,"&lt;="&amp;$C108)</f>
        <v>0</v>
      </c>
      <c r="Y108" s="33">
        <f>COUNTIFS('IFS TouchPoints'!$A$6:$A$2203,$A108,'IFS TouchPoints'!$C$6:$C$2203,Y$5,'IFS TouchPoints'!$E$6:$E$2203,"&lt;="&amp;$C108)</f>
        <v>15</v>
      </c>
      <c r="Z108" s="33">
        <f>COUNTIFS('IFS TouchPoints'!$A$6:$A$2203,$A108,'IFS TouchPoints'!$C$6:$C$2203,Z$5,'IFS TouchPoints'!$E$6:$E$2203,"&lt;="&amp;$C108)</f>
        <v>0</v>
      </c>
      <c r="AA108" s="33">
        <f>COUNTIFS('IFS TouchPoints'!$A$6:$A$2203,$A108,'IFS TouchPoints'!$C$6:$C$2203,AA$5,'IFS TouchPoints'!$E$6:$E$2203,"&lt;="&amp;$C108)</f>
        <v>0</v>
      </c>
      <c r="AB108" s="28">
        <f t="shared" si="4"/>
        <v>18</v>
      </c>
    </row>
    <row r="109" spans="1:28" s="29" customFormat="1" ht="13.5" customHeight="1" x14ac:dyDescent="0.25">
      <c r="A109" s="30">
        <v>10593</v>
      </c>
      <c r="B109" s="30">
        <f>COUNTIFS(Sheet2!$A$16:$A$25,$A109)</f>
        <v>0</v>
      </c>
      <c r="C109" s="31">
        <v>41992</v>
      </c>
      <c r="D109" s="30">
        <v>150</v>
      </c>
      <c r="E109" s="30" t="s">
        <v>296</v>
      </c>
      <c r="F109" s="32" t="s">
        <v>285</v>
      </c>
      <c r="G109" s="30">
        <v>3</v>
      </c>
      <c r="H109" s="30">
        <v>-6</v>
      </c>
      <c r="I109" s="30">
        <v>1</v>
      </c>
      <c r="J109" s="30">
        <v>-3</v>
      </c>
      <c r="K109" s="30">
        <v>6</v>
      </c>
      <c r="L109" s="30">
        <v>-1</v>
      </c>
      <c r="M109" s="30">
        <v>7</v>
      </c>
      <c r="N109" s="30">
        <v>-2</v>
      </c>
      <c r="O109" s="30">
        <v>11</v>
      </c>
      <c r="P109" s="30">
        <v>0</v>
      </c>
      <c r="Q109" s="30">
        <v>28</v>
      </c>
      <c r="R109" s="30">
        <v>-12</v>
      </c>
      <c r="S109" s="33">
        <f>COUNTIFS('IFS TouchPoints'!$A$6:$A$2203,$A109,'IFS TouchPoints'!$C$6:$C$2203,S$5,'IFS TouchPoints'!$E$6:$E$2203,"&lt;="&amp;$C109)</f>
        <v>0</v>
      </c>
      <c r="T109" s="33">
        <f>COUNTIFS('IFS TouchPoints'!$A$6:$A$2203,$A109,'IFS TouchPoints'!$C$6:$C$2203,T$5,'IFS TouchPoints'!$E$6:$E$2203,"&lt;="&amp;$C109)</f>
        <v>0</v>
      </c>
      <c r="U109" s="33">
        <f>COUNTIFS('IFS TouchPoints'!$A$6:$A$2203,$A109,'IFS TouchPoints'!$C$6:$C$2203,U$5,'IFS TouchPoints'!$E$6:$E$2203,"&lt;="&amp;$C109)</f>
        <v>2</v>
      </c>
      <c r="V109" s="33">
        <f>COUNTIFS('IFS TouchPoints'!$A$6:$A$2203,$A109,'IFS TouchPoints'!$C$6:$C$2203,V$5,'IFS TouchPoints'!$E$6:$E$2203,"&lt;="&amp;$C109)</f>
        <v>0</v>
      </c>
      <c r="W109" s="33">
        <f>COUNTIFS('IFS TouchPoints'!$A$6:$A$2203,$A109,'IFS TouchPoints'!$C$6:$C$2203,W$5,'IFS TouchPoints'!$E$6:$E$2203,"&lt;="&amp;$C109)</f>
        <v>1</v>
      </c>
      <c r="X109" s="33">
        <f>COUNTIFS('IFS TouchPoints'!$A$6:$A$2203,$A109,'IFS TouchPoints'!$C$6:$C$2203,X$5,'IFS TouchPoints'!$E$6:$E$2203,"&lt;="&amp;$C109)</f>
        <v>0</v>
      </c>
      <c r="Y109" s="33">
        <f>COUNTIFS('IFS TouchPoints'!$A$6:$A$2203,$A109,'IFS TouchPoints'!$C$6:$C$2203,Y$5,'IFS TouchPoints'!$E$6:$E$2203,"&lt;="&amp;$C109)</f>
        <v>26</v>
      </c>
      <c r="Z109" s="33">
        <f>COUNTIFS('IFS TouchPoints'!$A$6:$A$2203,$A109,'IFS TouchPoints'!$C$6:$C$2203,Z$5,'IFS TouchPoints'!$E$6:$E$2203,"&lt;="&amp;$C109)</f>
        <v>0</v>
      </c>
      <c r="AA109" s="33">
        <f>COUNTIFS('IFS TouchPoints'!$A$6:$A$2203,$A109,'IFS TouchPoints'!$C$6:$C$2203,AA$5,'IFS TouchPoints'!$E$6:$E$2203,"&lt;="&amp;$C109)</f>
        <v>0</v>
      </c>
      <c r="AB109" s="28">
        <f t="shared" si="4"/>
        <v>29</v>
      </c>
    </row>
    <row r="110" spans="1:28" s="29" customFormat="1" ht="13.5" customHeight="1" x14ac:dyDescent="0.25">
      <c r="A110" s="30">
        <v>10593</v>
      </c>
      <c r="B110" s="30">
        <f>COUNTIFS(Sheet2!$A$16:$A$25,$A110)</f>
        <v>0</v>
      </c>
      <c r="C110" s="31">
        <v>41815</v>
      </c>
      <c r="D110" s="30">
        <v>74</v>
      </c>
      <c r="E110" s="30" t="s">
        <v>296</v>
      </c>
      <c r="F110" s="32" t="s">
        <v>267</v>
      </c>
      <c r="G110" s="30">
        <v>2</v>
      </c>
      <c r="H110" s="30">
        <v>-8</v>
      </c>
      <c r="I110" s="30">
        <v>1</v>
      </c>
      <c r="J110" s="30">
        <v>-5</v>
      </c>
      <c r="K110" s="30">
        <v>4</v>
      </c>
      <c r="L110" s="30">
        <v>-2</v>
      </c>
      <c r="M110" s="30">
        <v>6</v>
      </c>
      <c r="N110" s="30">
        <v>-6</v>
      </c>
      <c r="O110" s="30">
        <v>2</v>
      </c>
      <c r="P110" s="30">
        <v>-1</v>
      </c>
      <c r="Q110" s="30">
        <v>15</v>
      </c>
      <c r="R110" s="30">
        <v>-22</v>
      </c>
      <c r="S110" s="33">
        <f>COUNTIFS('IFS TouchPoints'!$A$6:$A$2203,$A110,'IFS TouchPoints'!$C$6:$C$2203,S$5,'IFS TouchPoints'!$E$6:$E$2203,"&lt;="&amp;$C110)</f>
        <v>0</v>
      </c>
      <c r="T110" s="33">
        <f>COUNTIFS('IFS TouchPoints'!$A$6:$A$2203,$A110,'IFS TouchPoints'!$C$6:$C$2203,T$5,'IFS TouchPoints'!$E$6:$E$2203,"&lt;="&amp;$C110)</f>
        <v>0</v>
      </c>
      <c r="U110" s="33">
        <f>COUNTIFS('IFS TouchPoints'!$A$6:$A$2203,$A110,'IFS TouchPoints'!$C$6:$C$2203,U$5,'IFS TouchPoints'!$E$6:$E$2203,"&lt;="&amp;$C110)</f>
        <v>0</v>
      </c>
      <c r="V110" s="33">
        <f>COUNTIFS('IFS TouchPoints'!$A$6:$A$2203,$A110,'IFS TouchPoints'!$C$6:$C$2203,V$5,'IFS TouchPoints'!$E$6:$E$2203,"&lt;="&amp;$C110)</f>
        <v>0</v>
      </c>
      <c r="W110" s="33">
        <f>COUNTIFS('IFS TouchPoints'!$A$6:$A$2203,$A110,'IFS TouchPoints'!$C$6:$C$2203,W$5,'IFS TouchPoints'!$E$6:$E$2203,"&lt;="&amp;$C110)</f>
        <v>0</v>
      </c>
      <c r="X110" s="33">
        <f>COUNTIFS('IFS TouchPoints'!$A$6:$A$2203,$A110,'IFS TouchPoints'!$C$6:$C$2203,X$5,'IFS TouchPoints'!$E$6:$E$2203,"&lt;="&amp;$C110)</f>
        <v>0</v>
      </c>
      <c r="Y110" s="33">
        <f>COUNTIFS('IFS TouchPoints'!$A$6:$A$2203,$A110,'IFS TouchPoints'!$C$6:$C$2203,Y$5,'IFS TouchPoints'!$E$6:$E$2203,"&lt;="&amp;$C110)</f>
        <v>0</v>
      </c>
      <c r="Z110" s="33">
        <f>COUNTIFS('IFS TouchPoints'!$A$6:$A$2203,$A110,'IFS TouchPoints'!$C$6:$C$2203,Z$5,'IFS TouchPoints'!$E$6:$E$2203,"&lt;="&amp;$C110)</f>
        <v>0</v>
      </c>
      <c r="AA110" s="33">
        <f>COUNTIFS('IFS TouchPoints'!$A$6:$A$2203,$A110,'IFS TouchPoints'!$C$6:$C$2203,AA$5,'IFS TouchPoints'!$E$6:$E$2203,"&lt;="&amp;$C110)</f>
        <v>0</v>
      </c>
      <c r="AB110" s="28">
        <f t="shared" si="4"/>
        <v>0</v>
      </c>
    </row>
    <row r="111" spans="1:28" s="29" customFormat="1" ht="13.5" customHeight="1" x14ac:dyDescent="0.25">
      <c r="A111" s="30">
        <v>10674</v>
      </c>
      <c r="B111" s="30">
        <f>COUNTIFS(Sheet2!$A$16:$A$25,$A111)</f>
        <v>0</v>
      </c>
      <c r="C111" s="31">
        <v>41870</v>
      </c>
      <c r="D111" s="30">
        <v>88</v>
      </c>
      <c r="E111" s="30" t="s">
        <v>296</v>
      </c>
      <c r="F111" s="32" t="s">
        <v>267</v>
      </c>
      <c r="G111" s="30">
        <v>2</v>
      </c>
      <c r="H111" s="30">
        <v>-12</v>
      </c>
      <c r="I111" s="30">
        <v>1</v>
      </c>
      <c r="J111" s="30">
        <v>-7</v>
      </c>
      <c r="K111" s="30">
        <v>5</v>
      </c>
      <c r="L111" s="30">
        <v>-10</v>
      </c>
      <c r="M111" s="30">
        <v>13</v>
      </c>
      <c r="N111" s="30">
        <v>-4</v>
      </c>
      <c r="O111" s="30">
        <v>4</v>
      </c>
      <c r="P111" s="30">
        <v>-7</v>
      </c>
      <c r="Q111" s="30">
        <v>25</v>
      </c>
      <c r="R111" s="30">
        <v>-40</v>
      </c>
      <c r="S111" s="33">
        <f>COUNTIFS('IFS TouchPoints'!$A$6:$A$2203,$A111,'IFS TouchPoints'!$C$6:$C$2203,S$5,'IFS TouchPoints'!$E$6:$E$2203,"&lt;="&amp;$C111)</f>
        <v>0</v>
      </c>
      <c r="T111" s="33">
        <f>COUNTIFS('IFS TouchPoints'!$A$6:$A$2203,$A111,'IFS TouchPoints'!$C$6:$C$2203,T$5,'IFS TouchPoints'!$E$6:$E$2203,"&lt;="&amp;$C111)</f>
        <v>0</v>
      </c>
      <c r="U111" s="33">
        <f>COUNTIFS('IFS TouchPoints'!$A$6:$A$2203,$A111,'IFS TouchPoints'!$C$6:$C$2203,U$5,'IFS TouchPoints'!$E$6:$E$2203,"&lt;="&amp;$C111)</f>
        <v>0</v>
      </c>
      <c r="V111" s="33">
        <f>COUNTIFS('IFS TouchPoints'!$A$6:$A$2203,$A111,'IFS TouchPoints'!$C$6:$C$2203,V$5,'IFS TouchPoints'!$E$6:$E$2203,"&lt;="&amp;$C111)</f>
        <v>0</v>
      </c>
      <c r="W111" s="33">
        <f>COUNTIFS('IFS TouchPoints'!$A$6:$A$2203,$A111,'IFS TouchPoints'!$C$6:$C$2203,W$5,'IFS TouchPoints'!$E$6:$E$2203,"&lt;="&amp;$C111)</f>
        <v>2</v>
      </c>
      <c r="X111" s="33">
        <f>COUNTIFS('IFS TouchPoints'!$A$6:$A$2203,$A111,'IFS TouchPoints'!$C$6:$C$2203,X$5,'IFS TouchPoints'!$E$6:$E$2203,"&lt;="&amp;$C111)</f>
        <v>0</v>
      </c>
      <c r="Y111" s="33">
        <f>COUNTIFS('IFS TouchPoints'!$A$6:$A$2203,$A111,'IFS TouchPoints'!$C$6:$C$2203,Y$5,'IFS TouchPoints'!$E$6:$E$2203,"&lt;="&amp;$C111)</f>
        <v>5</v>
      </c>
      <c r="Z111" s="33">
        <f>COUNTIFS('IFS TouchPoints'!$A$6:$A$2203,$A111,'IFS TouchPoints'!$C$6:$C$2203,Z$5,'IFS TouchPoints'!$E$6:$E$2203,"&lt;="&amp;$C111)</f>
        <v>0</v>
      </c>
      <c r="AA111" s="33">
        <f>COUNTIFS('IFS TouchPoints'!$A$6:$A$2203,$A111,'IFS TouchPoints'!$C$6:$C$2203,AA$5,'IFS TouchPoints'!$E$6:$E$2203,"&lt;="&amp;$C111)</f>
        <v>0</v>
      </c>
      <c r="AB111" s="28">
        <f t="shared" si="4"/>
        <v>7</v>
      </c>
    </row>
    <row r="112" spans="1:28" s="29" customFormat="1" ht="13.5" customHeight="1" x14ac:dyDescent="0.25">
      <c r="A112" s="30">
        <v>10819</v>
      </c>
      <c r="B112" s="30">
        <f>COUNTIFS(Sheet2!$A$16:$A$25,$A112)</f>
        <v>0</v>
      </c>
      <c r="C112" s="31">
        <v>41845</v>
      </c>
      <c r="D112" s="30">
        <v>77</v>
      </c>
      <c r="E112" s="30" t="s">
        <v>296</v>
      </c>
      <c r="F112" s="32" t="s">
        <v>267</v>
      </c>
      <c r="G112" s="30">
        <v>2</v>
      </c>
      <c r="H112" s="30">
        <v>-17</v>
      </c>
      <c r="I112" s="30">
        <v>1</v>
      </c>
      <c r="J112" s="30">
        <v>-5</v>
      </c>
      <c r="K112" s="30">
        <v>2</v>
      </c>
      <c r="L112" s="30">
        <v>-10</v>
      </c>
      <c r="M112" s="30">
        <v>15</v>
      </c>
      <c r="N112" s="30">
        <v>0</v>
      </c>
      <c r="O112" s="30">
        <v>13</v>
      </c>
      <c r="P112" s="30">
        <v>-1</v>
      </c>
      <c r="Q112" s="30">
        <v>33</v>
      </c>
      <c r="R112" s="30">
        <v>-33</v>
      </c>
      <c r="S112" s="33">
        <f>COUNTIFS('IFS TouchPoints'!$A$6:$A$2203,$A112,'IFS TouchPoints'!$C$6:$C$2203,S$5,'IFS TouchPoints'!$E$6:$E$2203,"&lt;="&amp;$C112)</f>
        <v>0</v>
      </c>
      <c r="T112" s="33">
        <f>COUNTIFS('IFS TouchPoints'!$A$6:$A$2203,$A112,'IFS TouchPoints'!$C$6:$C$2203,T$5,'IFS TouchPoints'!$E$6:$E$2203,"&lt;="&amp;$C112)</f>
        <v>0</v>
      </c>
      <c r="U112" s="33">
        <f>COUNTIFS('IFS TouchPoints'!$A$6:$A$2203,$A112,'IFS TouchPoints'!$C$6:$C$2203,U$5,'IFS TouchPoints'!$E$6:$E$2203,"&lt;="&amp;$C112)</f>
        <v>0</v>
      </c>
      <c r="V112" s="33">
        <f>COUNTIFS('IFS TouchPoints'!$A$6:$A$2203,$A112,'IFS TouchPoints'!$C$6:$C$2203,V$5,'IFS TouchPoints'!$E$6:$E$2203,"&lt;="&amp;$C112)</f>
        <v>0</v>
      </c>
      <c r="W112" s="33">
        <f>COUNTIFS('IFS TouchPoints'!$A$6:$A$2203,$A112,'IFS TouchPoints'!$C$6:$C$2203,W$5,'IFS TouchPoints'!$E$6:$E$2203,"&lt;="&amp;$C112)</f>
        <v>1</v>
      </c>
      <c r="X112" s="33">
        <f>COUNTIFS('IFS TouchPoints'!$A$6:$A$2203,$A112,'IFS TouchPoints'!$C$6:$C$2203,X$5,'IFS TouchPoints'!$E$6:$E$2203,"&lt;="&amp;$C112)</f>
        <v>0</v>
      </c>
      <c r="Y112" s="33">
        <f>COUNTIFS('IFS TouchPoints'!$A$6:$A$2203,$A112,'IFS TouchPoints'!$C$6:$C$2203,Y$5,'IFS TouchPoints'!$E$6:$E$2203,"&lt;="&amp;$C112)</f>
        <v>0</v>
      </c>
      <c r="Z112" s="33">
        <f>COUNTIFS('IFS TouchPoints'!$A$6:$A$2203,$A112,'IFS TouchPoints'!$C$6:$C$2203,Z$5,'IFS TouchPoints'!$E$6:$E$2203,"&lt;="&amp;$C112)</f>
        <v>0</v>
      </c>
      <c r="AA112" s="33">
        <f>COUNTIFS('IFS TouchPoints'!$A$6:$A$2203,$A112,'IFS TouchPoints'!$C$6:$C$2203,AA$5,'IFS TouchPoints'!$E$6:$E$2203,"&lt;="&amp;$C112)</f>
        <v>0</v>
      </c>
      <c r="AB112" s="28">
        <f t="shared" si="4"/>
        <v>1</v>
      </c>
    </row>
    <row r="113" spans="1:28" s="29" customFormat="1" ht="13.5" customHeight="1" x14ac:dyDescent="0.25">
      <c r="A113" s="30">
        <v>10857</v>
      </c>
      <c r="B113" s="30">
        <f>COUNTIFS(Sheet2!$A$16:$A$25,$A113)</f>
        <v>0</v>
      </c>
      <c r="C113" s="31">
        <v>41984</v>
      </c>
      <c r="D113" s="30">
        <v>122</v>
      </c>
      <c r="E113" s="30" t="s">
        <v>296</v>
      </c>
      <c r="F113" s="32" t="s">
        <v>285</v>
      </c>
      <c r="G113" s="30">
        <v>4</v>
      </c>
      <c r="H113" s="30">
        <v>-9</v>
      </c>
      <c r="I113" s="30">
        <v>0</v>
      </c>
      <c r="J113" s="30">
        <v>-5</v>
      </c>
      <c r="K113" s="30">
        <v>2</v>
      </c>
      <c r="L113" s="30">
        <v>-3</v>
      </c>
      <c r="M113" s="30">
        <v>6</v>
      </c>
      <c r="N113" s="30">
        <v>-6</v>
      </c>
      <c r="O113" s="30">
        <v>2</v>
      </c>
      <c r="P113" s="30">
        <v>-1</v>
      </c>
      <c r="Q113" s="30">
        <v>14</v>
      </c>
      <c r="R113" s="30">
        <v>-24</v>
      </c>
      <c r="S113" s="33">
        <f>COUNTIFS('IFS TouchPoints'!$A$6:$A$2203,$A113,'IFS TouchPoints'!$C$6:$C$2203,S$5,'IFS TouchPoints'!$E$6:$E$2203,"&lt;="&amp;$C113)</f>
        <v>0</v>
      </c>
      <c r="T113" s="33">
        <f>COUNTIFS('IFS TouchPoints'!$A$6:$A$2203,$A113,'IFS TouchPoints'!$C$6:$C$2203,T$5,'IFS TouchPoints'!$E$6:$E$2203,"&lt;="&amp;$C113)</f>
        <v>0</v>
      </c>
      <c r="U113" s="33">
        <f>COUNTIFS('IFS TouchPoints'!$A$6:$A$2203,$A113,'IFS TouchPoints'!$C$6:$C$2203,U$5,'IFS TouchPoints'!$E$6:$E$2203,"&lt;="&amp;$C113)</f>
        <v>0</v>
      </c>
      <c r="V113" s="33">
        <f>COUNTIFS('IFS TouchPoints'!$A$6:$A$2203,$A113,'IFS TouchPoints'!$C$6:$C$2203,V$5,'IFS TouchPoints'!$E$6:$E$2203,"&lt;="&amp;$C113)</f>
        <v>0</v>
      </c>
      <c r="W113" s="33">
        <f>COUNTIFS('IFS TouchPoints'!$A$6:$A$2203,$A113,'IFS TouchPoints'!$C$6:$C$2203,W$5,'IFS TouchPoints'!$E$6:$E$2203,"&lt;="&amp;$C113)</f>
        <v>12</v>
      </c>
      <c r="X113" s="33">
        <f>COUNTIFS('IFS TouchPoints'!$A$6:$A$2203,$A113,'IFS TouchPoints'!$C$6:$C$2203,X$5,'IFS TouchPoints'!$E$6:$E$2203,"&lt;="&amp;$C113)</f>
        <v>0</v>
      </c>
      <c r="Y113" s="33">
        <f>COUNTIFS('IFS TouchPoints'!$A$6:$A$2203,$A113,'IFS TouchPoints'!$C$6:$C$2203,Y$5,'IFS TouchPoints'!$E$6:$E$2203,"&lt;="&amp;$C113)</f>
        <v>0</v>
      </c>
      <c r="Z113" s="33">
        <f>COUNTIFS('IFS TouchPoints'!$A$6:$A$2203,$A113,'IFS TouchPoints'!$C$6:$C$2203,Z$5,'IFS TouchPoints'!$E$6:$E$2203,"&lt;="&amp;$C113)</f>
        <v>0</v>
      </c>
      <c r="AA113" s="33">
        <f>COUNTIFS('IFS TouchPoints'!$A$6:$A$2203,$A113,'IFS TouchPoints'!$C$6:$C$2203,AA$5,'IFS TouchPoints'!$E$6:$E$2203,"&lt;="&amp;$C113)</f>
        <v>0</v>
      </c>
      <c r="AB113" s="28">
        <f t="shared" si="4"/>
        <v>12</v>
      </c>
    </row>
    <row r="114" spans="1:28" s="29" customFormat="1" ht="13.5" customHeight="1" x14ac:dyDescent="0.25">
      <c r="A114" s="30">
        <v>10857</v>
      </c>
      <c r="B114" s="30">
        <f>COUNTIFS(Sheet2!$A$16:$A$25,$A114)</f>
        <v>0</v>
      </c>
      <c r="C114" s="31">
        <v>42072</v>
      </c>
      <c r="D114" s="30">
        <v>167</v>
      </c>
      <c r="E114" s="30" t="s">
        <v>296</v>
      </c>
      <c r="F114" s="32" t="s">
        <v>286</v>
      </c>
      <c r="G114" s="30">
        <v>5</v>
      </c>
      <c r="H114" s="30">
        <v>-9</v>
      </c>
      <c r="I114" s="30">
        <v>0</v>
      </c>
      <c r="J114" s="30">
        <v>-4</v>
      </c>
      <c r="K114" s="30">
        <v>8</v>
      </c>
      <c r="L114" s="30">
        <v>-2</v>
      </c>
      <c r="M114" s="30">
        <v>7</v>
      </c>
      <c r="N114" s="30">
        <v>-4</v>
      </c>
      <c r="O114" s="30">
        <v>9</v>
      </c>
      <c r="P114" s="30">
        <v>-2</v>
      </c>
      <c r="Q114" s="30">
        <v>29</v>
      </c>
      <c r="R114" s="30">
        <v>-21</v>
      </c>
      <c r="S114" s="33">
        <f>COUNTIFS('IFS TouchPoints'!$A$6:$A$2203,$A114,'IFS TouchPoints'!$C$6:$C$2203,S$5,'IFS TouchPoints'!$E$6:$E$2203,"&lt;="&amp;$C114)</f>
        <v>0</v>
      </c>
      <c r="T114" s="33">
        <f>COUNTIFS('IFS TouchPoints'!$A$6:$A$2203,$A114,'IFS TouchPoints'!$C$6:$C$2203,T$5,'IFS TouchPoints'!$E$6:$E$2203,"&lt;="&amp;$C114)</f>
        <v>0</v>
      </c>
      <c r="U114" s="33">
        <f>COUNTIFS('IFS TouchPoints'!$A$6:$A$2203,$A114,'IFS TouchPoints'!$C$6:$C$2203,U$5,'IFS TouchPoints'!$E$6:$E$2203,"&lt;="&amp;$C114)</f>
        <v>0</v>
      </c>
      <c r="V114" s="33">
        <f>COUNTIFS('IFS TouchPoints'!$A$6:$A$2203,$A114,'IFS TouchPoints'!$C$6:$C$2203,V$5,'IFS TouchPoints'!$E$6:$E$2203,"&lt;="&amp;$C114)</f>
        <v>0</v>
      </c>
      <c r="W114" s="33">
        <f>COUNTIFS('IFS TouchPoints'!$A$6:$A$2203,$A114,'IFS TouchPoints'!$C$6:$C$2203,W$5,'IFS TouchPoints'!$E$6:$E$2203,"&lt;="&amp;$C114)</f>
        <v>19</v>
      </c>
      <c r="X114" s="33">
        <f>COUNTIFS('IFS TouchPoints'!$A$6:$A$2203,$A114,'IFS TouchPoints'!$C$6:$C$2203,X$5,'IFS TouchPoints'!$E$6:$E$2203,"&lt;="&amp;$C114)</f>
        <v>0</v>
      </c>
      <c r="Y114" s="33">
        <f>COUNTIFS('IFS TouchPoints'!$A$6:$A$2203,$A114,'IFS TouchPoints'!$C$6:$C$2203,Y$5,'IFS TouchPoints'!$E$6:$E$2203,"&lt;="&amp;$C114)</f>
        <v>0</v>
      </c>
      <c r="Z114" s="33">
        <f>COUNTIFS('IFS TouchPoints'!$A$6:$A$2203,$A114,'IFS TouchPoints'!$C$6:$C$2203,Z$5,'IFS TouchPoints'!$E$6:$E$2203,"&lt;="&amp;$C114)</f>
        <v>0</v>
      </c>
      <c r="AA114" s="33">
        <f>COUNTIFS('IFS TouchPoints'!$A$6:$A$2203,$A114,'IFS TouchPoints'!$C$6:$C$2203,AA$5,'IFS TouchPoints'!$E$6:$E$2203,"&lt;="&amp;$C114)</f>
        <v>0</v>
      </c>
      <c r="AB114" s="28">
        <f t="shared" si="4"/>
        <v>19</v>
      </c>
    </row>
    <row r="115" spans="1:28" s="29" customFormat="1" ht="13.5" customHeight="1" x14ac:dyDescent="0.25">
      <c r="A115" s="30">
        <v>10857</v>
      </c>
      <c r="B115" s="30">
        <f>COUNTIFS(Sheet2!$A$16:$A$25,$A115)</f>
        <v>0</v>
      </c>
      <c r="C115" s="31">
        <v>41838</v>
      </c>
      <c r="D115" s="30">
        <v>63</v>
      </c>
      <c r="E115" s="30" t="s">
        <v>296</v>
      </c>
      <c r="F115" s="32" t="s">
        <v>267</v>
      </c>
      <c r="G115" s="30">
        <v>1</v>
      </c>
      <c r="H115" s="30">
        <v>-16</v>
      </c>
      <c r="I115" s="30">
        <v>0</v>
      </c>
      <c r="J115" s="30">
        <v>-11</v>
      </c>
      <c r="K115" s="30">
        <v>1</v>
      </c>
      <c r="L115" s="30">
        <v>-13</v>
      </c>
      <c r="M115" s="30">
        <v>1</v>
      </c>
      <c r="N115" s="30">
        <v>-5</v>
      </c>
      <c r="O115" s="30">
        <v>2</v>
      </c>
      <c r="P115" s="30">
        <v>-2</v>
      </c>
      <c r="Q115" s="30">
        <v>5</v>
      </c>
      <c r="R115" s="30">
        <v>-47</v>
      </c>
      <c r="S115" s="33">
        <f>COUNTIFS('IFS TouchPoints'!$A$6:$A$2203,$A115,'IFS TouchPoints'!$C$6:$C$2203,S$5,'IFS TouchPoints'!$E$6:$E$2203,"&lt;="&amp;$C115)</f>
        <v>0</v>
      </c>
      <c r="T115" s="33">
        <f>COUNTIFS('IFS TouchPoints'!$A$6:$A$2203,$A115,'IFS TouchPoints'!$C$6:$C$2203,T$5,'IFS TouchPoints'!$E$6:$E$2203,"&lt;="&amp;$C115)</f>
        <v>0</v>
      </c>
      <c r="U115" s="33">
        <f>COUNTIFS('IFS TouchPoints'!$A$6:$A$2203,$A115,'IFS TouchPoints'!$C$6:$C$2203,U$5,'IFS TouchPoints'!$E$6:$E$2203,"&lt;="&amp;$C115)</f>
        <v>0</v>
      </c>
      <c r="V115" s="33">
        <f>COUNTIFS('IFS TouchPoints'!$A$6:$A$2203,$A115,'IFS TouchPoints'!$C$6:$C$2203,V$5,'IFS TouchPoints'!$E$6:$E$2203,"&lt;="&amp;$C115)</f>
        <v>0</v>
      </c>
      <c r="W115" s="33">
        <f>COUNTIFS('IFS TouchPoints'!$A$6:$A$2203,$A115,'IFS TouchPoints'!$C$6:$C$2203,W$5,'IFS TouchPoints'!$E$6:$E$2203,"&lt;="&amp;$C115)</f>
        <v>0</v>
      </c>
      <c r="X115" s="33">
        <f>COUNTIFS('IFS TouchPoints'!$A$6:$A$2203,$A115,'IFS TouchPoints'!$C$6:$C$2203,X$5,'IFS TouchPoints'!$E$6:$E$2203,"&lt;="&amp;$C115)</f>
        <v>0</v>
      </c>
      <c r="Y115" s="33">
        <f>COUNTIFS('IFS TouchPoints'!$A$6:$A$2203,$A115,'IFS TouchPoints'!$C$6:$C$2203,Y$5,'IFS TouchPoints'!$E$6:$E$2203,"&lt;="&amp;$C115)</f>
        <v>0</v>
      </c>
      <c r="Z115" s="33">
        <f>COUNTIFS('IFS TouchPoints'!$A$6:$A$2203,$A115,'IFS TouchPoints'!$C$6:$C$2203,Z$5,'IFS TouchPoints'!$E$6:$E$2203,"&lt;="&amp;$C115)</f>
        <v>0</v>
      </c>
      <c r="AA115" s="33">
        <f>COUNTIFS('IFS TouchPoints'!$A$6:$A$2203,$A115,'IFS TouchPoints'!$C$6:$C$2203,AA$5,'IFS TouchPoints'!$E$6:$E$2203,"&lt;="&amp;$C115)</f>
        <v>0</v>
      </c>
      <c r="AB115" s="28">
        <f t="shared" si="4"/>
        <v>0</v>
      </c>
    </row>
    <row r="116" spans="1:28" s="29" customFormat="1" ht="13.5" customHeight="1" x14ac:dyDescent="0.25">
      <c r="A116" s="30">
        <v>10942</v>
      </c>
      <c r="B116" s="30">
        <f>COUNTIFS(Sheet2!$A$16:$A$25,$A116)</f>
        <v>0</v>
      </c>
      <c r="C116" s="31">
        <v>41920</v>
      </c>
      <c r="D116" s="30">
        <v>102</v>
      </c>
      <c r="E116" s="30" t="s">
        <v>296</v>
      </c>
      <c r="F116" s="32" t="s">
        <v>267</v>
      </c>
      <c r="G116" s="30">
        <v>1</v>
      </c>
      <c r="H116" s="30">
        <v>-15</v>
      </c>
      <c r="I116" s="30">
        <v>1</v>
      </c>
      <c r="J116" s="30">
        <v>0</v>
      </c>
      <c r="K116" s="30">
        <v>4</v>
      </c>
      <c r="L116" s="30">
        <v>-7</v>
      </c>
      <c r="M116" s="30">
        <v>5</v>
      </c>
      <c r="N116" s="30">
        <v>-7</v>
      </c>
      <c r="O116" s="30">
        <v>3</v>
      </c>
      <c r="P116" s="30">
        <v>-13</v>
      </c>
      <c r="Q116" s="30">
        <v>14</v>
      </c>
      <c r="R116" s="30">
        <v>-42</v>
      </c>
      <c r="S116" s="33">
        <f>COUNTIFS('IFS TouchPoints'!$A$6:$A$2203,$A116,'IFS TouchPoints'!$C$6:$C$2203,S$5,'IFS TouchPoints'!$E$6:$E$2203,"&lt;="&amp;$C116)</f>
        <v>0</v>
      </c>
      <c r="T116" s="33">
        <f>COUNTIFS('IFS TouchPoints'!$A$6:$A$2203,$A116,'IFS TouchPoints'!$C$6:$C$2203,T$5,'IFS TouchPoints'!$E$6:$E$2203,"&lt;="&amp;$C116)</f>
        <v>0</v>
      </c>
      <c r="U116" s="33">
        <f>COUNTIFS('IFS TouchPoints'!$A$6:$A$2203,$A116,'IFS TouchPoints'!$C$6:$C$2203,U$5,'IFS TouchPoints'!$E$6:$E$2203,"&lt;="&amp;$C116)</f>
        <v>0</v>
      </c>
      <c r="V116" s="33">
        <f>COUNTIFS('IFS TouchPoints'!$A$6:$A$2203,$A116,'IFS TouchPoints'!$C$6:$C$2203,V$5,'IFS TouchPoints'!$E$6:$E$2203,"&lt;="&amp;$C116)</f>
        <v>0</v>
      </c>
      <c r="W116" s="33">
        <f>COUNTIFS('IFS TouchPoints'!$A$6:$A$2203,$A116,'IFS TouchPoints'!$C$6:$C$2203,W$5,'IFS TouchPoints'!$E$6:$E$2203,"&lt;="&amp;$C116)</f>
        <v>0</v>
      </c>
      <c r="X116" s="33">
        <f>COUNTIFS('IFS TouchPoints'!$A$6:$A$2203,$A116,'IFS TouchPoints'!$C$6:$C$2203,X$5,'IFS TouchPoints'!$E$6:$E$2203,"&lt;="&amp;$C116)</f>
        <v>0</v>
      </c>
      <c r="Y116" s="33">
        <f>COUNTIFS('IFS TouchPoints'!$A$6:$A$2203,$A116,'IFS TouchPoints'!$C$6:$C$2203,Y$5,'IFS TouchPoints'!$E$6:$E$2203,"&lt;="&amp;$C116)</f>
        <v>0</v>
      </c>
      <c r="Z116" s="33">
        <f>COUNTIFS('IFS TouchPoints'!$A$6:$A$2203,$A116,'IFS TouchPoints'!$C$6:$C$2203,Z$5,'IFS TouchPoints'!$E$6:$E$2203,"&lt;="&amp;$C116)</f>
        <v>0</v>
      </c>
      <c r="AA116" s="33">
        <f>COUNTIFS('IFS TouchPoints'!$A$6:$A$2203,$A116,'IFS TouchPoints'!$C$6:$C$2203,AA$5,'IFS TouchPoints'!$E$6:$E$2203,"&lt;="&amp;$C116)</f>
        <v>0</v>
      </c>
      <c r="AB116" s="28">
        <f t="shared" si="4"/>
        <v>0</v>
      </c>
    </row>
    <row r="117" spans="1:28" s="29" customFormat="1" ht="13.5" customHeight="1" x14ac:dyDescent="0.25">
      <c r="A117" s="30">
        <v>11121</v>
      </c>
      <c r="B117" s="30">
        <f>COUNTIFS(Sheet2!$A$16:$A$25,$A117)</f>
        <v>0</v>
      </c>
      <c r="C117" s="31">
        <v>41808</v>
      </c>
      <c r="D117" s="30">
        <v>49</v>
      </c>
      <c r="E117" s="30" t="s">
        <v>296</v>
      </c>
      <c r="F117" s="32" t="s">
        <v>267</v>
      </c>
      <c r="G117" s="30">
        <v>4</v>
      </c>
      <c r="H117" s="30">
        <v>-2</v>
      </c>
      <c r="I117" s="30">
        <v>1</v>
      </c>
      <c r="J117" s="30">
        <v>-3</v>
      </c>
      <c r="K117" s="30">
        <v>3</v>
      </c>
      <c r="L117" s="30">
        <v>-2</v>
      </c>
      <c r="M117" s="30">
        <v>3</v>
      </c>
      <c r="N117" s="30">
        <v>-5</v>
      </c>
      <c r="O117" s="30">
        <v>6</v>
      </c>
      <c r="P117" s="30">
        <v>-1</v>
      </c>
      <c r="Q117" s="30">
        <v>17</v>
      </c>
      <c r="R117" s="30">
        <v>-13</v>
      </c>
      <c r="S117" s="33">
        <f>COUNTIFS('IFS TouchPoints'!$A$6:$A$2203,$A117,'IFS TouchPoints'!$C$6:$C$2203,S$5,'IFS TouchPoints'!$E$6:$E$2203,"&lt;="&amp;$C117)</f>
        <v>0</v>
      </c>
      <c r="T117" s="33">
        <f>COUNTIFS('IFS TouchPoints'!$A$6:$A$2203,$A117,'IFS TouchPoints'!$C$6:$C$2203,T$5,'IFS TouchPoints'!$E$6:$E$2203,"&lt;="&amp;$C117)</f>
        <v>0</v>
      </c>
      <c r="U117" s="33">
        <f>COUNTIFS('IFS TouchPoints'!$A$6:$A$2203,$A117,'IFS TouchPoints'!$C$6:$C$2203,U$5,'IFS TouchPoints'!$E$6:$E$2203,"&lt;="&amp;$C117)</f>
        <v>0</v>
      </c>
      <c r="V117" s="33">
        <f>COUNTIFS('IFS TouchPoints'!$A$6:$A$2203,$A117,'IFS TouchPoints'!$C$6:$C$2203,V$5,'IFS TouchPoints'!$E$6:$E$2203,"&lt;="&amp;$C117)</f>
        <v>0</v>
      </c>
      <c r="W117" s="33">
        <f>COUNTIFS('IFS TouchPoints'!$A$6:$A$2203,$A117,'IFS TouchPoints'!$C$6:$C$2203,W$5,'IFS TouchPoints'!$E$6:$E$2203,"&lt;="&amp;$C117)</f>
        <v>1</v>
      </c>
      <c r="X117" s="33">
        <f>COUNTIFS('IFS TouchPoints'!$A$6:$A$2203,$A117,'IFS TouchPoints'!$C$6:$C$2203,X$5,'IFS TouchPoints'!$E$6:$E$2203,"&lt;="&amp;$C117)</f>
        <v>0</v>
      </c>
      <c r="Y117" s="33">
        <f>COUNTIFS('IFS TouchPoints'!$A$6:$A$2203,$A117,'IFS TouchPoints'!$C$6:$C$2203,Y$5,'IFS TouchPoints'!$E$6:$E$2203,"&lt;="&amp;$C117)</f>
        <v>0</v>
      </c>
      <c r="Z117" s="33">
        <f>COUNTIFS('IFS TouchPoints'!$A$6:$A$2203,$A117,'IFS TouchPoints'!$C$6:$C$2203,Z$5,'IFS TouchPoints'!$E$6:$E$2203,"&lt;="&amp;$C117)</f>
        <v>0</v>
      </c>
      <c r="AA117" s="33">
        <f>COUNTIFS('IFS TouchPoints'!$A$6:$A$2203,$A117,'IFS TouchPoints'!$C$6:$C$2203,AA$5,'IFS TouchPoints'!$E$6:$E$2203,"&lt;="&amp;$C117)</f>
        <v>0</v>
      </c>
      <c r="AB117" s="28">
        <f t="shared" si="4"/>
        <v>1</v>
      </c>
    </row>
    <row r="118" spans="1:28" s="29" customFormat="1" ht="13.5" customHeight="1" x14ac:dyDescent="0.25">
      <c r="A118" s="30">
        <v>11159</v>
      </c>
      <c r="B118" s="30">
        <f>COUNTIFS(Sheet2!$A$16:$A$25,$A118)</f>
        <v>0</v>
      </c>
      <c r="C118" s="31">
        <v>41919</v>
      </c>
      <c r="D118" s="30">
        <v>99</v>
      </c>
      <c r="E118" s="30" t="s">
        <v>296</v>
      </c>
      <c r="F118" s="32" t="s">
        <v>284</v>
      </c>
      <c r="G118" s="30">
        <v>3</v>
      </c>
      <c r="H118" s="30">
        <v>-5</v>
      </c>
      <c r="I118" s="30">
        <v>2</v>
      </c>
      <c r="J118" s="30">
        <v>-1</v>
      </c>
      <c r="K118" s="30">
        <v>3</v>
      </c>
      <c r="L118" s="30">
        <v>-8</v>
      </c>
      <c r="M118" s="30">
        <v>14</v>
      </c>
      <c r="N118" s="30">
        <v>0</v>
      </c>
      <c r="O118" s="30">
        <v>7</v>
      </c>
      <c r="P118" s="30">
        <v>-3</v>
      </c>
      <c r="Q118" s="30">
        <v>29</v>
      </c>
      <c r="R118" s="30">
        <v>-17</v>
      </c>
      <c r="S118" s="33">
        <f>COUNTIFS('IFS TouchPoints'!$A$6:$A$2203,$A118,'IFS TouchPoints'!$C$6:$C$2203,S$5,'IFS TouchPoints'!$E$6:$E$2203,"&lt;="&amp;$C118)</f>
        <v>0</v>
      </c>
      <c r="T118" s="33">
        <f>COUNTIFS('IFS TouchPoints'!$A$6:$A$2203,$A118,'IFS TouchPoints'!$C$6:$C$2203,T$5,'IFS TouchPoints'!$E$6:$E$2203,"&lt;="&amp;$C118)</f>
        <v>0</v>
      </c>
      <c r="U118" s="33">
        <f>COUNTIFS('IFS TouchPoints'!$A$6:$A$2203,$A118,'IFS TouchPoints'!$C$6:$C$2203,U$5,'IFS TouchPoints'!$E$6:$E$2203,"&lt;="&amp;$C118)</f>
        <v>0</v>
      </c>
      <c r="V118" s="33">
        <f>COUNTIFS('IFS TouchPoints'!$A$6:$A$2203,$A118,'IFS TouchPoints'!$C$6:$C$2203,V$5,'IFS TouchPoints'!$E$6:$E$2203,"&lt;="&amp;$C118)</f>
        <v>9</v>
      </c>
      <c r="W118" s="33">
        <f>COUNTIFS('IFS TouchPoints'!$A$6:$A$2203,$A118,'IFS TouchPoints'!$C$6:$C$2203,W$5,'IFS TouchPoints'!$E$6:$E$2203,"&lt;="&amp;$C118)</f>
        <v>26</v>
      </c>
      <c r="X118" s="33">
        <f>COUNTIFS('IFS TouchPoints'!$A$6:$A$2203,$A118,'IFS TouchPoints'!$C$6:$C$2203,X$5,'IFS TouchPoints'!$E$6:$E$2203,"&lt;="&amp;$C118)</f>
        <v>0</v>
      </c>
      <c r="Y118" s="33">
        <f>COUNTIFS('IFS TouchPoints'!$A$6:$A$2203,$A118,'IFS TouchPoints'!$C$6:$C$2203,Y$5,'IFS TouchPoints'!$E$6:$E$2203,"&lt;="&amp;$C118)</f>
        <v>0</v>
      </c>
      <c r="Z118" s="33">
        <f>COUNTIFS('IFS TouchPoints'!$A$6:$A$2203,$A118,'IFS TouchPoints'!$C$6:$C$2203,Z$5,'IFS TouchPoints'!$E$6:$E$2203,"&lt;="&amp;$C118)</f>
        <v>0</v>
      </c>
      <c r="AA118" s="33">
        <f>COUNTIFS('IFS TouchPoints'!$A$6:$A$2203,$A118,'IFS TouchPoints'!$C$6:$C$2203,AA$5,'IFS TouchPoints'!$E$6:$E$2203,"&lt;="&amp;$C118)</f>
        <v>0</v>
      </c>
      <c r="AB118" s="28">
        <f t="shared" si="4"/>
        <v>35</v>
      </c>
    </row>
    <row r="119" spans="1:28" s="29" customFormat="1" ht="13.5" customHeight="1" x14ac:dyDescent="0.25">
      <c r="A119" s="30">
        <v>11159</v>
      </c>
      <c r="B119" s="30">
        <f>COUNTIFS(Sheet2!$A$16:$A$25,$A119)</f>
        <v>0</v>
      </c>
      <c r="C119" s="31">
        <v>41990</v>
      </c>
      <c r="D119" s="30">
        <v>138</v>
      </c>
      <c r="E119" s="30" t="s">
        <v>296</v>
      </c>
      <c r="F119" s="32" t="s">
        <v>285</v>
      </c>
      <c r="G119" s="30">
        <v>3</v>
      </c>
      <c r="H119" s="30">
        <v>-6</v>
      </c>
      <c r="I119" s="30">
        <v>2</v>
      </c>
      <c r="J119" s="30">
        <v>-1</v>
      </c>
      <c r="K119" s="30">
        <v>6</v>
      </c>
      <c r="L119" s="30">
        <v>-5</v>
      </c>
      <c r="M119" s="30">
        <v>13</v>
      </c>
      <c r="N119" s="30">
        <v>0</v>
      </c>
      <c r="O119" s="30">
        <v>8</v>
      </c>
      <c r="P119" s="30">
        <v>-1</v>
      </c>
      <c r="Q119" s="30">
        <v>32</v>
      </c>
      <c r="R119" s="30">
        <v>-13</v>
      </c>
      <c r="S119" s="33">
        <f>COUNTIFS('IFS TouchPoints'!$A$6:$A$2203,$A119,'IFS TouchPoints'!$C$6:$C$2203,S$5,'IFS TouchPoints'!$E$6:$E$2203,"&lt;="&amp;$C119)</f>
        <v>0</v>
      </c>
      <c r="T119" s="33">
        <f>COUNTIFS('IFS TouchPoints'!$A$6:$A$2203,$A119,'IFS TouchPoints'!$C$6:$C$2203,T$5,'IFS TouchPoints'!$E$6:$E$2203,"&lt;="&amp;$C119)</f>
        <v>0</v>
      </c>
      <c r="U119" s="33">
        <f>COUNTIFS('IFS TouchPoints'!$A$6:$A$2203,$A119,'IFS TouchPoints'!$C$6:$C$2203,U$5,'IFS TouchPoints'!$E$6:$E$2203,"&lt;="&amp;$C119)</f>
        <v>0</v>
      </c>
      <c r="V119" s="33">
        <f>COUNTIFS('IFS TouchPoints'!$A$6:$A$2203,$A119,'IFS TouchPoints'!$C$6:$C$2203,V$5,'IFS TouchPoints'!$E$6:$E$2203,"&lt;="&amp;$C119)</f>
        <v>15</v>
      </c>
      <c r="W119" s="33">
        <f>COUNTIFS('IFS TouchPoints'!$A$6:$A$2203,$A119,'IFS TouchPoints'!$C$6:$C$2203,W$5,'IFS TouchPoints'!$E$6:$E$2203,"&lt;="&amp;$C119)</f>
        <v>34</v>
      </c>
      <c r="X119" s="33">
        <f>COUNTIFS('IFS TouchPoints'!$A$6:$A$2203,$A119,'IFS TouchPoints'!$C$6:$C$2203,X$5,'IFS TouchPoints'!$E$6:$E$2203,"&lt;="&amp;$C119)</f>
        <v>4</v>
      </c>
      <c r="Y119" s="33">
        <f>COUNTIFS('IFS TouchPoints'!$A$6:$A$2203,$A119,'IFS TouchPoints'!$C$6:$C$2203,Y$5,'IFS TouchPoints'!$E$6:$E$2203,"&lt;="&amp;$C119)</f>
        <v>0</v>
      </c>
      <c r="Z119" s="33">
        <f>COUNTIFS('IFS TouchPoints'!$A$6:$A$2203,$A119,'IFS TouchPoints'!$C$6:$C$2203,Z$5,'IFS TouchPoints'!$E$6:$E$2203,"&lt;="&amp;$C119)</f>
        <v>0</v>
      </c>
      <c r="AA119" s="33">
        <f>COUNTIFS('IFS TouchPoints'!$A$6:$A$2203,$A119,'IFS TouchPoints'!$C$6:$C$2203,AA$5,'IFS TouchPoints'!$E$6:$E$2203,"&lt;="&amp;$C119)</f>
        <v>0</v>
      </c>
      <c r="AB119" s="28">
        <f t="shared" si="4"/>
        <v>53</v>
      </c>
    </row>
    <row r="120" spans="1:28" s="29" customFormat="1" ht="13.5" customHeight="1" x14ac:dyDescent="0.25">
      <c r="A120" s="30">
        <v>11159</v>
      </c>
      <c r="B120" s="30">
        <f>COUNTIFS(Sheet2!$A$16:$A$25,$A120)</f>
        <v>0</v>
      </c>
      <c r="C120" s="31">
        <v>41827</v>
      </c>
      <c r="D120" s="30">
        <v>52</v>
      </c>
      <c r="E120" s="30" t="s">
        <v>296</v>
      </c>
      <c r="F120" s="32" t="s">
        <v>267</v>
      </c>
      <c r="G120" s="30">
        <v>5</v>
      </c>
      <c r="H120" s="30">
        <v>-7</v>
      </c>
      <c r="I120" s="30">
        <v>0</v>
      </c>
      <c r="J120" s="30">
        <v>-2</v>
      </c>
      <c r="K120" s="30">
        <v>2</v>
      </c>
      <c r="L120" s="30">
        <v>-3</v>
      </c>
      <c r="M120" s="30">
        <v>15</v>
      </c>
      <c r="N120" s="30">
        <v>0</v>
      </c>
      <c r="O120" s="30">
        <v>7</v>
      </c>
      <c r="P120" s="30">
        <v>-1</v>
      </c>
      <c r="Q120" s="30">
        <v>29</v>
      </c>
      <c r="R120" s="30">
        <v>-13</v>
      </c>
      <c r="S120" s="33">
        <f>COUNTIFS('IFS TouchPoints'!$A$6:$A$2203,$A120,'IFS TouchPoints'!$C$6:$C$2203,S$5,'IFS TouchPoints'!$E$6:$E$2203,"&lt;="&amp;$C120)</f>
        <v>0</v>
      </c>
      <c r="T120" s="33">
        <f>COUNTIFS('IFS TouchPoints'!$A$6:$A$2203,$A120,'IFS TouchPoints'!$C$6:$C$2203,T$5,'IFS TouchPoints'!$E$6:$E$2203,"&lt;="&amp;$C120)</f>
        <v>0</v>
      </c>
      <c r="U120" s="33">
        <f>COUNTIFS('IFS TouchPoints'!$A$6:$A$2203,$A120,'IFS TouchPoints'!$C$6:$C$2203,U$5,'IFS TouchPoints'!$E$6:$E$2203,"&lt;="&amp;$C120)</f>
        <v>0</v>
      </c>
      <c r="V120" s="33">
        <f>COUNTIFS('IFS TouchPoints'!$A$6:$A$2203,$A120,'IFS TouchPoints'!$C$6:$C$2203,V$5,'IFS TouchPoints'!$E$6:$E$2203,"&lt;="&amp;$C120)</f>
        <v>0</v>
      </c>
      <c r="W120" s="33">
        <f>COUNTIFS('IFS TouchPoints'!$A$6:$A$2203,$A120,'IFS TouchPoints'!$C$6:$C$2203,W$5,'IFS TouchPoints'!$E$6:$E$2203,"&lt;="&amp;$C120)</f>
        <v>4</v>
      </c>
      <c r="X120" s="33">
        <f>COUNTIFS('IFS TouchPoints'!$A$6:$A$2203,$A120,'IFS TouchPoints'!$C$6:$C$2203,X$5,'IFS TouchPoints'!$E$6:$E$2203,"&lt;="&amp;$C120)</f>
        <v>0</v>
      </c>
      <c r="Y120" s="33">
        <f>COUNTIFS('IFS TouchPoints'!$A$6:$A$2203,$A120,'IFS TouchPoints'!$C$6:$C$2203,Y$5,'IFS TouchPoints'!$E$6:$E$2203,"&lt;="&amp;$C120)</f>
        <v>0</v>
      </c>
      <c r="Z120" s="33">
        <f>COUNTIFS('IFS TouchPoints'!$A$6:$A$2203,$A120,'IFS TouchPoints'!$C$6:$C$2203,Z$5,'IFS TouchPoints'!$E$6:$E$2203,"&lt;="&amp;$C120)</f>
        <v>0</v>
      </c>
      <c r="AA120" s="33">
        <f>COUNTIFS('IFS TouchPoints'!$A$6:$A$2203,$A120,'IFS TouchPoints'!$C$6:$C$2203,AA$5,'IFS TouchPoints'!$E$6:$E$2203,"&lt;="&amp;$C120)</f>
        <v>0</v>
      </c>
      <c r="AB120" s="28">
        <f t="shared" si="4"/>
        <v>4</v>
      </c>
    </row>
    <row r="121" spans="1:28" s="29" customFormat="1" ht="13.5" customHeight="1" x14ac:dyDescent="0.25">
      <c r="A121" s="30">
        <v>11172</v>
      </c>
      <c r="B121" s="30">
        <f>COUNTIFS(Sheet2!$A$16:$A$25,$A121)</f>
        <v>0</v>
      </c>
      <c r="C121" s="31">
        <v>41991</v>
      </c>
      <c r="D121" s="30">
        <v>142</v>
      </c>
      <c r="E121" s="30" t="s">
        <v>296</v>
      </c>
      <c r="F121" s="32" t="s">
        <v>285</v>
      </c>
      <c r="G121" s="30">
        <v>11</v>
      </c>
      <c r="H121" s="30">
        <v>0</v>
      </c>
      <c r="I121" s="30">
        <v>2</v>
      </c>
      <c r="J121" s="30">
        <v>-3</v>
      </c>
      <c r="K121" s="30">
        <v>17</v>
      </c>
      <c r="L121" s="30">
        <v>0</v>
      </c>
      <c r="M121" s="30">
        <v>12</v>
      </c>
      <c r="N121" s="30">
        <v>0</v>
      </c>
      <c r="O121" s="30">
        <v>9</v>
      </c>
      <c r="P121" s="30">
        <v>-6</v>
      </c>
      <c r="Q121" s="30">
        <v>51</v>
      </c>
      <c r="R121" s="30">
        <v>-9</v>
      </c>
      <c r="S121" s="33">
        <f>COUNTIFS('IFS TouchPoints'!$A$6:$A$2203,$A121,'IFS TouchPoints'!$C$6:$C$2203,S$5,'IFS TouchPoints'!$E$6:$E$2203,"&lt;="&amp;$C121)</f>
        <v>0</v>
      </c>
      <c r="T121" s="33">
        <f>COUNTIFS('IFS TouchPoints'!$A$6:$A$2203,$A121,'IFS TouchPoints'!$C$6:$C$2203,T$5,'IFS TouchPoints'!$E$6:$E$2203,"&lt;="&amp;$C121)</f>
        <v>0</v>
      </c>
      <c r="U121" s="33">
        <f>COUNTIFS('IFS TouchPoints'!$A$6:$A$2203,$A121,'IFS TouchPoints'!$C$6:$C$2203,U$5,'IFS TouchPoints'!$E$6:$E$2203,"&lt;="&amp;$C121)</f>
        <v>0</v>
      </c>
      <c r="V121" s="33">
        <f>COUNTIFS('IFS TouchPoints'!$A$6:$A$2203,$A121,'IFS TouchPoints'!$C$6:$C$2203,V$5,'IFS TouchPoints'!$E$6:$E$2203,"&lt;="&amp;$C121)</f>
        <v>0</v>
      </c>
      <c r="W121" s="33">
        <f>COUNTIFS('IFS TouchPoints'!$A$6:$A$2203,$A121,'IFS TouchPoints'!$C$6:$C$2203,W$5,'IFS TouchPoints'!$E$6:$E$2203,"&lt;="&amp;$C121)</f>
        <v>15</v>
      </c>
      <c r="X121" s="33">
        <f>COUNTIFS('IFS TouchPoints'!$A$6:$A$2203,$A121,'IFS TouchPoints'!$C$6:$C$2203,X$5,'IFS TouchPoints'!$E$6:$E$2203,"&lt;="&amp;$C121)</f>
        <v>0</v>
      </c>
      <c r="Y121" s="33">
        <f>COUNTIFS('IFS TouchPoints'!$A$6:$A$2203,$A121,'IFS TouchPoints'!$C$6:$C$2203,Y$5,'IFS TouchPoints'!$E$6:$E$2203,"&lt;="&amp;$C121)</f>
        <v>0</v>
      </c>
      <c r="Z121" s="33">
        <f>COUNTIFS('IFS TouchPoints'!$A$6:$A$2203,$A121,'IFS TouchPoints'!$C$6:$C$2203,Z$5,'IFS TouchPoints'!$E$6:$E$2203,"&lt;="&amp;$C121)</f>
        <v>0</v>
      </c>
      <c r="AA121" s="33">
        <f>COUNTIFS('IFS TouchPoints'!$A$6:$A$2203,$A121,'IFS TouchPoints'!$C$6:$C$2203,AA$5,'IFS TouchPoints'!$E$6:$E$2203,"&lt;="&amp;$C121)</f>
        <v>0</v>
      </c>
      <c r="AB121" s="28">
        <f t="shared" si="4"/>
        <v>15</v>
      </c>
    </row>
    <row r="122" spans="1:28" s="29" customFormat="1" ht="13.5" customHeight="1" x14ac:dyDescent="0.25">
      <c r="A122" s="30">
        <v>11172</v>
      </c>
      <c r="B122" s="30">
        <f>COUNTIFS(Sheet2!$A$16:$A$25,$A122)</f>
        <v>0</v>
      </c>
      <c r="C122" s="31">
        <v>41932</v>
      </c>
      <c r="D122" s="30">
        <v>60</v>
      </c>
      <c r="E122" s="30" t="s">
        <v>296</v>
      </c>
      <c r="F122" s="32" t="s">
        <v>267</v>
      </c>
      <c r="G122" s="30">
        <v>7</v>
      </c>
      <c r="H122" s="30">
        <v>0</v>
      </c>
      <c r="I122" s="30">
        <v>1</v>
      </c>
      <c r="J122" s="30">
        <v>-3</v>
      </c>
      <c r="K122" s="30">
        <v>13</v>
      </c>
      <c r="L122" s="30">
        <v>0</v>
      </c>
      <c r="M122" s="30">
        <v>12</v>
      </c>
      <c r="N122" s="30">
        <v>0</v>
      </c>
      <c r="O122" s="30">
        <v>10</v>
      </c>
      <c r="P122" s="30">
        <v>-10</v>
      </c>
      <c r="Q122" s="30">
        <v>43</v>
      </c>
      <c r="R122" s="30">
        <v>-13</v>
      </c>
      <c r="S122" s="33">
        <f>COUNTIFS('IFS TouchPoints'!$A$6:$A$2203,$A122,'IFS TouchPoints'!$C$6:$C$2203,S$5,'IFS TouchPoints'!$E$6:$E$2203,"&lt;="&amp;$C122)</f>
        <v>0</v>
      </c>
      <c r="T122" s="33">
        <f>COUNTIFS('IFS TouchPoints'!$A$6:$A$2203,$A122,'IFS TouchPoints'!$C$6:$C$2203,T$5,'IFS TouchPoints'!$E$6:$E$2203,"&lt;="&amp;$C122)</f>
        <v>0</v>
      </c>
      <c r="U122" s="33">
        <f>COUNTIFS('IFS TouchPoints'!$A$6:$A$2203,$A122,'IFS TouchPoints'!$C$6:$C$2203,U$5,'IFS TouchPoints'!$E$6:$E$2203,"&lt;="&amp;$C122)</f>
        <v>0</v>
      </c>
      <c r="V122" s="33">
        <f>COUNTIFS('IFS TouchPoints'!$A$6:$A$2203,$A122,'IFS TouchPoints'!$C$6:$C$2203,V$5,'IFS TouchPoints'!$E$6:$E$2203,"&lt;="&amp;$C122)</f>
        <v>0</v>
      </c>
      <c r="W122" s="33">
        <f>COUNTIFS('IFS TouchPoints'!$A$6:$A$2203,$A122,'IFS TouchPoints'!$C$6:$C$2203,W$5,'IFS TouchPoints'!$E$6:$E$2203,"&lt;="&amp;$C122)</f>
        <v>12</v>
      </c>
      <c r="X122" s="33">
        <f>COUNTIFS('IFS TouchPoints'!$A$6:$A$2203,$A122,'IFS TouchPoints'!$C$6:$C$2203,X$5,'IFS TouchPoints'!$E$6:$E$2203,"&lt;="&amp;$C122)</f>
        <v>0</v>
      </c>
      <c r="Y122" s="33">
        <f>COUNTIFS('IFS TouchPoints'!$A$6:$A$2203,$A122,'IFS TouchPoints'!$C$6:$C$2203,Y$5,'IFS TouchPoints'!$E$6:$E$2203,"&lt;="&amp;$C122)</f>
        <v>0</v>
      </c>
      <c r="Z122" s="33">
        <f>COUNTIFS('IFS TouchPoints'!$A$6:$A$2203,$A122,'IFS TouchPoints'!$C$6:$C$2203,Z$5,'IFS TouchPoints'!$E$6:$E$2203,"&lt;="&amp;$C122)</f>
        <v>0</v>
      </c>
      <c r="AA122" s="33">
        <f>COUNTIFS('IFS TouchPoints'!$A$6:$A$2203,$A122,'IFS TouchPoints'!$C$6:$C$2203,AA$5,'IFS TouchPoints'!$E$6:$E$2203,"&lt;="&amp;$C122)</f>
        <v>0</v>
      </c>
      <c r="AB122" s="28">
        <f t="shared" si="4"/>
        <v>12</v>
      </c>
    </row>
    <row r="123" spans="1:28" s="29" customFormat="1" ht="13.5" customHeight="1" x14ac:dyDescent="0.25">
      <c r="A123" s="30">
        <v>11179</v>
      </c>
      <c r="B123" s="30">
        <f>COUNTIFS(Sheet2!$A$16:$A$25,$A123)</f>
        <v>0</v>
      </c>
      <c r="C123" s="31">
        <v>41984</v>
      </c>
      <c r="D123" s="30">
        <v>125</v>
      </c>
      <c r="E123" s="30" t="s">
        <v>296</v>
      </c>
      <c r="F123" s="32" t="s">
        <v>284</v>
      </c>
      <c r="G123" s="30">
        <v>4</v>
      </c>
      <c r="H123" s="30">
        <v>-7</v>
      </c>
      <c r="I123" s="30">
        <v>3</v>
      </c>
      <c r="J123" s="30">
        <v>0</v>
      </c>
      <c r="K123" s="30">
        <v>13</v>
      </c>
      <c r="L123" s="30">
        <v>-1</v>
      </c>
      <c r="M123" s="30">
        <v>9</v>
      </c>
      <c r="N123" s="30">
        <v>-6</v>
      </c>
      <c r="O123" s="30">
        <v>8</v>
      </c>
      <c r="P123" s="30">
        <v>-1</v>
      </c>
      <c r="Q123" s="30">
        <v>37</v>
      </c>
      <c r="R123" s="30">
        <v>-15</v>
      </c>
      <c r="S123" s="33">
        <f>COUNTIFS('IFS TouchPoints'!$A$6:$A$2203,$A123,'IFS TouchPoints'!$C$6:$C$2203,S$5,'IFS TouchPoints'!$E$6:$E$2203,"&lt;="&amp;$C123)</f>
        <v>0</v>
      </c>
      <c r="T123" s="33">
        <f>COUNTIFS('IFS TouchPoints'!$A$6:$A$2203,$A123,'IFS TouchPoints'!$C$6:$C$2203,T$5,'IFS TouchPoints'!$E$6:$E$2203,"&lt;="&amp;$C123)</f>
        <v>0</v>
      </c>
      <c r="U123" s="33">
        <f>COUNTIFS('IFS TouchPoints'!$A$6:$A$2203,$A123,'IFS TouchPoints'!$C$6:$C$2203,U$5,'IFS TouchPoints'!$E$6:$E$2203,"&lt;="&amp;$C123)</f>
        <v>0</v>
      </c>
      <c r="V123" s="33">
        <f>COUNTIFS('IFS TouchPoints'!$A$6:$A$2203,$A123,'IFS TouchPoints'!$C$6:$C$2203,V$5,'IFS TouchPoints'!$E$6:$E$2203,"&lt;="&amp;$C123)</f>
        <v>0</v>
      </c>
      <c r="W123" s="33">
        <f>COUNTIFS('IFS TouchPoints'!$A$6:$A$2203,$A123,'IFS TouchPoints'!$C$6:$C$2203,W$5,'IFS TouchPoints'!$E$6:$E$2203,"&lt;="&amp;$C123)</f>
        <v>11</v>
      </c>
      <c r="X123" s="33">
        <f>COUNTIFS('IFS TouchPoints'!$A$6:$A$2203,$A123,'IFS TouchPoints'!$C$6:$C$2203,X$5,'IFS TouchPoints'!$E$6:$E$2203,"&lt;="&amp;$C123)</f>
        <v>0</v>
      </c>
      <c r="Y123" s="33">
        <f>COUNTIFS('IFS TouchPoints'!$A$6:$A$2203,$A123,'IFS TouchPoints'!$C$6:$C$2203,Y$5,'IFS TouchPoints'!$E$6:$E$2203,"&lt;="&amp;$C123)</f>
        <v>9</v>
      </c>
      <c r="Z123" s="33">
        <f>COUNTIFS('IFS TouchPoints'!$A$6:$A$2203,$A123,'IFS TouchPoints'!$C$6:$C$2203,Z$5,'IFS TouchPoints'!$E$6:$E$2203,"&lt;="&amp;$C123)</f>
        <v>0</v>
      </c>
      <c r="AA123" s="33">
        <f>COUNTIFS('IFS TouchPoints'!$A$6:$A$2203,$A123,'IFS TouchPoints'!$C$6:$C$2203,AA$5,'IFS TouchPoints'!$E$6:$E$2203,"&lt;="&amp;$C123)</f>
        <v>0</v>
      </c>
      <c r="AB123" s="28">
        <f t="shared" si="4"/>
        <v>20</v>
      </c>
    </row>
    <row r="124" spans="1:28" s="29" customFormat="1" ht="13.5" customHeight="1" x14ac:dyDescent="0.25">
      <c r="A124" s="30">
        <v>11179</v>
      </c>
      <c r="B124" s="30">
        <f>COUNTIFS(Sheet2!$A$16:$A$25,$A124)</f>
        <v>0</v>
      </c>
      <c r="C124" s="31">
        <v>42074</v>
      </c>
      <c r="D124" s="30">
        <v>168</v>
      </c>
      <c r="E124" s="30" t="s">
        <v>296</v>
      </c>
      <c r="F124" s="32" t="s">
        <v>285</v>
      </c>
      <c r="G124" s="30">
        <v>11</v>
      </c>
      <c r="H124" s="30">
        <v>-3</v>
      </c>
      <c r="I124" s="30">
        <v>5</v>
      </c>
      <c r="J124" s="30">
        <v>0</v>
      </c>
      <c r="K124" s="30">
        <v>16</v>
      </c>
      <c r="L124" s="30">
        <v>0</v>
      </c>
      <c r="M124" s="30">
        <v>13</v>
      </c>
      <c r="N124" s="30">
        <v>-2</v>
      </c>
      <c r="O124" s="30">
        <v>13</v>
      </c>
      <c r="P124" s="30">
        <v>-4</v>
      </c>
      <c r="Q124" s="30">
        <v>58</v>
      </c>
      <c r="R124" s="30">
        <v>-9</v>
      </c>
      <c r="S124" s="33">
        <f>COUNTIFS('IFS TouchPoints'!$A$6:$A$2203,$A124,'IFS TouchPoints'!$C$6:$C$2203,S$5,'IFS TouchPoints'!$E$6:$E$2203,"&lt;="&amp;$C124)</f>
        <v>0</v>
      </c>
      <c r="T124" s="33">
        <f>COUNTIFS('IFS TouchPoints'!$A$6:$A$2203,$A124,'IFS TouchPoints'!$C$6:$C$2203,T$5,'IFS TouchPoints'!$E$6:$E$2203,"&lt;="&amp;$C124)</f>
        <v>0</v>
      </c>
      <c r="U124" s="33">
        <f>COUNTIFS('IFS TouchPoints'!$A$6:$A$2203,$A124,'IFS TouchPoints'!$C$6:$C$2203,U$5,'IFS TouchPoints'!$E$6:$E$2203,"&lt;="&amp;$C124)</f>
        <v>0</v>
      </c>
      <c r="V124" s="33">
        <f>COUNTIFS('IFS TouchPoints'!$A$6:$A$2203,$A124,'IFS TouchPoints'!$C$6:$C$2203,V$5,'IFS TouchPoints'!$E$6:$E$2203,"&lt;="&amp;$C124)</f>
        <v>0</v>
      </c>
      <c r="W124" s="33">
        <f>COUNTIFS('IFS TouchPoints'!$A$6:$A$2203,$A124,'IFS TouchPoints'!$C$6:$C$2203,W$5,'IFS TouchPoints'!$E$6:$E$2203,"&lt;="&amp;$C124)</f>
        <v>15</v>
      </c>
      <c r="X124" s="33">
        <f>COUNTIFS('IFS TouchPoints'!$A$6:$A$2203,$A124,'IFS TouchPoints'!$C$6:$C$2203,X$5,'IFS TouchPoints'!$E$6:$E$2203,"&lt;="&amp;$C124)</f>
        <v>0</v>
      </c>
      <c r="Y124" s="33">
        <f>COUNTIFS('IFS TouchPoints'!$A$6:$A$2203,$A124,'IFS TouchPoints'!$C$6:$C$2203,Y$5,'IFS TouchPoints'!$E$6:$E$2203,"&lt;="&amp;$C124)</f>
        <v>16</v>
      </c>
      <c r="Z124" s="33">
        <f>COUNTIFS('IFS TouchPoints'!$A$6:$A$2203,$A124,'IFS TouchPoints'!$C$6:$C$2203,Z$5,'IFS TouchPoints'!$E$6:$E$2203,"&lt;="&amp;$C124)</f>
        <v>0</v>
      </c>
      <c r="AA124" s="33">
        <f>COUNTIFS('IFS TouchPoints'!$A$6:$A$2203,$A124,'IFS TouchPoints'!$C$6:$C$2203,AA$5,'IFS TouchPoints'!$E$6:$E$2203,"&lt;="&amp;$C124)</f>
        <v>0</v>
      </c>
      <c r="AB124" s="28">
        <f t="shared" si="4"/>
        <v>31</v>
      </c>
    </row>
    <row r="125" spans="1:28" s="29" customFormat="1" ht="13.5" customHeight="1" x14ac:dyDescent="0.25">
      <c r="A125" s="30">
        <v>11179</v>
      </c>
      <c r="B125" s="30">
        <f>COUNTIFS(Sheet2!$A$16:$A$25,$A125)</f>
        <v>0</v>
      </c>
      <c r="C125" s="31">
        <v>41891</v>
      </c>
      <c r="D125" s="30">
        <v>93</v>
      </c>
      <c r="E125" s="30" t="s">
        <v>296</v>
      </c>
      <c r="F125" s="32" t="s">
        <v>267</v>
      </c>
      <c r="G125" s="30">
        <v>6</v>
      </c>
      <c r="H125" s="30">
        <v>-8</v>
      </c>
      <c r="I125" s="30">
        <v>3</v>
      </c>
      <c r="J125" s="30">
        <v>0</v>
      </c>
      <c r="K125" s="30">
        <v>12</v>
      </c>
      <c r="L125" s="30">
        <v>-1</v>
      </c>
      <c r="M125" s="30">
        <v>7</v>
      </c>
      <c r="N125" s="30">
        <v>-3</v>
      </c>
      <c r="O125" s="30">
        <v>13</v>
      </c>
      <c r="P125" s="30">
        <v>-1</v>
      </c>
      <c r="Q125" s="30">
        <v>41</v>
      </c>
      <c r="R125" s="30">
        <v>-13</v>
      </c>
      <c r="S125" s="33">
        <f>COUNTIFS('IFS TouchPoints'!$A$6:$A$2203,$A125,'IFS TouchPoints'!$C$6:$C$2203,S$5,'IFS TouchPoints'!$E$6:$E$2203,"&lt;="&amp;$C125)</f>
        <v>0</v>
      </c>
      <c r="T125" s="33">
        <f>COUNTIFS('IFS TouchPoints'!$A$6:$A$2203,$A125,'IFS TouchPoints'!$C$6:$C$2203,T$5,'IFS TouchPoints'!$E$6:$E$2203,"&lt;="&amp;$C125)</f>
        <v>0</v>
      </c>
      <c r="U125" s="33">
        <f>COUNTIFS('IFS TouchPoints'!$A$6:$A$2203,$A125,'IFS TouchPoints'!$C$6:$C$2203,U$5,'IFS TouchPoints'!$E$6:$E$2203,"&lt;="&amp;$C125)</f>
        <v>0</v>
      </c>
      <c r="V125" s="33">
        <f>COUNTIFS('IFS TouchPoints'!$A$6:$A$2203,$A125,'IFS TouchPoints'!$C$6:$C$2203,V$5,'IFS TouchPoints'!$E$6:$E$2203,"&lt;="&amp;$C125)</f>
        <v>0</v>
      </c>
      <c r="W125" s="33">
        <f>COUNTIFS('IFS TouchPoints'!$A$6:$A$2203,$A125,'IFS TouchPoints'!$C$6:$C$2203,W$5,'IFS TouchPoints'!$E$6:$E$2203,"&lt;="&amp;$C125)</f>
        <v>0</v>
      </c>
      <c r="X125" s="33">
        <f>COUNTIFS('IFS TouchPoints'!$A$6:$A$2203,$A125,'IFS TouchPoints'!$C$6:$C$2203,X$5,'IFS TouchPoints'!$E$6:$E$2203,"&lt;="&amp;$C125)</f>
        <v>0</v>
      </c>
      <c r="Y125" s="33">
        <f>COUNTIFS('IFS TouchPoints'!$A$6:$A$2203,$A125,'IFS TouchPoints'!$C$6:$C$2203,Y$5,'IFS TouchPoints'!$E$6:$E$2203,"&lt;="&amp;$C125)</f>
        <v>0</v>
      </c>
      <c r="Z125" s="33">
        <f>COUNTIFS('IFS TouchPoints'!$A$6:$A$2203,$A125,'IFS TouchPoints'!$C$6:$C$2203,Z$5,'IFS TouchPoints'!$E$6:$E$2203,"&lt;="&amp;$C125)</f>
        <v>0</v>
      </c>
      <c r="AA125" s="33">
        <f>COUNTIFS('IFS TouchPoints'!$A$6:$A$2203,$A125,'IFS TouchPoints'!$C$6:$C$2203,AA$5,'IFS TouchPoints'!$E$6:$E$2203,"&lt;="&amp;$C125)</f>
        <v>0</v>
      </c>
      <c r="AB125" s="28">
        <f t="shared" si="4"/>
        <v>0</v>
      </c>
    </row>
    <row r="126" spans="1:28" s="29" customFormat="1" ht="13.5" customHeight="1" x14ac:dyDescent="0.25">
      <c r="A126" s="30">
        <v>11261</v>
      </c>
      <c r="B126" s="30">
        <f>COUNTIFS(Sheet2!$A$16:$A$25,$A126)</f>
        <v>0</v>
      </c>
      <c r="C126" s="31">
        <v>41995</v>
      </c>
      <c r="D126" s="30">
        <v>152</v>
      </c>
      <c r="E126" s="30" t="s">
        <v>296</v>
      </c>
      <c r="F126" s="32" t="s">
        <v>284</v>
      </c>
      <c r="G126" s="30">
        <v>0</v>
      </c>
      <c r="H126" s="30">
        <v>-16</v>
      </c>
      <c r="I126" s="30">
        <v>2</v>
      </c>
      <c r="J126" s="30">
        <v>-1</v>
      </c>
      <c r="K126" s="30">
        <v>3</v>
      </c>
      <c r="L126" s="30">
        <v>-5</v>
      </c>
      <c r="M126" s="30">
        <v>3</v>
      </c>
      <c r="N126" s="30">
        <v>-10</v>
      </c>
      <c r="O126" s="30">
        <v>3</v>
      </c>
      <c r="P126" s="30">
        <v>-4</v>
      </c>
      <c r="Q126" s="30">
        <v>11</v>
      </c>
      <c r="R126" s="30">
        <v>-36</v>
      </c>
      <c r="S126" s="33">
        <f>COUNTIFS('IFS TouchPoints'!$A$6:$A$2203,$A126,'IFS TouchPoints'!$C$6:$C$2203,S$5,'IFS TouchPoints'!$E$6:$E$2203,"&lt;="&amp;$C126)</f>
        <v>0</v>
      </c>
      <c r="T126" s="33">
        <f>COUNTIFS('IFS TouchPoints'!$A$6:$A$2203,$A126,'IFS TouchPoints'!$C$6:$C$2203,T$5,'IFS TouchPoints'!$E$6:$E$2203,"&lt;="&amp;$C126)</f>
        <v>0</v>
      </c>
      <c r="U126" s="33">
        <f>COUNTIFS('IFS TouchPoints'!$A$6:$A$2203,$A126,'IFS TouchPoints'!$C$6:$C$2203,U$5,'IFS TouchPoints'!$E$6:$E$2203,"&lt;="&amp;$C126)</f>
        <v>0</v>
      </c>
      <c r="V126" s="33">
        <f>COUNTIFS('IFS TouchPoints'!$A$6:$A$2203,$A126,'IFS TouchPoints'!$C$6:$C$2203,V$5,'IFS TouchPoints'!$E$6:$E$2203,"&lt;="&amp;$C126)</f>
        <v>0</v>
      </c>
      <c r="W126" s="33">
        <f>COUNTIFS('IFS TouchPoints'!$A$6:$A$2203,$A126,'IFS TouchPoints'!$C$6:$C$2203,W$5,'IFS TouchPoints'!$E$6:$E$2203,"&lt;="&amp;$C126)</f>
        <v>7</v>
      </c>
      <c r="X126" s="33">
        <f>COUNTIFS('IFS TouchPoints'!$A$6:$A$2203,$A126,'IFS TouchPoints'!$C$6:$C$2203,X$5,'IFS TouchPoints'!$E$6:$E$2203,"&lt;="&amp;$C126)</f>
        <v>0</v>
      </c>
      <c r="Y126" s="33">
        <f>COUNTIFS('IFS TouchPoints'!$A$6:$A$2203,$A126,'IFS TouchPoints'!$C$6:$C$2203,Y$5,'IFS TouchPoints'!$E$6:$E$2203,"&lt;="&amp;$C126)</f>
        <v>0</v>
      </c>
      <c r="Z126" s="33">
        <f>COUNTIFS('IFS TouchPoints'!$A$6:$A$2203,$A126,'IFS TouchPoints'!$C$6:$C$2203,Z$5,'IFS TouchPoints'!$E$6:$E$2203,"&lt;="&amp;$C126)</f>
        <v>0</v>
      </c>
      <c r="AA126" s="33">
        <f>COUNTIFS('IFS TouchPoints'!$A$6:$A$2203,$A126,'IFS TouchPoints'!$C$6:$C$2203,AA$5,'IFS TouchPoints'!$E$6:$E$2203,"&lt;="&amp;$C126)</f>
        <v>0</v>
      </c>
      <c r="AB126" s="28">
        <f t="shared" si="4"/>
        <v>7</v>
      </c>
    </row>
    <row r="127" spans="1:28" s="29" customFormat="1" ht="13.5" customHeight="1" x14ac:dyDescent="0.25">
      <c r="A127" s="30">
        <v>11261</v>
      </c>
      <c r="B127" s="30">
        <f>COUNTIFS(Sheet2!$A$16:$A$25,$A127)</f>
        <v>0</v>
      </c>
      <c r="C127" s="31">
        <v>41955</v>
      </c>
      <c r="D127" s="30">
        <v>112</v>
      </c>
      <c r="E127" s="30" t="s">
        <v>296</v>
      </c>
      <c r="F127" s="32" t="s">
        <v>267</v>
      </c>
      <c r="G127" s="30">
        <v>0</v>
      </c>
      <c r="H127" s="30">
        <v>-13</v>
      </c>
      <c r="I127" s="30">
        <v>2</v>
      </c>
      <c r="J127" s="30">
        <v>-1</v>
      </c>
      <c r="K127" s="30">
        <v>3</v>
      </c>
      <c r="L127" s="30">
        <v>-5</v>
      </c>
      <c r="M127" s="30">
        <v>2</v>
      </c>
      <c r="N127" s="30">
        <v>-9</v>
      </c>
      <c r="O127" s="30">
        <v>3</v>
      </c>
      <c r="P127" s="30">
        <v>-6</v>
      </c>
      <c r="Q127" s="30">
        <v>10</v>
      </c>
      <c r="R127" s="30">
        <v>-34</v>
      </c>
      <c r="S127" s="33">
        <f>COUNTIFS('IFS TouchPoints'!$A$6:$A$2203,$A127,'IFS TouchPoints'!$C$6:$C$2203,S$5,'IFS TouchPoints'!$E$6:$E$2203,"&lt;="&amp;$C127)</f>
        <v>0</v>
      </c>
      <c r="T127" s="33">
        <f>COUNTIFS('IFS TouchPoints'!$A$6:$A$2203,$A127,'IFS TouchPoints'!$C$6:$C$2203,T$5,'IFS TouchPoints'!$E$6:$E$2203,"&lt;="&amp;$C127)</f>
        <v>0</v>
      </c>
      <c r="U127" s="33">
        <f>COUNTIFS('IFS TouchPoints'!$A$6:$A$2203,$A127,'IFS TouchPoints'!$C$6:$C$2203,U$5,'IFS TouchPoints'!$E$6:$E$2203,"&lt;="&amp;$C127)</f>
        <v>0</v>
      </c>
      <c r="V127" s="33">
        <f>COUNTIFS('IFS TouchPoints'!$A$6:$A$2203,$A127,'IFS TouchPoints'!$C$6:$C$2203,V$5,'IFS TouchPoints'!$E$6:$E$2203,"&lt;="&amp;$C127)</f>
        <v>0</v>
      </c>
      <c r="W127" s="33">
        <f>COUNTIFS('IFS TouchPoints'!$A$6:$A$2203,$A127,'IFS TouchPoints'!$C$6:$C$2203,W$5,'IFS TouchPoints'!$E$6:$E$2203,"&lt;="&amp;$C127)</f>
        <v>3</v>
      </c>
      <c r="X127" s="33">
        <f>COUNTIFS('IFS TouchPoints'!$A$6:$A$2203,$A127,'IFS TouchPoints'!$C$6:$C$2203,X$5,'IFS TouchPoints'!$E$6:$E$2203,"&lt;="&amp;$C127)</f>
        <v>0</v>
      </c>
      <c r="Y127" s="33">
        <f>COUNTIFS('IFS TouchPoints'!$A$6:$A$2203,$A127,'IFS TouchPoints'!$C$6:$C$2203,Y$5,'IFS TouchPoints'!$E$6:$E$2203,"&lt;="&amp;$C127)</f>
        <v>0</v>
      </c>
      <c r="Z127" s="33">
        <f>COUNTIFS('IFS TouchPoints'!$A$6:$A$2203,$A127,'IFS TouchPoints'!$C$6:$C$2203,Z$5,'IFS TouchPoints'!$E$6:$E$2203,"&lt;="&amp;$C127)</f>
        <v>0</v>
      </c>
      <c r="AA127" s="33">
        <f>COUNTIFS('IFS TouchPoints'!$A$6:$A$2203,$A127,'IFS TouchPoints'!$C$6:$C$2203,AA$5,'IFS TouchPoints'!$E$6:$E$2203,"&lt;="&amp;$C127)</f>
        <v>0</v>
      </c>
      <c r="AB127" s="28">
        <f t="shared" si="4"/>
        <v>3</v>
      </c>
    </row>
    <row r="128" spans="1:28" s="29" customFormat="1" ht="13.5" customHeight="1" x14ac:dyDescent="0.25">
      <c r="A128" s="30">
        <v>11331</v>
      </c>
      <c r="B128" s="30">
        <f>COUNTIFS(Sheet2!$A$16:$A$25,$A128)</f>
        <v>0</v>
      </c>
      <c r="C128" s="31">
        <v>41967</v>
      </c>
      <c r="D128" s="30">
        <v>114</v>
      </c>
      <c r="E128" s="30" t="s">
        <v>296</v>
      </c>
      <c r="F128" s="32" t="s">
        <v>284</v>
      </c>
      <c r="G128" s="30">
        <v>1</v>
      </c>
      <c r="H128" s="30">
        <v>-8</v>
      </c>
      <c r="I128" s="30">
        <v>0</v>
      </c>
      <c r="J128" s="30">
        <v>-3</v>
      </c>
      <c r="K128" s="30">
        <v>1</v>
      </c>
      <c r="L128" s="30">
        <v>-3</v>
      </c>
      <c r="M128" s="30">
        <v>2</v>
      </c>
      <c r="N128" s="30">
        <v>-4</v>
      </c>
      <c r="O128" s="30">
        <v>5</v>
      </c>
      <c r="P128" s="30">
        <v>0</v>
      </c>
      <c r="Q128" s="30">
        <v>9</v>
      </c>
      <c r="R128" s="30">
        <v>-18</v>
      </c>
      <c r="S128" s="33">
        <f>COUNTIFS('IFS TouchPoints'!$A$6:$A$2203,$A128,'IFS TouchPoints'!$C$6:$C$2203,S$5,'IFS TouchPoints'!$E$6:$E$2203,"&lt;="&amp;$C128)</f>
        <v>0</v>
      </c>
      <c r="T128" s="33">
        <f>COUNTIFS('IFS TouchPoints'!$A$6:$A$2203,$A128,'IFS TouchPoints'!$C$6:$C$2203,T$5,'IFS TouchPoints'!$E$6:$E$2203,"&lt;="&amp;$C128)</f>
        <v>0</v>
      </c>
      <c r="U128" s="33">
        <f>COUNTIFS('IFS TouchPoints'!$A$6:$A$2203,$A128,'IFS TouchPoints'!$C$6:$C$2203,U$5,'IFS TouchPoints'!$E$6:$E$2203,"&lt;="&amp;$C128)</f>
        <v>0</v>
      </c>
      <c r="V128" s="33">
        <f>COUNTIFS('IFS TouchPoints'!$A$6:$A$2203,$A128,'IFS TouchPoints'!$C$6:$C$2203,V$5,'IFS TouchPoints'!$E$6:$E$2203,"&lt;="&amp;$C128)</f>
        <v>0</v>
      </c>
      <c r="W128" s="33">
        <f>COUNTIFS('IFS TouchPoints'!$A$6:$A$2203,$A128,'IFS TouchPoints'!$C$6:$C$2203,W$5,'IFS TouchPoints'!$E$6:$E$2203,"&lt;="&amp;$C128)</f>
        <v>23</v>
      </c>
      <c r="X128" s="33">
        <f>COUNTIFS('IFS TouchPoints'!$A$6:$A$2203,$A128,'IFS TouchPoints'!$C$6:$C$2203,X$5,'IFS TouchPoints'!$E$6:$E$2203,"&lt;="&amp;$C128)</f>
        <v>0</v>
      </c>
      <c r="Y128" s="33">
        <f>COUNTIFS('IFS TouchPoints'!$A$6:$A$2203,$A128,'IFS TouchPoints'!$C$6:$C$2203,Y$5,'IFS TouchPoints'!$E$6:$E$2203,"&lt;="&amp;$C128)</f>
        <v>0</v>
      </c>
      <c r="Z128" s="33">
        <f>COUNTIFS('IFS TouchPoints'!$A$6:$A$2203,$A128,'IFS TouchPoints'!$C$6:$C$2203,Z$5,'IFS TouchPoints'!$E$6:$E$2203,"&lt;="&amp;$C128)</f>
        <v>0</v>
      </c>
      <c r="AA128" s="33">
        <f>COUNTIFS('IFS TouchPoints'!$A$6:$A$2203,$A128,'IFS TouchPoints'!$C$6:$C$2203,AA$5,'IFS TouchPoints'!$E$6:$E$2203,"&lt;="&amp;$C128)</f>
        <v>0</v>
      </c>
      <c r="AB128" s="28">
        <f t="shared" si="4"/>
        <v>23</v>
      </c>
    </row>
    <row r="129" spans="1:28" s="29" customFormat="1" ht="13.5" customHeight="1" x14ac:dyDescent="0.25">
      <c r="A129" s="30">
        <v>11331</v>
      </c>
      <c r="B129" s="30">
        <f>COUNTIFS(Sheet2!$A$16:$A$25,$A129)</f>
        <v>0</v>
      </c>
      <c r="C129" s="31">
        <v>41990</v>
      </c>
      <c r="D129" s="30">
        <v>141</v>
      </c>
      <c r="E129" s="30" t="s">
        <v>296</v>
      </c>
      <c r="F129" s="32" t="s">
        <v>285</v>
      </c>
      <c r="G129" s="30">
        <v>1</v>
      </c>
      <c r="H129" s="30">
        <v>-6</v>
      </c>
      <c r="I129" s="30">
        <v>0</v>
      </c>
      <c r="J129" s="30">
        <v>-4</v>
      </c>
      <c r="K129" s="30">
        <v>1</v>
      </c>
      <c r="L129" s="30">
        <v>-1</v>
      </c>
      <c r="M129" s="30">
        <v>3</v>
      </c>
      <c r="N129" s="30">
        <v>-4</v>
      </c>
      <c r="O129" s="30">
        <v>4</v>
      </c>
      <c r="P129" s="30">
        <v>0</v>
      </c>
      <c r="Q129" s="30">
        <v>9</v>
      </c>
      <c r="R129" s="30">
        <v>-15</v>
      </c>
      <c r="S129" s="33">
        <f>COUNTIFS('IFS TouchPoints'!$A$6:$A$2203,$A129,'IFS TouchPoints'!$C$6:$C$2203,S$5,'IFS TouchPoints'!$E$6:$E$2203,"&lt;="&amp;$C129)</f>
        <v>0</v>
      </c>
      <c r="T129" s="33">
        <f>COUNTIFS('IFS TouchPoints'!$A$6:$A$2203,$A129,'IFS TouchPoints'!$C$6:$C$2203,T$5,'IFS TouchPoints'!$E$6:$E$2203,"&lt;="&amp;$C129)</f>
        <v>0</v>
      </c>
      <c r="U129" s="33">
        <f>COUNTIFS('IFS TouchPoints'!$A$6:$A$2203,$A129,'IFS TouchPoints'!$C$6:$C$2203,U$5,'IFS TouchPoints'!$E$6:$E$2203,"&lt;="&amp;$C129)</f>
        <v>0</v>
      </c>
      <c r="V129" s="33">
        <f>COUNTIFS('IFS TouchPoints'!$A$6:$A$2203,$A129,'IFS TouchPoints'!$C$6:$C$2203,V$5,'IFS TouchPoints'!$E$6:$E$2203,"&lt;="&amp;$C129)</f>
        <v>0</v>
      </c>
      <c r="W129" s="33">
        <f>COUNTIFS('IFS TouchPoints'!$A$6:$A$2203,$A129,'IFS TouchPoints'!$C$6:$C$2203,W$5,'IFS TouchPoints'!$E$6:$E$2203,"&lt;="&amp;$C129)</f>
        <v>29</v>
      </c>
      <c r="X129" s="33">
        <f>COUNTIFS('IFS TouchPoints'!$A$6:$A$2203,$A129,'IFS TouchPoints'!$C$6:$C$2203,X$5,'IFS TouchPoints'!$E$6:$E$2203,"&lt;="&amp;$C129)</f>
        <v>0</v>
      </c>
      <c r="Y129" s="33">
        <f>COUNTIFS('IFS TouchPoints'!$A$6:$A$2203,$A129,'IFS TouchPoints'!$C$6:$C$2203,Y$5,'IFS TouchPoints'!$E$6:$E$2203,"&lt;="&amp;$C129)</f>
        <v>0</v>
      </c>
      <c r="Z129" s="33">
        <f>COUNTIFS('IFS TouchPoints'!$A$6:$A$2203,$A129,'IFS TouchPoints'!$C$6:$C$2203,Z$5,'IFS TouchPoints'!$E$6:$E$2203,"&lt;="&amp;$C129)</f>
        <v>0</v>
      </c>
      <c r="AA129" s="33">
        <f>COUNTIFS('IFS TouchPoints'!$A$6:$A$2203,$A129,'IFS TouchPoints'!$C$6:$C$2203,AA$5,'IFS TouchPoints'!$E$6:$E$2203,"&lt;="&amp;$C129)</f>
        <v>0</v>
      </c>
      <c r="AB129" s="28">
        <f t="shared" si="4"/>
        <v>29</v>
      </c>
    </row>
    <row r="130" spans="1:28" s="29" customFormat="1" ht="13.5" customHeight="1" x14ac:dyDescent="0.25">
      <c r="A130" s="30">
        <v>11331</v>
      </c>
      <c r="B130" s="30">
        <f>COUNTIFS(Sheet2!$A$16:$A$25,$A130)</f>
        <v>0</v>
      </c>
      <c r="C130" s="31">
        <v>41877</v>
      </c>
      <c r="D130" s="30">
        <v>90</v>
      </c>
      <c r="E130" s="30" t="s">
        <v>296</v>
      </c>
      <c r="F130" s="32" t="s">
        <v>267</v>
      </c>
      <c r="G130" s="30">
        <v>1</v>
      </c>
      <c r="H130" s="30">
        <v>-6</v>
      </c>
      <c r="I130" s="30">
        <v>0</v>
      </c>
      <c r="J130" s="30">
        <v>-2</v>
      </c>
      <c r="K130" s="30">
        <v>2</v>
      </c>
      <c r="L130" s="30">
        <v>-1</v>
      </c>
      <c r="M130" s="30">
        <v>2</v>
      </c>
      <c r="N130" s="30">
        <v>-1</v>
      </c>
      <c r="O130" s="30">
        <v>1</v>
      </c>
      <c r="P130" s="30">
        <v>0</v>
      </c>
      <c r="Q130" s="30">
        <v>6</v>
      </c>
      <c r="R130" s="30">
        <v>-10</v>
      </c>
      <c r="S130" s="33">
        <f>COUNTIFS('IFS TouchPoints'!$A$6:$A$2203,$A130,'IFS TouchPoints'!$C$6:$C$2203,S$5,'IFS TouchPoints'!$E$6:$E$2203,"&lt;="&amp;$C130)</f>
        <v>0</v>
      </c>
      <c r="T130" s="33">
        <f>COUNTIFS('IFS TouchPoints'!$A$6:$A$2203,$A130,'IFS TouchPoints'!$C$6:$C$2203,T$5,'IFS TouchPoints'!$E$6:$E$2203,"&lt;="&amp;$C130)</f>
        <v>0</v>
      </c>
      <c r="U130" s="33">
        <f>COUNTIFS('IFS TouchPoints'!$A$6:$A$2203,$A130,'IFS TouchPoints'!$C$6:$C$2203,U$5,'IFS TouchPoints'!$E$6:$E$2203,"&lt;="&amp;$C130)</f>
        <v>0</v>
      </c>
      <c r="V130" s="33">
        <f>COUNTIFS('IFS TouchPoints'!$A$6:$A$2203,$A130,'IFS TouchPoints'!$C$6:$C$2203,V$5,'IFS TouchPoints'!$E$6:$E$2203,"&lt;="&amp;$C130)</f>
        <v>0</v>
      </c>
      <c r="W130" s="33">
        <f>COUNTIFS('IFS TouchPoints'!$A$6:$A$2203,$A130,'IFS TouchPoints'!$C$6:$C$2203,W$5,'IFS TouchPoints'!$E$6:$E$2203,"&lt;="&amp;$C130)</f>
        <v>7</v>
      </c>
      <c r="X130" s="33">
        <f>COUNTIFS('IFS TouchPoints'!$A$6:$A$2203,$A130,'IFS TouchPoints'!$C$6:$C$2203,X$5,'IFS TouchPoints'!$E$6:$E$2203,"&lt;="&amp;$C130)</f>
        <v>0</v>
      </c>
      <c r="Y130" s="33">
        <f>COUNTIFS('IFS TouchPoints'!$A$6:$A$2203,$A130,'IFS TouchPoints'!$C$6:$C$2203,Y$5,'IFS TouchPoints'!$E$6:$E$2203,"&lt;="&amp;$C130)</f>
        <v>0</v>
      </c>
      <c r="Z130" s="33">
        <f>COUNTIFS('IFS TouchPoints'!$A$6:$A$2203,$A130,'IFS TouchPoints'!$C$6:$C$2203,Z$5,'IFS TouchPoints'!$E$6:$E$2203,"&lt;="&amp;$C130)</f>
        <v>0</v>
      </c>
      <c r="AA130" s="33">
        <f>COUNTIFS('IFS TouchPoints'!$A$6:$A$2203,$A130,'IFS TouchPoints'!$C$6:$C$2203,AA$5,'IFS TouchPoints'!$E$6:$E$2203,"&lt;="&amp;$C130)</f>
        <v>0</v>
      </c>
      <c r="AB130" s="28">
        <f t="shared" si="4"/>
        <v>7</v>
      </c>
    </row>
    <row r="131" spans="1:28" s="29" customFormat="1" ht="13.5" customHeight="1" x14ac:dyDescent="0.25">
      <c r="A131" s="30">
        <v>11357</v>
      </c>
      <c r="B131" s="30">
        <f>COUNTIFS(Sheet2!$A$16:$A$25,$A131)</f>
        <v>0</v>
      </c>
      <c r="C131" s="31">
        <v>41879</v>
      </c>
      <c r="D131" s="30">
        <v>92</v>
      </c>
      <c r="E131" s="30" t="s">
        <v>296</v>
      </c>
      <c r="F131" s="32" t="s">
        <v>267</v>
      </c>
      <c r="G131" s="30">
        <v>1</v>
      </c>
      <c r="H131" s="30">
        <v>-2</v>
      </c>
      <c r="I131" s="30">
        <v>0</v>
      </c>
      <c r="J131" s="30">
        <v>-1</v>
      </c>
      <c r="K131" s="30">
        <v>0</v>
      </c>
      <c r="L131" s="30">
        <v>-3</v>
      </c>
      <c r="M131" s="30">
        <v>1</v>
      </c>
      <c r="N131" s="30">
        <v>-1</v>
      </c>
      <c r="O131" s="30">
        <v>1</v>
      </c>
      <c r="P131" s="30">
        <v>-1</v>
      </c>
      <c r="Q131" s="30">
        <v>3</v>
      </c>
      <c r="R131" s="30">
        <v>-8</v>
      </c>
      <c r="S131" s="33">
        <f>COUNTIFS('IFS TouchPoints'!$A$6:$A$2203,$A131,'IFS TouchPoints'!$C$6:$C$2203,S$5,'IFS TouchPoints'!$E$6:$E$2203,"&lt;="&amp;$C131)</f>
        <v>0</v>
      </c>
      <c r="T131" s="33">
        <f>COUNTIFS('IFS TouchPoints'!$A$6:$A$2203,$A131,'IFS TouchPoints'!$C$6:$C$2203,T$5,'IFS TouchPoints'!$E$6:$E$2203,"&lt;="&amp;$C131)</f>
        <v>0</v>
      </c>
      <c r="U131" s="33">
        <f>COUNTIFS('IFS TouchPoints'!$A$6:$A$2203,$A131,'IFS TouchPoints'!$C$6:$C$2203,U$5,'IFS TouchPoints'!$E$6:$E$2203,"&lt;="&amp;$C131)</f>
        <v>0</v>
      </c>
      <c r="V131" s="33">
        <f>COUNTIFS('IFS TouchPoints'!$A$6:$A$2203,$A131,'IFS TouchPoints'!$C$6:$C$2203,V$5,'IFS TouchPoints'!$E$6:$E$2203,"&lt;="&amp;$C131)</f>
        <v>0</v>
      </c>
      <c r="W131" s="33">
        <f>COUNTIFS('IFS TouchPoints'!$A$6:$A$2203,$A131,'IFS TouchPoints'!$C$6:$C$2203,W$5,'IFS TouchPoints'!$E$6:$E$2203,"&lt;="&amp;$C131)</f>
        <v>3</v>
      </c>
      <c r="X131" s="33">
        <f>COUNTIFS('IFS TouchPoints'!$A$6:$A$2203,$A131,'IFS TouchPoints'!$C$6:$C$2203,X$5,'IFS TouchPoints'!$E$6:$E$2203,"&lt;="&amp;$C131)</f>
        <v>0</v>
      </c>
      <c r="Y131" s="33">
        <f>COUNTIFS('IFS TouchPoints'!$A$6:$A$2203,$A131,'IFS TouchPoints'!$C$6:$C$2203,Y$5,'IFS TouchPoints'!$E$6:$E$2203,"&lt;="&amp;$C131)</f>
        <v>0</v>
      </c>
      <c r="Z131" s="33">
        <f>COUNTIFS('IFS TouchPoints'!$A$6:$A$2203,$A131,'IFS TouchPoints'!$C$6:$C$2203,Z$5,'IFS TouchPoints'!$E$6:$E$2203,"&lt;="&amp;$C131)</f>
        <v>0</v>
      </c>
      <c r="AA131" s="33">
        <f>COUNTIFS('IFS TouchPoints'!$A$6:$A$2203,$A131,'IFS TouchPoints'!$C$6:$C$2203,AA$5,'IFS TouchPoints'!$E$6:$E$2203,"&lt;="&amp;$C131)</f>
        <v>0</v>
      </c>
      <c r="AB131" s="28">
        <f t="shared" si="4"/>
        <v>3</v>
      </c>
    </row>
    <row r="132" spans="1:28" s="29" customFormat="1" ht="13.5" customHeight="1" x14ac:dyDescent="0.25">
      <c r="A132" s="30">
        <v>11401</v>
      </c>
      <c r="B132" s="30">
        <f>COUNTIFS(Sheet2!$A$16:$A$25,$A132)</f>
        <v>0</v>
      </c>
      <c r="C132" s="31">
        <v>41975</v>
      </c>
      <c r="D132" s="30">
        <v>118</v>
      </c>
      <c r="E132" s="30" t="s">
        <v>296</v>
      </c>
      <c r="F132" s="32" t="s">
        <v>284</v>
      </c>
      <c r="G132" s="30">
        <v>6</v>
      </c>
      <c r="H132" s="30">
        <v>-10</v>
      </c>
      <c r="I132" s="30">
        <v>5</v>
      </c>
      <c r="J132" s="30">
        <v>0</v>
      </c>
      <c r="K132" s="30">
        <v>7</v>
      </c>
      <c r="L132" s="30">
        <v>-3</v>
      </c>
      <c r="M132" s="30">
        <v>2</v>
      </c>
      <c r="N132" s="30">
        <v>-4</v>
      </c>
      <c r="O132" s="30">
        <v>6</v>
      </c>
      <c r="P132" s="30">
        <v>-6</v>
      </c>
      <c r="Q132" s="30">
        <v>26</v>
      </c>
      <c r="R132" s="30">
        <v>-23</v>
      </c>
      <c r="S132" s="33">
        <f>COUNTIFS('IFS TouchPoints'!$A$6:$A$2203,$A132,'IFS TouchPoints'!$C$6:$C$2203,S$5,'IFS TouchPoints'!$E$6:$E$2203,"&lt;="&amp;$C132)</f>
        <v>0</v>
      </c>
      <c r="T132" s="33">
        <f>COUNTIFS('IFS TouchPoints'!$A$6:$A$2203,$A132,'IFS TouchPoints'!$C$6:$C$2203,T$5,'IFS TouchPoints'!$E$6:$E$2203,"&lt;="&amp;$C132)</f>
        <v>0</v>
      </c>
      <c r="U132" s="33">
        <f>COUNTIFS('IFS TouchPoints'!$A$6:$A$2203,$A132,'IFS TouchPoints'!$C$6:$C$2203,U$5,'IFS TouchPoints'!$E$6:$E$2203,"&lt;="&amp;$C132)</f>
        <v>0</v>
      </c>
      <c r="V132" s="33">
        <f>COUNTIFS('IFS TouchPoints'!$A$6:$A$2203,$A132,'IFS TouchPoints'!$C$6:$C$2203,V$5,'IFS TouchPoints'!$E$6:$E$2203,"&lt;="&amp;$C132)</f>
        <v>0</v>
      </c>
      <c r="W132" s="33">
        <f>COUNTIFS('IFS TouchPoints'!$A$6:$A$2203,$A132,'IFS TouchPoints'!$C$6:$C$2203,W$5,'IFS TouchPoints'!$E$6:$E$2203,"&lt;="&amp;$C132)</f>
        <v>8</v>
      </c>
      <c r="X132" s="33">
        <f>COUNTIFS('IFS TouchPoints'!$A$6:$A$2203,$A132,'IFS TouchPoints'!$C$6:$C$2203,X$5,'IFS TouchPoints'!$E$6:$E$2203,"&lt;="&amp;$C132)</f>
        <v>0</v>
      </c>
      <c r="Y132" s="33">
        <f>COUNTIFS('IFS TouchPoints'!$A$6:$A$2203,$A132,'IFS TouchPoints'!$C$6:$C$2203,Y$5,'IFS TouchPoints'!$E$6:$E$2203,"&lt;="&amp;$C132)</f>
        <v>11</v>
      </c>
      <c r="Z132" s="33">
        <f>COUNTIFS('IFS TouchPoints'!$A$6:$A$2203,$A132,'IFS TouchPoints'!$C$6:$C$2203,Z$5,'IFS TouchPoints'!$E$6:$E$2203,"&lt;="&amp;$C132)</f>
        <v>0</v>
      </c>
      <c r="AA132" s="33">
        <f>COUNTIFS('IFS TouchPoints'!$A$6:$A$2203,$A132,'IFS TouchPoints'!$C$6:$C$2203,AA$5,'IFS TouchPoints'!$E$6:$E$2203,"&lt;="&amp;$C132)</f>
        <v>0</v>
      </c>
      <c r="AB132" s="28">
        <f t="shared" si="4"/>
        <v>19</v>
      </c>
    </row>
    <row r="133" spans="1:28" s="29" customFormat="1" ht="13.5" customHeight="1" x14ac:dyDescent="0.25">
      <c r="A133" s="30">
        <v>11401</v>
      </c>
      <c r="B133" s="30">
        <f>COUNTIFS(Sheet2!$A$16:$A$25,$A133)</f>
        <v>0</v>
      </c>
      <c r="C133" s="31">
        <v>42072</v>
      </c>
      <c r="D133" s="30">
        <v>166</v>
      </c>
      <c r="E133" s="30" t="s">
        <v>296</v>
      </c>
      <c r="F133" s="32" t="s">
        <v>285</v>
      </c>
      <c r="G133" s="30">
        <v>6</v>
      </c>
      <c r="H133" s="30">
        <v>-10</v>
      </c>
      <c r="I133" s="30">
        <v>3</v>
      </c>
      <c r="J133" s="30">
        <v>-1</v>
      </c>
      <c r="K133" s="30">
        <v>7</v>
      </c>
      <c r="L133" s="30">
        <v>-4</v>
      </c>
      <c r="M133" s="30">
        <v>2</v>
      </c>
      <c r="N133" s="30">
        <v>-5</v>
      </c>
      <c r="O133" s="30">
        <v>4</v>
      </c>
      <c r="P133" s="30">
        <v>-7</v>
      </c>
      <c r="Q133" s="30">
        <v>22</v>
      </c>
      <c r="R133" s="30">
        <v>-27</v>
      </c>
      <c r="S133" s="33">
        <f>COUNTIFS('IFS TouchPoints'!$A$6:$A$2203,$A133,'IFS TouchPoints'!$C$6:$C$2203,S$5,'IFS TouchPoints'!$E$6:$E$2203,"&lt;="&amp;$C133)</f>
        <v>0</v>
      </c>
      <c r="T133" s="33">
        <f>COUNTIFS('IFS TouchPoints'!$A$6:$A$2203,$A133,'IFS TouchPoints'!$C$6:$C$2203,T$5,'IFS TouchPoints'!$E$6:$E$2203,"&lt;="&amp;$C133)</f>
        <v>0</v>
      </c>
      <c r="U133" s="33">
        <f>COUNTIFS('IFS TouchPoints'!$A$6:$A$2203,$A133,'IFS TouchPoints'!$C$6:$C$2203,U$5,'IFS TouchPoints'!$E$6:$E$2203,"&lt;="&amp;$C133)</f>
        <v>2</v>
      </c>
      <c r="V133" s="33">
        <f>COUNTIFS('IFS TouchPoints'!$A$6:$A$2203,$A133,'IFS TouchPoints'!$C$6:$C$2203,V$5,'IFS TouchPoints'!$E$6:$E$2203,"&lt;="&amp;$C133)</f>
        <v>0</v>
      </c>
      <c r="W133" s="33">
        <f>COUNTIFS('IFS TouchPoints'!$A$6:$A$2203,$A133,'IFS TouchPoints'!$C$6:$C$2203,W$5,'IFS TouchPoints'!$E$6:$E$2203,"&lt;="&amp;$C133)</f>
        <v>10</v>
      </c>
      <c r="X133" s="33">
        <f>COUNTIFS('IFS TouchPoints'!$A$6:$A$2203,$A133,'IFS TouchPoints'!$C$6:$C$2203,X$5,'IFS TouchPoints'!$E$6:$E$2203,"&lt;="&amp;$C133)</f>
        <v>0</v>
      </c>
      <c r="Y133" s="33">
        <f>COUNTIFS('IFS TouchPoints'!$A$6:$A$2203,$A133,'IFS TouchPoints'!$C$6:$C$2203,Y$5,'IFS TouchPoints'!$E$6:$E$2203,"&lt;="&amp;$C133)</f>
        <v>22</v>
      </c>
      <c r="Z133" s="33">
        <f>COUNTIFS('IFS TouchPoints'!$A$6:$A$2203,$A133,'IFS TouchPoints'!$C$6:$C$2203,Z$5,'IFS TouchPoints'!$E$6:$E$2203,"&lt;="&amp;$C133)</f>
        <v>0</v>
      </c>
      <c r="AA133" s="33">
        <f>COUNTIFS('IFS TouchPoints'!$A$6:$A$2203,$A133,'IFS TouchPoints'!$C$6:$C$2203,AA$5,'IFS TouchPoints'!$E$6:$E$2203,"&lt;="&amp;$C133)</f>
        <v>0</v>
      </c>
      <c r="AB133" s="28">
        <f t="shared" si="4"/>
        <v>34</v>
      </c>
    </row>
    <row r="134" spans="1:28" s="29" customFormat="1" ht="13.5" customHeight="1" x14ac:dyDescent="0.25">
      <c r="A134" s="30">
        <v>11401</v>
      </c>
      <c r="B134" s="30">
        <f>COUNTIFS(Sheet2!$A$16:$A$25,$A134)</f>
        <v>0</v>
      </c>
      <c r="C134" s="31">
        <v>41892</v>
      </c>
      <c r="D134" s="30">
        <v>94</v>
      </c>
      <c r="E134" s="30" t="s">
        <v>296</v>
      </c>
      <c r="F134" s="32" t="s">
        <v>267</v>
      </c>
      <c r="G134" s="30">
        <v>5</v>
      </c>
      <c r="H134" s="30">
        <v>-11</v>
      </c>
      <c r="I134" s="30">
        <v>3</v>
      </c>
      <c r="J134" s="30">
        <v>-1</v>
      </c>
      <c r="K134" s="30">
        <v>10</v>
      </c>
      <c r="L134" s="30">
        <v>-2</v>
      </c>
      <c r="M134" s="30">
        <v>2</v>
      </c>
      <c r="N134" s="30">
        <v>-4</v>
      </c>
      <c r="O134" s="30">
        <v>8</v>
      </c>
      <c r="P134" s="30">
        <v>-5</v>
      </c>
      <c r="Q134" s="30">
        <v>28</v>
      </c>
      <c r="R134" s="30">
        <v>-23</v>
      </c>
      <c r="S134" s="33">
        <f>COUNTIFS('IFS TouchPoints'!$A$6:$A$2203,$A134,'IFS TouchPoints'!$C$6:$C$2203,S$5,'IFS TouchPoints'!$E$6:$E$2203,"&lt;="&amp;$C134)</f>
        <v>0</v>
      </c>
      <c r="T134" s="33">
        <f>COUNTIFS('IFS TouchPoints'!$A$6:$A$2203,$A134,'IFS TouchPoints'!$C$6:$C$2203,T$5,'IFS TouchPoints'!$E$6:$E$2203,"&lt;="&amp;$C134)</f>
        <v>0</v>
      </c>
      <c r="U134" s="33">
        <f>COUNTIFS('IFS TouchPoints'!$A$6:$A$2203,$A134,'IFS TouchPoints'!$C$6:$C$2203,U$5,'IFS TouchPoints'!$E$6:$E$2203,"&lt;="&amp;$C134)</f>
        <v>0</v>
      </c>
      <c r="V134" s="33">
        <f>COUNTIFS('IFS TouchPoints'!$A$6:$A$2203,$A134,'IFS TouchPoints'!$C$6:$C$2203,V$5,'IFS TouchPoints'!$E$6:$E$2203,"&lt;="&amp;$C134)</f>
        <v>0</v>
      </c>
      <c r="W134" s="33">
        <f>COUNTIFS('IFS TouchPoints'!$A$6:$A$2203,$A134,'IFS TouchPoints'!$C$6:$C$2203,W$5,'IFS TouchPoints'!$E$6:$E$2203,"&lt;="&amp;$C134)</f>
        <v>0</v>
      </c>
      <c r="X134" s="33">
        <f>COUNTIFS('IFS TouchPoints'!$A$6:$A$2203,$A134,'IFS TouchPoints'!$C$6:$C$2203,X$5,'IFS TouchPoints'!$E$6:$E$2203,"&lt;="&amp;$C134)</f>
        <v>0</v>
      </c>
      <c r="Y134" s="33">
        <f>COUNTIFS('IFS TouchPoints'!$A$6:$A$2203,$A134,'IFS TouchPoints'!$C$6:$C$2203,Y$5,'IFS TouchPoints'!$E$6:$E$2203,"&lt;="&amp;$C134)</f>
        <v>0</v>
      </c>
      <c r="Z134" s="33">
        <f>COUNTIFS('IFS TouchPoints'!$A$6:$A$2203,$A134,'IFS TouchPoints'!$C$6:$C$2203,Z$5,'IFS TouchPoints'!$E$6:$E$2203,"&lt;="&amp;$C134)</f>
        <v>0</v>
      </c>
      <c r="AA134" s="33">
        <f>COUNTIFS('IFS TouchPoints'!$A$6:$A$2203,$A134,'IFS TouchPoints'!$C$6:$C$2203,AA$5,'IFS TouchPoints'!$E$6:$E$2203,"&lt;="&amp;$C134)</f>
        <v>0</v>
      </c>
      <c r="AB134" s="28">
        <f t="shared" ref="AB134:AB141" si="5">SUM(S134:AA134)</f>
        <v>0</v>
      </c>
    </row>
    <row r="135" spans="1:28" s="29" customFormat="1" ht="13.5" customHeight="1" x14ac:dyDescent="0.25">
      <c r="A135" s="30">
        <v>11448</v>
      </c>
      <c r="B135" s="30">
        <f>COUNTIFS(Sheet2!$A$16:$A$25,$A135)</f>
        <v>0</v>
      </c>
      <c r="C135" s="31">
        <v>42011</v>
      </c>
      <c r="D135" s="30">
        <v>159</v>
      </c>
      <c r="E135" s="30" t="s">
        <v>296</v>
      </c>
      <c r="F135" s="32" t="s">
        <v>284</v>
      </c>
      <c r="G135" s="30">
        <v>3</v>
      </c>
      <c r="H135" s="30">
        <v>-2</v>
      </c>
      <c r="I135" s="30">
        <v>2</v>
      </c>
      <c r="J135" s="30">
        <v>0</v>
      </c>
      <c r="K135" s="30">
        <v>4</v>
      </c>
      <c r="L135" s="30">
        <v>-5</v>
      </c>
      <c r="M135" s="30">
        <v>10</v>
      </c>
      <c r="N135" s="30">
        <v>-2</v>
      </c>
      <c r="O135" s="30">
        <v>9</v>
      </c>
      <c r="P135" s="30">
        <v>-1</v>
      </c>
      <c r="Q135" s="30">
        <v>28</v>
      </c>
      <c r="R135" s="30">
        <v>-10</v>
      </c>
      <c r="S135" s="33">
        <f>COUNTIFS('IFS TouchPoints'!$A$6:$A$2203,$A135,'IFS TouchPoints'!$C$6:$C$2203,S$5,'IFS TouchPoints'!$E$6:$E$2203,"&lt;="&amp;$C135)</f>
        <v>0</v>
      </c>
      <c r="T135" s="33">
        <f>COUNTIFS('IFS TouchPoints'!$A$6:$A$2203,$A135,'IFS TouchPoints'!$C$6:$C$2203,T$5,'IFS TouchPoints'!$E$6:$E$2203,"&lt;="&amp;$C135)</f>
        <v>0</v>
      </c>
      <c r="U135" s="33">
        <f>COUNTIFS('IFS TouchPoints'!$A$6:$A$2203,$A135,'IFS TouchPoints'!$C$6:$C$2203,U$5,'IFS TouchPoints'!$E$6:$E$2203,"&lt;="&amp;$C135)</f>
        <v>0</v>
      </c>
      <c r="V135" s="33">
        <f>COUNTIFS('IFS TouchPoints'!$A$6:$A$2203,$A135,'IFS TouchPoints'!$C$6:$C$2203,V$5,'IFS TouchPoints'!$E$6:$E$2203,"&lt;="&amp;$C135)</f>
        <v>0</v>
      </c>
      <c r="W135" s="33">
        <f>COUNTIFS('IFS TouchPoints'!$A$6:$A$2203,$A135,'IFS TouchPoints'!$C$6:$C$2203,W$5,'IFS TouchPoints'!$E$6:$E$2203,"&lt;="&amp;$C135)</f>
        <v>12</v>
      </c>
      <c r="X135" s="33">
        <f>COUNTIFS('IFS TouchPoints'!$A$6:$A$2203,$A135,'IFS TouchPoints'!$C$6:$C$2203,X$5,'IFS TouchPoints'!$E$6:$E$2203,"&lt;="&amp;$C135)</f>
        <v>0</v>
      </c>
      <c r="Y135" s="33">
        <f>COUNTIFS('IFS TouchPoints'!$A$6:$A$2203,$A135,'IFS TouchPoints'!$C$6:$C$2203,Y$5,'IFS TouchPoints'!$E$6:$E$2203,"&lt;="&amp;$C135)</f>
        <v>0</v>
      </c>
      <c r="Z135" s="33">
        <f>COUNTIFS('IFS TouchPoints'!$A$6:$A$2203,$A135,'IFS TouchPoints'!$C$6:$C$2203,Z$5,'IFS TouchPoints'!$E$6:$E$2203,"&lt;="&amp;$C135)</f>
        <v>0</v>
      </c>
      <c r="AA135" s="33">
        <f>COUNTIFS('IFS TouchPoints'!$A$6:$A$2203,$A135,'IFS TouchPoints'!$C$6:$C$2203,AA$5,'IFS TouchPoints'!$E$6:$E$2203,"&lt;="&amp;$C135)</f>
        <v>0</v>
      </c>
      <c r="AB135" s="28">
        <f t="shared" si="5"/>
        <v>12</v>
      </c>
    </row>
    <row r="136" spans="1:28" s="29" customFormat="1" ht="13.5" customHeight="1" x14ac:dyDescent="0.25">
      <c r="A136" s="30">
        <v>11448</v>
      </c>
      <c r="B136" s="30">
        <f>COUNTIFS(Sheet2!$A$16:$A$25,$A136)</f>
        <v>0</v>
      </c>
      <c r="C136" s="31">
        <v>41914</v>
      </c>
      <c r="D136" s="30">
        <v>97</v>
      </c>
      <c r="E136" s="30" t="s">
        <v>296</v>
      </c>
      <c r="F136" s="32" t="s">
        <v>267</v>
      </c>
      <c r="G136" s="30">
        <v>3</v>
      </c>
      <c r="H136" s="30">
        <v>-2</v>
      </c>
      <c r="I136" s="30">
        <v>2</v>
      </c>
      <c r="J136" s="30">
        <v>0</v>
      </c>
      <c r="K136" s="30">
        <v>7</v>
      </c>
      <c r="L136" s="30">
        <v>-1</v>
      </c>
      <c r="M136" s="30">
        <v>18</v>
      </c>
      <c r="N136" s="30">
        <v>0</v>
      </c>
      <c r="O136" s="30">
        <v>7</v>
      </c>
      <c r="P136" s="30">
        <v>-1</v>
      </c>
      <c r="Q136" s="30">
        <v>37</v>
      </c>
      <c r="R136" s="30">
        <v>-4</v>
      </c>
      <c r="S136" s="33">
        <f>COUNTIFS('IFS TouchPoints'!$A$6:$A$2203,$A136,'IFS TouchPoints'!$C$6:$C$2203,S$5,'IFS TouchPoints'!$E$6:$E$2203,"&lt;="&amp;$C136)</f>
        <v>0</v>
      </c>
      <c r="T136" s="33">
        <f>COUNTIFS('IFS TouchPoints'!$A$6:$A$2203,$A136,'IFS TouchPoints'!$C$6:$C$2203,T$5,'IFS TouchPoints'!$E$6:$E$2203,"&lt;="&amp;$C136)</f>
        <v>0</v>
      </c>
      <c r="U136" s="33">
        <f>COUNTIFS('IFS TouchPoints'!$A$6:$A$2203,$A136,'IFS TouchPoints'!$C$6:$C$2203,U$5,'IFS TouchPoints'!$E$6:$E$2203,"&lt;="&amp;$C136)</f>
        <v>0</v>
      </c>
      <c r="V136" s="33">
        <f>COUNTIFS('IFS TouchPoints'!$A$6:$A$2203,$A136,'IFS TouchPoints'!$C$6:$C$2203,V$5,'IFS TouchPoints'!$E$6:$E$2203,"&lt;="&amp;$C136)</f>
        <v>0</v>
      </c>
      <c r="W136" s="33">
        <f>COUNTIFS('IFS TouchPoints'!$A$6:$A$2203,$A136,'IFS TouchPoints'!$C$6:$C$2203,W$5,'IFS TouchPoints'!$E$6:$E$2203,"&lt;="&amp;$C136)</f>
        <v>0</v>
      </c>
      <c r="X136" s="33">
        <f>COUNTIFS('IFS TouchPoints'!$A$6:$A$2203,$A136,'IFS TouchPoints'!$C$6:$C$2203,X$5,'IFS TouchPoints'!$E$6:$E$2203,"&lt;="&amp;$C136)</f>
        <v>0</v>
      </c>
      <c r="Y136" s="33">
        <f>COUNTIFS('IFS TouchPoints'!$A$6:$A$2203,$A136,'IFS TouchPoints'!$C$6:$C$2203,Y$5,'IFS TouchPoints'!$E$6:$E$2203,"&lt;="&amp;$C136)</f>
        <v>0</v>
      </c>
      <c r="Z136" s="33">
        <f>COUNTIFS('IFS TouchPoints'!$A$6:$A$2203,$A136,'IFS TouchPoints'!$C$6:$C$2203,Z$5,'IFS TouchPoints'!$E$6:$E$2203,"&lt;="&amp;$C136)</f>
        <v>0</v>
      </c>
      <c r="AA136" s="33">
        <f>COUNTIFS('IFS TouchPoints'!$A$6:$A$2203,$A136,'IFS TouchPoints'!$C$6:$C$2203,AA$5,'IFS TouchPoints'!$E$6:$E$2203,"&lt;="&amp;$C136)</f>
        <v>0</v>
      </c>
      <c r="AB136" s="28">
        <f t="shared" si="5"/>
        <v>0</v>
      </c>
    </row>
    <row r="137" spans="1:28" s="29" customFormat="1" ht="13.5" customHeight="1" x14ac:dyDescent="0.25">
      <c r="A137" s="30">
        <v>11540</v>
      </c>
      <c r="B137" s="30">
        <f>COUNTIFS(Sheet2!$A$16:$A$25,$A137)</f>
        <v>0</v>
      </c>
      <c r="C137" s="31">
        <v>41995</v>
      </c>
      <c r="D137" s="30">
        <v>151</v>
      </c>
      <c r="E137" s="30" t="s">
        <v>296</v>
      </c>
      <c r="F137" s="32" t="s">
        <v>284</v>
      </c>
      <c r="G137" s="30">
        <v>0</v>
      </c>
      <c r="H137" s="30">
        <v>-7</v>
      </c>
      <c r="I137" s="30">
        <v>5</v>
      </c>
      <c r="J137" s="30">
        <v>0</v>
      </c>
      <c r="K137" s="30">
        <v>8</v>
      </c>
      <c r="L137" s="30">
        <v>-3</v>
      </c>
      <c r="M137" s="30">
        <v>5</v>
      </c>
      <c r="N137" s="30">
        <v>-14</v>
      </c>
      <c r="O137" s="30">
        <v>7</v>
      </c>
      <c r="P137" s="30">
        <v>-2</v>
      </c>
      <c r="Q137" s="30">
        <v>25</v>
      </c>
      <c r="R137" s="30">
        <v>-26</v>
      </c>
      <c r="S137" s="33">
        <f>COUNTIFS('IFS TouchPoints'!$A$6:$A$2203,$A137,'IFS TouchPoints'!$C$6:$C$2203,S$5,'IFS TouchPoints'!$E$6:$E$2203,"&lt;="&amp;$C137)</f>
        <v>0</v>
      </c>
      <c r="T137" s="33">
        <f>COUNTIFS('IFS TouchPoints'!$A$6:$A$2203,$A137,'IFS TouchPoints'!$C$6:$C$2203,T$5,'IFS TouchPoints'!$E$6:$E$2203,"&lt;="&amp;$C137)</f>
        <v>0</v>
      </c>
      <c r="U137" s="33">
        <f>COUNTIFS('IFS TouchPoints'!$A$6:$A$2203,$A137,'IFS TouchPoints'!$C$6:$C$2203,U$5,'IFS TouchPoints'!$E$6:$E$2203,"&lt;="&amp;$C137)</f>
        <v>0</v>
      </c>
      <c r="V137" s="33">
        <f>COUNTIFS('IFS TouchPoints'!$A$6:$A$2203,$A137,'IFS TouchPoints'!$C$6:$C$2203,V$5,'IFS TouchPoints'!$E$6:$E$2203,"&lt;="&amp;$C137)</f>
        <v>0</v>
      </c>
      <c r="W137" s="33">
        <f>COUNTIFS('IFS TouchPoints'!$A$6:$A$2203,$A137,'IFS TouchPoints'!$C$6:$C$2203,W$5,'IFS TouchPoints'!$E$6:$E$2203,"&lt;="&amp;$C137)</f>
        <v>9</v>
      </c>
      <c r="X137" s="33">
        <f>COUNTIFS('IFS TouchPoints'!$A$6:$A$2203,$A137,'IFS TouchPoints'!$C$6:$C$2203,X$5,'IFS TouchPoints'!$E$6:$E$2203,"&lt;="&amp;$C137)</f>
        <v>0</v>
      </c>
      <c r="Y137" s="33">
        <f>COUNTIFS('IFS TouchPoints'!$A$6:$A$2203,$A137,'IFS TouchPoints'!$C$6:$C$2203,Y$5,'IFS TouchPoints'!$E$6:$E$2203,"&lt;="&amp;$C137)</f>
        <v>0</v>
      </c>
      <c r="Z137" s="33">
        <f>COUNTIFS('IFS TouchPoints'!$A$6:$A$2203,$A137,'IFS TouchPoints'!$C$6:$C$2203,Z$5,'IFS TouchPoints'!$E$6:$E$2203,"&lt;="&amp;$C137)</f>
        <v>0</v>
      </c>
      <c r="AA137" s="33">
        <f>COUNTIFS('IFS TouchPoints'!$A$6:$A$2203,$A137,'IFS TouchPoints'!$C$6:$C$2203,AA$5,'IFS TouchPoints'!$E$6:$E$2203,"&lt;="&amp;$C137)</f>
        <v>0</v>
      </c>
      <c r="AB137" s="28">
        <f t="shared" si="5"/>
        <v>9</v>
      </c>
    </row>
    <row r="138" spans="1:28" s="29" customFormat="1" ht="13.5" customHeight="1" x14ac:dyDescent="0.25">
      <c r="A138" s="30">
        <v>11540</v>
      </c>
      <c r="B138" s="30">
        <f>COUNTIFS(Sheet2!$A$16:$A$25,$A138)</f>
        <v>0</v>
      </c>
      <c r="C138" s="31">
        <v>41949</v>
      </c>
      <c r="D138" s="30">
        <v>111</v>
      </c>
      <c r="E138" s="30" t="s">
        <v>296</v>
      </c>
      <c r="F138" s="32" t="s">
        <v>267</v>
      </c>
      <c r="G138" s="30">
        <v>0</v>
      </c>
      <c r="H138" s="30">
        <v>-7</v>
      </c>
      <c r="I138" s="30">
        <v>3</v>
      </c>
      <c r="J138" s="30">
        <v>0</v>
      </c>
      <c r="K138" s="30">
        <v>6</v>
      </c>
      <c r="L138" s="30">
        <v>-5</v>
      </c>
      <c r="M138" s="30">
        <v>3</v>
      </c>
      <c r="N138" s="30">
        <v>-16</v>
      </c>
      <c r="O138" s="30">
        <v>7</v>
      </c>
      <c r="P138" s="30">
        <v>-4</v>
      </c>
      <c r="Q138" s="30">
        <v>19</v>
      </c>
      <c r="R138" s="30">
        <v>-32</v>
      </c>
      <c r="S138" s="33">
        <f>COUNTIFS('IFS TouchPoints'!$A$6:$A$2203,$A138,'IFS TouchPoints'!$C$6:$C$2203,S$5,'IFS TouchPoints'!$E$6:$E$2203,"&lt;="&amp;$C138)</f>
        <v>0</v>
      </c>
      <c r="T138" s="33">
        <f>COUNTIFS('IFS TouchPoints'!$A$6:$A$2203,$A138,'IFS TouchPoints'!$C$6:$C$2203,T$5,'IFS TouchPoints'!$E$6:$E$2203,"&lt;="&amp;$C138)</f>
        <v>0</v>
      </c>
      <c r="U138" s="33">
        <f>COUNTIFS('IFS TouchPoints'!$A$6:$A$2203,$A138,'IFS TouchPoints'!$C$6:$C$2203,U$5,'IFS TouchPoints'!$E$6:$E$2203,"&lt;="&amp;$C138)</f>
        <v>0</v>
      </c>
      <c r="V138" s="33">
        <f>COUNTIFS('IFS TouchPoints'!$A$6:$A$2203,$A138,'IFS TouchPoints'!$C$6:$C$2203,V$5,'IFS TouchPoints'!$E$6:$E$2203,"&lt;="&amp;$C138)</f>
        <v>0</v>
      </c>
      <c r="W138" s="33">
        <f>COUNTIFS('IFS TouchPoints'!$A$6:$A$2203,$A138,'IFS TouchPoints'!$C$6:$C$2203,W$5,'IFS TouchPoints'!$E$6:$E$2203,"&lt;="&amp;$C138)</f>
        <v>2</v>
      </c>
      <c r="X138" s="33">
        <f>COUNTIFS('IFS TouchPoints'!$A$6:$A$2203,$A138,'IFS TouchPoints'!$C$6:$C$2203,X$5,'IFS TouchPoints'!$E$6:$E$2203,"&lt;="&amp;$C138)</f>
        <v>0</v>
      </c>
      <c r="Y138" s="33">
        <f>COUNTIFS('IFS TouchPoints'!$A$6:$A$2203,$A138,'IFS TouchPoints'!$C$6:$C$2203,Y$5,'IFS TouchPoints'!$E$6:$E$2203,"&lt;="&amp;$C138)</f>
        <v>0</v>
      </c>
      <c r="Z138" s="33">
        <f>COUNTIFS('IFS TouchPoints'!$A$6:$A$2203,$A138,'IFS TouchPoints'!$C$6:$C$2203,Z$5,'IFS TouchPoints'!$E$6:$E$2203,"&lt;="&amp;$C138)</f>
        <v>0</v>
      </c>
      <c r="AA138" s="33">
        <f>COUNTIFS('IFS TouchPoints'!$A$6:$A$2203,$A138,'IFS TouchPoints'!$C$6:$C$2203,AA$5,'IFS TouchPoints'!$E$6:$E$2203,"&lt;="&amp;$C138)</f>
        <v>0</v>
      </c>
      <c r="AB138" s="28">
        <f t="shared" si="5"/>
        <v>2</v>
      </c>
    </row>
    <row r="139" spans="1:28" s="29" customFormat="1" ht="13.5" customHeight="1" x14ac:dyDescent="0.25">
      <c r="A139" s="30">
        <v>11584</v>
      </c>
      <c r="B139" s="30">
        <f>COUNTIFS(Sheet2!$A$16:$A$25,$A139)</f>
        <v>0</v>
      </c>
      <c r="C139" s="31">
        <v>42074</v>
      </c>
      <c r="D139" s="30">
        <v>169</v>
      </c>
      <c r="E139" s="30" t="s">
        <v>296</v>
      </c>
      <c r="F139" s="32" t="s">
        <v>284</v>
      </c>
      <c r="G139" s="30">
        <v>7</v>
      </c>
      <c r="H139" s="30">
        <v>0</v>
      </c>
      <c r="I139" s="30">
        <v>0</v>
      </c>
      <c r="J139" s="30">
        <v>-1</v>
      </c>
      <c r="K139" s="30">
        <v>7</v>
      </c>
      <c r="L139" s="30">
        <v>0</v>
      </c>
      <c r="M139" s="30">
        <v>2</v>
      </c>
      <c r="N139" s="30">
        <v>-3</v>
      </c>
      <c r="O139" s="30">
        <v>11</v>
      </c>
      <c r="P139" s="30">
        <v>-1</v>
      </c>
      <c r="Q139" s="30">
        <v>27</v>
      </c>
      <c r="R139" s="30">
        <v>-5</v>
      </c>
      <c r="S139" s="33">
        <f>COUNTIFS('IFS TouchPoints'!$A$6:$A$2203,$A139,'IFS TouchPoints'!$C$6:$C$2203,S$5,'IFS TouchPoints'!$E$6:$E$2203,"&lt;="&amp;$C139)</f>
        <v>0</v>
      </c>
      <c r="T139" s="33">
        <f>COUNTIFS('IFS TouchPoints'!$A$6:$A$2203,$A139,'IFS TouchPoints'!$C$6:$C$2203,T$5,'IFS TouchPoints'!$E$6:$E$2203,"&lt;="&amp;$C139)</f>
        <v>0</v>
      </c>
      <c r="U139" s="33">
        <f>COUNTIFS('IFS TouchPoints'!$A$6:$A$2203,$A139,'IFS TouchPoints'!$C$6:$C$2203,U$5,'IFS TouchPoints'!$E$6:$E$2203,"&lt;="&amp;$C139)</f>
        <v>0</v>
      </c>
      <c r="V139" s="33">
        <f>COUNTIFS('IFS TouchPoints'!$A$6:$A$2203,$A139,'IFS TouchPoints'!$C$6:$C$2203,V$5,'IFS TouchPoints'!$E$6:$E$2203,"&lt;="&amp;$C139)</f>
        <v>0</v>
      </c>
      <c r="W139" s="33">
        <f>COUNTIFS('IFS TouchPoints'!$A$6:$A$2203,$A139,'IFS TouchPoints'!$C$6:$C$2203,W$5,'IFS TouchPoints'!$E$6:$E$2203,"&lt;="&amp;$C139)</f>
        <v>13</v>
      </c>
      <c r="X139" s="33">
        <f>COUNTIFS('IFS TouchPoints'!$A$6:$A$2203,$A139,'IFS TouchPoints'!$C$6:$C$2203,X$5,'IFS TouchPoints'!$E$6:$E$2203,"&lt;="&amp;$C139)</f>
        <v>0</v>
      </c>
      <c r="Y139" s="33">
        <f>COUNTIFS('IFS TouchPoints'!$A$6:$A$2203,$A139,'IFS TouchPoints'!$C$6:$C$2203,Y$5,'IFS TouchPoints'!$E$6:$E$2203,"&lt;="&amp;$C139)</f>
        <v>0</v>
      </c>
      <c r="Z139" s="33">
        <f>COUNTIFS('IFS TouchPoints'!$A$6:$A$2203,$A139,'IFS TouchPoints'!$C$6:$C$2203,Z$5,'IFS TouchPoints'!$E$6:$E$2203,"&lt;="&amp;$C139)</f>
        <v>0</v>
      </c>
      <c r="AA139" s="33">
        <f>COUNTIFS('IFS TouchPoints'!$A$6:$A$2203,$A139,'IFS TouchPoints'!$C$6:$C$2203,AA$5,'IFS TouchPoints'!$E$6:$E$2203,"&lt;="&amp;$C139)</f>
        <v>0</v>
      </c>
      <c r="AB139" s="28">
        <f t="shared" si="5"/>
        <v>13</v>
      </c>
    </row>
    <row r="140" spans="1:28" s="29" customFormat="1" ht="13.5" customHeight="1" x14ac:dyDescent="0.25">
      <c r="A140" s="30">
        <v>11584</v>
      </c>
      <c r="B140" s="30">
        <f>COUNTIFS(Sheet2!$A$16:$A$25,$A140)</f>
        <v>0</v>
      </c>
      <c r="C140" s="31">
        <v>41947</v>
      </c>
      <c r="D140" s="30">
        <v>109</v>
      </c>
      <c r="E140" s="30" t="s">
        <v>296</v>
      </c>
      <c r="F140" s="32" t="s">
        <v>267</v>
      </c>
      <c r="G140" s="30">
        <v>6</v>
      </c>
      <c r="H140" s="30">
        <v>0</v>
      </c>
      <c r="I140" s="30">
        <v>0</v>
      </c>
      <c r="J140" s="30">
        <v>-1</v>
      </c>
      <c r="K140" s="30">
        <v>5</v>
      </c>
      <c r="L140" s="30">
        <v>0</v>
      </c>
      <c r="M140" s="30">
        <v>1</v>
      </c>
      <c r="N140" s="30">
        <v>-8</v>
      </c>
      <c r="O140" s="30">
        <v>12</v>
      </c>
      <c r="P140" s="30">
        <v>-2</v>
      </c>
      <c r="Q140" s="30">
        <v>24</v>
      </c>
      <c r="R140" s="30">
        <v>-11</v>
      </c>
      <c r="S140" s="33">
        <f>COUNTIFS('IFS TouchPoints'!$A$6:$A$2203,$A140,'IFS TouchPoints'!$C$6:$C$2203,S$5,'IFS TouchPoints'!$E$6:$E$2203,"&lt;="&amp;$C140)</f>
        <v>0</v>
      </c>
      <c r="T140" s="33">
        <f>COUNTIFS('IFS TouchPoints'!$A$6:$A$2203,$A140,'IFS TouchPoints'!$C$6:$C$2203,T$5,'IFS TouchPoints'!$E$6:$E$2203,"&lt;="&amp;$C140)</f>
        <v>0</v>
      </c>
      <c r="U140" s="33">
        <f>COUNTIFS('IFS TouchPoints'!$A$6:$A$2203,$A140,'IFS TouchPoints'!$C$6:$C$2203,U$5,'IFS TouchPoints'!$E$6:$E$2203,"&lt;="&amp;$C140)</f>
        <v>0</v>
      </c>
      <c r="V140" s="33">
        <f>COUNTIFS('IFS TouchPoints'!$A$6:$A$2203,$A140,'IFS TouchPoints'!$C$6:$C$2203,V$5,'IFS TouchPoints'!$E$6:$E$2203,"&lt;="&amp;$C140)</f>
        <v>0</v>
      </c>
      <c r="W140" s="33">
        <f>COUNTIFS('IFS TouchPoints'!$A$6:$A$2203,$A140,'IFS TouchPoints'!$C$6:$C$2203,W$5,'IFS TouchPoints'!$E$6:$E$2203,"&lt;="&amp;$C140)</f>
        <v>1</v>
      </c>
      <c r="X140" s="33">
        <f>COUNTIFS('IFS TouchPoints'!$A$6:$A$2203,$A140,'IFS TouchPoints'!$C$6:$C$2203,X$5,'IFS TouchPoints'!$E$6:$E$2203,"&lt;="&amp;$C140)</f>
        <v>0</v>
      </c>
      <c r="Y140" s="33">
        <f>COUNTIFS('IFS TouchPoints'!$A$6:$A$2203,$A140,'IFS TouchPoints'!$C$6:$C$2203,Y$5,'IFS TouchPoints'!$E$6:$E$2203,"&lt;="&amp;$C140)</f>
        <v>0</v>
      </c>
      <c r="Z140" s="33">
        <f>COUNTIFS('IFS TouchPoints'!$A$6:$A$2203,$A140,'IFS TouchPoints'!$C$6:$C$2203,Z$5,'IFS TouchPoints'!$E$6:$E$2203,"&lt;="&amp;$C140)</f>
        <v>0</v>
      </c>
      <c r="AA140" s="33">
        <f>COUNTIFS('IFS TouchPoints'!$A$6:$A$2203,$A140,'IFS TouchPoints'!$C$6:$C$2203,AA$5,'IFS TouchPoints'!$E$6:$E$2203,"&lt;="&amp;$C140)</f>
        <v>0</v>
      </c>
      <c r="AB140" s="28">
        <f t="shared" si="5"/>
        <v>1</v>
      </c>
    </row>
    <row r="141" spans="1:28" s="29" customFormat="1" ht="13.5" customHeight="1" x14ac:dyDescent="0.25">
      <c r="A141" s="30">
        <v>11674</v>
      </c>
      <c r="B141" s="30">
        <f>COUNTIFS(Sheet2!$A$16:$A$25,$A141)</f>
        <v>0</v>
      </c>
      <c r="C141" s="31">
        <v>41984</v>
      </c>
      <c r="D141" s="30">
        <v>123</v>
      </c>
      <c r="E141" s="30" t="s">
        <v>296</v>
      </c>
      <c r="F141" s="32" t="s">
        <v>267</v>
      </c>
      <c r="G141" s="30">
        <v>6</v>
      </c>
      <c r="H141" s="30">
        <v>-4</v>
      </c>
      <c r="I141" s="30">
        <v>0</v>
      </c>
      <c r="J141" s="30">
        <v>-2</v>
      </c>
      <c r="K141" s="30">
        <v>0</v>
      </c>
      <c r="L141" s="30">
        <v>-1</v>
      </c>
      <c r="M141" s="30">
        <v>5</v>
      </c>
      <c r="N141" s="30">
        <v>-6</v>
      </c>
      <c r="O141" s="30">
        <v>8</v>
      </c>
      <c r="P141" s="30">
        <v>0</v>
      </c>
      <c r="Q141" s="30">
        <v>19</v>
      </c>
      <c r="R141" s="30">
        <v>-13</v>
      </c>
      <c r="S141" s="33">
        <f>COUNTIFS('IFS TouchPoints'!$A$6:$A$2203,$A141,'IFS TouchPoints'!$C$6:$C$2203,S$5,'IFS TouchPoints'!$E$6:$E$2203,"&lt;="&amp;$C141)</f>
        <v>0</v>
      </c>
      <c r="T141" s="33">
        <f>COUNTIFS('IFS TouchPoints'!$A$6:$A$2203,$A141,'IFS TouchPoints'!$C$6:$C$2203,T$5,'IFS TouchPoints'!$E$6:$E$2203,"&lt;="&amp;$C141)</f>
        <v>0</v>
      </c>
      <c r="U141" s="33">
        <f>COUNTIFS('IFS TouchPoints'!$A$6:$A$2203,$A141,'IFS TouchPoints'!$C$6:$C$2203,U$5,'IFS TouchPoints'!$E$6:$E$2203,"&lt;="&amp;$C141)</f>
        <v>0</v>
      </c>
      <c r="V141" s="33">
        <f>COUNTIFS('IFS TouchPoints'!$A$6:$A$2203,$A141,'IFS TouchPoints'!$C$6:$C$2203,V$5,'IFS TouchPoints'!$E$6:$E$2203,"&lt;="&amp;$C141)</f>
        <v>0</v>
      </c>
      <c r="W141" s="33">
        <f>COUNTIFS('IFS TouchPoints'!$A$6:$A$2203,$A141,'IFS TouchPoints'!$C$6:$C$2203,W$5,'IFS TouchPoints'!$E$6:$E$2203,"&lt;="&amp;$C141)</f>
        <v>2</v>
      </c>
      <c r="X141" s="33">
        <f>COUNTIFS('IFS TouchPoints'!$A$6:$A$2203,$A141,'IFS TouchPoints'!$C$6:$C$2203,X$5,'IFS TouchPoints'!$E$6:$E$2203,"&lt;="&amp;$C141)</f>
        <v>0</v>
      </c>
      <c r="Y141" s="33">
        <f>COUNTIFS('IFS TouchPoints'!$A$6:$A$2203,$A141,'IFS TouchPoints'!$C$6:$C$2203,Y$5,'IFS TouchPoints'!$E$6:$E$2203,"&lt;="&amp;$C141)</f>
        <v>0</v>
      </c>
      <c r="Z141" s="33">
        <f>COUNTIFS('IFS TouchPoints'!$A$6:$A$2203,$A141,'IFS TouchPoints'!$C$6:$C$2203,Z$5,'IFS TouchPoints'!$E$6:$E$2203,"&lt;="&amp;$C141)</f>
        <v>0</v>
      </c>
      <c r="AA141" s="33">
        <f>COUNTIFS('IFS TouchPoints'!$A$6:$A$2203,$A141,'IFS TouchPoints'!$C$6:$C$2203,AA$5,'IFS TouchPoints'!$E$6:$E$2203,"&lt;="&amp;$C141)</f>
        <v>0</v>
      </c>
      <c r="AB141" s="28">
        <f t="shared" si="5"/>
        <v>2</v>
      </c>
    </row>
    <row r="170" s="29" customFormat="1" ht="28.35" customHeight="1" x14ac:dyDescent="0.2"/>
  </sheetData>
  <autoFilter ref="A5:AB169">
    <sortState ref="A6:AB169">
      <sortCondition ref="B5:B169"/>
    </sortState>
  </autoFilter>
  <pageMargins left="0.78431372549019618" right="0.78431372549019618" top="0.98039215686274517" bottom="0.98039215686274517" header="0.50980392156862753" footer="0.5098039215686275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4:AB32"/>
  <sheetViews>
    <sheetView workbookViewId="0">
      <selection activeCell="F5" sqref="F5:F141"/>
    </sheetView>
  </sheetViews>
  <sheetFormatPr defaultRowHeight="12.75" x14ac:dyDescent="0.2"/>
  <sheetData>
    <row r="4" spans="1:28" ht="15" x14ac:dyDescent="0.25">
      <c r="A4" s="14" t="s">
        <v>121</v>
      </c>
      <c r="B4" s="14" t="s">
        <v>303</v>
      </c>
      <c r="C4" s="14" t="s">
        <v>269</v>
      </c>
      <c r="D4" s="14" t="s">
        <v>270</v>
      </c>
      <c r="E4" s="14" t="s">
        <v>294</v>
      </c>
      <c r="F4" s="14" t="s">
        <v>271</v>
      </c>
      <c r="G4" s="14" t="s">
        <v>272</v>
      </c>
      <c r="H4" s="14" t="s">
        <v>273</v>
      </c>
      <c r="I4" s="14" t="s">
        <v>274</v>
      </c>
      <c r="J4" s="14" t="s">
        <v>275</v>
      </c>
      <c r="K4" s="14" t="s">
        <v>276</v>
      </c>
      <c r="L4" s="14" t="s">
        <v>277</v>
      </c>
      <c r="M4" s="14" t="s">
        <v>278</v>
      </c>
      <c r="N4" s="14" t="s">
        <v>279</v>
      </c>
      <c r="O4" s="14" t="s">
        <v>280</v>
      </c>
      <c r="P4" s="14" t="s">
        <v>281</v>
      </c>
      <c r="Q4" s="14" t="s">
        <v>282</v>
      </c>
      <c r="R4" s="34" t="s">
        <v>283</v>
      </c>
      <c r="S4" s="27" t="s">
        <v>70</v>
      </c>
      <c r="T4" s="27" t="s">
        <v>67</v>
      </c>
      <c r="U4" s="27" t="s">
        <v>61</v>
      </c>
      <c r="V4" s="27" t="s">
        <v>79</v>
      </c>
      <c r="W4" s="27" t="s">
        <v>26</v>
      </c>
      <c r="X4" s="27" t="s">
        <v>117</v>
      </c>
      <c r="Y4" s="27" t="s">
        <v>44</v>
      </c>
      <c r="Z4" s="27" t="s">
        <v>57</v>
      </c>
      <c r="AA4" s="27" t="s">
        <v>30</v>
      </c>
      <c r="AB4" s="28" t="s">
        <v>301</v>
      </c>
    </row>
    <row r="5" spans="1:28" s="29" customFormat="1" ht="13.5" customHeight="1" x14ac:dyDescent="0.25">
      <c r="A5" s="30">
        <v>87</v>
      </c>
      <c r="B5" s="30">
        <f>COUNTIFS(Sheet2!$A$16:$A$25,$A5)</f>
        <v>1</v>
      </c>
      <c r="C5" s="31">
        <v>41921</v>
      </c>
      <c r="D5" s="30">
        <v>100</v>
      </c>
      <c r="E5" s="30" t="s">
        <v>296</v>
      </c>
      <c r="F5" s="32" t="s">
        <v>287</v>
      </c>
      <c r="G5" s="30">
        <v>4</v>
      </c>
      <c r="H5" s="30">
        <v>-7</v>
      </c>
      <c r="I5" s="30">
        <v>2</v>
      </c>
      <c r="J5" s="30">
        <v>0</v>
      </c>
      <c r="K5" s="30">
        <v>8</v>
      </c>
      <c r="L5" s="30">
        <v>-2</v>
      </c>
      <c r="M5" s="30">
        <v>13</v>
      </c>
      <c r="N5" s="30">
        <v>-2</v>
      </c>
      <c r="O5" s="30">
        <v>10</v>
      </c>
      <c r="P5" s="30">
        <v>-7</v>
      </c>
      <c r="Q5" s="30">
        <v>37</v>
      </c>
      <c r="R5" s="30">
        <v>-18</v>
      </c>
      <c r="S5" s="33">
        <f>COUNTIFS('IFS TouchPoints'!$A$6:$A$2203,$A5,'IFS TouchPoints'!$C$6:$C$2203,Training!S$5,'IFS TouchPoints'!$E$6:$E$2203,"&lt;="&amp;$C5)</f>
        <v>0</v>
      </c>
      <c r="T5" s="33">
        <f>COUNTIFS('IFS TouchPoints'!$A$6:$A$2203,$A5,'IFS TouchPoints'!$C$6:$C$2203,Training!T$5,'IFS TouchPoints'!$E$6:$E$2203,"&lt;="&amp;$C5)</f>
        <v>0</v>
      </c>
      <c r="U5" s="33">
        <f>COUNTIFS('IFS TouchPoints'!$A$6:$A$2203,$A5,'IFS TouchPoints'!$C$6:$C$2203,Training!U$5,'IFS TouchPoints'!$E$6:$E$2203,"&lt;="&amp;$C5)</f>
        <v>0</v>
      </c>
      <c r="V5" s="33">
        <f>COUNTIFS('IFS TouchPoints'!$A$6:$A$2203,$A5,'IFS TouchPoints'!$C$6:$C$2203,Training!V$5,'IFS TouchPoints'!$E$6:$E$2203,"&lt;="&amp;$C5)</f>
        <v>0</v>
      </c>
      <c r="W5" s="33">
        <f>COUNTIFS('IFS TouchPoints'!$A$6:$A$2203,$A5,'IFS TouchPoints'!$C$6:$C$2203,Training!W$5,'IFS TouchPoints'!$E$6:$E$2203,"&lt;="&amp;$C5)</f>
        <v>5</v>
      </c>
      <c r="X5" s="33">
        <f>COUNTIFS('IFS TouchPoints'!$A$6:$A$2203,$A5,'IFS TouchPoints'!$C$6:$C$2203,Training!X$5,'IFS TouchPoints'!$E$6:$E$2203,"&lt;="&amp;$C5)</f>
        <v>0</v>
      </c>
      <c r="Y5" s="33">
        <f>COUNTIFS('IFS TouchPoints'!$A$6:$A$2203,$A5,'IFS TouchPoints'!$C$6:$C$2203,Training!Y$5,'IFS TouchPoints'!$E$6:$E$2203,"&lt;="&amp;$C5)</f>
        <v>19</v>
      </c>
      <c r="Z5" s="33">
        <f>COUNTIFS('IFS TouchPoints'!$A$6:$A$2203,$A5,'IFS TouchPoints'!$C$6:$C$2203,Training!Z$5,'IFS TouchPoints'!$E$6:$E$2203,"&lt;="&amp;$C5)</f>
        <v>0</v>
      </c>
      <c r="AA5" s="33">
        <f>COUNTIFS('IFS TouchPoints'!$A$6:$A$2203,$A5,'IFS TouchPoints'!$C$6:$C$2203,Training!AA$5,'IFS TouchPoints'!$E$6:$E$2203,"&lt;="&amp;$C5)</f>
        <v>0</v>
      </c>
      <c r="AB5" s="28">
        <f t="shared" ref="AB5:AB32" si="0">SUM(S5:AA5)</f>
        <v>24</v>
      </c>
    </row>
    <row r="6" spans="1:28" s="29" customFormat="1" ht="13.5" customHeight="1" x14ac:dyDescent="0.25">
      <c r="A6" s="30">
        <v>87</v>
      </c>
      <c r="B6" s="30">
        <f>COUNTIFS(Sheet2!$A$16:$A$25,$A6)</f>
        <v>1</v>
      </c>
      <c r="C6" s="31">
        <v>42020</v>
      </c>
      <c r="D6" s="30">
        <v>161</v>
      </c>
      <c r="E6" s="30" t="s">
        <v>296</v>
      </c>
      <c r="F6" s="32" t="s">
        <v>288</v>
      </c>
      <c r="G6" s="30">
        <v>3</v>
      </c>
      <c r="H6" s="30">
        <v>-8</v>
      </c>
      <c r="I6" s="30">
        <v>1</v>
      </c>
      <c r="J6" s="30">
        <v>0</v>
      </c>
      <c r="K6" s="30">
        <v>4</v>
      </c>
      <c r="L6" s="30">
        <v>-5</v>
      </c>
      <c r="M6" s="30">
        <v>12</v>
      </c>
      <c r="N6" s="30">
        <v>-3</v>
      </c>
      <c r="O6" s="30">
        <v>9</v>
      </c>
      <c r="P6" s="30">
        <v>-11</v>
      </c>
      <c r="Q6" s="30">
        <v>29</v>
      </c>
      <c r="R6" s="30">
        <v>-27</v>
      </c>
      <c r="S6" s="33">
        <f>COUNTIFS('IFS TouchPoints'!$A$6:$A$2203,$A6,'IFS TouchPoints'!$C$6:$C$2203,Training!S$5,'IFS TouchPoints'!$E$6:$E$2203,"&lt;="&amp;$C6)</f>
        <v>0</v>
      </c>
      <c r="T6" s="33">
        <f>COUNTIFS('IFS TouchPoints'!$A$6:$A$2203,$A6,'IFS TouchPoints'!$C$6:$C$2203,Training!T$5,'IFS TouchPoints'!$E$6:$E$2203,"&lt;="&amp;$C6)</f>
        <v>0</v>
      </c>
      <c r="U6" s="33">
        <f>COUNTIFS('IFS TouchPoints'!$A$6:$A$2203,$A6,'IFS TouchPoints'!$C$6:$C$2203,Training!U$5,'IFS TouchPoints'!$E$6:$E$2203,"&lt;="&amp;$C6)</f>
        <v>0</v>
      </c>
      <c r="V6" s="33">
        <f>COUNTIFS('IFS TouchPoints'!$A$6:$A$2203,$A6,'IFS TouchPoints'!$C$6:$C$2203,Training!V$5,'IFS TouchPoints'!$E$6:$E$2203,"&lt;="&amp;$C6)</f>
        <v>0</v>
      </c>
      <c r="W6" s="33">
        <f>COUNTIFS('IFS TouchPoints'!$A$6:$A$2203,$A6,'IFS TouchPoints'!$C$6:$C$2203,Training!W$5,'IFS TouchPoints'!$E$6:$E$2203,"&lt;="&amp;$C6)</f>
        <v>5</v>
      </c>
      <c r="X6" s="33">
        <f>COUNTIFS('IFS TouchPoints'!$A$6:$A$2203,$A6,'IFS TouchPoints'!$C$6:$C$2203,Training!X$5,'IFS TouchPoints'!$E$6:$E$2203,"&lt;="&amp;$C6)</f>
        <v>0</v>
      </c>
      <c r="Y6" s="33">
        <f>COUNTIFS('IFS TouchPoints'!$A$6:$A$2203,$A6,'IFS TouchPoints'!$C$6:$C$2203,Training!Y$5,'IFS TouchPoints'!$E$6:$E$2203,"&lt;="&amp;$C6)</f>
        <v>34</v>
      </c>
      <c r="Z6" s="33">
        <f>COUNTIFS('IFS TouchPoints'!$A$6:$A$2203,$A6,'IFS TouchPoints'!$C$6:$C$2203,Training!Z$5,'IFS TouchPoints'!$E$6:$E$2203,"&lt;="&amp;$C6)</f>
        <v>0</v>
      </c>
      <c r="AA6" s="33">
        <f>COUNTIFS('IFS TouchPoints'!$A$6:$A$2203,$A6,'IFS TouchPoints'!$C$6:$C$2203,Training!AA$5,'IFS TouchPoints'!$E$6:$E$2203,"&lt;="&amp;$C6)</f>
        <v>0</v>
      </c>
      <c r="AB6" s="28">
        <f t="shared" si="0"/>
        <v>39</v>
      </c>
    </row>
    <row r="7" spans="1:28" s="29" customFormat="1" ht="13.5" customHeight="1" x14ac:dyDescent="0.25">
      <c r="A7" s="30">
        <v>87</v>
      </c>
      <c r="B7" s="30">
        <f>COUNTIFS(Sheet2!$A$16:$A$25,$A7)</f>
        <v>1</v>
      </c>
      <c r="C7" s="31">
        <v>41621</v>
      </c>
      <c r="D7" s="30">
        <v>7</v>
      </c>
      <c r="E7" s="30" t="s">
        <v>296</v>
      </c>
      <c r="F7" s="32" t="s">
        <v>284</v>
      </c>
      <c r="G7" s="30">
        <v>0</v>
      </c>
      <c r="H7" s="30">
        <v>-7</v>
      </c>
      <c r="I7" s="30">
        <v>5</v>
      </c>
      <c r="J7" s="30">
        <v>-1</v>
      </c>
      <c r="K7" s="30">
        <v>0</v>
      </c>
      <c r="L7" s="30">
        <v>-10</v>
      </c>
      <c r="M7" s="30">
        <v>11</v>
      </c>
      <c r="N7" s="30">
        <v>-6</v>
      </c>
      <c r="O7" s="30">
        <v>2</v>
      </c>
      <c r="P7" s="30">
        <v>0</v>
      </c>
      <c r="Q7" s="30">
        <v>18</v>
      </c>
      <c r="R7" s="30">
        <v>-24</v>
      </c>
      <c r="S7" s="33">
        <f>COUNTIFS('IFS TouchPoints'!$A$6:$A$2203,$A7,'IFS TouchPoints'!$C$6:$C$2203,Training!S$5,'IFS TouchPoints'!$E$6:$E$2203,"&lt;="&amp;$C7)</f>
        <v>0</v>
      </c>
      <c r="T7" s="33">
        <f>COUNTIFS('IFS TouchPoints'!$A$6:$A$2203,$A7,'IFS TouchPoints'!$C$6:$C$2203,Training!T$5,'IFS TouchPoints'!$E$6:$E$2203,"&lt;="&amp;$C7)</f>
        <v>0</v>
      </c>
      <c r="U7" s="33">
        <f>COUNTIFS('IFS TouchPoints'!$A$6:$A$2203,$A7,'IFS TouchPoints'!$C$6:$C$2203,Training!U$5,'IFS TouchPoints'!$E$6:$E$2203,"&lt;="&amp;$C7)</f>
        <v>0</v>
      </c>
      <c r="V7" s="33">
        <f>COUNTIFS('IFS TouchPoints'!$A$6:$A$2203,$A7,'IFS TouchPoints'!$C$6:$C$2203,Training!V$5,'IFS TouchPoints'!$E$6:$E$2203,"&lt;="&amp;$C7)</f>
        <v>0</v>
      </c>
      <c r="W7" s="33">
        <f>COUNTIFS('IFS TouchPoints'!$A$6:$A$2203,$A7,'IFS TouchPoints'!$C$6:$C$2203,Training!W$5,'IFS TouchPoints'!$E$6:$E$2203,"&lt;="&amp;$C7)</f>
        <v>0</v>
      </c>
      <c r="X7" s="33">
        <f>COUNTIFS('IFS TouchPoints'!$A$6:$A$2203,$A7,'IFS TouchPoints'!$C$6:$C$2203,Training!X$5,'IFS TouchPoints'!$E$6:$E$2203,"&lt;="&amp;$C7)</f>
        <v>0</v>
      </c>
      <c r="Y7" s="33">
        <f>COUNTIFS('IFS TouchPoints'!$A$6:$A$2203,$A7,'IFS TouchPoints'!$C$6:$C$2203,Training!Y$5,'IFS TouchPoints'!$E$6:$E$2203,"&lt;="&amp;$C7)</f>
        <v>0</v>
      </c>
      <c r="Z7" s="33">
        <f>COUNTIFS('IFS TouchPoints'!$A$6:$A$2203,$A7,'IFS TouchPoints'!$C$6:$C$2203,Training!Z$5,'IFS TouchPoints'!$E$6:$E$2203,"&lt;="&amp;$C7)</f>
        <v>0</v>
      </c>
      <c r="AA7" s="33">
        <f>COUNTIFS('IFS TouchPoints'!$A$6:$A$2203,$A7,'IFS TouchPoints'!$C$6:$C$2203,Training!AA$5,'IFS TouchPoints'!$E$6:$E$2203,"&lt;="&amp;$C7)</f>
        <v>0</v>
      </c>
      <c r="AB7" s="28">
        <f t="shared" si="0"/>
        <v>0</v>
      </c>
    </row>
    <row r="8" spans="1:28" s="29" customFormat="1" ht="13.5" customHeight="1" x14ac:dyDescent="0.25">
      <c r="A8" s="30">
        <v>87</v>
      </c>
      <c r="B8" s="30">
        <f>COUNTIFS(Sheet2!$A$16:$A$25,$A8)</f>
        <v>1</v>
      </c>
      <c r="C8" s="31">
        <v>41711</v>
      </c>
      <c r="D8" s="30">
        <v>46</v>
      </c>
      <c r="E8" s="30" t="s">
        <v>296</v>
      </c>
      <c r="F8" s="32" t="s">
        <v>285</v>
      </c>
      <c r="G8" s="30">
        <v>2</v>
      </c>
      <c r="H8" s="30">
        <v>-8</v>
      </c>
      <c r="I8" s="30">
        <v>3</v>
      </c>
      <c r="J8" s="30">
        <v>0</v>
      </c>
      <c r="K8" s="30">
        <v>3</v>
      </c>
      <c r="L8" s="30">
        <v>-4</v>
      </c>
      <c r="M8" s="30">
        <v>10</v>
      </c>
      <c r="N8" s="30">
        <v>-4</v>
      </c>
      <c r="O8" s="30">
        <v>6</v>
      </c>
      <c r="P8" s="30">
        <v>-11</v>
      </c>
      <c r="Q8" s="30">
        <v>24</v>
      </c>
      <c r="R8" s="30">
        <v>-27</v>
      </c>
      <c r="S8" s="33">
        <f>COUNTIFS('IFS TouchPoints'!$A$6:$A$2203,$A8,'IFS TouchPoints'!$C$6:$C$2203,Training!S$5,'IFS TouchPoints'!$E$6:$E$2203,"&lt;="&amp;$C8)</f>
        <v>0</v>
      </c>
      <c r="T8" s="33">
        <f>COUNTIFS('IFS TouchPoints'!$A$6:$A$2203,$A8,'IFS TouchPoints'!$C$6:$C$2203,Training!T$5,'IFS TouchPoints'!$E$6:$E$2203,"&lt;="&amp;$C8)</f>
        <v>0</v>
      </c>
      <c r="U8" s="33">
        <f>COUNTIFS('IFS TouchPoints'!$A$6:$A$2203,$A8,'IFS TouchPoints'!$C$6:$C$2203,Training!U$5,'IFS TouchPoints'!$E$6:$E$2203,"&lt;="&amp;$C8)</f>
        <v>0</v>
      </c>
      <c r="V8" s="33">
        <f>COUNTIFS('IFS TouchPoints'!$A$6:$A$2203,$A8,'IFS TouchPoints'!$C$6:$C$2203,Training!V$5,'IFS TouchPoints'!$E$6:$E$2203,"&lt;="&amp;$C8)</f>
        <v>0</v>
      </c>
      <c r="W8" s="33">
        <f>COUNTIFS('IFS TouchPoints'!$A$6:$A$2203,$A8,'IFS TouchPoints'!$C$6:$C$2203,Training!W$5,'IFS TouchPoints'!$E$6:$E$2203,"&lt;="&amp;$C8)</f>
        <v>0</v>
      </c>
      <c r="X8" s="33">
        <f>COUNTIFS('IFS TouchPoints'!$A$6:$A$2203,$A8,'IFS TouchPoints'!$C$6:$C$2203,Training!X$5,'IFS TouchPoints'!$E$6:$E$2203,"&lt;="&amp;$C8)</f>
        <v>0</v>
      </c>
      <c r="Y8" s="33">
        <f>COUNTIFS('IFS TouchPoints'!$A$6:$A$2203,$A8,'IFS TouchPoints'!$C$6:$C$2203,Training!Y$5,'IFS TouchPoints'!$E$6:$E$2203,"&lt;="&amp;$C8)</f>
        <v>0</v>
      </c>
      <c r="Z8" s="33">
        <f>COUNTIFS('IFS TouchPoints'!$A$6:$A$2203,$A8,'IFS TouchPoints'!$C$6:$C$2203,Training!Z$5,'IFS TouchPoints'!$E$6:$E$2203,"&lt;="&amp;$C8)</f>
        <v>0</v>
      </c>
      <c r="AA8" s="33">
        <f>COUNTIFS('IFS TouchPoints'!$A$6:$A$2203,$A8,'IFS TouchPoints'!$C$6:$C$2203,Training!AA$5,'IFS TouchPoints'!$E$6:$E$2203,"&lt;="&amp;$C8)</f>
        <v>0</v>
      </c>
      <c r="AB8" s="28">
        <f t="shared" si="0"/>
        <v>0</v>
      </c>
    </row>
    <row r="9" spans="1:28" s="29" customFormat="1" ht="13.5" customHeight="1" x14ac:dyDescent="0.25">
      <c r="A9" s="30">
        <v>87</v>
      </c>
      <c r="B9" s="30">
        <f>COUNTIFS(Sheet2!$A$16:$A$25,$A9)</f>
        <v>1</v>
      </c>
      <c r="C9" s="31">
        <v>41739</v>
      </c>
      <c r="D9" s="30">
        <v>44</v>
      </c>
      <c r="E9" s="30" t="s">
        <v>296</v>
      </c>
      <c r="F9" s="32" t="s">
        <v>286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4</v>
      </c>
      <c r="P9" s="30">
        <v>-12</v>
      </c>
      <c r="Q9" s="30">
        <v>4</v>
      </c>
      <c r="R9" s="30">
        <v>-12</v>
      </c>
      <c r="S9" s="33">
        <f>COUNTIFS('IFS TouchPoints'!$A$6:$A$2203,$A9,'IFS TouchPoints'!$C$6:$C$2203,Training!S$5,'IFS TouchPoints'!$E$6:$E$2203,"&lt;="&amp;$C9)</f>
        <v>0</v>
      </c>
      <c r="T9" s="33">
        <f>COUNTIFS('IFS TouchPoints'!$A$6:$A$2203,$A9,'IFS TouchPoints'!$C$6:$C$2203,Training!T$5,'IFS TouchPoints'!$E$6:$E$2203,"&lt;="&amp;$C9)</f>
        <v>0</v>
      </c>
      <c r="U9" s="33">
        <f>COUNTIFS('IFS TouchPoints'!$A$6:$A$2203,$A9,'IFS TouchPoints'!$C$6:$C$2203,Training!U$5,'IFS TouchPoints'!$E$6:$E$2203,"&lt;="&amp;$C9)</f>
        <v>0</v>
      </c>
      <c r="V9" s="33">
        <f>COUNTIFS('IFS TouchPoints'!$A$6:$A$2203,$A9,'IFS TouchPoints'!$C$6:$C$2203,Training!V$5,'IFS TouchPoints'!$E$6:$E$2203,"&lt;="&amp;$C9)</f>
        <v>0</v>
      </c>
      <c r="W9" s="33">
        <f>COUNTIFS('IFS TouchPoints'!$A$6:$A$2203,$A9,'IFS TouchPoints'!$C$6:$C$2203,Training!W$5,'IFS TouchPoints'!$E$6:$E$2203,"&lt;="&amp;$C9)</f>
        <v>0</v>
      </c>
      <c r="X9" s="33">
        <f>COUNTIFS('IFS TouchPoints'!$A$6:$A$2203,$A9,'IFS TouchPoints'!$C$6:$C$2203,Training!X$5,'IFS TouchPoints'!$E$6:$E$2203,"&lt;="&amp;$C9)</f>
        <v>0</v>
      </c>
      <c r="Y9" s="33">
        <f>COUNTIFS('IFS TouchPoints'!$A$6:$A$2203,$A9,'IFS TouchPoints'!$C$6:$C$2203,Training!Y$5,'IFS TouchPoints'!$E$6:$E$2203,"&lt;="&amp;$C9)</f>
        <v>0</v>
      </c>
      <c r="Z9" s="33">
        <f>COUNTIFS('IFS TouchPoints'!$A$6:$A$2203,$A9,'IFS TouchPoints'!$C$6:$C$2203,Training!Z$5,'IFS TouchPoints'!$E$6:$E$2203,"&lt;="&amp;$C9)</f>
        <v>0</v>
      </c>
      <c r="AA9" s="33">
        <f>COUNTIFS('IFS TouchPoints'!$A$6:$A$2203,$A9,'IFS TouchPoints'!$C$6:$C$2203,Training!AA$5,'IFS TouchPoints'!$E$6:$E$2203,"&lt;="&amp;$C9)</f>
        <v>0</v>
      </c>
      <c r="AB9" s="28">
        <f t="shared" si="0"/>
        <v>0</v>
      </c>
    </row>
    <row r="10" spans="1:28" s="29" customFormat="1" ht="13.5" customHeight="1" x14ac:dyDescent="0.25">
      <c r="A10" s="30">
        <v>87</v>
      </c>
      <c r="B10" s="30">
        <f>COUNTIFS(Sheet2!$A$16:$A$25,$A10)</f>
        <v>1</v>
      </c>
      <c r="C10" s="31">
        <v>41446</v>
      </c>
      <c r="D10" s="30">
        <v>6</v>
      </c>
      <c r="E10" s="30" t="s">
        <v>296</v>
      </c>
      <c r="F10" s="32" t="s">
        <v>267</v>
      </c>
      <c r="G10" s="30">
        <v>4</v>
      </c>
      <c r="H10" s="30">
        <v>-8</v>
      </c>
      <c r="I10" s="30">
        <v>5</v>
      </c>
      <c r="J10" s="30">
        <v>-1</v>
      </c>
      <c r="K10" s="30">
        <v>0</v>
      </c>
      <c r="L10" s="30">
        <v>-5</v>
      </c>
      <c r="M10" s="30">
        <v>10</v>
      </c>
      <c r="N10" s="30">
        <v>-4</v>
      </c>
      <c r="O10" s="30">
        <v>7</v>
      </c>
      <c r="P10" s="30">
        <v>-2</v>
      </c>
      <c r="Q10" s="30">
        <v>26</v>
      </c>
      <c r="R10" s="30">
        <v>-20</v>
      </c>
      <c r="S10" s="33">
        <f>COUNTIFS('IFS TouchPoints'!$A$6:$A$2203,$A10,'IFS TouchPoints'!$C$6:$C$2203,Training!S$5,'IFS TouchPoints'!$E$6:$E$2203,"&lt;="&amp;$C10)</f>
        <v>0</v>
      </c>
      <c r="T10" s="33">
        <f>COUNTIFS('IFS TouchPoints'!$A$6:$A$2203,$A10,'IFS TouchPoints'!$C$6:$C$2203,Training!T$5,'IFS TouchPoints'!$E$6:$E$2203,"&lt;="&amp;$C10)</f>
        <v>0</v>
      </c>
      <c r="U10" s="33">
        <f>COUNTIFS('IFS TouchPoints'!$A$6:$A$2203,$A10,'IFS TouchPoints'!$C$6:$C$2203,Training!U$5,'IFS TouchPoints'!$E$6:$E$2203,"&lt;="&amp;$C10)</f>
        <v>0</v>
      </c>
      <c r="V10" s="33">
        <f>COUNTIFS('IFS TouchPoints'!$A$6:$A$2203,$A10,'IFS TouchPoints'!$C$6:$C$2203,Training!V$5,'IFS TouchPoints'!$E$6:$E$2203,"&lt;="&amp;$C10)</f>
        <v>0</v>
      </c>
      <c r="W10" s="33">
        <f>COUNTIFS('IFS TouchPoints'!$A$6:$A$2203,$A10,'IFS TouchPoints'!$C$6:$C$2203,Training!W$5,'IFS TouchPoints'!$E$6:$E$2203,"&lt;="&amp;$C10)</f>
        <v>0</v>
      </c>
      <c r="X10" s="33">
        <f>COUNTIFS('IFS TouchPoints'!$A$6:$A$2203,$A10,'IFS TouchPoints'!$C$6:$C$2203,Training!X$5,'IFS TouchPoints'!$E$6:$E$2203,"&lt;="&amp;$C10)</f>
        <v>0</v>
      </c>
      <c r="Y10" s="33">
        <f>COUNTIFS('IFS TouchPoints'!$A$6:$A$2203,$A10,'IFS TouchPoints'!$C$6:$C$2203,Training!Y$5,'IFS TouchPoints'!$E$6:$E$2203,"&lt;="&amp;$C10)</f>
        <v>0</v>
      </c>
      <c r="Z10" s="33">
        <f>COUNTIFS('IFS TouchPoints'!$A$6:$A$2203,$A10,'IFS TouchPoints'!$C$6:$C$2203,Training!Z$5,'IFS TouchPoints'!$E$6:$E$2203,"&lt;="&amp;$C10)</f>
        <v>0</v>
      </c>
      <c r="AA10" s="33">
        <f>COUNTIFS('IFS TouchPoints'!$A$6:$A$2203,$A10,'IFS TouchPoints'!$C$6:$C$2203,Training!AA$5,'IFS TouchPoints'!$E$6:$E$2203,"&lt;="&amp;$C10)</f>
        <v>0</v>
      </c>
      <c r="AB10" s="28">
        <f t="shared" si="0"/>
        <v>0</v>
      </c>
    </row>
    <row r="11" spans="1:28" s="29" customFormat="1" ht="13.5" customHeight="1" x14ac:dyDescent="0.25">
      <c r="A11" s="30">
        <v>629</v>
      </c>
      <c r="B11" s="30">
        <f>COUNTIFS(Sheet2!$A$16:$A$25,$A11)</f>
        <v>1</v>
      </c>
      <c r="C11" s="31">
        <v>41991</v>
      </c>
      <c r="D11" s="30">
        <v>148</v>
      </c>
      <c r="E11" s="30" t="s">
        <v>296</v>
      </c>
      <c r="F11" s="32" t="s">
        <v>285</v>
      </c>
      <c r="G11" s="30">
        <v>4</v>
      </c>
      <c r="H11" s="30">
        <v>-8</v>
      </c>
      <c r="I11" s="30">
        <v>6</v>
      </c>
      <c r="J11" s="30">
        <v>0</v>
      </c>
      <c r="K11" s="30">
        <v>15</v>
      </c>
      <c r="L11" s="30">
        <v>-1</v>
      </c>
      <c r="M11" s="30">
        <v>15</v>
      </c>
      <c r="N11" s="30">
        <v>-4</v>
      </c>
      <c r="O11" s="30">
        <v>8</v>
      </c>
      <c r="P11" s="30">
        <v>-2</v>
      </c>
      <c r="Q11" s="30">
        <v>48</v>
      </c>
      <c r="R11" s="30">
        <v>-15</v>
      </c>
      <c r="S11" s="33">
        <f>COUNTIFS('IFS TouchPoints'!$A$6:$A$2203,$A11,'IFS TouchPoints'!$C$6:$C$2203,Training!S$5,'IFS TouchPoints'!$E$6:$E$2203,"&lt;="&amp;$C11)</f>
        <v>0</v>
      </c>
      <c r="T11" s="33">
        <f>COUNTIFS('IFS TouchPoints'!$A$6:$A$2203,$A11,'IFS TouchPoints'!$C$6:$C$2203,Training!T$5,'IFS TouchPoints'!$E$6:$E$2203,"&lt;="&amp;$C11)</f>
        <v>0</v>
      </c>
      <c r="U11" s="33">
        <f>COUNTIFS('IFS TouchPoints'!$A$6:$A$2203,$A11,'IFS TouchPoints'!$C$6:$C$2203,Training!U$5,'IFS TouchPoints'!$E$6:$E$2203,"&lt;="&amp;$C11)</f>
        <v>0</v>
      </c>
      <c r="V11" s="33">
        <f>COUNTIFS('IFS TouchPoints'!$A$6:$A$2203,$A11,'IFS TouchPoints'!$C$6:$C$2203,Training!V$5,'IFS TouchPoints'!$E$6:$E$2203,"&lt;="&amp;$C11)</f>
        <v>0</v>
      </c>
      <c r="W11" s="33">
        <f>COUNTIFS('IFS TouchPoints'!$A$6:$A$2203,$A11,'IFS TouchPoints'!$C$6:$C$2203,Training!W$5,'IFS TouchPoints'!$E$6:$E$2203,"&lt;="&amp;$C11)</f>
        <v>0</v>
      </c>
      <c r="X11" s="33">
        <f>COUNTIFS('IFS TouchPoints'!$A$6:$A$2203,$A11,'IFS TouchPoints'!$C$6:$C$2203,Training!X$5,'IFS TouchPoints'!$E$6:$E$2203,"&lt;="&amp;$C11)</f>
        <v>0</v>
      </c>
      <c r="Y11" s="33">
        <f>COUNTIFS('IFS TouchPoints'!$A$6:$A$2203,$A11,'IFS TouchPoints'!$C$6:$C$2203,Training!Y$5,'IFS TouchPoints'!$E$6:$E$2203,"&lt;="&amp;$C11)</f>
        <v>13</v>
      </c>
      <c r="Z11" s="33">
        <f>COUNTIFS('IFS TouchPoints'!$A$6:$A$2203,$A11,'IFS TouchPoints'!$C$6:$C$2203,Training!Z$5,'IFS TouchPoints'!$E$6:$E$2203,"&lt;="&amp;$C11)</f>
        <v>0</v>
      </c>
      <c r="AA11" s="33">
        <f>COUNTIFS('IFS TouchPoints'!$A$6:$A$2203,$A11,'IFS TouchPoints'!$C$6:$C$2203,Training!AA$5,'IFS TouchPoints'!$E$6:$E$2203,"&lt;="&amp;$C11)</f>
        <v>0</v>
      </c>
      <c r="AB11" s="28">
        <f t="shared" si="0"/>
        <v>13</v>
      </c>
    </row>
    <row r="12" spans="1:28" s="29" customFormat="1" ht="13.5" customHeight="1" x14ac:dyDescent="0.25">
      <c r="A12" s="30">
        <v>629</v>
      </c>
      <c r="B12" s="30">
        <f>COUNTIFS(Sheet2!$A$16:$A$25,$A12)</f>
        <v>1</v>
      </c>
      <c r="C12" s="31">
        <v>41836</v>
      </c>
      <c r="D12" s="30">
        <v>61</v>
      </c>
      <c r="E12" s="30" t="s">
        <v>296</v>
      </c>
      <c r="F12" s="32" t="s">
        <v>267</v>
      </c>
      <c r="G12" s="30">
        <v>1</v>
      </c>
      <c r="H12" s="30">
        <v>-12</v>
      </c>
      <c r="I12" s="30">
        <v>1</v>
      </c>
      <c r="J12" s="30">
        <v>-7</v>
      </c>
      <c r="K12" s="30">
        <v>3</v>
      </c>
      <c r="L12" s="30">
        <v>-5</v>
      </c>
      <c r="M12" s="30">
        <v>15</v>
      </c>
      <c r="N12" s="30">
        <v>-1</v>
      </c>
      <c r="O12" s="30">
        <v>1</v>
      </c>
      <c r="P12" s="30">
        <v>-5</v>
      </c>
      <c r="Q12" s="30">
        <v>21</v>
      </c>
      <c r="R12" s="30">
        <v>-30</v>
      </c>
      <c r="S12" s="33">
        <f>COUNTIFS('IFS TouchPoints'!$A$6:$A$2203,$A12,'IFS TouchPoints'!$C$6:$C$2203,Training!S$5,'IFS TouchPoints'!$E$6:$E$2203,"&lt;="&amp;$C12)</f>
        <v>0</v>
      </c>
      <c r="T12" s="33">
        <f>COUNTIFS('IFS TouchPoints'!$A$6:$A$2203,$A12,'IFS TouchPoints'!$C$6:$C$2203,Training!T$5,'IFS TouchPoints'!$E$6:$E$2203,"&lt;="&amp;$C12)</f>
        <v>0</v>
      </c>
      <c r="U12" s="33">
        <f>COUNTIFS('IFS TouchPoints'!$A$6:$A$2203,$A12,'IFS TouchPoints'!$C$6:$C$2203,Training!U$5,'IFS TouchPoints'!$E$6:$E$2203,"&lt;="&amp;$C12)</f>
        <v>0</v>
      </c>
      <c r="V12" s="33">
        <f>COUNTIFS('IFS TouchPoints'!$A$6:$A$2203,$A12,'IFS TouchPoints'!$C$6:$C$2203,Training!V$5,'IFS TouchPoints'!$E$6:$E$2203,"&lt;="&amp;$C12)</f>
        <v>0</v>
      </c>
      <c r="W12" s="33">
        <f>COUNTIFS('IFS TouchPoints'!$A$6:$A$2203,$A12,'IFS TouchPoints'!$C$6:$C$2203,Training!W$5,'IFS TouchPoints'!$E$6:$E$2203,"&lt;="&amp;$C12)</f>
        <v>0</v>
      </c>
      <c r="X12" s="33">
        <f>COUNTIFS('IFS TouchPoints'!$A$6:$A$2203,$A12,'IFS TouchPoints'!$C$6:$C$2203,Training!X$5,'IFS TouchPoints'!$E$6:$E$2203,"&lt;="&amp;$C12)</f>
        <v>0</v>
      </c>
      <c r="Y12" s="33">
        <f>COUNTIFS('IFS TouchPoints'!$A$6:$A$2203,$A12,'IFS TouchPoints'!$C$6:$C$2203,Training!Y$5,'IFS TouchPoints'!$E$6:$E$2203,"&lt;="&amp;$C12)</f>
        <v>0</v>
      </c>
      <c r="Z12" s="33">
        <f>COUNTIFS('IFS TouchPoints'!$A$6:$A$2203,$A12,'IFS TouchPoints'!$C$6:$C$2203,Training!Z$5,'IFS TouchPoints'!$E$6:$E$2203,"&lt;="&amp;$C12)</f>
        <v>0</v>
      </c>
      <c r="AA12" s="33">
        <f>COUNTIFS('IFS TouchPoints'!$A$6:$A$2203,$A12,'IFS TouchPoints'!$C$6:$C$2203,Training!AA$5,'IFS TouchPoints'!$E$6:$E$2203,"&lt;="&amp;$C12)</f>
        <v>0</v>
      </c>
      <c r="AB12" s="28">
        <f t="shared" si="0"/>
        <v>0</v>
      </c>
    </row>
    <row r="13" spans="1:28" s="29" customFormat="1" ht="13.5" customHeight="1" x14ac:dyDescent="0.25">
      <c r="A13" s="30">
        <v>3393</v>
      </c>
      <c r="B13" s="30">
        <f>COUNTIFS(Sheet2!$A$16:$A$25,$A13)</f>
        <v>1</v>
      </c>
      <c r="C13" s="31">
        <v>41941</v>
      </c>
      <c r="D13" s="30">
        <v>108</v>
      </c>
      <c r="E13" s="30" t="s">
        <v>296</v>
      </c>
      <c r="F13" s="32" t="s">
        <v>287</v>
      </c>
      <c r="G13" s="30">
        <v>10</v>
      </c>
      <c r="H13" s="30">
        <v>-3</v>
      </c>
      <c r="I13" s="30">
        <v>3</v>
      </c>
      <c r="J13" s="30">
        <v>-2</v>
      </c>
      <c r="K13" s="30">
        <v>11</v>
      </c>
      <c r="L13" s="30">
        <v>-1</v>
      </c>
      <c r="M13" s="30">
        <v>10</v>
      </c>
      <c r="N13" s="30">
        <v>-4</v>
      </c>
      <c r="O13" s="30">
        <v>15</v>
      </c>
      <c r="P13" s="30">
        <v>0</v>
      </c>
      <c r="Q13" s="30">
        <v>49</v>
      </c>
      <c r="R13" s="30">
        <v>-10</v>
      </c>
      <c r="S13" s="33">
        <f>COUNTIFS('IFS TouchPoints'!$A$6:$A$2203,$A13,'IFS TouchPoints'!$C$6:$C$2203,Training!S$5,'IFS TouchPoints'!$E$6:$E$2203,"&lt;="&amp;$C13)</f>
        <v>0</v>
      </c>
      <c r="T13" s="33">
        <f>COUNTIFS('IFS TouchPoints'!$A$6:$A$2203,$A13,'IFS TouchPoints'!$C$6:$C$2203,Training!T$5,'IFS TouchPoints'!$E$6:$E$2203,"&lt;="&amp;$C13)</f>
        <v>0</v>
      </c>
      <c r="U13" s="33">
        <f>COUNTIFS('IFS TouchPoints'!$A$6:$A$2203,$A13,'IFS TouchPoints'!$C$6:$C$2203,Training!U$5,'IFS TouchPoints'!$E$6:$E$2203,"&lt;="&amp;$C13)</f>
        <v>0</v>
      </c>
      <c r="V13" s="33">
        <f>COUNTIFS('IFS TouchPoints'!$A$6:$A$2203,$A13,'IFS TouchPoints'!$C$6:$C$2203,Training!V$5,'IFS TouchPoints'!$E$6:$E$2203,"&lt;="&amp;$C13)</f>
        <v>0</v>
      </c>
      <c r="W13" s="33">
        <f>COUNTIFS('IFS TouchPoints'!$A$6:$A$2203,$A13,'IFS TouchPoints'!$C$6:$C$2203,Training!W$5,'IFS TouchPoints'!$E$6:$E$2203,"&lt;="&amp;$C13)</f>
        <v>3</v>
      </c>
      <c r="X13" s="33">
        <f>COUNTIFS('IFS TouchPoints'!$A$6:$A$2203,$A13,'IFS TouchPoints'!$C$6:$C$2203,Training!X$5,'IFS TouchPoints'!$E$6:$E$2203,"&lt;="&amp;$C13)</f>
        <v>0</v>
      </c>
      <c r="Y13" s="33">
        <f>COUNTIFS('IFS TouchPoints'!$A$6:$A$2203,$A13,'IFS TouchPoints'!$C$6:$C$2203,Training!Y$5,'IFS TouchPoints'!$E$6:$E$2203,"&lt;="&amp;$C13)</f>
        <v>2</v>
      </c>
      <c r="Z13" s="33">
        <f>COUNTIFS('IFS TouchPoints'!$A$6:$A$2203,$A13,'IFS TouchPoints'!$C$6:$C$2203,Training!Z$5,'IFS TouchPoints'!$E$6:$E$2203,"&lt;="&amp;$C13)</f>
        <v>0</v>
      </c>
      <c r="AA13" s="33">
        <f>COUNTIFS('IFS TouchPoints'!$A$6:$A$2203,$A13,'IFS TouchPoints'!$C$6:$C$2203,Training!AA$5,'IFS TouchPoints'!$E$6:$E$2203,"&lt;="&amp;$C13)</f>
        <v>0</v>
      </c>
      <c r="AB13" s="28">
        <f t="shared" si="0"/>
        <v>5</v>
      </c>
    </row>
    <row r="14" spans="1:28" s="29" customFormat="1" ht="13.5" customHeight="1" x14ac:dyDescent="0.25">
      <c r="A14" s="30">
        <v>3393</v>
      </c>
      <c r="B14" s="30">
        <f>COUNTIFS(Sheet2!$A$16:$A$25,$A14)</f>
        <v>1</v>
      </c>
      <c r="C14" s="31">
        <v>41620</v>
      </c>
      <c r="D14" s="30">
        <v>17</v>
      </c>
      <c r="E14" s="30" t="s">
        <v>296</v>
      </c>
      <c r="F14" s="32" t="s">
        <v>284</v>
      </c>
      <c r="G14" s="30">
        <v>7</v>
      </c>
      <c r="H14" s="30">
        <v>-5</v>
      </c>
      <c r="I14" s="30">
        <v>3</v>
      </c>
      <c r="J14" s="30">
        <v>-5</v>
      </c>
      <c r="K14" s="30">
        <v>6</v>
      </c>
      <c r="L14" s="30">
        <v>-2</v>
      </c>
      <c r="M14" s="30">
        <v>5</v>
      </c>
      <c r="N14" s="30">
        <v>-6</v>
      </c>
      <c r="O14" s="30">
        <v>6</v>
      </c>
      <c r="P14" s="30">
        <v>-4</v>
      </c>
      <c r="Q14" s="30">
        <v>27</v>
      </c>
      <c r="R14" s="30">
        <v>-22</v>
      </c>
      <c r="S14" s="33">
        <f>COUNTIFS('IFS TouchPoints'!$A$6:$A$2203,$A14,'IFS TouchPoints'!$C$6:$C$2203,Training!S$5,'IFS TouchPoints'!$E$6:$E$2203,"&lt;="&amp;$C14)</f>
        <v>0</v>
      </c>
      <c r="T14" s="33">
        <f>COUNTIFS('IFS TouchPoints'!$A$6:$A$2203,$A14,'IFS TouchPoints'!$C$6:$C$2203,Training!T$5,'IFS TouchPoints'!$E$6:$E$2203,"&lt;="&amp;$C14)</f>
        <v>0</v>
      </c>
      <c r="U14" s="33">
        <f>COUNTIFS('IFS TouchPoints'!$A$6:$A$2203,$A14,'IFS TouchPoints'!$C$6:$C$2203,Training!U$5,'IFS TouchPoints'!$E$6:$E$2203,"&lt;="&amp;$C14)</f>
        <v>0</v>
      </c>
      <c r="V14" s="33">
        <f>COUNTIFS('IFS TouchPoints'!$A$6:$A$2203,$A14,'IFS TouchPoints'!$C$6:$C$2203,Training!V$5,'IFS TouchPoints'!$E$6:$E$2203,"&lt;="&amp;$C14)</f>
        <v>0</v>
      </c>
      <c r="W14" s="33">
        <f>COUNTIFS('IFS TouchPoints'!$A$6:$A$2203,$A14,'IFS TouchPoints'!$C$6:$C$2203,Training!W$5,'IFS TouchPoints'!$E$6:$E$2203,"&lt;="&amp;$C14)</f>
        <v>0</v>
      </c>
      <c r="X14" s="33">
        <f>COUNTIFS('IFS TouchPoints'!$A$6:$A$2203,$A14,'IFS TouchPoints'!$C$6:$C$2203,Training!X$5,'IFS TouchPoints'!$E$6:$E$2203,"&lt;="&amp;$C14)</f>
        <v>0</v>
      </c>
      <c r="Y14" s="33">
        <f>COUNTIFS('IFS TouchPoints'!$A$6:$A$2203,$A14,'IFS TouchPoints'!$C$6:$C$2203,Training!Y$5,'IFS TouchPoints'!$E$6:$E$2203,"&lt;="&amp;$C14)</f>
        <v>0</v>
      </c>
      <c r="Z14" s="33">
        <f>COUNTIFS('IFS TouchPoints'!$A$6:$A$2203,$A14,'IFS TouchPoints'!$C$6:$C$2203,Training!Z$5,'IFS TouchPoints'!$E$6:$E$2203,"&lt;="&amp;$C14)</f>
        <v>0</v>
      </c>
      <c r="AA14" s="33">
        <f>COUNTIFS('IFS TouchPoints'!$A$6:$A$2203,$A14,'IFS TouchPoints'!$C$6:$C$2203,Training!AA$5,'IFS TouchPoints'!$E$6:$E$2203,"&lt;="&amp;$C14)</f>
        <v>0</v>
      </c>
      <c r="AB14" s="28">
        <f t="shared" si="0"/>
        <v>0</v>
      </c>
    </row>
    <row r="15" spans="1:28" s="29" customFormat="1" ht="13.5" customHeight="1" x14ac:dyDescent="0.25">
      <c r="A15" s="30">
        <v>3393</v>
      </c>
      <c r="B15" s="30">
        <f>COUNTIFS(Sheet2!$A$16:$A$25,$A15)</f>
        <v>1</v>
      </c>
      <c r="C15" s="31">
        <v>41724</v>
      </c>
      <c r="D15" s="30">
        <v>43</v>
      </c>
      <c r="E15" s="30" t="s">
        <v>296</v>
      </c>
      <c r="F15" s="32" t="s">
        <v>285</v>
      </c>
      <c r="G15" s="30">
        <v>8</v>
      </c>
      <c r="H15" s="30">
        <v>-5</v>
      </c>
      <c r="I15" s="30">
        <v>2</v>
      </c>
      <c r="J15" s="30">
        <v>-3</v>
      </c>
      <c r="K15" s="30">
        <v>10</v>
      </c>
      <c r="L15" s="30">
        <v>-1</v>
      </c>
      <c r="M15" s="30">
        <v>8</v>
      </c>
      <c r="N15" s="30">
        <v>-5</v>
      </c>
      <c r="O15" s="30">
        <v>12</v>
      </c>
      <c r="P15" s="30">
        <v>-2</v>
      </c>
      <c r="Q15" s="30">
        <v>40</v>
      </c>
      <c r="R15" s="30">
        <v>-16</v>
      </c>
      <c r="S15" s="33">
        <f>COUNTIFS('IFS TouchPoints'!$A$6:$A$2203,$A15,'IFS TouchPoints'!$C$6:$C$2203,Training!S$5,'IFS TouchPoints'!$E$6:$E$2203,"&lt;="&amp;$C15)</f>
        <v>0</v>
      </c>
      <c r="T15" s="33">
        <f>COUNTIFS('IFS TouchPoints'!$A$6:$A$2203,$A15,'IFS TouchPoints'!$C$6:$C$2203,Training!T$5,'IFS TouchPoints'!$E$6:$E$2203,"&lt;="&amp;$C15)</f>
        <v>0</v>
      </c>
      <c r="U15" s="33">
        <f>COUNTIFS('IFS TouchPoints'!$A$6:$A$2203,$A15,'IFS TouchPoints'!$C$6:$C$2203,Training!U$5,'IFS TouchPoints'!$E$6:$E$2203,"&lt;="&amp;$C15)</f>
        <v>0</v>
      </c>
      <c r="V15" s="33">
        <f>COUNTIFS('IFS TouchPoints'!$A$6:$A$2203,$A15,'IFS TouchPoints'!$C$6:$C$2203,Training!V$5,'IFS TouchPoints'!$E$6:$E$2203,"&lt;="&amp;$C15)</f>
        <v>0</v>
      </c>
      <c r="W15" s="33">
        <f>COUNTIFS('IFS TouchPoints'!$A$6:$A$2203,$A15,'IFS TouchPoints'!$C$6:$C$2203,Training!W$5,'IFS TouchPoints'!$E$6:$E$2203,"&lt;="&amp;$C15)</f>
        <v>0</v>
      </c>
      <c r="X15" s="33">
        <f>COUNTIFS('IFS TouchPoints'!$A$6:$A$2203,$A15,'IFS TouchPoints'!$C$6:$C$2203,Training!X$5,'IFS TouchPoints'!$E$6:$E$2203,"&lt;="&amp;$C15)</f>
        <v>0</v>
      </c>
      <c r="Y15" s="33">
        <f>COUNTIFS('IFS TouchPoints'!$A$6:$A$2203,$A15,'IFS TouchPoints'!$C$6:$C$2203,Training!Y$5,'IFS TouchPoints'!$E$6:$E$2203,"&lt;="&amp;$C15)</f>
        <v>1</v>
      </c>
      <c r="Z15" s="33">
        <f>COUNTIFS('IFS TouchPoints'!$A$6:$A$2203,$A15,'IFS TouchPoints'!$C$6:$C$2203,Training!Z$5,'IFS TouchPoints'!$E$6:$E$2203,"&lt;="&amp;$C15)</f>
        <v>0</v>
      </c>
      <c r="AA15" s="33">
        <f>COUNTIFS('IFS TouchPoints'!$A$6:$A$2203,$A15,'IFS TouchPoints'!$C$6:$C$2203,Training!AA$5,'IFS TouchPoints'!$E$6:$E$2203,"&lt;="&amp;$C15)</f>
        <v>0</v>
      </c>
      <c r="AB15" s="28">
        <f t="shared" si="0"/>
        <v>1</v>
      </c>
    </row>
    <row r="16" spans="1:28" s="29" customFormat="1" ht="13.5" customHeight="1" x14ac:dyDescent="0.25">
      <c r="A16" s="30">
        <v>3393</v>
      </c>
      <c r="B16" s="30">
        <f>COUNTIFS(Sheet2!$A$16:$A$25,$A16)</f>
        <v>1</v>
      </c>
      <c r="C16" s="31">
        <v>41540</v>
      </c>
      <c r="D16" s="30">
        <v>16</v>
      </c>
      <c r="E16" s="30" t="s">
        <v>296</v>
      </c>
      <c r="F16" s="32" t="s">
        <v>267</v>
      </c>
      <c r="G16" s="30">
        <v>7</v>
      </c>
      <c r="H16" s="30">
        <v>-6</v>
      </c>
      <c r="I16" s="30">
        <v>2</v>
      </c>
      <c r="J16" s="30">
        <v>-4</v>
      </c>
      <c r="K16" s="30">
        <v>3</v>
      </c>
      <c r="L16" s="30">
        <v>-5</v>
      </c>
      <c r="M16" s="30">
        <v>3</v>
      </c>
      <c r="N16" s="30">
        <v>-7</v>
      </c>
      <c r="O16" s="30">
        <v>3</v>
      </c>
      <c r="P16" s="30">
        <v>-3</v>
      </c>
      <c r="Q16" s="30">
        <v>18</v>
      </c>
      <c r="R16" s="30">
        <v>-25</v>
      </c>
      <c r="S16" s="33">
        <f>COUNTIFS('IFS TouchPoints'!$A$6:$A$2203,$A16,'IFS TouchPoints'!$C$6:$C$2203,Training!S$5,'IFS TouchPoints'!$E$6:$E$2203,"&lt;="&amp;$C16)</f>
        <v>0</v>
      </c>
      <c r="T16" s="33">
        <f>COUNTIFS('IFS TouchPoints'!$A$6:$A$2203,$A16,'IFS TouchPoints'!$C$6:$C$2203,Training!T$5,'IFS TouchPoints'!$E$6:$E$2203,"&lt;="&amp;$C16)</f>
        <v>0</v>
      </c>
      <c r="U16" s="33">
        <f>COUNTIFS('IFS TouchPoints'!$A$6:$A$2203,$A16,'IFS TouchPoints'!$C$6:$C$2203,Training!U$5,'IFS TouchPoints'!$E$6:$E$2203,"&lt;="&amp;$C16)</f>
        <v>0</v>
      </c>
      <c r="V16" s="33">
        <f>COUNTIFS('IFS TouchPoints'!$A$6:$A$2203,$A16,'IFS TouchPoints'!$C$6:$C$2203,Training!V$5,'IFS TouchPoints'!$E$6:$E$2203,"&lt;="&amp;$C16)</f>
        <v>0</v>
      </c>
      <c r="W16" s="33">
        <f>COUNTIFS('IFS TouchPoints'!$A$6:$A$2203,$A16,'IFS TouchPoints'!$C$6:$C$2203,Training!W$5,'IFS TouchPoints'!$E$6:$E$2203,"&lt;="&amp;$C16)</f>
        <v>0</v>
      </c>
      <c r="X16" s="33">
        <f>COUNTIFS('IFS TouchPoints'!$A$6:$A$2203,$A16,'IFS TouchPoints'!$C$6:$C$2203,Training!X$5,'IFS TouchPoints'!$E$6:$E$2203,"&lt;="&amp;$C16)</f>
        <v>0</v>
      </c>
      <c r="Y16" s="33">
        <f>COUNTIFS('IFS TouchPoints'!$A$6:$A$2203,$A16,'IFS TouchPoints'!$C$6:$C$2203,Training!Y$5,'IFS TouchPoints'!$E$6:$E$2203,"&lt;="&amp;$C16)</f>
        <v>0</v>
      </c>
      <c r="Z16" s="33">
        <f>COUNTIFS('IFS TouchPoints'!$A$6:$A$2203,$A16,'IFS TouchPoints'!$C$6:$C$2203,Training!Z$5,'IFS TouchPoints'!$E$6:$E$2203,"&lt;="&amp;$C16)</f>
        <v>0</v>
      </c>
      <c r="AA16" s="33">
        <f>COUNTIFS('IFS TouchPoints'!$A$6:$A$2203,$A16,'IFS TouchPoints'!$C$6:$C$2203,Training!AA$5,'IFS TouchPoints'!$E$6:$E$2203,"&lt;="&amp;$C16)</f>
        <v>0</v>
      </c>
      <c r="AB16" s="28">
        <f t="shared" si="0"/>
        <v>0</v>
      </c>
    </row>
    <row r="17" spans="1:28" s="29" customFormat="1" ht="13.5" customHeight="1" x14ac:dyDescent="0.25">
      <c r="A17" s="30">
        <v>3994</v>
      </c>
      <c r="B17" s="30">
        <f>COUNTIFS(Sheet2!$A$16:$A$25,$A17)</f>
        <v>1</v>
      </c>
      <c r="C17" s="31">
        <v>41955</v>
      </c>
      <c r="D17" s="30">
        <v>117</v>
      </c>
      <c r="E17" s="30" t="s">
        <v>296</v>
      </c>
      <c r="F17" s="32" t="s">
        <v>284</v>
      </c>
      <c r="G17" s="30">
        <v>8</v>
      </c>
      <c r="H17" s="30">
        <v>-2</v>
      </c>
      <c r="I17" s="30">
        <v>3</v>
      </c>
      <c r="J17" s="30">
        <v>0</v>
      </c>
      <c r="K17" s="30">
        <v>5</v>
      </c>
      <c r="L17" s="30">
        <v>-1</v>
      </c>
      <c r="M17" s="30">
        <v>10</v>
      </c>
      <c r="N17" s="30">
        <v>0</v>
      </c>
      <c r="O17" s="30">
        <v>6</v>
      </c>
      <c r="P17" s="30">
        <v>0</v>
      </c>
      <c r="Q17" s="30">
        <v>32</v>
      </c>
      <c r="R17" s="30">
        <v>-3</v>
      </c>
      <c r="S17" s="33">
        <f>COUNTIFS('IFS TouchPoints'!$A$6:$A$2203,$A17,'IFS TouchPoints'!$C$6:$C$2203,Training!S$5,'IFS TouchPoints'!$E$6:$E$2203,"&lt;="&amp;$C17)</f>
        <v>0</v>
      </c>
      <c r="T17" s="33">
        <f>COUNTIFS('IFS TouchPoints'!$A$6:$A$2203,$A17,'IFS TouchPoints'!$C$6:$C$2203,Training!T$5,'IFS TouchPoints'!$E$6:$E$2203,"&lt;="&amp;$C17)</f>
        <v>0</v>
      </c>
      <c r="U17" s="33">
        <f>COUNTIFS('IFS TouchPoints'!$A$6:$A$2203,$A17,'IFS TouchPoints'!$C$6:$C$2203,Training!U$5,'IFS TouchPoints'!$E$6:$E$2203,"&lt;="&amp;$C17)</f>
        <v>0</v>
      </c>
      <c r="V17" s="33">
        <f>COUNTIFS('IFS TouchPoints'!$A$6:$A$2203,$A17,'IFS TouchPoints'!$C$6:$C$2203,Training!V$5,'IFS TouchPoints'!$E$6:$E$2203,"&lt;="&amp;$C17)</f>
        <v>0</v>
      </c>
      <c r="W17" s="33">
        <f>COUNTIFS('IFS TouchPoints'!$A$6:$A$2203,$A17,'IFS TouchPoints'!$C$6:$C$2203,Training!W$5,'IFS TouchPoints'!$E$6:$E$2203,"&lt;="&amp;$C17)</f>
        <v>14</v>
      </c>
      <c r="X17" s="33">
        <f>COUNTIFS('IFS TouchPoints'!$A$6:$A$2203,$A17,'IFS TouchPoints'!$C$6:$C$2203,Training!X$5,'IFS TouchPoints'!$E$6:$E$2203,"&lt;="&amp;$C17)</f>
        <v>0</v>
      </c>
      <c r="Y17" s="33">
        <f>COUNTIFS('IFS TouchPoints'!$A$6:$A$2203,$A17,'IFS TouchPoints'!$C$6:$C$2203,Training!Y$5,'IFS TouchPoints'!$E$6:$E$2203,"&lt;="&amp;$C17)</f>
        <v>0</v>
      </c>
      <c r="Z17" s="33">
        <f>COUNTIFS('IFS TouchPoints'!$A$6:$A$2203,$A17,'IFS TouchPoints'!$C$6:$C$2203,Training!Z$5,'IFS TouchPoints'!$E$6:$E$2203,"&lt;="&amp;$C17)</f>
        <v>0</v>
      </c>
      <c r="AA17" s="33">
        <f>COUNTIFS('IFS TouchPoints'!$A$6:$A$2203,$A17,'IFS TouchPoints'!$C$6:$C$2203,Training!AA$5,'IFS TouchPoints'!$E$6:$E$2203,"&lt;="&amp;$C17)</f>
        <v>0</v>
      </c>
      <c r="AB17" s="28">
        <f t="shared" si="0"/>
        <v>14</v>
      </c>
    </row>
    <row r="18" spans="1:28" s="29" customFormat="1" ht="13.5" customHeight="1" x14ac:dyDescent="0.25">
      <c r="A18" s="30">
        <v>3994</v>
      </c>
      <c r="B18" s="30">
        <f>COUNTIFS(Sheet2!$A$16:$A$25,$A18)</f>
        <v>1</v>
      </c>
      <c r="C18" s="31">
        <v>42045</v>
      </c>
      <c r="D18" s="30">
        <v>162</v>
      </c>
      <c r="E18" s="30" t="s">
        <v>296</v>
      </c>
      <c r="F18" s="32" t="s">
        <v>285</v>
      </c>
      <c r="G18" s="30">
        <v>7</v>
      </c>
      <c r="H18" s="30">
        <v>-4</v>
      </c>
      <c r="I18" s="30">
        <v>1</v>
      </c>
      <c r="J18" s="30">
        <v>-1</v>
      </c>
      <c r="K18" s="30">
        <v>3</v>
      </c>
      <c r="L18" s="30">
        <v>-4</v>
      </c>
      <c r="M18" s="30">
        <v>12</v>
      </c>
      <c r="N18" s="30">
        <v>0</v>
      </c>
      <c r="O18" s="30">
        <v>7</v>
      </c>
      <c r="P18" s="30">
        <v>-11</v>
      </c>
      <c r="Q18" s="30">
        <v>30</v>
      </c>
      <c r="R18" s="30">
        <v>-20</v>
      </c>
      <c r="S18" s="33">
        <f>COUNTIFS('IFS TouchPoints'!$A$6:$A$2203,$A18,'IFS TouchPoints'!$C$6:$C$2203,Training!S$5,'IFS TouchPoints'!$E$6:$E$2203,"&lt;="&amp;$C18)</f>
        <v>0</v>
      </c>
      <c r="T18" s="33">
        <f>COUNTIFS('IFS TouchPoints'!$A$6:$A$2203,$A18,'IFS TouchPoints'!$C$6:$C$2203,Training!T$5,'IFS TouchPoints'!$E$6:$E$2203,"&lt;="&amp;$C18)</f>
        <v>0</v>
      </c>
      <c r="U18" s="33">
        <f>COUNTIFS('IFS TouchPoints'!$A$6:$A$2203,$A18,'IFS TouchPoints'!$C$6:$C$2203,Training!U$5,'IFS TouchPoints'!$E$6:$E$2203,"&lt;="&amp;$C18)</f>
        <v>0</v>
      </c>
      <c r="V18" s="33">
        <f>COUNTIFS('IFS TouchPoints'!$A$6:$A$2203,$A18,'IFS TouchPoints'!$C$6:$C$2203,Training!V$5,'IFS TouchPoints'!$E$6:$E$2203,"&lt;="&amp;$C18)</f>
        <v>0</v>
      </c>
      <c r="W18" s="33">
        <f>COUNTIFS('IFS TouchPoints'!$A$6:$A$2203,$A18,'IFS TouchPoints'!$C$6:$C$2203,Training!W$5,'IFS TouchPoints'!$E$6:$E$2203,"&lt;="&amp;$C18)</f>
        <v>26</v>
      </c>
      <c r="X18" s="33">
        <f>COUNTIFS('IFS TouchPoints'!$A$6:$A$2203,$A18,'IFS TouchPoints'!$C$6:$C$2203,Training!X$5,'IFS TouchPoints'!$E$6:$E$2203,"&lt;="&amp;$C18)</f>
        <v>0</v>
      </c>
      <c r="Y18" s="33">
        <f>COUNTIFS('IFS TouchPoints'!$A$6:$A$2203,$A18,'IFS TouchPoints'!$C$6:$C$2203,Training!Y$5,'IFS TouchPoints'!$E$6:$E$2203,"&lt;="&amp;$C18)</f>
        <v>0</v>
      </c>
      <c r="Z18" s="33">
        <f>COUNTIFS('IFS TouchPoints'!$A$6:$A$2203,$A18,'IFS TouchPoints'!$C$6:$C$2203,Training!Z$5,'IFS TouchPoints'!$E$6:$E$2203,"&lt;="&amp;$C18)</f>
        <v>0</v>
      </c>
      <c r="AA18" s="33">
        <f>COUNTIFS('IFS TouchPoints'!$A$6:$A$2203,$A18,'IFS TouchPoints'!$C$6:$C$2203,Training!AA$5,'IFS TouchPoints'!$E$6:$E$2203,"&lt;="&amp;$C18)</f>
        <v>0</v>
      </c>
      <c r="AB18" s="28">
        <f t="shared" si="0"/>
        <v>26</v>
      </c>
    </row>
    <row r="19" spans="1:28" s="29" customFormat="1" ht="13.5" customHeight="1" x14ac:dyDescent="0.25">
      <c r="A19" s="30">
        <v>3994</v>
      </c>
      <c r="B19" s="30">
        <f>COUNTIFS(Sheet2!$A$16:$A$25,$A19)</f>
        <v>1</v>
      </c>
      <c r="C19" s="31">
        <v>41869</v>
      </c>
      <c r="D19" s="30">
        <v>86</v>
      </c>
      <c r="E19" s="30" t="s">
        <v>296</v>
      </c>
      <c r="F19" s="32" t="s">
        <v>267</v>
      </c>
      <c r="G19" s="30">
        <v>2</v>
      </c>
      <c r="H19" s="30">
        <v>-2</v>
      </c>
      <c r="I19" s="30">
        <v>1</v>
      </c>
      <c r="J19" s="30">
        <v>0</v>
      </c>
      <c r="K19" s="30">
        <v>0</v>
      </c>
      <c r="L19" s="30">
        <v>0</v>
      </c>
      <c r="M19" s="30">
        <v>8</v>
      </c>
      <c r="N19" s="30">
        <v>0</v>
      </c>
      <c r="O19" s="30">
        <v>2</v>
      </c>
      <c r="P19" s="30">
        <v>-2</v>
      </c>
      <c r="Q19" s="30">
        <v>13</v>
      </c>
      <c r="R19" s="30">
        <v>-4</v>
      </c>
      <c r="S19" s="33">
        <f>COUNTIFS('IFS TouchPoints'!$A$6:$A$2203,$A19,'IFS TouchPoints'!$C$6:$C$2203,Training!S$5,'IFS TouchPoints'!$E$6:$E$2203,"&lt;="&amp;$C19)</f>
        <v>0</v>
      </c>
      <c r="T19" s="33">
        <f>COUNTIFS('IFS TouchPoints'!$A$6:$A$2203,$A19,'IFS TouchPoints'!$C$6:$C$2203,Training!T$5,'IFS TouchPoints'!$E$6:$E$2203,"&lt;="&amp;$C19)</f>
        <v>0</v>
      </c>
      <c r="U19" s="33">
        <f>COUNTIFS('IFS TouchPoints'!$A$6:$A$2203,$A19,'IFS TouchPoints'!$C$6:$C$2203,Training!U$5,'IFS TouchPoints'!$E$6:$E$2203,"&lt;="&amp;$C19)</f>
        <v>0</v>
      </c>
      <c r="V19" s="33">
        <f>COUNTIFS('IFS TouchPoints'!$A$6:$A$2203,$A19,'IFS TouchPoints'!$C$6:$C$2203,Training!V$5,'IFS TouchPoints'!$E$6:$E$2203,"&lt;="&amp;$C19)</f>
        <v>0</v>
      </c>
      <c r="W19" s="33">
        <f>COUNTIFS('IFS TouchPoints'!$A$6:$A$2203,$A19,'IFS TouchPoints'!$C$6:$C$2203,Training!W$5,'IFS TouchPoints'!$E$6:$E$2203,"&lt;="&amp;$C19)</f>
        <v>0</v>
      </c>
      <c r="X19" s="33">
        <f>COUNTIFS('IFS TouchPoints'!$A$6:$A$2203,$A19,'IFS TouchPoints'!$C$6:$C$2203,Training!X$5,'IFS TouchPoints'!$E$6:$E$2203,"&lt;="&amp;$C19)</f>
        <v>0</v>
      </c>
      <c r="Y19" s="33">
        <f>COUNTIFS('IFS TouchPoints'!$A$6:$A$2203,$A19,'IFS TouchPoints'!$C$6:$C$2203,Training!Y$5,'IFS TouchPoints'!$E$6:$E$2203,"&lt;="&amp;$C19)</f>
        <v>0</v>
      </c>
      <c r="Z19" s="33">
        <f>COUNTIFS('IFS TouchPoints'!$A$6:$A$2203,$A19,'IFS TouchPoints'!$C$6:$C$2203,Training!Z$5,'IFS TouchPoints'!$E$6:$E$2203,"&lt;="&amp;$C19)</f>
        <v>0</v>
      </c>
      <c r="AA19" s="33">
        <f>COUNTIFS('IFS TouchPoints'!$A$6:$A$2203,$A19,'IFS TouchPoints'!$C$6:$C$2203,Training!AA$5,'IFS TouchPoints'!$E$6:$E$2203,"&lt;="&amp;$C19)</f>
        <v>0</v>
      </c>
      <c r="AB19" s="28">
        <f t="shared" si="0"/>
        <v>0</v>
      </c>
    </row>
    <row r="20" spans="1:28" s="29" customFormat="1" ht="13.5" customHeight="1" x14ac:dyDescent="0.25">
      <c r="A20" s="30">
        <v>4645</v>
      </c>
      <c r="B20" s="30">
        <f>COUNTIFS(Sheet2!$A$16:$A$25,$A20)</f>
        <v>1</v>
      </c>
      <c r="C20" s="31">
        <v>41845</v>
      </c>
      <c r="D20" s="30">
        <v>76</v>
      </c>
      <c r="E20" s="30" t="s">
        <v>296</v>
      </c>
      <c r="F20" s="32" t="s">
        <v>284</v>
      </c>
      <c r="G20" s="30">
        <v>1</v>
      </c>
      <c r="H20" s="30">
        <v>-6</v>
      </c>
      <c r="I20" s="30">
        <v>4</v>
      </c>
      <c r="J20" s="30">
        <v>0</v>
      </c>
      <c r="K20" s="30">
        <v>5</v>
      </c>
      <c r="L20" s="30">
        <v>-14</v>
      </c>
      <c r="M20" s="30">
        <v>7</v>
      </c>
      <c r="N20" s="30">
        <v>-2</v>
      </c>
      <c r="O20" s="30">
        <v>1</v>
      </c>
      <c r="P20" s="30">
        <v>-9</v>
      </c>
      <c r="Q20" s="30">
        <v>18</v>
      </c>
      <c r="R20" s="30">
        <v>-31</v>
      </c>
      <c r="S20" s="33">
        <f>COUNTIFS('IFS TouchPoints'!$A$6:$A$2203,$A20,'IFS TouchPoints'!$C$6:$C$2203,Training!S$5,'IFS TouchPoints'!$E$6:$E$2203,"&lt;="&amp;$C20)</f>
        <v>0</v>
      </c>
      <c r="T20" s="33">
        <f>COUNTIFS('IFS TouchPoints'!$A$6:$A$2203,$A20,'IFS TouchPoints'!$C$6:$C$2203,Training!T$5,'IFS TouchPoints'!$E$6:$E$2203,"&lt;="&amp;$C20)</f>
        <v>0</v>
      </c>
      <c r="U20" s="33">
        <f>COUNTIFS('IFS TouchPoints'!$A$6:$A$2203,$A20,'IFS TouchPoints'!$C$6:$C$2203,Training!U$5,'IFS TouchPoints'!$E$6:$E$2203,"&lt;="&amp;$C20)</f>
        <v>0</v>
      </c>
      <c r="V20" s="33">
        <f>COUNTIFS('IFS TouchPoints'!$A$6:$A$2203,$A20,'IFS TouchPoints'!$C$6:$C$2203,Training!V$5,'IFS TouchPoints'!$E$6:$E$2203,"&lt;="&amp;$C20)</f>
        <v>0</v>
      </c>
      <c r="W20" s="33">
        <f>COUNTIFS('IFS TouchPoints'!$A$6:$A$2203,$A20,'IFS TouchPoints'!$C$6:$C$2203,Training!W$5,'IFS TouchPoints'!$E$6:$E$2203,"&lt;="&amp;$C20)</f>
        <v>5</v>
      </c>
      <c r="X20" s="33">
        <f>COUNTIFS('IFS TouchPoints'!$A$6:$A$2203,$A20,'IFS TouchPoints'!$C$6:$C$2203,Training!X$5,'IFS TouchPoints'!$E$6:$E$2203,"&lt;="&amp;$C20)</f>
        <v>0</v>
      </c>
      <c r="Y20" s="33">
        <f>COUNTIFS('IFS TouchPoints'!$A$6:$A$2203,$A20,'IFS TouchPoints'!$C$6:$C$2203,Training!Y$5,'IFS TouchPoints'!$E$6:$E$2203,"&lt;="&amp;$C20)</f>
        <v>18</v>
      </c>
      <c r="Z20" s="33">
        <f>COUNTIFS('IFS TouchPoints'!$A$6:$A$2203,$A20,'IFS TouchPoints'!$C$6:$C$2203,Training!Z$5,'IFS TouchPoints'!$E$6:$E$2203,"&lt;="&amp;$C20)</f>
        <v>0</v>
      </c>
      <c r="AA20" s="33">
        <f>COUNTIFS('IFS TouchPoints'!$A$6:$A$2203,$A20,'IFS TouchPoints'!$C$6:$C$2203,Training!AA$5,'IFS TouchPoints'!$E$6:$E$2203,"&lt;="&amp;$C20)</f>
        <v>0</v>
      </c>
      <c r="AB20" s="28">
        <f t="shared" si="0"/>
        <v>23</v>
      </c>
    </row>
    <row r="21" spans="1:28" s="29" customFormat="1" ht="13.5" customHeight="1" x14ac:dyDescent="0.25">
      <c r="A21" s="30">
        <v>4645</v>
      </c>
      <c r="B21" s="30">
        <f>COUNTIFS(Sheet2!$A$16:$A$25,$A21)</f>
        <v>1</v>
      </c>
      <c r="C21" s="31">
        <v>41996</v>
      </c>
      <c r="D21" s="30">
        <v>156</v>
      </c>
      <c r="E21" s="30" t="s">
        <v>296</v>
      </c>
      <c r="F21" s="32" t="s">
        <v>285</v>
      </c>
      <c r="G21" s="30">
        <v>1</v>
      </c>
      <c r="H21" s="30">
        <v>-4</v>
      </c>
      <c r="I21" s="30">
        <v>6</v>
      </c>
      <c r="J21" s="30">
        <v>0</v>
      </c>
      <c r="K21" s="30">
        <v>8</v>
      </c>
      <c r="L21" s="30">
        <v>-10</v>
      </c>
      <c r="M21" s="30">
        <v>10</v>
      </c>
      <c r="N21" s="30">
        <v>0</v>
      </c>
      <c r="O21" s="30">
        <v>2</v>
      </c>
      <c r="P21" s="30">
        <v>-5</v>
      </c>
      <c r="Q21" s="30">
        <v>27</v>
      </c>
      <c r="R21" s="30">
        <v>-19</v>
      </c>
      <c r="S21" s="33">
        <f>COUNTIFS('IFS TouchPoints'!$A$6:$A$2203,$A21,'IFS TouchPoints'!$C$6:$C$2203,Training!S$5,'IFS TouchPoints'!$E$6:$E$2203,"&lt;="&amp;$C21)</f>
        <v>0</v>
      </c>
      <c r="T21" s="33">
        <f>COUNTIFS('IFS TouchPoints'!$A$6:$A$2203,$A21,'IFS TouchPoints'!$C$6:$C$2203,Training!T$5,'IFS TouchPoints'!$E$6:$E$2203,"&lt;="&amp;$C21)</f>
        <v>0</v>
      </c>
      <c r="U21" s="33">
        <f>COUNTIFS('IFS TouchPoints'!$A$6:$A$2203,$A21,'IFS TouchPoints'!$C$6:$C$2203,Training!U$5,'IFS TouchPoints'!$E$6:$E$2203,"&lt;="&amp;$C21)</f>
        <v>0</v>
      </c>
      <c r="V21" s="33">
        <f>COUNTIFS('IFS TouchPoints'!$A$6:$A$2203,$A21,'IFS TouchPoints'!$C$6:$C$2203,Training!V$5,'IFS TouchPoints'!$E$6:$E$2203,"&lt;="&amp;$C21)</f>
        <v>0</v>
      </c>
      <c r="W21" s="33">
        <f>COUNTIFS('IFS TouchPoints'!$A$6:$A$2203,$A21,'IFS TouchPoints'!$C$6:$C$2203,Training!W$5,'IFS TouchPoints'!$E$6:$E$2203,"&lt;="&amp;$C21)</f>
        <v>23</v>
      </c>
      <c r="X21" s="33">
        <f>COUNTIFS('IFS TouchPoints'!$A$6:$A$2203,$A21,'IFS TouchPoints'!$C$6:$C$2203,Training!X$5,'IFS TouchPoints'!$E$6:$E$2203,"&lt;="&amp;$C21)</f>
        <v>0</v>
      </c>
      <c r="Y21" s="33">
        <f>COUNTIFS('IFS TouchPoints'!$A$6:$A$2203,$A21,'IFS TouchPoints'!$C$6:$C$2203,Training!Y$5,'IFS TouchPoints'!$E$6:$E$2203,"&lt;="&amp;$C21)</f>
        <v>35</v>
      </c>
      <c r="Z21" s="33">
        <f>COUNTIFS('IFS TouchPoints'!$A$6:$A$2203,$A21,'IFS TouchPoints'!$C$6:$C$2203,Training!Z$5,'IFS TouchPoints'!$E$6:$E$2203,"&lt;="&amp;$C21)</f>
        <v>0</v>
      </c>
      <c r="AA21" s="33">
        <f>COUNTIFS('IFS TouchPoints'!$A$6:$A$2203,$A21,'IFS TouchPoints'!$C$6:$C$2203,Training!AA$5,'IFS TouchPoints'!$E$6:$E$2203,"&lt;="&amp;$C21)</f>
        <v>0</v>
      </c>
      <c r="AB21" s="28">
        <f t="shared" si="0"/>
        <v>58</v>
      </c>
    </row>
    <row r="22" spans="1:28" s="29" customFormat="1" ht="13.5" customHeight="1" x14ac:dyDescent="0.25">
      <c r="A22" s="30">
        <v>4645</v>
      </c>
      <c r="B22" s="30">
        <f>COUNTIFS(Sheet2!$A$16:$A$25,$A22)</f>
        <v>1</v>
      </c>
      <c r="C22" s="31">
        <v>41939</v>
      </c>
      <c r="D22" s="30">
        <v>105</v>
      </c>
      <c r="E22" s="30" t="s">
        <v>296</v>
      </c>
      <c r="F22" s="32" t="s">
        <v>285</v>
      </c>
      <c r="G22" s="30">
        <v>1</v>
      </c>
      <c r="H22" s="30">
        <v>-5</v>
      </c>
      <c r="I22" s="30">
        <v>4</v>
      </c>
      <c r="J22" s="30">
        <v>0</v>
      </c>
      <c r="K22" s="30">
        <v>5</v>
      </c>
      <c r="L22" s="30">
        <v>-11</v>
      </c>
      <c r="M22" s="30">
        <v>9</v>
      </c>
      <c r="N22" s="30">
        <v>-1</v>
      </c>
      <c r="O22" s="30">
        <v>2</v>
      </c>
      <c r="P22" s="30">
        <v>-6</v>
      </c>
      <c r="Q22" s="30">
        <v>21</v>
      </c>
      <c r="R22" s="30">
        <v>-23</v>
      </c>
      <c r="S22" s="33">
        <f>COUNTIFS('IFS TouchPoints'!$A$6:$A$2203,$A22,'IFS TouchPoints'!$C$6:$C$2203,Training!S$5,'IFS TouchPoints'!$E$6:$E$2203,"&lt;="&amp;$C22)</f>
        <v>0</v>
      </c>
      <c r="T22" s="33">
        <f>COUNTIFS('IFS TouchPoints'!$A$6:$A$2203,$A22,'IFS TouchPoints'!$C$6:$C$2203,Training!T$5,'IFS TouchPoints'!$E$6:$E$2203,"&lt;="&amp;$C22)</f>
        <v>0</v>
      </c>
      <c r="U22" s="33">
        <f>COUNTIFS('IFS TouchPoints'!$A$6:$A$2203,$A22,'IFS TouchPoints'!$C$6:$C$2203,Training!U$5,'IFS TouchPoints'!$E$6:$E$2203,"&lt;="&amp;$C22)</f>
        <v>0</v>
      </c>
      <c r="V22" s="33">
        <f>COUNTIFS('IFS TouchPoints'!$A$6:$A$2203,$A22,'IFS TouchPoints'!$C$6:$C$2203,Training!V$5,'IFS TouchPoints'!$E$6:$E$2203,"&lt;="&amp;$C22)</f>
        <v>0</v>
      </c>
      <c r="W22" s="33">
        <f>COUNTIFS('IFS TouchPoints'!$A$6:$A$2203,$A22,'IFS TouchPoints'!$C$6:$C$2203,Training!W$5,'IFS TouchPoints'!$E$6:$E$2203,"&lt;="&amp;$C22)</f>
        <v>17</v>
      </c>
      <c r="X22" s="33">
        <f>COUNTIFS('IFS TouchPoints'!$A$6:$A$2203,$A22,'IFS TouchPoints'!$C$6:$C$2203,Training!X$5,'IFS TouchPoints'!$E$6:$E$2203,"&lt;="&amp;$C22)</f>
        <v>0</v>
      </c>
      <c r="Y22" s="33">
        <f>COUNTIFS('IFS TouchPoints'!$A$6:$A$2203,$A22,'IFS TouchPoints'!$C$6:$C$2203,Training!Y$5,'IFS TouchPoints'!$E$6:$E$2203,"&lt;="&amp;$C22)</f>
        <v>29</v>
      </c>
      <c r="Z22" s="33">
        <f>COUNTIFS('IFS TouchPoints'!$A$6:$A$2203,$A22,'IFS TouchPoints'!$C$6:$C$2203,Training!Z$5,'IFS TouchPoints'!$E$6:$E$2203,"&lt;="&amp;$C22)</f>
        <v>0</v>
      </c>
      <c r="AA22" s="33">
        <f>COUNTIFS('IFS TouchPoints'!$A$6:$A$2203,$A22,'IFS TouchPoints'!$C$6:$C$2203,Training!AA$5,'IFS TouchPoints'!$E$6:$E$2203,"&lt;="&amp;$C22)</f>
        <v>0</v>
      </c>
      <c r="AB22" s="28">
        <f t="shared" si="0"/>
        <v>46</v>
      </c>
    </row>
    <row r="23" spans="1:28" s="29" customFormat="1" ht="13.5" customHeight="1" x14ac:dyDescent="0.25">
      <c r="A23" s="30">
        <v>4645</v>
      </c>
      <c r="B23" s="30">
        <f>COUNTIFS(Sheet2!$A$16:$A$25,$A23)</f>
        <v>1</v>
      </c>
      <c r="C23" s="31">
        <v>41753</v>
      </c>
      <c r="D23" s="30">
        <v>45</v>
      </c>
      <c r="E23" s="30" t="s">
        <v>296</v>
      </c>
      <c r="F23" s="32" t="s">
        <v>267</v>
      </c>
      <c r="G23" s="30">
        <v>1</v>
      </c>
      <c r="H23" s="30">
        <v>-8</v>
      </c>
      <c r="I23" s="30">
        <v>4</v>
      </c>
      <c r="J23" s="30">
        <v>0</v>
      </c>
      <c r="K23" s="30">
        <v>5</v>
      </c>
      <c r="L23" s="30">
        <v>-16</v>
      </c>
      <c r="M23" s="30">
        <v>8</v>
      </c>
      <c r="N23" s="30">
        <v>-1</v>
      </c>
      <c r="O23" s="30">
        <v>2</v>
      </c>
      <c r="P23" s="30">
        <v>-10</v>
      </c>
      <c r="Q23" s="30">
        <v>20</v>
      </c>
      <c r="R23" s="30">
        <v>-35</v>
      </c>
      <c r="S23" s="33">
        <f>COUNTIFS('IFS TouchPoints'!$A$6:$A$2203,$A23,'IFS TouchPoints'!$C$6:$C$2203,Training!S$5,'IFS TouchPoints'!$E$6:$E$2203,"&lt;="&amp;$C23)</f>
        <v>0</v>
      </c>
      <c r="T23" s="33">
        <f>COUNTIFS('IFS TouchPoints'!$A$6:$A$2203,$A23,'IFS TouchPoints'!$C$6:$C$2203,Training!T$5,'IFS TouchPoints'!$E$6:$E$2203,"&lt;="&amp;$C23)</f>
        <v>0</v>
      </c>
      <c r="U23" s="33">
        <f>COUNTIFS('IFS TouchPoints'!$A$6:$A$2203,$A23,'IFS TouchPoints'!$C$6:$C$2203,Training!U$5,'IFS TouchPoints'!$E$6:$E$2203,"&lt;="&amp;$C23)</f>
        <v>0</v>
      </c>
      <c r="V23" s="33">
        <f>COUNTIFS('IFS TouchPoints'!$A$6:$A$2203,$A23,'IFS TouchPoints'!$C$6:$C$2203,Training!V$5,'IFS TouchPoints'!$E$6:$E$2203,"&lt;="&amp;$C23)</f>
        <v>0</v>
      </c>
      <c r="W23" s="33">
        <f>COUNTIFS('IFS TouchPoints'!$A$6:$A$2203,$A23,'IFS TouchPoints'!$C$6:$C$2203,Training!W$5,'IFS TouchPoints'!$E$6:$E$2203,"&lt;="&amp;$C23)</f>
        <v>2</v>
      </c>
      <c r="X23" s="33">
        <f>COUNTIFS('IFS TouchPoints'!$A$6:$A$2203,$A23,'IFS TouchPoints'!$C$6:$C$2203,Training!X$5,'IFS TouchPoints'!$E$6:$E$2203,"&lt;="&amp;$C23)</f>
        <v>0</v>
      </c>
      <c r="Y23" s="33">
        <f>COUNTIFS('IFS TouchPoints'!$A$6:$A$2203,$A23,'IFS TouchPoints'!$C$6:$C$2203,Training!Y$5,'IFS TouchPoints'!$E$6:$E$2203,"&lt;="&amp;$C23)</f>
        <v>6</v>
      </c>
      <c r="Z23" s="33">
        <f>COUNTIFS('IFS TouchPoints'!$A$6:$A$2203,$A23,'IFS TouchPoints'!$C$6:$C$2203,Training!Z$5,'IFS TouchPoints'!$E$6:$E$2203,"&lt;="&amp;$C23)</f>
        <v>0</v>
      </c>
      <c r="AA23" s="33">
        <f>COUNTIFS('IFS TouchPoints'!$A$6:$A$2203,$A23,'IFS TouchPoints'!$C$6:$C$2203,Training!AA$5,'IFS TouchPoints'!$E$6:$E$2203,"&lt;="&amp;$C23)</f>
        <v>0</v>
      </c>
      <c r="AB23" s="28">
        <f t="shared" si="0"/>
        <v>8</v>
      </c>
    </row>
    <row r="24" spans="1:28" s="29" customFormat="1" ht="13.5" customHeight="1" x14ac:dyDescent="0.25">
      <c r="A24" s="30">
        <v>5696</v>
      </c>
      <c r="B24" s="30">
        <f>COUNTIFS(Sheet2!$A$16:$A$25,$A24)</f>
        <v>1</v>
      </c>
      <c r="C24" s="31">
        <v>41926</v>
      </c>
      <c r="D24" s="30">
        <v>157</v>
      </c>
      <c r="E24" s="30" t="s">
        <v>296</v>
      </c>
      <c r="F24" s="32" t="s">
        <v>284</v>
      </c>
      <c r="G24" s="30">
        <v>0</v>
      </c>
      <c r="H24" s="30">
        <v>-14</v>
      </c>
      <c r="I24" s="30">
        <v>0</v>
      </c>
      <c r="J24" s="30">
        <v>-4</v>
      </c>
      <c r="K24" s="30">
        <v>0</v>
      </c>
      <c r="L24" s="30">
        <v>-7</v>
      </c>
      <c r="M24" s="30">
        <v>2</v>
      </c>
      <c r="N24" s="30">
        <v>-5</v>
      </c>
      <c r="O24" s="30">
        <v>0</v>
      </c>
      <c r="P24" s="30">
        <v>-1</v>
      </c>
      <c r="Q24" s="30">
        <v>2</v>
      </c>
      <c r="R24" s="30">
        <v>-31</v>
      </c>
      <c r="S24" s="33">
        <f>COUNTIFS('IFS TouchPoints'!$A$6:$A$2203,$A24,'IFS TouchPoints'!$C$6:$C$2203,Training!S$5,'IFS TouchPoints'!$E$6:$E$2203,"&lt;="&amp;$C24)</f>
        <v>0</v>
      </c>
      <c r="T24" s="33">
        <f>COUNTIFS('IFS TouchPoints'!$A$6:$A$2203,$A24,'IFS TouchPoints'!$C$6:$C$2203,Training!T$5,'IFS TouchPoints'!$E$6:$E$2203,"&lt;="&amp;$C24)</f>
        <v>0</v>
      </c>
      <c r="U24" s="33">
        <f>COUNTIFS('IFS TouchPoints'!$A$6:$A$2203,$A24,'IFS TouchPoints'!$C$6:$C$2203,Training!U$5,'IFS TouchPoints'!$E$6:$E$2203,"&lt;="&amp;$C24)</f>
        <v>1</v>
      </c>
      <c r="V24" s="33">
        <f>COUNTIFS('IFS TouchPoints'!$A$6:$A$2203,$A24,'IFS TouchPoints'!$C$6:$C$2203,Training!V$5,'IFS TouchPoints'!$E$6:$E$2203,"&lt;="&amp;$C24)</f>
        <v>0</v>
      </c>
      <c r="W24" s="33">
        <f>COUNTIFS('IFS TouchPoints'!$A$6:$A$2203,$A24,'IFS TouchPoints'!$C$6:$C$2203,Training!W$5,'IFS TouchPoints'!$E$6:$E$2203,"&lt;="&amp;$C24)</f>
        <v>16</v>
      </c>
      <c r="X24" s="33">
        <f>COUNTIFS('IFS TouchPoints'!$A$6:$A$2203,$A24,'IFS TouchPoints'!$C$6:$C$2203,Training!X$5,'IFS TouchPoints'!$E$6:$E$2203,"&lt;="&amp;$C24)</f>
        <v>0</v>
      </c>
      <c r="Y24" s="33">
        <f>COUNTIFS('IFS TouchPoints'!$A$6:$A$2203,$A24,'IFS TouchPoints'!$C$6:$C$2203,Training!Y$5,'IFS TouchPoints'!$E$6:$E$2203,"&lt;="&amp;$C24)</f>
        <v>0</v>
      </c>
      <c r="Z24" s="33">
        <f>COUNTIFS('IFS TouchPoints'!$A$6:$A$2203,$A24,'IFS TouchPoints'!$C$6:$C$2203,Training!Z$5,'IFS TouchPoints'!$E$6:$E$2203,"&lt;="&amp;$C24)</f>
        <v>0</v>
      </c>
      <c r="AA24" s="33">
        <f>COUNTIFS('IFS TouchPoints'!$A$6:$A$2203,$A24,'IFS TouchPoints'!$C$6:$C$2203,Training!AA$5,'IFS TouchPoints'!$E$6:$E$2203,"&lt;="&amp;$C24)</f>
        <v>0</v>
      </c>
      <c r="AB24" s="28">
        <f t="shared" si="0"/>
        <v>17</v>
      </c>
    </row>
    <row r="25" spans="1:28" s="29" customFormat="1" ht="13.5" customHeight="1" x14ac:dyDescent="0.25">
      <c r="A25" s="30">
        <v>5696</v>
      </c>
      <c r="B25" s="30">
        <f>COUNTIFS(Sheet2!$A$16:$A$25,$A25)</f>
        <v>1</v>
      </c>
      <c r="C25" s="31">
        <v>41985</v>
      </c>
      <c r="D25" s="30">
        <v>134</v>
      </c>
      <c r="E25" s="30" t="s">
        <v>296</v>
      </c>
      <c r="F25" s="32" t="s">
        <v>285</v>
      </c>
      <c r="G25" s="30">
        <v>0</v>
      </c>
      <c r="H25" s="30">
        <v>-15</v>
      </c>
      <c r="I25" s="30">
        <v>1</v>
      </c>
      <c r="J25" s="30">
        <v>-5</v>
      </c>
      <c r="K25" s="30">
        <v>0</v>
      </c>
      <c r="L25" s="30">
        <v>-12</v>
      </c>
      <c r="M25" s="30">
        <v>2</v>
      </c>
      <c r="N25" s="30">
        <v>-4</v>
      </c>
      <c r="O25" s="30">
        <v>1</v>
      </c>
      <c r="P25" s="30">
        <v>-3</v>
      </c>
      <c r="Q25" s="30">
        <v>4</v>
      </c>
      <c r="R25" s="30">
        <v>-39</v>
      </c>
      <c r="S25" s="33">
        <f>COUNTIFS('IFS TouchPoints'!$A$6:$A$2203,$A25,'IFS TouchPoints'!$C$6:$C$2203,Training!S$5,'IFS TouchPoints'!$E$6:$E$2203,"&lt;="&amp;$C25)</f>
        <v>0</v>
      </c>
      <c r="T25" s="33">
        <f>COUNTIFS('IFS TouchPoints'!$A$6:$A$2203,$A25,'IFS TouchPoints'!$C$6:$C$2203,Training!T$5,'IFS TouchPoints'!$E$6:$E$2203,"&lt;="&amp;$C25)</f>
        <v>0</v>
      </c>
      <c r="U25" s="33">
        <f>COUNTIFS('IFS TouchPoints'!$A$6:$A$2203,$A25,'IFS TouchPoints'!$C$6:$C$2203,Training!U$5,'IFS TouchPoints'!$E$6:$E$2203,"&lt;="&amp;$C25)</f>
        <v>2</v>
      </c>
      <c r="V25" s="33">
        <f>COUNTIFS('IFS TouchPoints'!$A$6:$A$2203,$A25,'IFS TouchPoints'!$C$6:$C$2203,Training!V$5,'IFS TouchPoints'!$E$6:$E$2203,"&lt;="&amp;$C25)</f>
        <v>0</v>
      </c>
      <c r="W25" s="33">
        <f>COUNTIFS('IFS TouchPoints'!$A$6:$A$2203,$A25,'IFS TouchPoints'!$C$6:$C$2203,Training!W$5,'IFS TouchPoints'!$E$6:$E$2203,"&lt;="&amp;$C25)</f>
        <v>19</v>
      </c>
      <c r="X25" s="33">
        <f>COUNTIFS('IFS TouchPoints'!$A$6:$A$2203,$A25,'IFS TouchPoints'!$C$6:$C$2203,Training!X$5,'IFS TouchPoints'!$E$6:$E$2203,"&lt;="&amp;$C25)</f>
        <v>0</v>
      </c>
      <c r="Y25" s="33">
        <f>COUNTIFS('IFS TouchPoints'!$A$6:$A$2203,$A25,'IFS TouchPoints'!$C$6:$C$2203,Training!Y$5,'IFS TouchPoints'!$E$6:$E$2203,"&lt;="&amp;$C25)</f>
        <v>0</v>
      </c>
      <c r="Z25" s="33">
        <f>COUNTIFS('IFS TouchPoints'!$A$6:$A$2203,$A25,'IFS TouchPoints'!$C$6:$C$2203,Training!Z$5,'IFS TouchPoints'!$E$6:$E$2203,"&lt;="&amp;$C25)</f>
        <v>0</v>
      </c>
      <c r="AA25" s="33">
        <f>COUNTIFS('IFS TouchPoints'!$A$6:$A$2203,$A25,'IFS TouchPoints'!$C$6:$C$2203,Training!AA$5,'IFS TouchPoints'!$E$6:$E$2203,"&lt;="&amp;$C25)</f>
        <v>0</v>
      </c>
      <c r="AB25" s="28">
        <f t="shared" si="0"/>
        <v>21</v>
      </c>
    </row>
    <row r="26" spans="1:28" s="29" customFormat="1" ht="13.5" customHeight="1" x14ac:dyDescent="0.25">
      <c r="A26" s="30">
        <v>5696</v>
      </c>
      <c r="B26" s="30">
        <f>COUNTIFS(Sheet2!$A$16:$A$25,$A26)</f>
        <v>1</v>
      </c>
      <c r="C26" s="31">
        <v>41827</v>
      </c>
      <c r="D26" s="30">
        <v>64</v>
      </c>
      <c r="E26" s="30" t="s">
        <v>296</v>
      </c>
      <c r="F26" s="32" t="s">
        <v>267</v>
      </c>
      <c r="G26" s="30">
        <v>0</v>
      </c>
      <c r="H26" s="30">
        <v>-14</v>
      </c>
      <c r="I26" s="30">
        <v>0</v>
      </c>
      <c r="J26" s="30">
        <v>-3</v>
      </c>
      <c r="K26" s="30">
        <v>0</v>
      </c>
      <c r="L26" s="30">
        <v>-3</v>
      </c>
      <c r="M26" s="30">
        <v>1</v>
      </c>
      <c r="N26" s="30">
        <v>-5</v>
      </c>
      <c r="O26" s="30">
        <v>0</v>
      </c>
      <c r="P26" s="30">
        <v>-1</v>
      </c>
      <c r="Q26" s="30">
        <v>1</v>
      </c>
      <c r="R26" s="30">
        <v>-26</v>
      </c>
      <c r="S26" s="33">
        <f>COUNTIFS('IFS TouchPoints'!$A$6:$A$2203,$A26,'IFS TouchPoints'!$C$6:$C$2203,Training!S$5,'IFS TouchPoints'!$E$6:$E$2203,"&lt;="&amp;$C26)</f>
        <v>0</v>
      </c>
      <c r="T26" s="33">
        <f>COUNTIFS('IFS TouchPoints'!$A$6:$A$2203,$A26,'IFS TouchPoints'!$C$6:$C$2203,Training!T$5,'IFS TouchPoints'!$E$6:$E$2203,"&lt;="&amp;$C26)</f>
        <v>0</v>
      </c>
      <c r="U26" s="33">
        <f>COUNTIFS('IFS TouchPoints'!$A$6:$A$2203,$A26,'IFS TouchPoints'!$C$6:$C$2203,Training!U$5,'IFS TouchPoints'!$E$6:$E$2203,"&lt;="&amp;$C26)</f>
        <v>0</v>
      </c>
      <c r="V26" s="33">
        <f>COUNTIFS('IFS TouchPoints'!$A$6:$A$2203,$A26,'IFS TouchPoints'!$C$6:$C$2203,Training!V$5,'IFS TouchPoints'!$E$6:$E$2203,"&lt;="&amp;$C26)</f>
        <v>0</v>
      </c>
      <c r="W26" s="33">
        <f>COUNTIFS('IFS TouchPoints'!$A$6:$A$2203,$A26,'IFS TouchPoints'!$C$6:$C$2203,Training!W$5,'IFS TouchPoints'!$E$6:$E$2203,"&lt;="&amp;$C26)</f>
        <v>3</v>
      </c>
      <c r="X26" s="33">
        <f>COUNTIFS('IFS TouchPoints'!$A$6:$A$2203,$A26,'IFS TouchPoints'!$C$6:$C$2203,Training!X$5,'IFS TouchPoints'!$E$6:$E$2203,"&lt;="&amp;$C26)</f>
        <v>0</v>
      </c>
      <c r="Y26" s="33">
        <f>COUNTIFS('IFS TouchPoints'!$A$6:$A$2203,$A26,'IFS TouchPoints'!$C$6:$C$2203,Training!Y$5,'IFS TouchPoints'!$E$6:$E$2203,"&lt;="&amp;$C26)</f>
        <v>0</v>
      </c>
      <c r="Z26" s="33">
        <f>COUNTIFS('IFS TouchPoints'!$A$6:$A$2203,$A26,'IFS TouchPoints'!$C$6:$C$2203,Training!Z$5,'IFS TouchPoints'!$E$6:$E$2203,"&lt;="&amp;$C26)</f>
        <v>0</v>
      </c>
      <c r="AA26" s="33">
        <f>COUNTIFS('IFS TouchPoints'!$A$6:$A$2203,$A26,'IFS TouchPoints'!$C$6:$C$2203,Training!AA$5,'IFS TouchPoints'!$E$6:$E$2203,"&lt;="&amp;$C26)</f>
        <v>0</v>
      </c>
      <c r="AB26" s="28">
        <f t="shared" si="0"/>
        <v>3</v>
      </c>
    </row>
    <row r="27" spans="1:28" s="29" customFormat="1" ht="13.5" customHeight="1" x14ac:dyDescent="0.25">
      <c r="A27" s="30">
        <v>7372</v>
      </c>
      <c r="B27" s="30">
        <f>COUNTIFS(Sheet2!$A$16:$A$25,$A27)</f>
        <v>1</v>
      </c>
      <c r="C27" s="31">
        <v>41981</v>
      </c>
      <c r="D27" s="30">
        <v>131</v>
      </c>
      <c r="E27" s="30" t="s">
        <v>296</v>
      </c>
      <c r="F27" s="32" t="s">
        <v>285</v>
      </c>
      <c r="G27" s="30">
        <v>1</v>
      </c>
      <c r="H27" s="30">
        <v>-15</v>
      </c>
      <c r="I27" s="30">
        <v>2</v>
      </c>
      <c r="J27" s="30">
        <v>-5</v>
      </c>
      <c r="K27" s="30">
        <v>7</v>
      </c>
      <c r="L27" s="30">
        <v>-4</v>
      </c>
      <c r="M27" s="30">
        <v>4</v>
      </c>
      <c r="N27" s="30">
        <v>0</v>
      </c>
      <c r="O27" s="30">
        <v>1</v>
      </c>
      <c r="P27" s="30">
        <v>-5</v>
      </c>
      <c r="Q27" s="30">
        <v>15</v>
      </c>
      <c r="R27" s="30">
        <v>-29</v>
      </c>
      <c r="S27" s="33">
        <f>COUNTIFS('IFS TouchPoints'!$A$6:$A$2203,$A27,'IFS TouchPoints'!$C$6:$C$2203,Training!S$5,'IFS TouchPoints'!$E$6:$E$2203,"&lt;="&amp;$C27)</f>
        <v>0</v>
      </c>
      <c r="T27" s="33">
        <f>COUNTIFS('IFS TouchPoints'!$A$6:$A$2203,$A27,'IFS TouchPoints'!$C$6:$C$2203,Training!T$5,'IFS TouchPoints'!$E$6:$E$2203,"&lt;="&amp;$C27)</f>
        <v>17</v>
      </c>
      <c r="U27" s="33">
        <f>COUNTIFS('IFS TouchPoints'!$A$6:$A$2203,$A27,'IFS TouchPoints'!$C$6:$C$2203,Training!U$5,'IFS TouchPoints'!$E$6:$E$2203,"&lt;="&amp;$C27)</f>
        <v>4</v>
      </c>
      <c r="V27" s="33">
        <f>COUNTIFS('IFS TouchPoints'!$A$6:$A$2203,$A27,'IFS TouchPoints'!$C$6:$C$2203,Training!V$5,'IFS TouchPoints'!$E$6:$E$2203,"&lt;="&amp;$C27)</f>
        <v>0</v>
      </c>
      <c r="W27" s="33">
        <f>COUNTIFS('IFS TouchPoints'!$A$6:$A$2203,$A27,'IFS TouchPoints'!$C$6:$C$2203,Training!W$5,'IFS TouchPoints'!$E$6:$E$2203,"&lt;="&amp;$C27)</f>
        <v>9</v>
      </c>
      <c r="X27" s="33">
        <f>COUNTIFS('IFS TouchPoints'!$A$6:$A$2203,$A27,'IFS TouchPoints'!$C$6:$C$2203,Training!X$5,'IFS TouchPoints'!$E$6:$E$2203,"&lt;="&amp;$C27)</f>
        <v>0</v>
      </c>
      <c r="Y27" s="33">
        <f>COUNTIFS('IFS TouchPoints'!$A$6:$A$2203,$A27,'IFS TouchPoints'!$C$6:$C$2203,Training!Y$5,'IFS TouchPoints'!$E$6:$E$2203,"&lt;="&amp;$C27)</f>
        <v>22</v>
      </c>
      <c r="Z27" s="33">
        <f>COUNTIFS('IFS TouchPoints'!$A$6:$A$2203,$A27,'IFS TouchPoints'!$C$6:$C$2203,Training!Z$5,'IFS TouchPoints'!$E$6:$E$2203,"&lt;="&amp;$C27)</f>
        <v>0</v>
      </c>
      <c r="AA27" s="33">
        <f>COUNTIFS('IFS TouchPoints'!$A$6:$A$2203,$A27,'IFS TouchPoints'!$C$6:$C$2203,Training!AA$5,'IFS TouchPoints'!$E$6:$E$2203,"&lt;="&amp;$C27)</f>
        <v>0</v>
      </c>
      <c r="AB27" s="28">
        <f t="shared" si="0"/>
        <v>52</v>
      </c>
    </row>
    <row r="28" spans="1:28" s="29" customFormat="1" ht="13.5" customHeight="1" x14ac:dyDescent="0.25">
      <c r="A28" s="30">
        <v>7372</v>
      </c>
      <c r="B28" s="30">
        <f>COUNTIFS(Sheet2!$A$16:$A$25,$A28)</f>
        <v>1</v>
      </c>
      <c r="C28" s="31">
        <v>41834</v>
      </c>
      <c r="D28" s="30">
        <v>57</v>
      </c>
      <c r="E28" s="30" t="s">
        <v>296</v>
      </c>
      <c r="F28" s="32" t="s">
        <v>267</v>
      </c>
      <c r="G28" s="30">
        <v>1</v>
      </c>
      <c r="H28" s="30">
        <v>-11</v>
      </c>
      <c r="I28" s="30">
        <v>0</v>
      </c>
      <c r="J28" s="30">
        <v>-9</v>
      </c>
      <c r="K28" s="30">
        <v>4</v>
      </c>
      <c r="L28" s="30">
        <v>-3</v>
      </c>
      <c r="M28" s="30">
        <v>7</v>
      </c>
      <c r="N28" s="30">
        <v>-1</v>
      </c>
      <c r="O28" s="30">
        <v>3</v>
      </c>
      <c r="P28" s="30">
        <v>0</v>
      </c>
      <c r="Q28" s="30">
        <v>15</v>
      </c>
      <c r="R28" s="30">
        <v>-24</v>
      </c>
      <c r="S28" s="33">
        <f>COUNTIFS('IFS TouchPoints'!$A$6:$A$2203,$A28,'IFS TouchPoints'!$C$6:$C$2203,Training!S$5,'IFS TouchPoints'!$E$6:$E$2203,"&lt;="&amp;$C28)</f>
        <v>0</v>
      </c>
      <c r="T28" s="33">
        <f>COUNTIFS('IFS TouchPoints'!$A$6:$A$2203,$A28,'IFS TouchPoints'!$C$6:$C$2203,Training!T$5,'IFS TouchPoints'!$E$6:$E$2203,"&lt;="&amp;$C28)</f>
        <v>0</v>
      </c>
      <c r="U28" s="33">
        <f>COUNTIFS('IFS TouchPoints'!$A$6:$A$2203,$A28,'IFS TouchPoints'!$C$6:$C$2203,Training!U$5,'IFS TouchPoints'!$E$6:$E$2203,"&lt;="&amp;$C28)</f>
        <v>2</v>
      </c>
      <c r="V28" s="33">
        <f>COUNTIFS('IFS TouchPoints'!$A$6:$A$2203,$A28,'IFS TouchPoints'!$C$6:$C$2203,Training!V$5,'IFS TouchPoints'!$E$6:$E$2203,"&lt;="&amp;$C28)</f>
        <v>0</v>
      </c>
      <c r="W28" s="33">
        <f>COUNTIFS('IFS TouchPoints'!$A$6:$A$2203,$A28,'IFS TouchPoints'!$C$6:$C$2203,Training!W$5,'IFS TouchPoints'!$E$6:$E$2203,"&lt;="&amp;$C28)</f>
        <v>1</v>
      </c>
      <c r="X28" s="33">
        <f>COUNTIFS('IFS TouchPoints'!$A$6:$A$2203,$A28,'IFS TouchPoints'!$C$6:$C$2203,Training!X$5,'IFS TouchPoints'!$E$6:$E$2203,"&lt;="&amp;$C28)</f>
        <v>0</v>
      </c>
      <c r="Y28" s="33">
        <f>COUNTIFS('IFS TouchPoints'!$A$6:$A$2203,$A28,'IFS TouchPoints'!$C$6:$C$2203,Training!Y$5,'IFS TouchPoints'!$E$6:$E$2203,"&lt;="&amp;$C28)</f>
        <v>0</v>
      </c>
      <c r="Z28" s="33">
        <f>COUNTIFS('IFS TouchPoints'!$A$6:$A$2203,$A28,'IFS TouchPoints'!$C$6:$C$2203,Training!Z$5,'IFS TouchPoints'!$E$6:$E$2203,"&lt;="&amp;$C28)</f>
        <v>0</v>
      </c>
      <c r="AA28" s="33">
        <f>COUNTIFS('IFS TouchPoints'!$A$6:$A$2203,$A28,'IFS TouchPoints'!$C$6:$C$2203,Training!AA$5,'IFS TouchPoints'!$E$6:$E$2203,"&lt;="&amp;$C28)</f>
        <v>0</v>
      </c>
      <c r="AB28" s="28">
        <f t="shared" si="0"/>
        <v>3</v>
      </c>
    </row>
    <row r="29" spans="1:28" s="29" customFormat="1" ht="13.5" customHeight="1" x14ac:dyDescent="0.25">
      <c r="A29" s="30">
        <v>9395</v>
      </c>
      <c r="B29" s="30">
        <f>COUNTIFS(Sheet2!$A$16:$A$25,$A29)</f>
        <v>1</v>
      </c>
      <c r="C29" s="31">
        <v>41836</v>
      </c>
      <c r="D29" s="30">
        <v>62</v>
      </c>
      <c r="E29" s="30" t="s">
        <v>296</v>
      </c>
      <c r="F29" s="32" t="s">
        <v>267</v>
      </c>
      <c r="G29" s="30">
        <v>7</v>
      </c>
      <c r="H29" s="30">
        <v>-11</v>
      </c>
      <c r="I29" s="30">
        <v>3</v>
      </c>
      <c r="J29" s="30">
        <v>-3</v>
      </c>
      <c r="K29" s="30">
        <v>10</v>
      </c>
      <c r="L29" s="30">
        <v>-6</v>
      </c>
      <c r="M29" s="30">
        <v>7</v>
      </c>
      <c r="N29" s="30">
        <v>-3</v>
      </c>
      <c r="O29" s="30">
        <v>9</v>
      </c>
      <c r="P29" s="30">
        <v>-7</v>
      </c>
      <c r="Q29" s="30">
        <v>36</v>
      </c>
      <c r="R29" s="30">
        <v>-30</v>
      </c>
      <c r="S29" s="33">
        <f>COUNTIFS('IFS TouchPoints'!$A$6:$A$2203,$A29,'IFS TouchPoints'!$C$6:$C$2203,Training!S$5,'IFS TouchPoints'!$E$6:$E$2203,"&lt;="&amp;$C29)</f>
        <v>0</v>
      </c>
      <c r="T29" s="33">
        <f>COUNTIFS('IFS TouchPoints'!$A$6:$A$2203,$A29,'IFS TouchPoints'!$C$6:$C$2203,Training!T$5,'IFS TouchPoints'!$E$6:$E$2203,"&lt;="&amp;$C29)</f>
        <v>0</v>
      </c>
      <c r="U29" s="33">
        <f>COUNTIFS('IFS TouchPoints'!$A$6:$A$2203,$A29,'IFS TouchPoints'!$C$6:$C$2203,Training!U$5,'IFS TouchPoints'!$E$6:$E$2203,"&lt;="&amp;$C29)</f>
        <v>0</v>
      </c>
      <c r="V29" s="33">
        <f>COUNTIFS('IFS TouchPoints'!$A$6:$A$2203,$A29,'IFS TouchPoints'!$C$6:$C$2203,Training!V$5,'IFS TouchPoints'!$E$6:$E$2203,"&lt;="&amp;$C29)</f>
        <v>0</v>
      </c>
      <c r="W29" s="33">
        <f>COUNTIFS('IFS TouchPoints'!$A$6:$A$2203,$A29,'IFS TouchPoints'!$C$6:$C$2203,Training!W$5,'IFS TouchPoints'!$E$6:$E$2203,"&lt;="&amp;$C29)</f>
        <v>0</v>
      </c>
      <c r="X29" s="33">
        <f>COUNTIFS('IFS TouchPoints'!$A$6:$A$2203,$A29,'IFS TouchPoints'!$C$6:$C$2203,Training!X$5,'IFS TouchPoints'!$E$6:$E$2203,"&lt;="&amp;$C29)</f>
        <v>0</v>
      </c>
      <c r="Y29" s="33">
        <f>COUNTIFS('IFS TouchPoints'!$A$6:$A$2203,$A29,'IFS TouchPoints'!$C$6:$C$2203,Training!Y$5,'IFS TouchPoints'!$E$6:$E$2203,"&lt;="&amp;$C29)</f>
        <v>0</v>
      </c>
      <c r="Z29" s="33">
        <f>COUNTIFS('IFS TouchPoints'!$A$6:$A$2203,$A29,'IFS TouchPoints'!$C$6:$C$2203,Training!Z$5,'IFS TouchPoints'!$E$6:$E$2203,"&lt;="&amp;$C29)</f>
        <v>0</v>
      </c>
      <c r="AA29" s="33">
        <f>COUNTIFS('IFS TouchPoints'!$A$6:$A$2203,$A29,'IFS TouchPoints'!$C$6:$C$2203,Training!AA$5,'IFS TouchPoints'!$E$6:$E$2203,"&lt;="&amp;$C29)</f>
        <v>0</v>
      </c>
      <c r="AB29" s="28">
        <f t="shared" si="0"/>
        <v>0</v>
      </c>
    </row>
    <row r="30" spans="1:28" s="29" customFormat="1" ht="13.5" customHeight="1" x14ac:dyDescent="0.25">
      <c r="A30" s="30">
        <v>9405</v>
      </c>
      <c r="B30" s="30">
        <f>COUNTIFS(Sheet2!$A$16:$A$25,$A30)</f>
        <v>1</v>
      </c>
      <c r="C30" s="31">
        <v>41982</v>
      </c>
      <c r="D30" s="30">
        <v>121</v>
      </c>
      <c r="E30" s="30" t="s">
        <v>296</v>
      </c>
      <c r="F30" s="32" t="s">
        <v>284</v>
      </c>
      <c r="G30" s="30">
        <v>0</v>
      </c>
      <c r="H30" s="30">
        <v>-9</v>
      </c>
      <c r="I30" s="30">
        <v>3</v>
      </c>
      <c r="J30" s="30">
        <v>-2</v>
      </c>
      <c r="K30" s="30">
        <v>7</v>
      </c>
      <c r="L30" s="30">
        <v>-4</v>
      </c>
      <c r="M30" s="30">
        <v>9</v>
      </c>
      <c r="N30" s="30">
        <v>-8</v>
      </c>
      <c r="O30" s="30">
        <v>6</v>
      </c>
      <c r="P30" s="30">
        <v>-1</v>
      </c>
      <c r="Q30" s="30">
        <v>25</v>
      </c>
      <c r="R30" s="30">
        <v>-24</v>
      </c>
      <c r="S30" s="33">
        <f>COUNTIFS('IFS TouchPoints'!$A$6:$A$2203,$A30,'IFS TouchPoints'!$C$6:$C$2203,Training!S$5,'IFS TouchPoints'!$E$6:$E$2203,"&lt;="&amp;$C30)</f>
        <v>0</v>
      </c>
      <c r="T30" s="33">
        <f>COUNTIFS('IFS TouchPoints'!$A$6:$A$2203,$A30,'IFS TouchPoints'!$C$6:$C$2203,Training!T$5,'IFS TouchPoints'!$E$6:$E$2203,"&lt;="&amp;$C30)</f>
        <v>0</v>
      </c>
      <c r="U30" s="33">
        <f>COUNTIFS('IFS TouchPoints'!$A$6:$A$2203,$A30,'IFS TouchPoints'!$C$6:$C$2203,Training!U$5,'IFS TouchPoints'!$E$6:$E$2203,"&lt;="&amp;$C30)</f>
        <v>0</v>
      </c>
      <c r="V30" s="33">
        <f>COUNTIFS('IFS TouchPoints'!$A$6:$A$2203,$A30,'IFS TouchPoints'!$C$6:$C$2203,Training!V$5,'IFS TouchPoints'!$E$6:$E$2203,"&lt;="&amp;$C30)</f>
        <v>0</v>
      </c>
      <c r="W30" s="33">
        <f>COUNTIFS('IFS TouchPoints'!$A$6:$A$2203,$A30,'IFS TouchPoints'!$C$6:$C$2203,Training!W$5,'IFS TouchPoints'!$E$6:$E$2203,"&lt;="&amp;$C30)</f>
        <v>19</v>
      </c>
      <c r="X30" s="33">
        <f>COUNTIFS('IFS TouchPoints'!$A$6:$A$2203,$A30,'IFS TouchPoints'!$C$6:$C$2203,Training!X$5,'IFS TouchPoints'!$E$6:$E$2203,"&lt;="&amp;$C30)</f>
        <v>0</v>
      </c>
      <c r="Y30" s="33">
        <f>COUNTIFS('IFS TouchPoints'!$A$6:$A$2203,$A30,'IFS TouchPoints'!$C$6:$C$2203,Training!Y$5,'IFS TouchPoints'!$E$6:$E$2203,"&lt;="&amp;$C30)</f>
        <v>10</v>
      </c>
      <c r="Z30" s="33">
        <f>COUNTIFS('IFS TouchPoints'!$A$6:$A$2203,$A30,'IFS TouchPoints'!$C$6:$C$2203,Training!Z$5,'IFS TouchPoints'!$E$6:$E$2203,"&lt;="&amp;$C30)</f>
        <v>0</v>
      </c>
      <c r="AA30" s="33">
        <f>COUNTIFS('IFS TouchPoints'!$A$6:$A$2203,$A30,'IFS TouchPoints'!$C$6:$C$2203,Training!AA$5,'IFS TouchPoints'!$E$6:$E$2203,"&lt;="&amp;$C30)</f>
        <v>0</v>
      </c>
      <c r="AB30" s="28">
        <f t="shared" si="0"/>
        <v>29</v>
      </c>
    </row>
    <row r="31" spans="1:28" s="29" customFormat="1" ht="13.5" customHeight="1" x14ac:dyDescent="0.25">
      <c r="A31" s="30">
        <v>9405</v>
      </c>
      <c r="B31" s="30">
        <f>COUNTIFS(Sheet2!$A$16:$A$25,$A31)</f>
        <v>1</v>
      </c>
      <c r="C31" s="31">
        <v>41876</v>
      </c>
      <c r="D31" s="30">
        <v>89</v>
      </c>
      <c r="E31" s="30" t="s">
        <v>296</v>
      </c>
      <c r="F31" s="32" t="s">
        <v>267</v>
      </c>
      <c r="G31" s="30">
        <v>0</v>
      </c>
      <c r="H31" s="30">
        <v>-10</v>
      </c>
      <c r="I31" s="30">
        <v>3</v>
      </c>
      <c r="J31" s="30">
        <v>-1</v>
      </c>
      <c r="K31" s="30">
        <v>8</v>
      </c>
      <c r="L31" s="30">
        <v>-3</v>
      </c>
      <c r="M31" s="30">
        <v>8</v>
      </c>
      <c r="N31" s="30">
        <v>-10</v>
      </c>
      <c r="O31" s="30">
        <v>6</v>
      </c>
      <c r="P31" s="30">
        <v>-1</v>
      </c>
      <c r="Q31" s="30">
        <v>25</v>
      </c>
      <c r="R31" s="30">
        <v>-25</v>
      </c>
      <c r="S31" s="33">
        <f>COUNTIFS('IFS TouchPoints'!$A$6:$A$2203,$A31,'IFS TouchPoints'!$C$6:$C$2203,Training!S$5,'IFS TouchPoints'!$E$6:$E$2203,"&lt;="&amp;$C31)</f>
        <v>0</v>
      </c>
      <c r="T31" s="33">
        <f>COUNTIFS('IFS TouchPoints'!$A$6:$A$2203,$A31,'IFS TouchPoints'!$C$6:$C$2203,Training!T$5,'IFS TouchPoints'!$E$6:$E$2203,"&lt;="&amp;$C31)</f>
        <v>0</v>
      </c>
      <c r="U31" s="33">
        <f>COUNTIFS('IFS TouchPoints'!$A$6:$A$2203,$A31,'IFS TouchPoints'!$C$6:$C$2203,Training!U$5,'IFS TouchPoints'!$E$6:$E$2203,"&lt;="&amp;$C31)</f>
        <v>0</v>
      </c>
      <c r="V31" s="33">
        <f>COUNTIFS('IFS TouchPoints'!$A$6:$A$2203,$A31,'IFS TouchPoints'!$C$6:$C$2203,Training!V$5,'IFS TouchPoints'!$E$6:$E$2203,"&lt;="&amp;$C31)</f>
        <v>0</v>
      </c>
      <c r="W31" s="33">
        <f>COUNTIFS('IFS TouchPoints'!$A$6:$A$2203,$A31,'IFS TouchPoints'!$C$6:$C$2203,Training!W$5,'IFS TouchPoints'!$E$6:$E$2203,"&lt;="&amp;$C31)</f>
        <v>2</v>
      </c>
      <c r="X31" s="33">
        <f>COUNTIFS('IFS TouchPoints'!$A$6:$A$2203,$A31,'IFS TouchPoints'!$C$6:$C$2203,Training!X$5,'IFS TouchPoints'!$E$6:$E$2203,"&lt;="&amp;$C31)</f>
        <v>0</v>
      </c>
      <c r="Y31" s="33">
        <f>COUNTIFS('IFS TouchPoints'!$A$6:$A$2203,$A31,'IFS TouchPoints'!$C$6:$C$2203,Training!Y$5,'IFS TouchPoints'!$E$6:$E$2203,"&lt;="&amp;$C31)</f>
        <v>0</v>
      </c>
      <c r="Z31" s="33">
        <f>COUNTIFS('IFS TouchPoints'!$A$6:$A$2203,$A31,'IFS TouchPoints'!$C$6:$C$2203,Training!Z$5,'IFS TouchPoints'!$E$6:$E$2203,"&lt;="&amp;$C31)</f>
        <v>0</v>
      </c>
      <c r="AA31" s="33">
        <f>COUNTIFS('IFS TouchPoints'!$A$6:$A$2203,$A31,'IFS TouchPoints'!$C$6:$C$2203,Training!AA$5,'IFS TouchPoints'!$E$6:$E$2203,"&lt;="&amp;$C31)</f>
        <v>0</v>
      </c>
      <c r="AB31" s="28">
        <f t="shared" si="0"/>
        <v>2</v>
      </c>
    </row>
    <row r="32" spans="1:28" s="29" customFormat="1" ht="13.5" customHeight="1" x14ac:dyDescent="0.25">
      <c r="A32" s="30">
        <v>9943</v>
      </c>
      <c r="B32" s="30">
        <f>COUNTIFS(Sheet2!$A$16:$A$25,$A32)</f>
        <v>1</v>
      </c>
      <c r="C32" s="31">
        <v>41942</v>
      </c>
      <c r="D32" s="30">
        <v>164</v>
      </c>
      <c r="E32" s="30" t="s">
        <v>296</v>
      </c>
      <c r="F32" s="32" t="s">
        <v>267</v>
      </c>
      <c r="G32" s="30">
        <v>0</v>
      </c>
      <c r="H32" s="30">
        <v>-9</v>
      </c>
      <c r="I32" s="30">
        <v>0</v>
      </c>
      <c r="J32" s="30">
        <v>-5</v>
      </c>
      <c r="K32" s="30">
        <v>0</v>
      </c>
      <c r="L32" s="30">
        <v>-13</v>
      </c>
      <c r="M32" s="30">
        <v>1</v>
      </c>
      <c r="N32" s="30">
        <v>-5</v>
      </c>
      <c r="O32" s="30">
        <v>0</v>
      </c>
      <c r="P32" s="30">
        <v>-10</v>
      </c>
      <c r="Q32" s="30">
        <v>1</v>
      </c>
      <c r="R32" s="30">
        <v>-42</v>
      </c>
      <c r="S32" s="33">
        <f>COUNTIFS('IFS TouchPoints'!$A$6:$A$2203,$A32,'IFS TouchPoints'!$C$6:$C$2203,Training!S$5,'IFS TouchPoints'!$E$6:$E$2203,"&lt;="&amp;$C32)</f>
        <v>0</v>
      </c>
      <c r="T32" s="33">
        <f>COUNTIFS('IFS TouchPoints'!$A$6:$A$2203,$A32,'IFS TouchPoints'!$C$6:$C$2203,Training!T$5,'IFS TouchPoints'!$E$6:$E$2203,"&lt;="&amp;$C32)</f>
        <v>0</v>
      </c>
      <c r="U32" s="33">
        <f>COUNTIFS('IFS TouchPoints'!$A$6:$A$2203,$A32,'IFS TouchPoints'!$C$6:$C$2203,Training!U$5,'IFS TouchPoints'!$E$6:$E$2203,"&lt;="&amp;$C32)</f>
        <v>0</v>
      </c>
      <c r="V32" s="33">
        <f>COUNTIFS('IFS TouchPoints'!$A$6:$A$2203,$A32,'IFS TouchPoints'!$C$6:$C$2203,Training!V$5,'IFS TouchPoints'!$E$6:$E$2203,"&lt;="&amp;$C32)</f>
        <v>0</v>
      </c>
      <c r="W32" s="33">
        <f>COUNTIFS('IFS TouchPoints'!$A$6:$A$2203,$A32,'IFS TouchPoints'!$C$6:$C$2203,Training!W$5,'IFS TouchPoints'!$E$6:$E$2203,"&lt;="&amp;$C32)</f>
        <v>0</v>
      </c>
      <c r="X32" s="33">
        <f>COUNTIFS('IFS TouchPoints'!$A$6:$A$2203,$A32,'IFS TouchPoints'!$C$6:$C$2203,Training!X$5,'IFS TouchPoints'!$E$6:$E$2203,"&lt;="&amp;$C32)</f>
        <v>0</v>
      </c>
      <c r="Y32" s="33">
        <f>COUNTIFS('IFS TouchPoints'!$A$6:$A$2203,$A32,'IFS TouchPoints'!$C$6:$C$2203,Training!Y$5,'IFS TouchPoints'!$E$6:$E$2203,"&lt;="&amp;$C32)</f>
        <v>0</v>
      </c>
      <c r="Z32" s="33">
        <f>COUNTIFS('IFS TouchPoints'!$A$6:$A$2203,$A32,'IFS TouchPoints'!$C$6:$C$2203,Training!Z$5,'IFS TouchPoints'!$E$6:$E$2203,"&lt;="&amp;$C32)</f>
        <v>0</v>
      </c>
      <c r="AA32" s="33">
        <f>COUNTIFS('IFS TouchPoints'!$A$6:$A$2203,$A32,'IFS TouchPoints'!$C$6:$C$2203,Training!AA$5,'IFS TouchPoints'!$E$6:$E$2203,"&lt;="&amp;$C32)</f>
        <v>0</v>
      </c>
      <c r="AB32" s="2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79"/>
  <sheetViews>
    <sheetView workbookViewId="0">
      <selection activeCell="L43" sqref="L43"/>
    </sheetView>
  </sheetViews>
  <sheetFormatPr defaultRowHeight="12.75" x14ac:dyDescent="0.2"/>
  <sheetData>
    <row r="4" spans="1:13" x14ac:dyDescent="0.2">
      <c r="A4" s="11"/>
      <c r="B4" s="11"/>
      <c r="C4" s="11"/>
    </row>
    <row r="5" spans="1:13" x14ac:dyDescent="0.2">
      <c r="A5" s="2" t="s">
        <v>70</v>
      </c>
      <c r="E5" s="2" t="s">
        <v>70</v>
      </c>
      <c r="F5" s="2" t="s">
        <v>67</v>
      </c>
      <c r="G5" s="2" t="s">
        <v>61</v>
      </c>
      <c r="H5" s="2" t="s">
        <v>79</v>
      </c>
      <c r="I5" s="2" t="s">
        <v>26</v>
      </c>
      <c r="J5" s="2" t="s">
        <v>117</v>
      </c>
      <c r="K5" s="2" t="s">
        <v>57</v>
      </c>
      <c r="L5" s="2" t="s">
        <v>44</v>
      </c>
      <c r="M5" s="2" t="s">
        <v>30</v>
      </c>
    </row>
    <row r="6" spans="1:13" x14ac:dyDescent="0.2">
      <c r="A6" s="2" t="s">
        <v>67</v>
      </c>
      <c r="E6" t="s">
        <v>70</v>
      </c>
      <c r="F6" t="s">
        <v>67</v>
      </c>
      <c r="G6" t="s">
        <v>61</v>
      </c>
      <c r="H6" t="s">
        <v>79</v>
      </c>
      <c r="I6" t="s">
        <v>26</v>
      </c>
      <c r="J6" t="s">
        <v>117</v>
      </c>
      <c r="K6" t="s">
        <v>57</v>
      </c>
      <c r="L6" t="s">
        <v>44</v>
      </c>
      <c r="M6" t="s">
        <v>30</v>
      </c>
    </row>
    <row r="7" spans="1:13" x14ac:dyDescent="0.2">
      <c r="A7" s="2" t="s">
        <v>61</v>
      </c>
    </row>
    <row r="8" spans="1:13" x14ac:dyDescent="0.2">
      <c r="A8" s="2" t="s">
        <v>79</v>
      </c>
    </row>
    <row r="9" spans="1:13" x14ac:dyDescent="0.2">
      <c r="A9" s="2" t="s">
        <v>26</v>
      </c>
    </row>
    <row r="10" spans="1:13" x14ac:dyDescent="0.2">
      <c r="A10" s="2" t="s">
        <v>117</v>
      </c>
    </row>
    <row r="11" spans="1:13" x14ac:dyDescent="0.2">
      <c r="A11" s="2" t="s">
        <v>57</v>
      </c>
    </row>
    <row r="12" spans="1:13" ht="15" x14ac:dyDescent="0.25">
      <c r="A12" s="2" t="s">
        <v>44</v>
      </c>
      <c r="I12" s="14" t="s">
        <v>271</v>
      </c>
    </row>
    <row r="13" spans="1:13" ht="15" x14ac:dyDescent="0.25">
      <c r="A13" s="2" t="s">
        <v>30</v>
      </c>
      <c r="I13" s="32" t="s">
        <v>267</v>
      </c>
    </row>
    <row r="14" spans="1:13" ht="15" x14ac:dyDescent="0.25">
      <c r="I14" s="32" t="s">
        <v>284</v>
      </c>
    </row>
    <row r="15" spans="1:13" ht="15" x14ac:dyDescent="0.25">
      <c r="C15">
        <v>0.8</v>
      </c>
      <c r="I15" s="32" t="s">
        <v>285</v>
      </c>
    </row>
    <row r="16" spans="1:13" ht="15" x14ac:dyDescent="0.25">
      <c r="A16" s="30">
        <v>9395</v>
      </c>
      <c r="B16">
        <f t="shared" ref="B16:B47" ca="1" si="0">RAND()</f>
        <v>0.6268879391287534</v>
      </c>
      <c r="C16" s="23">
        <v>1</v>
      </c>
      <c r="I16" s="32" t="s">
        <v>286</v>
      </c>
    </row>
    <row r="17" spans="1:14" ht="15" x14ac:dyDescent="0.25">
      <c r="A17" s="30">
        <v>9943</v>
      </c>
      <c r="B17">
        <f t="shared" ca="1" si="0"/>
        <v>0.76545384384080339</v>
      </c>
      <c r="C17" s="23">
        <v>1</v>
      </c>
      <c r="I17" s="32" t="s">
        <v>287</v>
      </c>
    </row>
    <row r="18" spans="1:14" ht="15" x14ac:dyDescent="0.25">
      <c r="A18" s="30">
        <v>3393</v>
      </c>
      <c r="B18">
        <f t="shared" ca="1" si="0"/>
        <v>0.94461189892154063</v>
      </c>
      <c r="C18" s="23">
        <v>1</v>
      </c>
      <c r="I18" s="32" t="s">
        <v>288</v>
      </c>
    </row>
    <row r="19" spans="1:14" ht="15" x14ac:dyDescent="0.25">
      <c r="A19" s="30">
        <v>4645</v>
      </c>
      <c r="B19">
        <f t="shared" ca="1" si="0"/>
        <v>6.0218236562986305E-2</v>
      </c>
      <c r="C19" s="23">
        <v>1</v>
      </c>
    </row>
    <row r="20" spans="1:14" ht="15" x14ac:dyDescent="0.25">
      <c r="A20" s="30">
        <v>629</v>
      </c>
      <c r="B20">
        <f t="shared" ca="1" si="0"/>
        <v>0.51590456700108489</v>
      </c>
      <c r="C20" s="23">
        <v>1</v>
      </c>
    </row>
    <row r="21" spans="1:14" ht="15" x14ac:dyDescent="0.25">
      <c r="A21" s="30">
        <v>87</v>
      </c>
      <c r="B21">
        <f t="shared" ca="1" si="0"/>
        <v>0.5995708985169006</v>
      </c>
      <c r="C21" s="23">
        <v>1</v>
      </c>
    </row>
    <row r="22" spans="1:14" ht="15" x14ac:dyDescent="0.25">
      <c r="A22" s="30">
        <v>3994</v>
      </c>
      <c r="B22">
        <f t="shared" ca="1" si="0"/>
        <v>0.30751698852836584</v>
      </c>
      <c r="C22" s="23">
        <v>1</v>
      </c>
      <c r="I22" s="32" t="s">
        <v>267</v>
      </c>
      <c r="J22" s="32" t="s">
        <v>284</v>
      </c>
      <c r="K22" s="32" t="s">
        <v>285</v>
      </c>
      <c r="L22" s="32" t="s">
        <v>286</v>
      </c>
      <c r="M22" s="32" t="s">
        <v>287</v>
      </c>
      <c r="N22" s="32" t="s">
        <v>288</v>
      </c>
    </row>
    <row r="23" spans="1:14" ht="15" x14ac:dyDescent="0.25">
      <c r="A23" s="30">
        <v>5696</v>
      </c>
      <c r="B23">
        <f t="shared" ca="1" si="0"/>
        <v>0.24035157020490883</v>
      </c>
      <c r="C23" s="23">
        <v>1</v>
      </c>
    </row>
    <row r="24" spans="1:14" ht="15" x14ac:dyDescent="0.25">
      <c r="A24" s="30">
        <v>7372</v>
      </c>
      <c r="B24">
        <f t="shared" ca="1" si="0"/>
        <v>0.99286268062084448</v>
      </c>
      <c r="C24" s="23">
        <v>1</v>
      </c>
    </row>
    <row r="25" spans="1:14" ht="15" x14ac:dyDescent="0.25">
      <c r="A25" s="30">
        <v>9405</v>
      </c>
      <c r="B25">
        <f t="shared" ca="1" si="0"/>
        <v>0.11134577569694271</v>
      </c>
      <c r="C25" s="23">
        <v>1</v>
      </c>
    </row>
    <row r="26" spans="1:14" ht="15" x14ac:dyDescent="0.25">
      <c r="A26" s="30">
        <v>335</v>
      </c>
      <c r="B26">
        <f t="shared" ca="1" si="0"/>
        <v>0.87936551692521281</v>
      </c>
      <c r="C26" s="23">
        <v>0</v>
      </c>
    </row>
    <row r="27" spans="1:14" ht="15" x14ac:dyDescent="0.25">
      <c r="A27" s="30">
        <v>759</v>
      </c>
      <c r="B27">
        <f t="shared" ca="1" si="0"/>
        <v>0.34019827493205657</v>
      </c>
      <c r="C27" s="23">
        <v>0</v>
      </c>
    </row>
    <row r="28" spans="1:14" ht="15" x14ac:dyDescent="0.25">
      <c r="A28" s="30">
        <v>1399</v>
      </c>
      <c r="B28">
        <f t="shared" ca="1" si="0"/>
        <v>9.4517211567405113E-2</v>
      </c>
      <c r="C28" s="23">
        <v>0</v>
      </c>
    </row>
    <row r="29" spans="1:14" ht="15" x14ac:dyDescent="0.25">
      <c r="A29" s="30">
        <v>2648</v>
      </c>
      <c r="B29">
        <f t="shared" ca="1" si="0"/>
        <v>0.34015815650426362</v>
      </c>
      <c r="C29" s="23">
        <v>0</v>
      </c>
    </row>
    <row r="30" spans="1:14" ht="15" x14ac:dyDescent="0.25">
      <c r="A30" s="30">
        <v>3875</v>
      </c>
      <c r="B30">
        <f t="shared" ca="1" si="0"/>
        <v>0.16569254611933093</v>
      </c>
      <c r="C30" s="23">
        <v>0</v>
      </c>
    </row>
    <row r="31" spans="1:14" ht="15" x14ac:dyDescent="0.25">
      <c r="A31" s="30">
        <v>4751</v>
      </c>
      <c r="B31">
        <f t="shared" ca="1" si="0"/>
        <v>0.77775247899234623</v>
      </c>
      <c r="C31" s="23">
        <v>0</v>
      </c>
    </row>
    <row r="32" spans="1:14" ht="15" x14ac:dyDescent="0.25">
      <c r="A32" s="30">
        <v>5153</v>
      </c>
      <c r="B32">
        <f t="shared" ca="1" si="0"/>
        <v>0.59719317807715389</v>
      </c>
      <c r="C32" s="23">
        <v>0</v>
      </c>
    </row>
    <row r="33" spans="1:3" ht="15" x14ac:dyDescent="0.25">
      <c r="A33" s="30">
        <v>6341</v>
      </c>
      <c r="B33">
        <f t="shared" ca="1" si="0"/>
        <v>0.36336713486771854</v>
      </c>
      <c r="C33" s="23">
        <v>0</v>
      </c>
    </row>
    <row r="34" spans="1:3" ht="15" x14ac:dyDescent="0.25">
      <c r="A34" s="30">
        <v>9588</v>
      </c>
      <c r="B34">
        <f t="shared" ca="1" si="0"/>
        <v>0.50925720402773977</v>
      </c>
      <c r="C34" s="23">
        <v>0</v>
      </c>
    </row>
    <row r="35" spans="1:3" ht="15" x14ac:dyDescent="0.25">
      <c r="A35" s="30">
        <v>10593</v>
      </c>
      <c r="B35">
        <f t="shared" ca="1" si="0"/>
        <v>0.53174861397459361</v>
      </c>
      <c r="C35" s="23">
        <v>0</v>
      </c>
    </row>
    <row r="36" spans="1:3" ht="15" x14ac:dyDescent="0.25">
      <c r="A36" s="30">
        <v>10942</v>
      </c>
      <c r="B36">
        <f t="shared" ca="1" si="0"/>
        <v>0.56289594441916579</v>
      </c>
      <c r="C36" s="23">
        <v>0</v>
      </c>
    </row>
    <row r="37" spans="1:3" ht="15" x14ac:dyDescent="0.25">
      <c r="A37" s="30">
        <v>11179</v>
      </c>
      <c r="B37">
        <f t="shared" ca="1" si="0"/>
        <v>0.4477503675688258</v>
      </c>
      <c r="C37" s="23">
        <v>0</v>
      </c>
    </row>
    <row r="38" spans="1:3" ht="15" x14ac:dyDescent="0.25">
      <c r="A38" s="30">
        <v>11401</v>
      </c>
      <c r="B38">
        <f t="shared" ca="1" si="0"/>
        <v>0.31108988142603056</v>
      </c>
      <c r="C38" s="23">
        <v>0</v>
      </c>
    </row>
    <row r="39" spans="1:3" ht="15" x14ac:dyDescent="0.25">
      <c r="A39" s="30">
        <v>11674</v>
      </c>
      <c r="B39">
        <f t="shared" ca="1" si="0"/>
        <v>0.11638305033585883</v>
      </c>
      <c r="C39" s="23">
        <v>0</v>
      </c>
    </row>
    <row r="40" spans="1:3" ht="15" x14ac:dyDescent="0.25">
      <c r="A40" s="30">
        <v>192</v>
      </c>
      <c r="B40">
        <f t="shared" ca="1" si="0"/>
        <v>0.8461125291768723</v>
      </c>
      <c r="C40" s="23">
        <v>0</v>
      </c>
    </row>
    <row r="41" spans="1:3" ht="15" x14ac:dyDescent="0.25">
      <c r="A41" s="30">
        <v>748</v>
      </c>
      <c r="B41">
        <f t="shared" ca="1" si="0"/>
        <v>0.24973424841119929</v>
      </c>
      <c r="C41" s="23">
        <v>0</v>
      </c>
    </row>
    <row r="42" spans="1:3" ht="15" x14ac:dyDescent="0.25">
      <c r="A42" s="30">
        <v>1221</v>
      </c>
      <c r="B42">
        <f t="shared" ca="1" si="0"/>
        <v>0.54876500409383333</v>
      </c>
      <c r="C42" s="23">
        <v>0</v>
      </c>
    </row>
    <row r="43" spans="1:3" ht="15" x14ac:dyDescent="0.25">
      <c r="A43" s="30">
        <v>2380</v>
      </c>
      <c r="B43">
        <f t="shared" ca="1" si="0"/>
        <v>0.18861993510179365</v>
      </c>
      <c r="C43" s="23">
        <v>0</v>
      </c>
    </row>
    <row r="44" spans="1:3" ht="15" x14ac:dyDescent="0.25">
      <c r="A44" s="30">
        <v>5114</v>
      </c>
      <c r="B44">
        <f t="shared" ca="1" si="0"/>
        <v>0.64890706298817191</v>
      </c>
      <c r="C44" s="23">
        <v>0</v>
      </c>
    </row>
    <row r="45" spans="1:3" ht="15" x14ac:dyDescent="0.25">
      <c r="A45" s="30">
        <v>6218</v>
      </c>
      <c r="B45">
        <f t="shared" ca="1" si="0"/>
        <v>0.28125227640508921</v>
      </c>
      <c r="C45" s="23">
        <v>0</v>
      </c>
    </row>
    <row r="46" spans="1:3" ht="15" x14ac:dyDescent="0.25">
      <c r="A46" s="30">
        <v>9346</v>
      </c>
      <c r="B46">
        <f t="shared" ca="1" si="0"/>
        <v>0.15998812666900031</v>
      </c>
      <c r="C46" s="23">
        <v>0</v>
      </c>
    </row>
    <row r="47" spans="1:3" ht="15" x14ac:dyDescent="0.25">
      <c r="A47" s="30">
        <v>9553</v>
      </c>
      <c r="B47">
        <f t="shared" ca="1" si="0"/>
        <v>0.72977459745914397</v>
      </c>
      <c r="C47" s="23">
        <v>0</v>
      </c>
    </row>
    <row r="48" spans="1:3" ht="15" x14ac:dyDescent="0.25">
      <c r="A48" s="30">
        <v>9908</v>
      </c>
      <c r="B48">
        <f t="shared" ref="B48:B79" ca="1" si="1">RAND()</f>
        <v>0.46653062192218919</v>
      </c>
      <c r="C48" s="23">
        <v>0</v>
      </c>
    </row>
    <row r="49" spans="1:3" ht="15" x14ac:dyDescent="0.25">
      <c r="A49" s="30">
        <v>10137</v>
      </c>
      <c r="B49">
        <f t="shared" ca="1" si="1"/>
        <v>0.76264762449816725</v>
      </c>
      <c r="C49" s="23">
        <v>0</v>
      </c>
    </row>
    <row r="50" spans="1:3" ht="15" x14ac:dyDescent="0.25">
      <c r="A50" s="30">
        <v>10857</v>
      </c>
      <c r="B50">
        <f t="shared" ca="1" si="1"/>
        <v>0.43868316231711668</v>
      </c>
      <c r="C50" s="23">
        <v>0</v>
      </c>
    </row>
    <row r="51" spans="1:3" ht="15" x14ac:dyDescent="0.25">
      <c r="A51" s="30">
        <v>11172</v>
      </c>
      <c r="B51">
        <f t="shared" ca="1" si="1"/>
        <v>0.92905303883113544</v>
      </c>
      <c r="C51" s="23">
        <v>0</v>
      </c>
    </row>
    <row r="52" spans="1:3" ht="15" x14ac:dyDescent="0.25">
      <c r="A52" s="30">
        <v>11357</v>
      </c>
      <c r="B52">
        <f t="shared" ca="1" si="1"/>
        <v>0.33166523256669389</v>
      </c>
      <c r="C52" s="23">
        <v>0</v>
      </c>
    </row>
    <row r="53" spans="1:3" ht="15" x14ac:dyDescent="0.25">
      <c r="A53" s="30">
        <v>11584</v>
      </c>
      <c r="B53">
        <f t="shared" ca="1" si="1"/>
        <v>7.5226020599153287E-2</v>
      </c>
      <c r="C53" s="23">
        <v>0</v>
      </c>
    </row>
    <row r="54" spans="1:3" ht="15" x14ac:dyDescent="0.25">
      <c r="A54" s="30">
        <v>126</v>
      </c>
      <c r="B54">
        <f t="shared" ca="1" si="1"/>
        <v>0.29062700842327882</v>
      </c>
      <c r="C54" s="23">
        <v>0</v>
      </c>
    </row>
    <row r="55" spans="1:3" ht="15" x14ac:dyDescent="0.25">
      <c r="A55" s="30">
        <v>1116</v>
      </c>
      <c r="B55">
        <f t="shared" ca="1" si="1"/>
        <v>0.86126031859348851</v>
      </c>
      <c r="C55" s="23">
        <v>0</v>
      </c>
    </row>
    <row r="56" spans="1:3" ht="15" x14ac:dyDescent="0.25">
      <c r="A56" s="30">
        <v>2161</v>
      </c>
      <c r="B56">
        <f t="shared" ca="1" si="1"/>
        <v>0.33965160773269598</v>
      </c>
      <c r="C56" s="23">
        <v>0</v>
      </c>
    </row>
    <row r="57" spans="1:3" ht="15" x14ac:dyDescent="0.25">
      <c r="A57" s="30">
        <v>3360</v>
      </c>
      <c r="B57">
        <f t="shared" ca="1" si="1"/>
        <v>0.99548493129555127</v>
      </c>
      <c r="C57" s="23">
        <v>0</v>
      </c>
    </row>
    <row r="58" spans="1:3" ht="15" x14ac:dyDescent="0.25">
      <c r="A58" s="30">
        <v>4468</v>
      </c>
      <c r="B58">
        <f t="shared" ca="1" si="1"/>
        <v>0.25349882114174094</v>
      </c>
      <c r="C58" s="23">
        <v>0</v>
      </c>
    </row>
    <row r="59" spans="1:3" ht="15" x14ac:dyDescent="0.25">
      <c r="A59" s="30">
        <v>5097</v>
      </c>
      <c r="B59">
        <f t="shared" ca="1" si="1"/>
        <v>2.9659194414843659E-2</v>
      </c>
      <c r="C59" s="23">
        <v>0</v>
      </c>
    </row>
    <row r="60" spans="1:3" ht="15" x14ac:dyDescent="0.25">
      <c r="A60" s="30">
        <v>5938</v>
      </c>
      <c r="B60">
        <f t="shared" ca="1" si="1"/>
        <v>1.5325687029509316E-2</v>
      </c>
      <c r="C60" s="23">
        <v>0</v>
      </c>
    </row>
    <row r="61" spans="1:3" ht="15" x14ac:dyDescent="0.25">
      <c r="A61" s="30">
        <v>8888</v>
      </c>
      <c r="B61">
        <f t="shared" ca="1" si="1"/>
        <v>0.19530119406145019</v>
      </c>
      <c r="C61" s="23">
        <v>0</v>
      </c>
    </row>
    <row r="62" spans="1:3" ht="15" x14ac:dyDescent="0.25">
      <c r="A62" s="30">
        <v>9478</v>
      </c>
      <c r="B62">
        <f t="shared" ca="1" si="1"/>
        <v>0.87543553101355842</v>
      </c>
      <c r="C62" s="23">
        <v>0</v>
      </c>
    </row>
    <row r="63" spans="1:3" ht="15" x14ac:dyDescent="0.25">
      <c r="A63" s="30">
        <v>9779</v>
      </c>
      <c r="B63">
        <f t="shared" ca="1" si="1"/>
        <v>0.88429621703093542</v>
      </c>
      <c r="C63" s="23">
        <v>0</v>
      </c>
    </row>
    <row r="64" spans="1:3" ht="15" x14ac:dyDescent="0.25">
      <c r="A64" s="30">
        <v>9979</v>
      </c>
      <c r="B64">
        <f t="shared" ca="1" si="1"/>
        <v>0.9850542074243166</v>
      </c>
      <c r="C64" s="23">
        <v>0</v>
      </c>
    </row>
    <row r="65" spans="1:3" ht="15" x14ac:dyDescent="0.25">
      <c r="A65" s="30">
        <v>10819</v>
      </c>
      <c r="B65">
        <f t="shared" ca="1" si="1"/>
        <v>0.81003924144974249</v>
      </c>
      <c r="C65" s="23">
        <v>0</v>
      </c>
    </row>
    <row r="66" spans="1:3" ht="15" x14ac:dyDescent="0.25">
      <c r="A66" s="30">
        <v>11159</v>
      </c>
      <c r="B66">
        <f t="shared" ca="1" si="1"/>
        <v>0.39068065249212169</v>
      </c>
      <c r="C66" s="23">
        <v>0</v>
      </c>
    </row>
    <row r="67" spans="1:3" ht="15" x14ac:dyDescent="0.25">
      <c r="A67" s="30">
        <v>11331</v>
      </c>
      <c r="B67">
        <f t="shared" ca="1" si="1"/>
        <v>0.52126344664222513</v>
      </c>
      <c r="C67" s="23">
        <v>0</v>
      </c>
    </row>
    <row r="68" spans="1:3" ht="15" x14ac:dyDescent="0.25">
      <c r="A68" s="30">
        <v>11540</v>
      </c>
      <c r="B68">
        <f t="shared" ca="1" si="1"/>
        <v>4.6486487387182307E-2</v>
      </c>
      <c r="C68" s="23">
        <v>0</v>
      </c>
    </row>
    <row r="69" spans="1:3" ht="15" x14ac:dyDescent="0.25">
      <c r="A69" s="30">
        <v>515</v>
      </c>
      <c r="B69">
        <f t="shared" ca="1" si="1"/>
        <v>0.77824727050048925</v>
      </c>
      <c r="C69" s="23">
        <v>0</v>
      </c>
    </row>
    <row r="70" spans="1:3" ht="15" x14ac:dyDescent="0.25">
      <c r="A70" s="30">
        <v>800</v>
      </c>
      <c r="B70">
        <f t="shared" ca="1" si="1"/>
        <v>0.96468948871154181</v>
      </c>
      <c r="C70" s="23">
        <v>0</v>
      </c>
    </row>
    <row r="71" spans="1:3" ht="15" x14ac:dyDescent="0.25">
      <c r="A71" s="30">
        <v>2102</v>
      </c>
      <c r="B71">
        <f t="shared" ca="1" si="1"/>
        <v>9.6053150171820922E-3</v>
      </c>
      <c r="C71" s="23">
        <v>0</v>
      </c>
    </row>
    <row r="72" spans="1:3" ht="15" x14ac:dyDescent="0.25">
      <c r="A72" s="30">
        <v>2726</v>
      </c>
      <c r="B72">
        <f t="shared" ca="1" si="1"/>
        <v>0.47178776355823004</v>
      </c>
      <c r="C72" s="23">
        <v>0</v>
      </c>
    </row>
    <row r="73" spans="1:3" ht="15" x14ac:dyDescent="0.25">
      <c r="A73" s="30">
        <v>4952</v>
      </c>
      <c r="B73">
        <f t="shared" ca="1" si="1"/>
        <v>0.55588522087620884</v>
      </c>
      <c r="C73" s="23">
        <v>0</v>
      </c>
    </row>
    <row r="74" spans="1:3" ht="15" x14ac:dyDescent="0.25">
      <c r="A74" s="30">
        <v>9739</v>
      </c>
      <c r="B74">
        <f t="shared" ca="1" si="1"/>
        <v>0.79343783489460251</v>
      </c>
      <c r="C74" s="23">
        <v>0</v>
      </c>
    </row>
    <row r="75" spans="1:3" ht="15" x14ac:dyDescent="0.25">
      <c r="A75" s="30">
        <v>9970</v>
      </c>
      <c r="B75">
        <f t="shared" ca="1" si="1"/>
        <v>0.76509402163457985</v>
      </c>
      <c r="C75" s="23">
        <v>0</v>
      </c>
    </row>
    <row r="76" spans="1:3" ht="15" x14ac:dyDescent="0.25">
      <c r="A76" s="30">
        <v>10674</v>
      </c>
      <c r="B76">
        <f t="shared" ca="1" si="1"/>
        <v>0.20520960251846432</v>
      </c>
      <c r="C76" s="23">
        <v>0</v>
      </c>
    </row>
    <row r="77" spans="1:3" ht="15" x14ac:dyDescent="0.25">
      <c r="A77" s="30">
        <v>11121</v>
      </c>
      <c r="B77">
        <f t="shared" ca="1" si="1"/>
        <v>0.77946483669642341</v>
      </c>
      <c r="C77" s="23">
        <v>0</v>
      </c>
    </row>
    <row r="78" spans="1:3" ht="15" x14ac:dyDescent="0.25">
      <c r="A78" s="30">
        <v>11261</v>
      </c>
      <c r="B78">
        <f t="shared" ca="1" si="1"/>
        <v>0.58606041929857189</v>
      </c>
      <c r="C78" s="23">
        <v>0</v>
      </c>
    </row>
    <row r="79" spans="1:3" ht="15" x14ac:dyDescent="0.25">
      <c r="A79" s="30">
        <v>11448</v>
      </c>
      <c r="B79">
        <f t="shared" ca="1" si="1"/>
        <v>0.79821269793516969</v>
      </c>
      <c r="C79" s="23">
        <v>0</v>
      </c>
    </row>
  </sheetData>
  <sortState ref="I13:I18">
    <sortCondition ref="I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IFS TouchPoints</vt:lpstr>
      <vt:lpstr>All PFS Scores</vt:lpstr>
      <vt:lpstr>All NCFAS Results</vt:lpstr>
      <vt:lpstr>CSA_Raw Data</vt:lpstr>
      <vt:lpstr>Demographics</vt:lpstr>
      <vt:lpstr>Timeline</vt:lpstr>
      <vt:lpstr>Training</vt:lpstr>
      <vt:lpstr>Test</vt:lpstr>
      <vt:lpstr>Sheet2</vt:lpstr>
      <vt:lpstr>Sheet5</vt:lpstr>
      <vt:lpstr>Train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Collier</dc:creator>
  <cp:lastModifiedBy>Vijay</cp:lastModifiedBy>
  <dcterms:created xsi:type="dcterms:W3CDTF">2015-03-24T21:17:08Z</dcterms:created>
  <dcterms:modified xsi:type="dcterms:W3CDTF">2015-05-05T02:38:35Z</dcterms:modified>
</cp:coreProperties>
</file>