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7E01F7ED-8543-8040-AC75-551B45840309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D3" i="1" l="1"/>
  <c r="J8" i="1"/>
  <c r="I8" i="1"/>
  <c r="H8" i="1" s="1"/>
  <c r="I7" i="1"/>
  <c r="G7" i="1"/>
  <c r="H6" i="1"/>
  <c r="G6" i="1"/>
  <c r="F6" i="1" s="1"/>
  <c r="C3" i="1" l="1"/>
  <c r="D4" i="1"/>
  <c r="E4" i="1"/>
  <c r="F5" i="1" l="1"/>
  <c r="E5" i="1" s="1"/>
  <c r="H6" i="3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<sst xmlns="http://schemas.openxmlformats.org/spreadsheetml/2006/main" count="47" uniqueCount="31">
  <si>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</si>
  <si>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</si>
  <si>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</si>
  <si>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</si>
  <si>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</si>
  <si>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</si>
  <si>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</si>
  <si>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</si>
  <si>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</si>
  <si>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</si>
  <si>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</si>
  <si>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</si>
  <si>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</si>
  <si>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</si>
  <si>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</si>
  <si>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</si>
  <si>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</si>
  <si>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</si>
  <si>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</si>
  <si>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</si>
  <si>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</si>
  <si>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</si>
  <si>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exposed</t>
  </si>
  <si>
    <t>symptomatic</t>
  </si>
  <si>
    <t>diagnosed</t>
  </si>
  <si>
    <t>non-severe cases</t>
  </si>
  <si>
    <t>severe cases</t>
  </si>
  <si>
    <t>recovery</t>
  </si>
  <si>
    <t>death</t>
  </si>
  <si>
    <t>births</t>
  </si>
  <si>
    <t>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</si>
</sst>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J21"/>
  <sheetViews>
    <sheetView tabSelected="1" workbookViewId="0">
      <selection activeCell="B6" sqref="B6"/>
    </sheetView>
  </sheetViews>
  <sheetFormatPr baseColWidth="10" defaultRowHeight="16"/>
  <cols>
    <col min="1" max="1" width="15.5" bestFit="1" customWidth="1"/>
    <col min="3" max="3" width="17.83203125" bestFit="1" customWidth="1"/>
    <col min="5" max="5" width="12" bestFit="1" customWidth="1"/>
    <col min="11" max="12" width="19.33203125" bestFit="1" customWidth="1"/>
  </cols>
  <sheetData>
    <row r="1" spans="1:10">
      <c r="B1" t="s">
        <v>29</v>
      </c>
      <c r="C1" t="s">
        <v>22</v>
      </c>
      <c r="D1" t="s">
        <v>30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>
        <v>-1</v>
      </c>
      <c r="C2">
        <v>1</v>
      </c>
    </row>
    <row r="3" spans="1:10">
      <c r="A3" t="s">
        <v>22</v>
      </c>
      <c r="C3" s="1">
        <f>-SUM(D3:J3)</f>
        <v>-0.1111111111111111</v>
      </c>
      <c r="D3">
        <f>1/(11.5-2.5)</f>
        <v>0.1111111111111111</v>
      </c>
      <c r="E3" s="1"/>
      <c r="F3" s="1"/>
      <c r="G3" s="1"/>
      <c r="H3" s="1"/>
      <c r="I3" s="1"/>
      <c r="J3" s="10">
        <v>0</v>
      </c>
    </row>
    <row r="4" spans="1:10">
      <c r="A4" t="s">
        <v>30</v>
      </c>
      <c r="B4">
        <f>(2.2/(2.5))</f>
        <v>0.88000000000000012</v>
      </c>
      <c r="D4">
        <f>-SUM(E4:J4)</f>
        <v>-0.4</v>
      </c>
      <c r="E4">
        <f>1/2.5</f>
        <v>0.4</v>
      </c>
      <c r="J4" s="10">
        <v>0</v>
      </c>
    </row>
    <row r="5" spans="1:10">
      <c r="A5" t="s">
        <v>23</v>
      </c>
      <c r="B5">
        <f>(2.2/(2.5))</f>
        <v>0.88000000000000012</v>
      </c>
      <c r="C5" s="1"/>
      <c r="E5" s="1">
        <f>-SUM(F5:J5)</f>
        <v>-1</v>
      </c>
      <c r="F5" s="10">
        <f>1-SUM(G5:J5)</f>
        <v>1</v>
      </c>
      <c r="G5" s="10"/>
      <c r="H5" s="10"/>
      <c r="I5" s="10">
        <v>0</v>
      </c>
      <c r="J5" s="10">
        <v>0</v>
      </c>
    </row>
    <row r="6" spans="1:10">
      <c r="A6" t="s">
        <v>24</v>
      </c>
      <c r="C6" s="1"/>
      <c r="E6" s="1"/>
      <c r="F6" s="1">
        <f>-SUM(G6:I6)</f>
        <v>-4.8571428571428571E-2</v>
      </c>
      <c r="G6" s="1">
        <f xml:space="preserve"> 0.2*(1/7)</f>
        <v>2.8571428571428571E-2</v>
      </c>
      <c r="H6" s="1">
        <f>0.2*(1/10)</f>
        <v>2.0000000000000004E-2</v>
      </c>
      <c r="I6" s="1">
        <v>0</v>
      </c>
      <c r="J6" s="1"/>
    </row>
    <row r="7" spans="1:10">
      <c r="A7" t="s">
        <v>25</v>
      </c>
      <c r="C7" s="1"/>
      <c r="E7" s="1"/>
      <c r="F7" s="1"/>
      <c r="G7" s="1">
        <f>-SUM(I7:J7)</f>
        <v>-9.4073377234242708E-2</v>
      </c>
      <c r="H7" s="1"/>
      <c r="I7" s="1">
        <f>1/10.63</f>
        <v>9.4073377234242708E-2</v>
      </c>
      <c r="J7" s="1"/>
    </row>
    <row r="8" spans="1:10">
      <c r="A8" t="s">
        <v>26</v>
      </c>
      <c r="C8" s="1"/>
      <c r="E8" s="1"/>
      <c r="F8" s="1"/>
      <c r="G8" s="1"/>
      <c r="H8" s="1">
        <f>-SUM(I8:J8)</f>
        <v>-9.6736596736596736E-2</v>
      </c>
      <c r="I8" s="1">
        <f>1/22</f>
        <v>4.5454545454545456E-2</v>
      </c>
      <c r="J8" s="1">
        <f>1/19.5</f>
        <v>5.128205128205128E-2</v>
      </c>
    </row>
    <row r="9" spans="1:10">
      <c r="A9" t="s">
        <v>27</v>
      </c>
      <c r="C9" s="1"/>
      <c r="E9" s="1"/>
      <c r="F9" s="1"/>
      <c r="G9" s="1"/>
      <c r="H9" s="1"/>
      <c r="I9" s="1">
        <v>0</v>
      </c>
      <c r="J9" s="1">
        <v>0</v>
      </c>
    </row>
    <row r="10" spans="1:10">
      <c r="A10" t="s">
        <v>28</v>
      </c>
      <c r="J10">
        <v>0</v>
      </c>
    </row>
    <row r="16" spans="1:10">
      <c r="C16" s="1"/>
      <c r="D16" s="1"/>
      <c r="E16" s="1"/>
      <c r="F16" s="1"/>
      <c r="G16" s="1"/>
      <c r="H16" s="1"/>
      <c r="I16" s="1"/>
    </row>
    <row r="17" spans="3:9">
      <c r="C17" s="1"/>
      <c r="D17" s="1"/>
      <c r="E17" s="1"/>
      <c r="F17" s="1"/>
      <c r="G17" s="1"/>
      <c r="H17" s="1"/>
      <c r="I17" s="1"/>
    </row>
    <row r="18" spans="3:9">
      <c r="C18" s="1"/>
      <c r="D18" s="1"/>
      <c r="E18" s="1"/>
      <c r="F18" s="1"/>
      <c r="G18" s="1"/>
      <c r="H18" s="1"/>
      <c r="I18" s="1"/>
    </row>
    <row r="19" spans="3:9">
      <c r="C19" s="1"/>
      <c r="D19" s="1"/>
      <c r="E19" s="1"/>
      <c r="F19" s="1"/>
      <c r="G19" s="1"/>
      <c r="H19" s="1"/>
      <c r="I19" s="1"/>
    </row>
    <row r="20" spans="3:9">
      <c r="C20" s="1"/>
      <c r="D20" s="1"/>
      <c r="E20" s="1"/>
      <c r="F20" s="1"/>
      <c r="G20" s="1"/>
      <c r="H20" s="1"/>
      <c r="I20" s="1"/>
    </row>
    <row r="21" spans="3:9"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2020-04-12T21:19:20Z</dcterms:modified>
</cp:coreProperties>
</file>