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Students Performance in Exams(S" sheetId="1" r:id="rId1"/>
    <sheet name="Chart 1(Bar Graph)" sheetId="4" r:id="rId2"/>
    <sheet name="Sheet1" sheetId="3" r:id="rId3"/>
    <sheet name="Insights Of Bar Chart" sheetId="13" r:id="rId4"/>
    <sheet name="Chart 2(Histogram)" sheetId="7" r:id="rId5"/>
    <sheet name="Insights Of Histogram" sheetId="14" r:id="rId6"/>
    <sheet name="Chart 3(Pie Chart)" sheetId="9" r:id="rId7"/>
    <sheet name="Pivot Table For Pie chart" sheetId="8" r:id="rId8"/>
    <sheet name="Chart 4(Scatter Plot)" sheetId="10" r:id="rId9"/>
    <sheet name="Chart 5(Box Plot)" sheetId="12" r:id="rId10"/>
  </sheets>
  <calcPr calcId="152511"/>
  <pivotCaches>
    <pivotCache cacheId="9" r:id="rId11"/>
  </pivotCaches>
</workbook>
</file>

<file path=xl/calcChain.xml><?xml version="1.0" encoding="utf-8"?>
<calcChain xmlns="http://schemas.openxmlformats.org/spreadsheetml/2006/main">
  <c r="S7" i="1" l="1"/>
  <c r="S3" i="1"/>
  <c r="P6" i="1"/>
  <c r="P5" i="1"/>
  <c r="S6" i="1" s="1"/>
  <c r="P4" i="1"/>
  <c r="S5" i="1" s="1"/>
  <c r="P3" i="1"/>
  <c r="S4" i="1" s="1"/>
  <c r="P2" i="1"/>
  <c r="K3" i="1"/>
  <c r="K4" i="1"/>
  <c r="K5" i="1"/>
  <c r="K6" i="1"/>
  <c r="K7" i="1"/>
  <c r="K8" i="1"/>
  <c r="K9" i="1"/>
  <c r="K10" i="1"/>
  <c r="K11" i="1"/>
  <c r="K12" i="1"/>
</calcChain>
</file>

<file path=xl/comments1.xml><?xml version="1.0" encoding="utf-8"?>
<comments xmlns="http://schemas.openxmlformats.org/spreadsheetml/2006/main">
  <authors>
    <author>Windows User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Heat Map
</t>
        </r>
      </text>
    </comment>
  </commentList>
</comments>
</file>

<file path=xl/sharedStrings.xml><?xml version="1.0" encoding="utf-8"?>
<sst xmlns="http://schemas.openxmlformats.org/spreadsheetml/2006/main" count="175" uniqueCount="61">
  <si>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</si>
  <si>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</si>
  <si>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</si>
  <si>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</si>
  <si>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</si>
  <si>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</si>
  <si>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</si>
  <si>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TABLE NEEDED TO CREATE HISTOGRAM TABLE</t>
  </si>
  <si>
    <t>FOR BOXPLOT</t>
  </si>
  <si>
    <t>HELPER TABLE</t>
  </si>
  <si>
    <t>female</t>
  </si>
  <si>
    <t>group B</t>
  </si>
  <si>
    <t>bachelor's degree</t>
  </si>
  <si>
    <t>standard</t>
  </si>
  <si>
    <t>none</t>
  </si>
  <si>
    <t>bin</t>
  </si>
  <si>
    <t>frequency</t>
  </si>
  <si>
    <t>interval</t>
  </si>
  <si>
    <t>Series</t>
  </si>
  <si>
    <t>Value</t>
  </si>
  <si>
    <t>group C</t>
  </si>
  <si>
    <t>some college</t>
  </si>
  <si>
    <t>completed</t>
  </si>
  <si>
    <t>0-9</t>
  </si>
  <si>
    <t>Q1</t>
  </si>
  <si>
    <t>Min</t>
  </si>
  <si>
    <t>master's degree</t>
  </si>
  <si>
    <t>Median</t>
  </si>
  <si>
    <t>male</t>
  </si>
  <si>
    <t>group A</t>
  </si>
  <si>
    <t>associate's degree</t>
  </si>
  <si>
    <t>free/reduced</t>
  </si>
  <si>
    <t>20-29</t>
  </si>
  <si>
    <t>Q3</t>
  </si>
  <si>
    <t>Q2</t>
  </si>
  <si>
    <t>30-39</t>
  </si>
  <si>
    <t>Max</t>
  </si>
  <si>
    <t>40-49</t>
  </si>
  <si>
    <t>Q4</t>
  </si>
  <si>
    <t>50-59</t>
  </si>
  <si>
    <t>60-69</t>
  </si>
  <si>
    <t>group D</t>
  </si>
  <si>
    <t>high school</t>
  </si>
  <si>
    <t>70-79</t>
  </si>
  <si>
    <t>80-89</t>
  </si>
  <si>
    <t>90-99</t>
  </si>
  <si>
    <t>some high school</t>
  </si>
  <si>
    <t>10-19</t>
  </si>
  <si>
    <t>Row Labels</t>
  </si>
  <si>
    <t>Grand Total</t>
  </si>
  <si>
    <t>Average of math score</t>
  </si>
  <si>
    <t>Gender</t>
  </si>
  <si>
    <t>Count of gender</t>
  </si>
  <si>
    <t>INSIGHTS:-</t>
  </si>
  <si>
    <t xml:space="preserve">→The average math score of females is slightly higher than that of males.
</t>
  </si>
  <si>
    <t xml:space="preserve">→The overall average math score of all students in the dataset is 61.04.
</t>
  </si>
  <si>
    <t>→This suggests that, on average, female students perform a little better in math compared to male students.</t>
  </si>
  <si>
    <t xml:space="preserve">→The scores range from 20 to 99.
</t>
  </si>
  <si>
    <t>→Very few students scored below 40.</t>
  </si>
  <si>
    <t xml:space="preserve">→Most students scored between 50–89, with the highest frequency in the 70–99 range (15 students each).
</t>
  </si>
  <si>
    <t>→This shows that the majority of students performed well, with scores clustering in the higher ranges.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</si>
</sst>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8" fillId="0" borderId="0" xfId="0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2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2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 Performance in Exams(SAMPLE1).xlsx]Sheet1!PivotTable3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62.92307692307692</c:v>
                </c:pt>
                <c:pt idx="1">
                  <c:v>58.81818181818182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5988312"/>
        <c:axId val="485986352"/>
      </c:barChart>
      <c:catAx>
        <c:axId val="485988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86352"/>
        <c:crosses val="autoZero"/>
        <c:auto val="1"/>
        <c:lblAlgn val="ctr"/>
        <c:lblOffset val="100"/>
        <c:noMultiLvlLbl val="0"/>
      </c:catAx>
      <c:valAx>
        <c:axId val="48598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8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'Students Performance in Exams(S'!$L$3:$L$12</c:f>
              <c:strCache>
                <c:ptCount val="10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</c:strCache>
            </c:strRef>
          </c:cat>
          <c:val>
            <c:numRef>
              <c:f>'Students Performance in Exams(S'!$K$3:$K$12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988704"/>
        <c:axId val="485987136"/>
      </c:barChart>
      <c:catAx>
        <c:axId val="48598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Interval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87136"/>
        <c:crosses val="autoZero"/>
        <c:auto val="1"/>
        <c:lblAlgn val="ctr"/>
        <c:lblOffset val="100"/>
        <c:noMultiLvlLbl val="0"/>
      </c:catAx>
      <c:valAx>
        <c:axId val="485987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8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 Performance in Exams(SAMPLE1).xlsx]Pivot Table For Pie chart!PivotTable6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 For 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For Pie chart'!$A$4:$A$6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For Pie chart'!$B$4:$B$6</c:f>
              <c:numCache>
                <c:formatCode>General</c:formatCode>
                <c:ptCount val="2"/>
                <c:pt idx="0">
                  <c:v>13</c:v>
                </c:pt>
                <c:pt idx="1">
                  <c:v>11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'Students Performance in Exams(S'!$G$1</c:f>
              <c:strCache>
                <c:ptCount val="1"/>
                <c:pt idx="0">
                  <c:v>reading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'Students Performance in Exams(S'!$F$2:$F$25</c:f>
              <c:numCache>
                <c:formatCode>General</c:formatCode>
                <c:ptCount val="24"/>
                <c:pt idx="0">
                  <c:v>72</c:v>
                </c:pt>
                <c:pt idx="1">
                  <c:v>69</c:v>
                </c:pt>
                <c:pt idx="2">
                  <c:v>90</c:v>
                </c:pt>
                <c:pt idx="3">
                  <c:v>47</c:v>
                </c:pt>
                <c:pt idx="4">
                  <c:v>76</c:v>
                </c:pt>
                <c:pt idx="5">
                  <c:v>71</c:v>
                </c:pt>
                <c:pt idx="6">
                  <c:v>88</c:v>
                </c:pt>
                <c:pt idx="7">
                  <c:v>40</c:v>
                </c:pt>
                <c:pt idx="8">
                  <c:v>64</c:v>
                </c:pt>
                <c:pt idx="9">
                  <c:v>38</c:v>
                </c:pt>
                <c:pt idx="10">
                  <c:v>58</c:v>
                </c:pt>
                <c:pt idx="11">
                  <c:v>40</c:v>
                </c:pt>
                <c:pt idx="12">
                  <c:v>65</c:v>
                </c:pt>
                <c:pt idx="13">
                  <c:v>78</c:v>
                </c:pt>
                <c:pt idx="14">
                  <c:v>50</c:v>
                </c:pt>
                <c:pt idx="15">
                  <c:v>69</c:v>
                </c:pt>
                <c:pt idx="16">
                  <c:v>88</c:v>
                </c:pt>
                <c:pt idx="17">
                  <c:v>18</c:v>
                </c:pt>
                <c:pt idx="18">
                  <c:v>46</c:v>
                </c:pt>
                <c:pt idx="19">
                  <c:v>54</c:v>
                </c:pt>
                <c:pt idx="20">
                  <c:v>66</c:v>
                </c:pt>
                <c:pt idx="21">
                  <c:v>65</c:v>
                </c:pt>
                <c:pt idx="22">
                  <c:v>44</c:v>
                </c:pt>
                <c:pt idx="23">
                  <c:v>69</c:v>
                </c:pt>
              </c:numCache>
            </c:numRef>
          </c:xVal>
          <c:yVal>
            <c:numRef>
              <c:f>'Students Performance in Exams(S'!$G$2:$G$25</c:f>
              <c:numCache>
                <c:formatCode>General</c:formatCode>
                <c:ptCount val="24"/>
                <c:pt idx="0">
                  <c:v>72</c:v>
                </c:pt>
                <c:pt idx="1">
                  <c:v>90</c:v>
                </c:pt>
                <c:pt idx="2">
                  <c:v>95</c:v>
                </c:pt>
                <c:pt idx="3">
                  <c:v>57</c:v>
                </c:pt>
                <c:pt idx="4">
                  <c:v>78</c:v>
                </c:pt>
                <c:pt idx="5">
                  <c:v>83</c:v>
                </c:pt>
                <c:pt idx="6">
                  <c:v>95</c:v>
                </c:pt>
                <c:pt idx="7">
                  <c:v>43</c:v>
                </c:pt>
                <c:pt idx="8">
                  <c:v>64</c:v>
                </c:pt>
                <c:pt idx="9">
                  <c:v>60</c:v>
                </c:pt>
                <c:pt idx="10">
                  <c:v>54</c:v>
                </c:pt>
                <c:pt idx="11">
                  <c:v>52</c:v>
                </c:pt>
                <c:pt idx="12">
                  <c:v>81</c:v>
                </c:pt>
                <c:pt idx="13">
                  <c:v>72</c:v>
                </c:pt>
                <c:pt idx="14">
                  <c:v>53</c:v>
                </c:pt>
                <c:pt idx="15">
                  <c:v>75</c:v>
                </c:pt>
                <c:pt idx="16">
                  <c:v>89</c:v>
                </c:pt>
                <c:pt idx="17">
                  <c:v>32</c:v>
                </c:pt>
                <c:pt idx="18">
                  <c:v>42</c:v>
                </c:pt>
                <c:pt idx="19">
                  <c:v>58</c:v>
                </c:pt>
                <c:pt idx="20">
                  <c:v>69</c:v>
                </c:pt>
                <c:pt idx="21">
                  <c:v>75</c:v>
                </c:pt>
                <c:pt idx="22">
                  <c:v>54</c:v>
                </c:pt>
                <c:pt idx="23">
                  <c:v>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64672"/>
        <c:axId val="477366240"/>
      </c:scatterChart>
      <c:valAx>
        <c:axId val="4773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Math</a:t>
                </a:r>
                <a:r>
                  <a:rPr lang="en-IN" baseline="0"/>
                  <a:t> Score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66240"/>
        <c:crosses val="autoZero"/>
        <c:crossBetween val="midCat"/>
      </c:valAx>
      <c:valAx>
        <c:axId val="4773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Reading</a:t>
                </a:r>
                <a:r>
                  <a:rPr lang="en-IN" baseline="0"/>
                  <a:t> Score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6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Box</a:t>
            </a:r>
            <a:r>
              <a:rPr lang="en-IN" baseline="0"/>
              <a:t> Plot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'Students Performance in Exams(S'!$R$4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'Students Performance in Exams(S'!$S$3</c:f>
                <c:numCache>
                  <c:formatCode>General</c:formatCode>
                  <c:ptCount val="1"/>
                  <c:pt idx="0">
                    <c:v>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'Students Performance in Exams(S'!$S$4</c:f>
              <c:numCache>
                <c:formatCode>General</c:formatCode>
                <c:ptCount val="1"/>
                <c:pt idx="0">
                  <c:v>28.75</c:v>
                </c:pt>
              </c:numCache>
            </c:numRef>
          </c:val>
        </c:ser>
        <c:ser>
          <c:idx val="1"/>
          <c:order val="1"/>
          <c:tx>
            <c:strRef>
              <c:f>'Students Performance in Exams(S'!$R$5</c:f>
              <c:strCache>
                <c:ptCount val="1"/>
                <c:pt idx="0">
                  <c:v>Q2</c:v>
                </c:pt>
              </c:strCache>
            </c:strRef>
          </c:tx>
          <c:spPr>
            <a:noFill/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val>
            <c:numRef>
              <c:f>'Students Performance in Exams(S'!$S$5</c:f>
              <c:numCache>
                <c:formatCode>General</c:formatCode>
                <c:ptCount val="1"/>
                <c:pt idx="0">
                  <c:v>18.25</c:v>
                </c:pt>
              </c:numCache>
            </c:numRef>
          </c:val>
        </c:ser>
        <c:ser>
          <c:idx val="2"/>
          <c:order val="2"/>
          <c:tx>
            <c:strRef>
              <c:f>'Students Performance in Exams(S'!$R$6</c:f>
              <c:strCache>
                <c:ptCount val="1"/>
                <c:pt idx="0">
                  <c:v>Q3</c:v>
                </c:pt>
              </c:strCache>
            </c:strRef>
          </c:tx>
          <c:spPr>
            <a:noFill/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'Students Performance in Exams(S'!$S$3</c:f>
                <c:numCache>
                  <c:formatCode>General</c:formatCode>
                  <c:ptCount val="1"/>
                  <c:pt idx="0">
                    <c:v>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'Students Performance in Exams(S'!$S$6</c:f>
              <c:numCache>
                <c:formatCode>General</c:formatCode>
                <c:ptCount val="1"/>
                <c:pt idx="0">
                  <c:v>6.25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7925352"/>
        <c:axId val="437926136"/>
      </c:barChart>
      <c:catAx>
        <c:axId val="43792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26136"/>
        <c:crosses val="autoZero"/>
        <c:auto val="1"/>
        <c:lblAlgn val="ctr"/>
        <c:lblOffset val="100"/>
        <c:noMultiLvlLbl val="0"/>
      </c:catAx>
      <c:valAx>
        <c:axId val="43792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2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0.19672</cdr:x>
      <cdr:y>0.0523</cdr:y>
    </cdr:from>
    <cdr:to>
      <cdr:x>0.29508</cdr:x>
      <cdr:y>0.20293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8800" y="317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600"/>
            <a:t>BAR</a:t>
          </a:r>
          <a:r>
            <a:rPr lang="en-IN" sz="1600" baseline="0"/>
            <a:t> CHART</a:t>
          </a:r>
          <a:endParaRPr lang="en-IN" sz="16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0.35625</cdr:x>
      <cdr:y>0.1059</cdr:y>
    </cdr:from>
    <cdr:to>
      <cdr:x>0.55625</cdr:x>
      <cdr:y>0.43924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28775" y="2905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Gender Distribution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905.566133796296" createdVersion="5" refreshedVersion="5" minRefreshableVersion="3" recordCount="24">
  <cacheSource type="worksheet">
    <worksheetSource ref="A1:H25" sheet="Students Performance in Exams(S"/>
  </cacheSource>
  <cacheFields count="8">
    <cacheField name="gender" numFmtId="0">
      <sharedItems count="2">
        <s v="female"/>
        <s v="male"/>
      </sharedItems>
    </cacheField>
    <cacheField name="race/ethnicity" numFmtId="0">
      <sharedItems/>
    </cacheField>
    <cacheField name="parental level of education" numFmtId="0">
      <sharedItems/>
    </cacheField>
    <cacheField name="lunch" numFmtId="0">
      <sharedItems/>
    </cacheField>
    <cacheField name="test preparation course" numFmtId="0">
      <sharedItems/>
    </cacheField>
    <cacheField name="math score" numFmtId="0">
      <sharedItems containsSemiMixedTypes="0" containsString="0" containsNumber="1" containsInteger="1" minValue="18" maxValue="90"/>
    </cacheField>
    <cacheField name="reading score" numFmtId="0">
      <sharedItems containsSemiMixedTypes="0" containsString="0" containsNumber="1" containsInteger="1" minValue="32" maxValue="95"/>
    </cacheField>
    <cacheField name="writing score" numFmtId="0">
      <sharedItems containsSemiMixedTypes="0" containsString="0" containsNumber="1" containsInteger="1" minValue="28" maxValue="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s v="group B"/>
    <s v="bachelor's degree"/>
    <s v="standard"/>
    <s v="none"/>
    <n v="72"/>
    <n v="72"/>
    <n v="74"/>
  </r>
  <r>
    <x v="0"/>
    <s v="group C"/>
    <s v="some college"/>
    <s v="standard"/>
    <s v="completed"/>
    <n v="69"/>
    <n v="90"/>
    <n v="88"/>
  </r>
  <r>
    <x v="0"/>
    <s v="group B"/>
    <s v="master's degree"/>
    <s v="standard"/>
    <s v="none"/>
    <n v="90"/>
    <n v="95"/>
    <n v="93"/>
  </r>
  <r>
    <x v="1"/>
    <s v="group A"/>
    <s v="associate's degree"/>
    <s v="free/reduced"/>
    <s v="none"/>
    <n v="47"/>
    <n v="57"/>
    <n v="44"/>
  </r>
  <r>
    <x v="1"/>
    <s v="group C"/>
    <s v="some college"/>
    <s v="standard"/>
    <s v="none"/>
    <n v="76"/>
    <n v="78"/>
    <n v="75"/>
  </r>
  <r>
    <x v="0"/>
    <s v="group B"/>
    <s v="associate's degree"/>
    <s v="standard"/>
    <s v="none"/>
    <n v="71"/>
    <n v="83"/>
    <n v="78"/>
  </r>
  <r>
    <x v="0"/>
    <s v="group B"/>
    <s v="some college"/>
    <s v="standard"/>
    <s v="completed"/>
    <n v="88"/>
    <n v="95"/>
    <n v="92"/>
  </r>
  <r>
    <x v="1"/>
    <s v="group B"/>
    <s v="some college"/>
    <s v="free/reduced"/>
    <s v="none"/>
    <n v="40"/>
    <n v="43"/>
    <n v="39"/>
  </r>
  <r>
    <x v="1"/>
    <s v="group D"/>
    <s v="high school"/>
    <s v="free/reduced"/>
    <s v="completed"/>
    <n v="64"/>
    <n v="64"/>
    <n v="67"/>
  </r>
  <r>
    <x v="0"/>
    <s v="group B"/>
    <s v="high school"/>
    <s v="free/reduced"/>
    <s v="none"/>
    <n v="38"/>
    <n v="60"/>
    <n v="50"/>
  </r>
  <r>
    <x v="1"/>
    <s v="group C"/>
    <s v="associate's degree"/>
    <s v="standard"/>
    <s v="none"/>
    <n v="58"/>
    <n v="54"/>
    <n v="52"/>
  </r>
  <r>
    <x v="1"/>
    <s v="group D"/>
    <s v="associate's degree"/>
    <s v="standard"/>
    <s v="none"/>
    <n v="40"/>
    <n v="52"/>
    <n v="43"/>
  </r>
  <r>
    <x v="0"/>
    <s v="group B"/>
    <s v="high school"/>
    <s v="standard"/>
    <s v="none"/>
    <n v="65"/>
    <n v="81"/>
    <n v="73"/>
  </r>
  <r>
    <x v="1"/>
    <s v="group A"/>
    <s v="some college"/>
    <s v="standard"/>
    <s v="completed"/>
    <n v="78"/>
    <n v="72"/>
    <n v="70"/>
  </r>
  <r>
    <x v="0"/>
    <s v="group A"/>
    <s v="master's degree"/>
    <s v="standard"/>
    <s v="none"/>
    <n v="50"/>
    <n v="53"/>
    <n v="58"/>
  </r>
  <r>
    <x v="0"/>
    <s v="group C"/>
    <s v="some high school"/>
    <s v="standard"/>
    <s v="none"/>
    <n v="69"/>
    <n v="75"/>
    <n v="78"/>
  </r>
  <r>
    <x v="1"/>
    <s v="group C"/>
    <s v="high school"/>
    <s v="standard"/>
    <s v="none"/>
    <n v="88"/>
    <n v="89"/>
    <n v="86"/>
  </r>
  <r>
    <x v="0"/>
    <s v="group B"/>
    <s v="some high school"/>
    <s v="free/reduced"/>
    <s v="none"/>
    <n v="18"/>
    <n v="32"/>
    <n v="28"/>
  </r>
  <r>
    <x v="1"/>
    <s v="group C"/>
    <s v="master's degree"/>
    <s v="free/reduced"/>
    <s v="completed"/>
    <n v="46"/>
    <n v="42"/>
    <n v="46"/>
  </r>
  <r>
    <x v="0"/>
    <s v="group C"/>
    <s v="associate's degree"/>
    <s v="free/reduced"/>
    <s v="none"/>
    <n v="54"/>
    <n v="58"/>
    <n v="61"/>
  </r>
  <r>
    <x v="1"/>
    <s v="group D"/>
    <s v="high school"/>
    <s v="standard"/>
    <s v="none"/>
    <n v="66"/>
    <n v="69"/>
    <n v="63"/>
  </r>
  <r>
    <x v="0"/>
    <s v="group B"/>
    <s v="some college"/>
    <s v="free/reduced"/>
    <s v="completed"/>
    <n v="65"/>
    <n v="75"/>
    <n v="70"/>
  </r>
  <r>
    <x v="1"/>
    <s v="group D"/>
    <s v="some college"/>
    <s v="standard"/>
    <s v="none"/>
    <n v="44"/>
    <n v="54"/>
    <n v="53"/>
  </r>
  <r>
    <x v="0"/>
    <s v="group C"/>
    <s v="some high school"/>
    <s v="standard"/>
    <s v="none"/>
    <n v="69"/>
    <n v="73"/>
    <n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6" firstHeaderRow="1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math score" fld="5" subtotal="average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6" firstHeaderRow="1" firstDataRow="1" firstDataCol="1"/>
  <pivotFields count="8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chartFormats count="3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5"/>
  <sheetViews>
    <sheetView tabSelected="1" topLeftCell="E1" workbookViewId="0">
      <selection activeCell="G1" sqref="G1"/>
    </sheetView>
  </sheetViews>
  <sheetFormatPr defaultRowHeight="15" x14ac:dyDescent="0.25"/>
  <cols>
    <col min="1" max="1" width="12.85546875" customWidth="1"/>
    <col min="2" max="2" width="24.42578125" customWidth="1"/>
    <col min="3" max="3" width="27.7109375" customWidth="1"/>
    <col min="4" max="4" width="22.42578125" customWidth="1"/>
    <col min="5" max="5" width="23.7109375" customWidth="1"/>
    <col min="6" max="6" width="15.42578125" customWidth="1"/>
    <col min="7" max="7" width="17.42578125" customWidth="1"/>
    <col min="8" max="8" width="12.140625" customWidth="1"/>
    <col min="11" max="11" width="10.28515625" customWidth="1"/>
  </cols>
  <sheetData>
    <row r="1" spans="1:19" x14ac:dyDescent="0.25">
      <c r="A1" s="2" t="s">
        <v>51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J1" s="1" t="s">
        <v>7</v>
      </c>
      <c r="K1" s="1"/>
      <c r="L1" s="1"/>
      <c r="M1" s="1"/>
      <c r="N1" s="1"/>
      <c r="O1" s="1" t="s">
        <v>8</v>
      </c>
      <c r="P1" s="1"/>
      <c r="R1" s="1" t="s">
        <v>9</v>
      </c>
      <c r="S1" s="1"/>
    </row>
    <row r="2" spans="1:19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72</v>
      </c>
      <c r="G2">
        <v>72</v>
      </c>
      <c r="H2">
        <v>74</v>
      </c>
      <c r="J2" t="s">
        <v>15</v>
      </c>
      <c r="K2" t="s">
        <v>16</v>
      </c>
      <c r="L2" t="s">
        <v>17</v>
      </c>
      <c r="O2" t="s">
        <v>25</v>
      </c>
      <c r="P2">
        <f>MIN(F2:F25)</f>
        <v>18</v>
      </c>
      <c r="R2" t="s">
        <v>18</v>
      </c>
      <c r="S2" t="s">
        <v>19</v>
      </c>
    </row>
    <row r="3" spans="1:19" x14ac:dyDescent="0.25">
      <c r="A3" t="s">
        <v>10</v>
      </c>
      <c r="B3" t="s">
        <v>20</v>
      </c>
      <c r="C3" t="s">
        <v>21</v>
      </c>
      <c r="D3" t="s">
        <v>13</v>
      </c>
      <c r="E3" t="s">
        <v>22</v>
      </c>
      <c r="F3">
        <v>69</v>
      </c>
      <c r="G3">
        <v>90</v>
      </c>
      <c r="H3">
        <v>88</v>
      </c>
      <c r="J3">
        <v>9</v>
      </c>
      <c r="K3">
        <f>FREQUENCY(F2:F25,J2:J11)</f>
        <v>0</v>
      </c>
      <c r="L3" t="s">
        <v>23</v>
      </c>
      <c r="O3" t="s">
        <v>24</v>
      </c>
      <c r="P3">
        <f>_xlfn.QUARTILE.INC(F2:F25,1)</f>
        <v>46.75</v>
      </c>
      <c r="R3" t="s">
        <v>25</v>
      </c>
      <c r="S3">
        <f>MIN(F2:F25)</f>
        <v>18</v>
      </c>
    </row>
    <row r="4" spans="1:19" x14ac:dyDescent="0.25">
      <c r="A4" t="s">
        <v>10</v>
      </c>
      <c r="B4" t="s">
        <v>11</v>
      </c>
      <c r="C4" t="s">
        <v>26</v>
      </c>
      <c r="D4" t="s">
        <v>13</v>
      </c>
      <c r="E4" t="s">
        <v>14</v>
      </c>
      <c r="F4">
        <v>90</v>
      </c>
      <c r="G4">
        <v>95</v>
      </c>
      <c r="H4">
        <v>93</v>
      </c>
      <c r="J4">
        <v>19</v>
      </c>
      <c r="K4">
        <f t="shared" ref="K4:K12" si="0">FREQUENCY(F3:F26,J3:J12)</f>
        <v>0</v>
      </c>
      <c r="L4" s="3" t="s">
        <v>47</v>
      </c>
      <c r="O4" t="s">
        <v>27</v>
      </c>
      <c r="P4">
        <f>_xlfn.QUARTILE.INC(F2:F25,2)</f>
        <v>65</v>
      </c>
      <c r="R4" t="s">
        <v>24</v>
      </c>
      <c r="S4">
        <f>P3-P2</f>
        <v>28.75</v>
      </c>
    </row>
    <row r="5" spans="1:19" x14ac:dyDescent="0.25">
      <c r="A5" t="s">
        <v>28</v>
      </c>
      <c r="B5" t="s">
        <v>29</v>
      </c>
      <c r="C5" t="s">
        <v>30</v>
      </c>
      <c r="D5" t="s">
        <v>31</v>
      </c>
      <c r="E5" t="s">
        <v>14</v>
      </c>
      <c r="F5">
        <v>47</v>
      </c>
      <c r="G5">
        <v>57</v>
      </c>
      <c r="H5">
        <v>44</v>
      </c>
      <c r="J5">
        <v>29</v>
      </c>
      <c r="K5">
        <f t="shared" si="0"/>
        <v>1</v>
      </c>
      <c r="L5" t="s">
        <v>32</v>
      </c>
      <c r="O5" t="s">
        <v>33</v>
      </c>
      <c r="P5">
        <f>_xlfn.QUARTILE.INC(F2:F25,3)</f>
        <v>71.25</v>
      </c>
      <c r="R5" t="s">
        <v>34</v>
      </c>
      <c r="S5">
        <f>P4-P3</f>
        <v>18.25</v>
      </c>
    </row>
    <row r="6" spans="1:19" x14ac:dyDescent="0.25">
      <c r="A6" t="s">
        <v>28</v>
      </c>
      <c r="B6" t="s">
        <v>20</v>
      </c>
      <c r="C6" t="s">
        <v>21</v>
      </c>
      <c r="D6" t="s">
        <v>13</v>
      </c>
      <c r="E6" t="s">
        <v>14</v>
      </c>
      <c r="F6">
        <v>76</v>
      </c>
      <c r="G6">
        <v>78</v>
      </c>
      <c r="H6">
        <v>75</v>
      </c>
      <c r="J6">
        <v>39</v>
      </c>
      <c r="K6">
        <f t="shared" si="0"/>
        <v>1</v>
      </c>
      <c r="L6" t="s">
        <v>35</v>
      </c>
      <c r="O6" t="s">
        <v>36</v>
      </c>
      <c r="P6">
        <f>MAX(F2:F25)</f>
        <v>90</v>
      </c>
      <c r="R6" t="s">
        <v>33</v>
      </c>
      <c r="S6">
        <f>P5-P4</f>
        <v>6.25</v>
      </c>
    </row>
    <row r="7" spans="1:19" x14ac:dyDescent="0.25">
      <c r="A7" t="s">
        <v>10</v>
      </c>
      <c r="B7" t="s">
        <v>11</v>
      </c>
      <c r="C7" t="s">
        <v>30</v>
      </c>
      <c r="D7" t="s">
        <v>13</v>
      </c>
      <c r="E7" t="s">
        <v>14</v>
      </c>
      <c r="F7">
        <v>71</v>
      </c>
      <c r="G7">
        <v>83</v>
      </c>
      <c r="H7">
        <v>78</v>
      </c>
      <c r="J7">
        <v>49</v>
      </c>
      <c r="K7">
        <f t="shared" si="0"/>
        <v>2</v>
      </c>
      <c r="L7" t="s">
        <v>37</v>
      </c>
      <c r="R7" t="s">
        <v>38</v>
      </c>
      <c r="S7">
        <f>P6-P5</f>
        <v>18.75</v>
      </c>
    </row>
    <row r="8" spans="1:19" x14ac:dyDescent="0.25">
      <c r="A8" t="s">
        <v>10</v>
      </c>
      <c r="B8" t="s">
        <v>11</v>
      </c>
      <c r="C8" t="s">
        <v>21</v>
      </c>
      <c r="D8" t="s">
        <v>13</v>
      </c>
      <c r="E8" t="s">
        <v>22</v>
      </c>
      <c r="F8">
        <v>88</v>
      </c>
      <c r="G8">
        <v>95</v>
      </c>
      <c r="H8">
        <v>92</v>
      </c>
      <c r="J8">
        <v>59</v>
      </c>
      <c r="K8">
        <f t="shared" si="0"/>
        <v>6</v>
      </c>
      <c r="L8" t="s">
        <v>39</v>
      </c>
    </row>
    <row r="9" spans="1:19" x14ac:dyDescent="0.25">
      <c r="A9" t="s">
        <v>28</v>
      </c>
      <c r="B9" t="s">
        <v>11</v>
      </c>
      <c r="C9" t="s">
        <v>21</v>
      </c>
      <c r="D9" t="s">
        <v>31</v>
      </c>
      <c r="E9" t="s">
        <v>14</v>
      </c>
      <c r="F9">
        <v>40</v>
      </c>
      <c r="G9">
        <v>43</v>
      </c>
      <c r="H9">
        <v>39</v>
      </c>
      <c r="J9">
        <v>69</v>
      </c>
      <c r="K9">
        <f t="shared" si="0"/>
        <v>9</v>
      </c>
      <c r="L9" t="s">
        <v>40</v>
      </c>
    </row>
    <row r="10" spans="1:19" x14ac:dyDescent="0.25">
      <c r="A10" t="s">
        <v>28</v>
      </c>
      <c r="B10" t="s">
        <v>41</v>
      </c>
      <c r="C10" t="s">
        <v>42</v>
      </c>
      <c r="D10" t="s">
        <v>31</v>
      </c>
      <c r="E10" t="s">
        <v>22</v>
      </c>
      <c r="F10">
        <v>64</v>
      </c>
      <c r="G10">
        <v>64</v>
      </c>
      <c r="H10">
        <v>67</v>
      </c>
      <c r="J10">
        <v>79</v>
      </c>
      <c r="K10">
        <f t="shared" si="0"/>
        <v>15</v>
      </c>
      <c r="L10" t="s">
        <v>43</v>
      </c>
    </row>
    <row r="11" spans="1:19" x14ac:dyDescent="0.25">
      <c r="A11" t="s">
        <v>10</v>
      </c>
      <c r="B11" t="s">
        <v>11</v>
      </c>
      <c r="C11" t="s">
        <v>42</v>
      </c>
      <c r="D11" t="s">
        <v>31</v>
      </c>
      <c r="E11" t="s">
        <v>14</v>
      </c>
      <c r="F11">
        <v>38</v>
      </c>
      <c r="G11">
        <v>60</v>
      </c>
      <c r="H11">
        <v>50</v>
      </c>
      <c r="J11">
        <v>89</v>
      </c>
      <c r="K11">
        <f t="shared" si="0"/>
        <v>15</v>
      </c>
      <c r="L11" t="s">
        <v>44</v>
      </c>
    </row>
    <row r="12" spans="1:19" x14ac:dyDescent="0.25">
      <c r="A12" t="s">
        <v>28</v>
      </c>
      <c r="B12" t="s">
        <v>20</v>
      </c>
      <c r="C12" t="s">
        <v>30</v>
      </c>
      <c r="D12" t="s">
        <v>13</v>
      </c>
      <c r="E12" t="s">
        <v>14</v>
      </c>
      <c r="F12">
        <v>58</v>
      </c>
      <c r="G12">
        <v>54</v>
      </c>
      <c r="H12">
        <v>52</v>
      </c>
      <c r="K12">
        <f t="shared" si="0"/>
        <v>15</v>
      </c>
      <c r="L12" t="s">
        <v>45</v>
      </c>
    </row>
    <row r="13" spans="1:19" x14ac:dyDescent="0.25">
      <c r="A13" t="s">
        <v>28</v>
      </c>
      <c r="B13" t="s">
        <v>41</v>
      </c>
      <c r="C13" t="s">
        <v>30</v>
      </c>
      <c r="D13" t="s">
        <v>13</v>
      </c>
      <c r="E13" t="s">
        <v>14</v>
      </c>
      <c r="F13">
        <v>40</v>
      </c>
      <c r="G13">
        <v>52</v>
      </c>
      <c r="H13">
        <v>43</v>
      </c>
    </row>
    <row r="14" spans="1:19" x14ac:dyDescent="0.25">
      <c r="A14" t="s">
        <v>10</v>
      </c>
      <c r="B14" t="s">
        <v>11</v>
      </c>
      <c r="C14" t="s">
        <v>42</v>
      </c>
      <c r="D14" t="s">
        <v>13</v>
      </c>
      <c r="E14" t="s">
        <v>14</v>
      </c>
      <c r="F14">
        <v>65</v>
      </c>
      <c r="G14">
        <v>81</v>
      </c>
      <c r="H14">
        <v>73</v>
      </c>
    </row>
    <row r="15" spans="1:19" x14ac:dyDescent="0.25">
      <c r="A15" t="s">
        <v>28</v>
      </c>
      <c r="B15" t="s">
        <v>29</v>
      </c>
      <c r="C15" t="s">
        <v>21</v>
      </c>
      <c r="D15" t="s">
        <v>13</v>
      </c>
      <c r="E15" t="s">
        <v>22</v>
      </c>
      <c r="F15">
        <v>78</v>
      </c>
      <c r="G15">
        <v>72</v>
      </c>
      <c r="H15">
        <v>70</v>
      </c>
    </row>
    <row r="16" spans="1:19" x14ac:dyDescent="0.25">
      <c r="A16" t="s">
        <v>10</v>
      </c>
      <c r="B16" t="s">
        <v>29</v>
      </c>
      <c r="C16" t="s">
        <v>26</v>
      </c>
      <c r="D16" t="s">
        <v>13</v>
      </c>
      <c r="E16" t="s">
        <v>14</v>
      </c>
      <c r="F16">
        <v>50</v>
      </c>
      <c r="G16">
        <v>53</v>
      </c>
      <c r="H16">
        <v>58</v>
      </c>
    </row>
    <row r="17" spans="1:8" x14ac:dyDescent="0.25">
      <c r="A17" t="s">
        <v>10</v>
      </c>
      <c r="B17" t="s">
        <v>20</v>
      </c>
      <c r="C17" t="s">
        <v>46</v>
      </c>
      <c r="D17" t="s">
        <v>13</v>
      </c>
      <c r="E17" t="s">
        <v>14</v>
      </c>
      <c r="F17">
        <v>69</v>
      </c>
      <c r="G17">
        <v>75</v>
      </c>
      <c r="H17">
        <v>78</v>
      </c>
    </row>
    <row r="18" spans="1:8" x14ac:dyDescent="0.25">
      <c r="A18" t="s">
        <v>28</v>
      </c>
      <c r="B18" t="s">
        <v>20</v>
      </c>
      <c r="C18" t="s">
        <v>42</v>
      </c>
      <c r="D18" t="s">
        <v>13</v>
      </c>
      <c r="E18" t="s">
        <v>14</v>
      </c>
      <c r="F18">
        <v>88</v>
      </c>
      <c r="G18">
        <v>89</v>
      </c>
      <c r="H18">
        <v>86</v>
      </c>
    </row>
    <row r="19" spans="1:8" x14ac:dyDescent="0.25">
      <c r="A19" t="s">
        <v>10</v>
      </c>
      <c r="B19" t="s">
        <v>11</v>
      </c>
      <c r="C19" t="s">
        <v>46</v>
      </c>
      <c r="D19" t="s">
        <v>31</v>
      </c>
      <c r="E19" t="s">
        <v>14</v>
      </c>
      <c r="F19">
        <v>18</v>
      </c>
      <c r="G19">
        <v>32</v>
      </c>
      <c r="H19">
        <v>28</v>
      </c>
    </row>
    <row r="20" spans="1:8" x14ac:dyDescent="0.25">
      <c r="A20" t="s">
        <v>28</v>
      </c>
      <c r="B20" t="s">
        <v>20</v>
      </c>
      <c r="C20" t="s">
        <v>26</v>
      </c>
      <c r="D20" t="s">
        <v>31</v>
      </c>
      <c r="E20" t="s">
        <v>22</v>
      </c>
      <c r="F20">
        <v>46</v>
      </c>
      <c r="G20">
        <v>42</v>
      </c>
      <c r="H20">
        <v>46</v>
      </c>
    </row>
    <row r="21" spans="1:8" x14ac:dyDescent="0.25">
      <c r="A21" t="s">
        <v>10</v>
      </c>
      <c r="B21" t="s">
        <v>20</v>
      </c>
      <c r="C21" t="s">
        <v>30</v>
      </c>
      <c r="D21" t="s">
        <v>31</v>
      </c>
      <c r="E21" t="s">
        <v>14</v>
      </c>
      <c r="F21">
        <v>54</v>
      </c>
      <c r="G21">
        <v>58</v>
      </c>
      <c r="H21">
        <v>61</v>
      </c>
    </row>
    <row r="22" spans="1:8" x14ac:dyDescent="0.25">
      <c r="A22" t="s">
        <v>28</v>
      </c>
      <c r="B22" t="s">
        <v>41</v>
      </c>
      <c r="C22" t="s">
        <v>42</v>
      </c>
      <c r="D22" t="s">
        <v>13</v>
      </c>
      <c r="E22" t="s">
        <v>14</v>
      </c>
      <c r="F22">
        <v>66</v>
      </c>
      <c r="G22">
        <v>69</v>
      </c>
      <c r="H22">
        <v>63</v>
      </c>
    </row>
    <row r="23" spans="1:8" x14ac:dyDescent="0.25">
      <c r="A23" t="s">
        <v>10</v>
      </c>
      <c r="B23" t="s">
        <v>11</v>
      </c>
      <c r="C23" t="s">
        <v>21</v>
      </c>
      <c r="D23" t="s">
        <v>31</v>
      </c>
      <c r="E23" t="s">
        <v>22</v>
      </c>
      <c r="F23">
        <v>65</v>
      </c>
      <c r="G23">
        <v>75</v>
      </c>
      <c r="H23">
        <v>70</v>
      </c>
    </row>
    <row r="24" spans="1:8" x14ac:dyDescent="0.25">
      <c r="A24" t="s">
        <v>28</v>
      </c>
      <c r="B24" t="s">
        <v>41</v>
      </c>
      <c r="C24" t="s">
        <v>21</v>
      </c>
      <c r="D24" t="s">
        <v>13</v>
      </c>
      <c r="E24" t="s">
        <v>14</v>
      </c>
      <c r="F24">
        <v>44</v>
      </c>
      <c r="G24">
        <v>54</v>
      </c>
      <c r="H24">
        <v>53</v>
      </c>
    </row>
    <row r="25" spans="1:8" x14ac:dyDescent="0.25">
      <c r="A25" t="s">
        <v>10</v>
      </c>
      <c r="B25" t="s">
        <v>20</v>
      </c>
      <c r="C25" t="s">
        <v>46</v>
      </c>
      <c r="D25" t="s">
        <v>13</v>
      </c>
      <c r="E25" t="s">
        <v>14</v>
      </c>
      <c r="F25">
        <v>69</v>
      </c>
      <c r="G25">
        <v>73</v>
      </c>
      <c r="H25">
        <v>73</v>
      </c>
    </row>
  </sheetData>
  <conditionalFormatting sqref="F1:H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1" bestFit="1" customWidth="1"/>
  </cols>
  <sheetData>
    <row r="3" spans="1:2" x14ac:dyDescent="0.25">
      <c r="A3" s="4" t="s">
        <v>48</v>
      </c>
      <c r="B3" t="s">
        <v>50</v>
      </c>
    </row>
    <row r="4" spans="1:2" x14ac:dyDescent="0.25">
      <c r="A4" s="5" t="s">
        <v>10</v>
      </c>
      <c r="B4" s="6">
        <v>62.92307692307692</v>
      </c>
    </row>
    <row r="5" spans="1:2" x14ac:dyDescent="0.25">
      <c r="A5" s="5" t="s">
        <v>28</v>
      </c>
      <c r="B5" s="6">
        <v>58.81818181818182</v>
      </c>
    </row>
    <row r="6" spans="1:2" x14ac:dyDescent="0.25">
      <c r="A6" s="5" t="s">
        <v>49</v>
      </c>
      <c r="B6" s="6">
        <v>61.041666666666664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3" sqref="A3"/>
    </sheetView>
  </sheetViews>
  <sheetFormatPr defaultRowHeight="15" x14ac:dyDescent="0.25"/>
  <cols>
    <col min="1" max="1" width="108.5703125" customWidth="1"/>
  </cols>
  <sheetData>
    <row r="1" spans="1:1" ht="28.5" x14ac:dyDescent="0.45">
      <c r="A1" s="11" t="s">
        <v>53</v>
      </c>
    </row>
    <row r="3" spans="1:1" ht="31.5" x14ac:dyDescent="0.25">
      <c r="A3" s="8" t="s">
        <v>54</v>
      </c>
    </row>
    <row r="4" spans="1:1" ht="47.25" x14ac:dyDescent="0.25">
      <c r="A4" s="9" t="s">
        <v>55</v>
      </c>
    </row>
    <row r="5" spans="1:1" ht="15.75" x14ac:dyDescent="0.25">
      <c r="A5" s="10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cols>
    <col min="1" max="1" width="123.42578125" customWidth="1"/>
  </cols>
  <sheetData>
    <row r="1" spans="1:1" ht="28.5" x14ac:dyDescent="0.45">
      <c r="A1" s="11" t="s">
        <v>53</v>
      </c>
    </row>
    <row r="3" spans="1:1" ht="30" x14ac:dyDescent="0.25">
      <c r="A3" s="7" t="s">
        <v>57</v>
      </c>
    </row>
    <row r="4" spans="1:1" x14ac:dyDescent="0.25">
      <c r="A4" s="1" t="s">
        <v>58</v>
      </c>
    </row>
    <row r="5" spans="1:1" ht="45" x14ac:dyDescent="0.25">
      <c r="A5" s="7" t="s">
        <v>59</v>
      </c>
    </row>
    <row r="6" spans="1:1" x14ac:dyDescent="0.25">
      <c r="A6" s="1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L8" sqref="L8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4" t="s">
        <v>48</v>
      </c>
      <c r="B3" t="s">
        <v>52</v>
      </c>
    </row>
    <row r="4" spans="1:2" x14ac:dyDescent="0.25">
      <c r="A4" s="5" t="s">
        <v>10</v>
      </c>
      <c r="B4" s="6">
        <v>13</v>
      </c>
    </row>
    <row r="5" spans="1:2" x14ac:dyDescent="0.25">
      <c r="A5" s="5" t="s">
        <v>28</v>
      </c>
      <c r="B5" s="6">
        <v>11</v>
      </c>
    </row>
    <row r="6" spans="1:2" x14ac:dyDescent="0.25">
      <c r="A6" s="5" t="s">
        <v>49</v>
      </c>
      <c r="B6" s="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Students Performance in Exams(S</vt:lpstr>
      <vt:lpstr>Sheet1</vt:lpstr>
      <vt:lpstr>Insights Of Bar Chart</vt:lpstr>
      <vt:lpstr>Insights Of Histogram</vt:lpstr>
      <vt:lpstr>Pivot Table For Pie chart</vt:lpstr>
      <vt:lpstr>Chart 1(Bar Graph)</vt:lpstr>
      <vt:lpstr>Chart 2(Histogram)</vt:lpstr>
      <vt:lpstr>Chart 3(Pie Chart)</vt:lpstr>
      <vt:lpstr>Chart 4(Scatter Plot)</vt:lpstr>
      <vt:lpstr>Chart 5(Box Plot)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2025-09-05T10:46:50Z</dcterms:created>
  <dcterms:modified xsi:type="dcterms:W3CDTF">2025-09-08T17:12:16Z</dcterms:modified>
</cp:coreProperties>
</file>