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USMITHA\"/>
    </mc:Choice>
  </mc:AlternateContent>
  <bookViews>
    <workbookView xWindow="0" yWindow="0" windowWidth="28800" windowHeight="12900" activeTab="2"/>
  </bookViews>
  <sheets>
    <sheet name="18" sheetId="2" r:id="rId1"/>
    <sheet name="Sep4" sheetId="3" r:id="rId2"/>
    <sheet name="17" sheetId="1" r:id="rId3"/>
    <sheet name="Sheet4" sheetId="7" r:id="rId4"/>
    <sheet name="Sheet1" sheetId="4" r:id="rId5"/>
    <sheet name="Sheet2" sheetId="5" r:id="rId6"/>
    <sheet name="Sheet3" sheetId="6" r:id="rId7"/>
    <sheet name="Sheet5" sheetId="8" r:id="rId8"/>
  </sheets>
  <calcPr calcId="162913"/>
</workbook>
</file>

<file path=xl/calcChain.xml><?xml version="1.0" encoding="utf-8"?>
<calcChain xmlns="http://schemas.openxmlformats.org/spreadsheetml/2006/main">
  <c r="L91" i="1" l="1"/>
  <c r="J91" i="1"/>
  <c r="K91" i="1" s="1"/>
  <c r="L90" i="1"/>
  <c r="J90" i="1"/>
  <c r="K90" i="1" s="1"/>
  <c r="L93" i="1"/>
  <c r="J93" i="1"/>
  <c r="K93" i="1" s="1"/>
  <c r="L87" i="1"/>
  <c r="J87" i="1"/>
  <c r="K87" i="1" s="1"/>
  <c r="L84" i="1"/>
  <c r="J84" i="1"/>
  <c r="K84" i="1" s="1"/>
  <c r="M84" i="1" l="1"/>
  <c r="M91" i="1"/>
  <c r="M90" i="1"/>
  <c r="M93" i="1"/>
  <c r="M87" i="1"/>
  <c r="L76" i="1"/>
  <c r="J76" i="1"/>
  <c r="K76" i="1" s="1"/>
  <c r="L72" i="1"/>
  <c r="J72" i="1"/>
  <c r="K72" i="1" s="1"/>
  <c r="L69" i="1"/>
  <c r="J69" i="1"/>
  <c r="K69" i="1" s="1"/>
  <c r="M72" i="1" l="1"/>
  <c r="M69" i="1"/>
  <c r="M76" i="1"/>
  <c r="L50" i="1"/>
  <c r="J50" i="1"/>
  <c r="K50" i="1" s="1"/>
  <c r="M50" i="1" l="1"/>
  <c r="L32" i="1"/>
  <c r="J32" i="1"/>
  <c r="K32" i="1" s="1"/>
  <c r="L30" i="1"/>
  <c r="J30" i="1"/>
  <c r="K30" i="1" s="1"/>
  <c r="L25" i="1"/>
  <c r="J25" i="1"/>
  <c r="K25" i="1" s="1"/>
  <c r="M30" i="1" l="1"/>
  <c r="M25" i="1"/>
  <c r="L17" i="1"/>
  <c r="J17" i="1"/>
  <c r="K17" i="1" s="1"/>
  <c r="L19" i="1"/>
  <c r="J19" i="1"/>
  <c r="K19" i="1" s="1"/>
  <c r="L14" i="1"/>
  <c r="J14" i="1"/>
  <c r="K14" i="1" s="1"/>
  <c r="P11" i="6"/>
  <c r="N11" i="6"/>
  <c r="O11" i="6" s="1"/>
  <c r="P10" i="6"/>
  <c r="N10" i="6"/>
  <c r="O10" i="6" s="1"/>
  <c r="P9" i="6"/>
  <c r="N9" i="6"/>
  <c r="O9" i="6" s="1"/>
  <c r="P8" i="6"/>
  <c r="O8" i="6"/>
  <c r="Q8" i="6" s="1"/>
  <c r="N8" i="6"/>
  <c r="Q7" i="6"/>
  <c r="P7" i="6"/>
  <c r="O7" i="6"/>
  <c r="N7" i="6"/>
  <c r="P5" i="6"/>
  <c r="N5" i="6"/>
  <c r="O5" i="6" s="1"/>
  <c r="L10" i="5"/>
  <c r="J10" i="5"/>
  <c r="K10" i="5" s="1"/>
  <c r="L9" i="5"/>
  <c r="J9" i="5"/>
  <c r="K9" i="5" s="1"/>
  <c r="L8" i="5"/>
  <c r="M8" i="5" s="1"/>
  <c r="J8" i="5"/>
  <c r="K8" i="5" s="1"/>
  <c r="L7" i="5"/>
  <c r="J7" i="5"/>
  <c r="K7" i="5" s="1"/>
  <c r="L4" i="5"/>
  <c r="J4" i="5"/>
  <c r="K4" i="5" s="1"/>
  <c r="L8" i="1"/>
  <c r="J8" i="1"/>
  <c r="K8" i="1" s="1"/>
  <c r="L7" i="1"/>
  <c r="J7" i="1"/>
  <c r="K7" i="1" s="1"/>
  <c r="L6" i="1"/>
  <c r="J6" i="1"/>
  <c r="K6" i="1" s="1"/>
  <c r="L2" i="1"/>
  <c r="J2" i="1"/>
  <c r="K2" i="1" s="1"/>
  <c r="I4" i="3"/>
  <c r="G4" i="3"/>
  <c r="H4" i="3" s="1"/>
  <c r="I3" i="3"/>
  <c r="G3" i="3"/>
  <c r="H3" i="3" s="1"/>
  <c r="I2" i="3"/>
  <c r="G2" i="3"/>
  <c r="H2" i="3" s="1"/>
  <c r="K9" i="2"/>
  <c r="I9" i="2"/>
  <c r="J9" i="2" s="1"/>
  <c r="K8" i="2"/>
  <c r="I8" i="2"/>
  <c r="J8" i="2" s="1"/>
  <c r="K7" i="2"/>
  <c r="I7" i="2"/>
  <c r="J7" i="2" s="1"/>
  <c r="K6" i="2"/>
  <c r="J6" i="2"/>
  <c r="I6" i="2"/>
  <c r="K5" i="2"/>
  <c r="J5" i="2"/>
  <c r="L5" i="2" s="1"/>
  <c r="I5" i="2"/>
  <c r="L4" i="2"/>
  <c r="K4" i="2"/>
  <c r="J4" i="2"/>
  <c r="I4" i="2"/>
  <c r="K3" i="2"/>
  <c r="J3" i="2"/>
  <c r="L3" i="2" s="1"/>
  <c r="I3" i="2"/>
  <c r="K2" i="2"/>
  <c r="I2" i="2"/>
  <c r="J2" i="2" s="1"/>
  <c r="M4" i="5" l="1"/>
  <c r="L2" i="2"/>
  <c r="M6" i="1"/>
  <c r="M17" i="1"/>
  <c r="M14" i="1"/>
  <c r="M9" i="5"/>
  <c r="M7" i="5"/>
  <c r="J2" i="3"/>
  <c r="M10" i="5"/>
  <c r="L8" i="2"/>
  <c r="Q10" i="6"/>
  <c r="L9" i="2"/>
  <c r="L7" i="2"/>
  <c r="J3" i="3"/>
  <c r="M8" i="1"/>
  <c r="J4" i="3"/>
  <c r="Q11" i="6"/>
</calcChain>
</file>

<file path=xl/sharedStrings.xml><?xml version="1.0" encoding="utf-8"?>
<sst xmlns="http://schemas.openxmlformats.org/spreadsheetml/2006/main" count="304" uniqueCount="122">
  <si>
    <t>S.No</t>
  </si>
  <si>
    <t>Tickets</t>
  </si>
  <si>
    <t>Issue</t>
  </si>
  <si>
    <t>Assignee</t>
  </si>
  <si>
    <t>Estimation in Hours</t>
  </si>
  <si>
    <t>% Completion</t>
  </si>
  <si>
    <t>%Pending</t>
  </si>
  <si>
    <t>TimeTaken</t>
  </si>
  <si>
    <t>Production_Time_Taken</t>
  </si>
  <si>
    <t>No of Payment Terms dropdown with '+' button ,Should dedit in the payslip based on the terms (with numbers eg.1/20)</t>
  </si>
  <si>
    <t>Ajith</t>
  </si>
  <si>
    <t>Login Page Design and Modifications</t>
  </si>
  <si>
    <t>Filter - Vendor,Customer, HR, Bank, Tax,Mange User (15)</t>
  </si>
  <si>
    <t>Expense History</t>
  </si>
  <si>
    <t>Surya</t>
  </si>
  <si>
    <t>Discussion with Srini Sir</t>
  </si>
  <si>
    <t>HR  Tool Kit</t>
  </si>
  <si>
    <t>Employee Info -&gt; Create Employee</t>
  </si>
  <si>
    <t>Madhu</t>
  </si>
  <si>
    <t>Email</t>
  </si>
  <si>
    <t>Csv Upload serviceProvider</t>
  </si>
  <si>
    <t xml:space="preserve">Vendor Previous balance </t>
  </si>
  <si>
    <t>Upload Expenses Details</t>
  </si>
  <si>
    <t>Natwestern Designs &amp; Flow Chart </t>
  </si>
  <si>
    <t>Vendor Expense - Migration - Stockeai </t>
  </si>
  <si>
    <t xml:space="preserve">Natwest Documentation </t>
  </si>
  <si>
    <t xml:space="preserve">Migration - Stockeai </t>
  </si>
  <si>
    <t>Work Done</t>
  </si>
  <si>
    <t>SR-2</t>
  </si>
  <si>
    <t xml:space="preserve">Grand total(Preferred currency), Amount paid &amp; Balance amount - Decimal error/ Supplier Ledger </t>
  </si>
  <si>
    <t>SR-3</t>
  </si>
  <si>
    <t>Index page filter fixes</t>
  </si>
  <si>
    <t>Natwestern Meeting</t>
  </si>
  <si>
    <t>Stockeai -discussion</t>
  </si>
  <si>
    <t>Ticket no:18</t>
  </si>
  <si>
    <r>
      <rPr>
        <sz val="11.25"/>
        <color rgb="FF1D1C1D"/>
        <rFont val="Arial"/>
        <family val="2"/>
      </rPr>
      <t>SR-1</t>
    </r>
  </si>
  <si>
    <t>Index page filter fixes / CodeMerge live</t>
  </si>
  <si>
    <t>SR-8</t>
  </si>
  <si>
    <t>Custome and Vendor page - To fix errors while currency is displayed</t>
  </si>
  <si>
    <t>Sale /Expense Manage Page (Row per Page )</t>
  </si>
  <si>
    <t>Estimation Of R22 Tickets</t>
  </si>
  <si>
    <t xml:space="preserve">React and Node js installation and research on google about the server connections </t>
  </si>
  <si>
    <r>
      <rPr>
        <sz val="11.25"/>
        <color rgb="FF1D1C1D"/>
        <rFont val="Arial"/>
        <family val="2"/>
      </rPr>
      <t>Stone Mart Migration Upload Supplier Expense</t>
    </r>
  </si>
  <si>
    <t>Designing on NatWest as last meeting Discussion</t>
  </si>
  <si>
    <t>Service provider</t>
  </si>
  <si>
    <t xml:space="preserve">Testing </t>
  </si>
  <si>
    <t>SR-9</t>
  </si>
  <si>
    <t>Add field Past Due - In the Ledger Page we have Past due date when the Payment due date exceeds , the Past Due field in the Manage page should contain the sum amount of payment pending  which has the number of days  in the past due</t>
  </si>
  <si>
    <t>SR-11</t>
  </si>
  <si>
    <t>Documentation- Stockeai - Data Migration</t>
  </si>
  <si>
    <t xml:space="preserve">Rows Per Page  , Search options ,Column Selections should not change on Page Refresh </t>
  </si>
  <si>
    <t>SR-6</t>
  </si>
  <si>
    <t xml:space="preserve">Rename  Outstanding Field Name  to Open Balance. Show Past due Date only when there is a due amount </t>
  </si>
  <si>
    <t>While creation and Edition, on click submit button should check with database whether the Product with the same model and Price is already available.If yes,A popup should show as  " Product Name with same Model and Sales Price is Available"  (with Ok button).If ckick OK.The Popup should hide.</t>
  </si>
  <si>
    <t>SR-7</t>
  </si>
  <si>
    <t xml:space="preserve">Customer and Vendor id- issue to be fixed </t>
  </si>
  <si>
    <r>
      <rPr>
        <sz val="11.25"/>
        <color rgb="FF1D1C1D"/>
        <rFont val="Arial"/>
        <family val="2"/>
      </rPr>
      <t>Rearrang all buttons and icons in the index page</t>
    </r>
  </si>
  <si>
    <r>
      <rPr>
        <sz val="11.25"/>
        <color rgb="FF1D1C1D"/>
        <rFont val="Arial"/>
        <family val="2"/>
      </rPr>
      <t>Code merge / testing</t>
    </r>
  </si>
  <si>
    <r>
      <rPr>
        <sz val="11.25"/>
        <color rgb="FF1D1C1D"/>
        <rFont val="Arial"/>
        <family val="2"/>
      </rPr>
      <t>Time Tracker ,fond solution in Jira</t>
    </r>
    <r>
      <rPr>
        <sz val="11.25"/>
        <color rgb="FF1D1C1D"/>
        <rFont val="Arial"/>
        <family val="2"/>
      </rPr>
      <t> </t>
    </r>
  </si>
  <si>
    <t>30mins</t>
  </si>
  <si>
    <t>R23</t>
  </si>
  <si>
    <r>
      <rPr>
        <sz val="11.25"/>
        <color rgb="FF1D1C1D"/>
        <rFont val="Arial"/>
        <family val="2"/>
      </rPr>
      <t>Sales Bug Fixes</t>
    </r>
  </si>
  <si>
    <t>STOC-6</t>
  </si>
  <si>
    <r>
      <rPr>
        <sz val="11.25"/>
        <color rgb="FF1D1C1D"/>
        <rFont val="Arial"/>
        <family val="2"/>
      </rPr>
      <t>Payment History</t>
    </r>
  </si>
  <si>
    <t>STOC-9</t>
  </si>
  <si>
    <r>
      <rPr>
        <sz val="11.25"/>
        <color rgb="FF1D1C1D"/>
        <rFont val="Arial"/>
        <family val="2"/>
      </rPr>
      <t>System Audit</t>
    </r>
  </si>
  <si>
    <t>STOC-11</t>
  </si>
  <si>
    <r>
      <rPr>
        <sz val="11.25"/>
        <color rgb="FF1D1C1D"/>
        <rFont val="Arial"/>
        <family val="2"/>
      </rPr>
      <t>Payment - Manual Payment , File Upload-Creation</t>
    </r>
  </si>
  <si>
    <t>STOC-1</t>
  </si>
  <si>
    <t>Index Page - Advanced Search Button</t>
  </si>
  <si>
    <t>STOC-2</t>
  </si>
  <si>
    <t>Vendor - Manage and Ledger Page</t>
  </si>
  <si>
    <t>BUG FIXES</t>
  </si>
  <si>
    <t>Changes in Settings  Menu  </t>
  </si>
  <si>
    <t> Vendor - Manage and Ledger Page</t>
  </si>
  <si>
    <t>Bug Fixes </t>
  </si>
  <si>
    <t>STOC-4</t>
  </si>
  <si>
    <t>Payment History ticket </t>
  </si>
  <si>
    <t>PPT - Sales Meeting</t>
  </si>
  <si>
    <t>45min</t>
  </si>
  <si>
    <t>Payment - Manual Payment , File Upload-Creation</t>
  </si>
  <si>
    <t xml:space="preserve">Quick Book -Report / Stockeai Report -To check </t>
  </si>
  <si>
    <t>Sales (Tax Isssue / Remove Product Name -On Focus )</t>
  </si>
  <si>
    <t>Expense(Index Page code Mege / Remove Product Name -On Focus )</t>
  </si>
  <si>
    <t>Sales (rows per page / Fillter by search  aligment issue) </t>
  </si>
  <si>
    <t>Service Provider -create/edit ( aligment issue)</t>
  </si>
  <si>
    <t>Nast west functionalities </t>
  </si>
  <si>
    <t>Discussion with Srini Sri</t>
  </si>
  <si>
    <t>Testing -Invoice Pdf</t>
  </si>
  <si>
    <t>susmitha</t>
  </si>
  <si>
    <t>Training</t>
  </si>
  <si>
    <t>30min</t>
  </si>
  <si>
    <t>Sales /Expenses colors issue -10 pdf  (Print color id on top )</t>
  </si>
  <si>
    <t xml:space="preserve">Sales/Expenses Pdf (logo issue-Quote/Ocean Import ) Header aligment issue all pdf </t>
  </si>
  <si>
    <t>Disucssion about Stockeai </t>
  </si>
  <si>
    <t>Jaishree</t>
  </si>
  <si>
    <t>Testing -(Invoice Pdf/aligment issue) </t>
  </si>
  <si>
    <t>Sales/Expenses Pdf  Header aligment issue all pdf (template -1/template -2)</t>
  </si>
  <si>
    <t>Report Pdf , Excel and print </t>
  </si>
  <si>
    <t>R25 , 26,27 Tickets Discussion with srini sir</t>
  </si>
  <si>
    <t>Supplier Ledger issue cleared </t>
  </si>
  <si>
    <t>Data Migration (Quickbook and Stockeai )- Count - Checked </t>
  </si>
  <si>
    <t>Account Category and Sub Category Passing Service Provider Data</t>
  </si>
  <si>
    <t>sales /Expenses Design (Create /Edit )</t>
  </si>
  <si>
    <t xml:space="preserve">Disucssion -Pdf / Template Design </t>
  </si>
  <si>
    <t>Pdf design</t>
  </si>
  <si>
    <t>Stockeai Overall Dynamic Color</t>
  </si>
  <si>
    <t>Team Meeting</t>
  </si>
  <si>
    <t xml:space="preserve">Setting Notification  sales &amp; expense </t>
  </si>
  <si>
    <t>Natwest PPT presentation</t>
  </si>
  <si>
    <t>Digital marketing- MSME website</t>
  </si>
  <si>
    <t>Competitor Analysis</t>
  </si>
  <si>
    <t>Infinity stones migration</t>
  </si>
  <si>
    <t>Susmitha</t>
  </si>
  <si>
    <t>Create a calendar page to scheduled a task and the notifications also should add on the respective date if they selected as calendar in the source</t>
  </si>
  <si>
    <t>Hores Logo Creation / Diwali Posters creation </t>
  </si>
  <si>
    <t>Website ads Video creating </t>
  </si>
  <si>
    <t>R29 Estimation</t>
  </si>
  <si>
    <t>Team Discussion </t>
  </si>
  <si>
    <t>Payment history  --&gt; If the distributed amount exceeds the amount to pay value,then show the balance amount in the field named as  'Advance' </t>
  </si>
  <si>
    <t>R28 Testing</t>
  </si>
  <si>
    <t>collect and create new Invoices (Sales) - STONEMART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</si>
</sst>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.25"/>
      <color rgb="FF1D1C1D"/>
      <name val="Arial"/>
      <family val="2"/>
    </font>
    <font>
      <sz val="10"/>
      <color rgb="FF1D1C1D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name val="Arial"/>
      <family val="2"/>
    </font>
    <font>
      <sz val="11"/>
      <color rgb="FF1D1C1D"/>
      <name val="Arial"/>
      <family val="2"/>
    </font>
    <font>
      <sz val="10"/>
      <color theme="1"/>
      <name val="Calibri"/>
      <family val="2"/>
      <scheme val="minor"/>
    </font>
    <font>
      <sz val="11"/>
      <color rgb="FF1D1C1D"/>
      <name val="Arial"/>
      <family val="2"/>
    </font>
    <font>
      <sz val="11"/>
      <color rgb="FF202124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1" fillId="0" borderId="0" xfId="0" applyFont="1"/>
    <xf numFmtId="0" fontId="1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1" fontId="12" fillId="0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/>
    </xf>
    <xf numFmtId="0" fontId="9" fillId="0" borderId="0" xfId="0" applyFont="1"/>
    <xf numFmtId="0" fontId="0" fillId="0" borderId="1" xfId="0" applyFont="1" applyFill="1" applyBorder="1" applyAlignment="1">
      <alignment horizontal="left"/>
    </xf>
    <xf numFmtId="0" fontId="9" fillId="0" borderId="1" xfId="0" applyFont="1" applyBorder="1"/>
    <xf numFmtId="0" fontId="0" fillId="0" borderId="1" xfId="0" applyFont="1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 wrapText="1"/>
    </xf>
    <xf numFmtId="0" fontId="15" fillId="0" borderId="0" xfId="0" applyFont="1"/>
    <xf numFmtId="0" fontId="9" fillId="0" borderId="5" xfId="0" applyFont="1" applyFill="1" applyBorder="1" applyAlignment="1"/>
    <xf numFmtId="0" fontId="0" fillId="0" borderId="0" xfId="0" applyFont="1" applyAlignment="1">
      <alignment wrapText="1"/>
    </xf>
    <xf numFmtId="0" fontId="12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Border="1" applyAlignment="1"/>
    <xf numFmtId="0" fontId="17" fillId="0" borderId="1" xfId="0" applyFont="1" applyBorder="1"/>
    <xf numFmtId="0" fontId="4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1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wrapText="1"/>
    </xf>
    <xf numFmtId="0" fontId="0" fillId="0" borderId="2" xfId="0" applyBorder="1"/>
    <xf numFmtId="0" fontId="2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0" fillId="5" borderId="1" xfId="0" applyFill="1" applyBorder="1"/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20" fillId="6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M17" sqref="M17"/>
    </sheetView>
  </sheetViews>
  <sheetFormatPr defaultColWidth="10.5703125" defaultRowHeight="15"/>
  <cols>
    <col min="1" max="1" width="10.5703125" customWidth="1"/>
    <col min="2" max="2" width="10.5703125" hidden="1" customWidth="1"/>
    <col min="3" max="3" width="91.5703125" customWidth="1"/>
    <col min="4" max="4" width="10.5703125" customWidth="1"/>
    <col min="5" max="5" width="19.140625" customWidth="1"/>
    <col min="6" max="6" width="14" customWidth="1"/>
    <col min="7" max="7" width="10.5703125" customWidth="1"/>
    <col min="8" max="8" width="11.28515625" customWidth="1"/>
    <col min="9" max="11" width="10.5703125" hidden="1" customWidth="1"/>
    <col min="12" max="12" width="20.42578125" customWidth="1"/>
    <col min="13" max="13" width="10.5703125" customWidth="1"/>
  </cols>
  <sheetData>
    <row r="1" spans="1:12" ht="30">
      <c r="A1" s="2" t="s">
        <v>0</v>
      </c>
      <c r="B1" s="1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15" t="s">
        <v>8</v>
      </c>
    </row>
    <row r="2" spans="1:12" ht="42" customHeight="1">
      <c r="A2" s="87">
        <v>1</v>
      </c>
      <c r="B2" s="18"/>
      <c r="C2" s="28" t="s">
        <v>9</v>
      </c>
      <c r="D2" s="87" t="s">
        <v>10</v>
      </c>
      <c r="E2" s="10">
        <v>16</v>
      </c>
      <c r="F2" s="11">
        <v>90</v>
      </c>
      <c r="G2" s="11">
        <v>10</v>
      </c>
      <c r="H2" s="11">
        <v>24</v>
      </c>
      <c r="I2" s="12">
        <f t="shared" ref="I2:I9" si="0">H2/F2</f>
        <v>0.26666666666666666</v>
      </c>
      <c r="J2" s="12">
        <f t="shared" ref="J2:J9" si="1">I2*G2</f>
        <v>2.6666666666666665</v>
      </c>
      <c r="K2" s="12">
        <f t="shared" ref="K2:K9" si="2">E2-H2</f>
        <v>-8</v>
      </c>
      <c r="L2" s="16">
        <f>K2-J2</f>
        <v>-10.666666666666666</v>
      </c>
    </row>
    <row r="3" spans="1:12" ht="42" customHeight="1">
      <c r="A3" s="87"/>
      <c r="B3" s="18"/>
      <c r="C3" s="28" t="s">
        <v>11</v>
      </c>
      <c r="D3" s="87"/>
      <c r="E3" s="10">
        <v>2</v>
      </c>
      <c r="F3" s="11">
        <v>90</v>
      </c>
      <c r="G3" s="11">
        <v>10</v>
      </c>
      <c r="H3" s="11">
        <v>1</v>
      </c>
      <c r="I3" s="12">
        <f t="shared" si="0"/>
        <v>1.1111111111111112E-2</v>
      </c>
      <c r="J3" s="12">
        <f t="shared" si="1"/>
        <v>0.11111111111111112</v>
      </c>
      <c r="K3" s="12">
        <f t="shared" si="2"/>
        <v>1</v>
      </c>
      <c r="L3" s="16">
        <f>K3-J3</f>
        <v>0.88888888888888884</v>
      </c>
    </row>
    <row r="4" spans="1:12" ht="23.1" customHeight="1">
      <c r="A4" s="87"/>
      <c r="B4" s="18"/>
      <c r="C4" s="21" t="s">
        <v>12</v>
      </c>
      <c r="D4" s="87"/>
      <c r="E4" s="10">
        <v>10</v>
      </c>
      <c r="F4" s="11">
        <v>70</v>
      </c>
      <c r="G4" s="11">
        <v>30</v>
      </c>
      <c r="H4" s="11">
        <v>10</v>
      </c>
      <c r="I4" s="12">
        <f t="shared" si="0"/>
        <v>0.14285714285714285</v>
      </c>
      <c r="J4" s="12">
        <f t="shared" si="1"/>
        <v>4.2857142857142856</v>
      </c>
      <c r="K4" s="12">
        <f t="shared" si="2"/>
        <v>0</v>
      </c>
      <c r="L4" s="16">
        <f>K4-J4</f>
        <v>-4.2857142857142856</v>
      </c>
    </row>
    <row r="5" spans="1:12" ht="23.1" customHeight="1">
      <c r="A5" s="88">
        <v>2</v>
      </c>
      <c r="B5" s="22"/>
      <c r="C5" s="20" t="s">
        <v>13</v>
      </c>
      <c r="D5" s="91" t="s">
        <v>14</v>
      </c>
      <c r="E5" s="10">
        <v>6</v>
      </c>
      <c r="F5" s="11">
        <v>100</v>
      </c>
      <c r="G5" s="11">
        <v>0</v>
      </c>
      <c r="H5" s="11">
        <v>3</v>
      </c>
      <c r="I5" s="12">
        <f t="shared" si="0"/>
        <v>0.03</v>
      </c>
      <c r="J5" s="12">
        <f t="shared" si="1"/>
        <v>0</v>
      </c>
      <c r="K5" s="12">
        <f t="shared" si="2"/>
        <v>3</v>
      </c>
      <c r="L5" s="16">
        <f>K5-J5</f>
        <v>3</v>
      </c>
    </row>
    <row r="6" spans="1:12" ht="23.1" customHeight="1">
      <c r="A6" s="88"/>
      <c r="B6" s="24"/>
      <c r="C6" s="20" t="s">
        <v>15</v>
      </c>
      <c r="D6" s="91"/>
      <c r="E6" s="10"/>
      <c r="F6" s="11"/>
      <c r="G6" s="11"/>
      <c r="H6" s="11">
        <v>3</v>
      </c>
      <c r="I6" s="12" t="e">
        <f t="shared" si="0"/>
        <v>#DIV/0!</v>
      </c>
      <c r="J6" s="12" t="e">
        <f t="shared" si="1"/>
        <v>#DIV/0!</v>
      </c>
      <c r="K6" s="12">
        <f t="shared" si="2"/>
        <v>-3</v>
      </c>
      <c r="L6" s="16"/>
    </row>
    <row r="7" spans="1:12" ht="23.1" customHeight="1">
      <c r="A7" s="88"/>
      <c r="B7" s="24"/>
      <c r="C7" s="20" t="s">
        <v>16</v>
      </c>
      <c r="D7" s="91"/>
      <c r="E7" s="10">
        <v>6</v>
      </c>
      <c r="F7" s="11">
        <v>90</v>
      </c>
      <c r="G7" s="11">
        <v>10</v>
      </c>
      <c r="H7" s="11">
        <v>4</v>
      </c>
      <c r="I7" s="12">
        <f t="shared" si="0"/>
        <v>4.4444444444444446E-2</v>
      </c>
      <c r="J7" s="12">
        <f t="shared" si="1"/>
        <v>0.44444444444444448</v>
      </c>
      <c r="K7" s="12">
        <f t="shared" si="2"/>
        <v>2</v>
      </c>
      <c r="L7" s="16">
        <f>K7-J7</f>
        <v>1.5555555555555556</v>
      </c>
    </row>
    <row r="8" spans="1:12" ht="23.1" customHeight="1">
      <c r="A8" s="89">
        <v>3</v>
      </c>
      <c r="B8" s="24"/>
      <c r="C8" s="23" t="s">
        <v>17</v>
      </c>
      <c r="D8" s="89" t="s">
        <v>18</v>
      </c>
      <c r="E8" s="10">
        <v>6</v>
      </c>
      <c r="F8" s="11">
        <v>100</v>
      </c>
      <c r="G8" s="11">
        <v>0</v>
      </c>
      <c r="H8" s="11">
        <v>9</v>
      </c>
      <c r="I8" s="12">
        <f t="shared" si="0"/>
        <v>0.09</v>
      </c>
      <c r="J8" s="12">
        <f t="shared" si="1"/>
        <v>0</v>
      </c>
      <c r="K8" s="12">
        <f t="shared" si="2"/>
        <v>-3</v>
      </c>
      <c r="L8" s="16">
        <f>K8-J8</f>
        <v>-3</v>
      </c>
    </row>
    <row r="9" spans="1:12" ht="23.1" customHeight="1">
      <c r="A9" s="90"/>
      <c r="B9" s="24"/>
      <c r="C9" s="20" t="s">
        <v>19</v>
      </c>
      <c r="D9" s="90"/>
      <c r="E9" s="10">
        <v>4</v>
      </c>
      <c r="F9" s="11">
        <v>80</v>
      </c>
      <c r="G9" s="11">
        <v>20</v>
      </c>
      <c r="H9" s="11">
        <v>5</v>
      </c>
      <c r="I9" s="12">
        <f t="shared" si="0"/>
        <v>6.25E-2</v>
      </c>
      <c r="J9" s="12">
        <f t="shared" si="1"/>
        <v>1.25</v>
      </c>
      <c r="K9" s="12">
        <f t="shared" si="2"/>
        <v>-1</v>
      </c>
      <c r="L9" s="16">
        <f>K9-J9</f>
        <v>-2.25</v>
      </c>
    </row>
    <row r="11" spans="1:12">
      <c r="E11" s="65">
        <v>24</v>
      </c>
      <c r="F11" s="66">
        <v>90</v>
      </c>
      <c r="G11" s="66">
        <v>10</v>
      </c>
    </row>
    <row r="14" spans="1:12">
      <c r="C14" s="57">
        <v>16</v>
      </c>
      <c r="D14" s="56">
        <v>90</v>
      </c>
      <c r="E14" s="56">
        <v>10</v>
      </c>
    </row>
  </sheetData>
  <mergeCells count="6">
    <mergeCell ref="A2:A4"/>
    <mergeCell ref="A5:A7"/>
    <mergeCell ref="A8:A9"/>
    <mergeCell ref="D2:D4"/>
    <mergeCell ref="D5:D7"/>
    <mergeCell ref="D8:D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18" sqref="F18"/>
    </sheetView>
  </sheetViews>
  <sheetFormatPr defaultColWidth="9.140625" defaultRowHeight="15"/>
  <cols>
    <col min="2" max="2" width="43.85546875" customWidth="1"/>
    <col min="3" max="3" width="9.5703125" customWidth="1"/>
    <col min="4" max="4" width="14.42578125" customWidth="1"/>
    <col min="5" max="5" width="10.42578125" customWidth="1"/>
    <col min="6" max="6" width="11.42578125" customWidth="1"/>
    <col min="7" max="9" width="9.140625" hidden="1" customWidth="1"/>
    <col min="10" max="10" width="19.85546875" hidden="1" customWidth="1"/>
  </cols>
  <sheetData>
    <row r="1" spans="1:10" ht="24" customHeight="1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7</v>
      </c>
      <c r="G1" s="2"/>
      <c r="H1" s="2"/>
      <c r="I1" s="2"/>
      <c r="J1" s="15" t="s">
        <v>8</v>
      </c>
    </row>
    <row r="2" spans="1:10" ht="41.1" customHeight="1">
      <c r="A2" s="87">
        <v>1</v>
      </c>
      <c r="B2" s="28" t="s">
        <v>20</v>
      </c>
      <c r="C2" s="87" t="s">
        <v>10</v>
      </c>
      <c r="D2" s="11">
        <v>100</v>
      </c>
      <c r="E2" s="11">
        <v>0</v>
      </c>
      <c r="F2" s="11">
        <v>2</v>
      </c>
      <c r="G2" s="12">
        <f>F2/D2</f>
        <v>0.02</v>
      </c>
      <c r="H2" s="12">
        <f>G2*E2</f>
        <v>0</v>
      </c>
      <c r="I2" s="12" t="e">
        <f>#REF!-F2</f>
        <v>#REF!</v>
      </c>
      <c r="J2" s="16" t="e">
        <f>I2-H2</f>
        <v>#REF!</v>
      </c>
    </row>
    <row r="3" spans="1:10" ht="24" customHeight="1">
      <c r="A3" s="87"/>
      <c r="B3" s="28" t="s">
        <v>21</v>
      </c>
      <c r="C3" s="87"/>
      <c r="D3" s="11">
        <v>100</v>
      </c>
      <c r="E3" s="11">
        <v>0</v>
      </c>
      <c r="F3" s="11">
        <v>1</v>
      </c>
      <c r="G3" s="12">
        <f>F3/D3</f>
        <v>0.01</v>
      </c>
      <c r="H3" s="12">
        <f>G3*E3</f>
        <v>0</v>
      </c>
      <c r="I3" s="12" t="e">
        <f>#REF!-F3</f>
        <v>#REF!</v>
      </c>
      <c r="J3" s="16" t="e">
        <f>I3-H3</f>
        <v>#REF!</v>
      </c>
    </row>
    <row r="4" spans="1:10" ht="15" customHeight="1">
      <c r="A4" s="87"/>
      <c r="B4" s="21" t="s">
        <v>22</v>
      </c>
      <c r="C4" s="87"/>
      <c r="D4" s="11">
        <v>10</v>
      </c>
      <c r="E4" s="11">
        <v>90</v>
      </c>
      <c r="F4" s="11">
        <v>5</v>
      </c>
      <c r="G4" s="12">
        <f>F4/D4</f>
        <v>0.5</v>
      </c>
      <c r="H4" s="12">
        <f>G4*E4</f>
        <v>45</v>
      </c>
      <c r="I4" s="12" t="e">
        <f>#REF!-F4</f>
        <v>#REF!</v>
      </c>
      <c r="J4" s="16" t="e">
        <f>I4-H4</f>
        <v>#REF!</v>
      </c>
    </row>
    <row r="5" spans="1:10">
      <c r="A5" s="92">
        <v>2</v>
      </c>
      <c r="B5" s="25" t="s">
        <v>23</v>
      </c>
      <c r="C5" s="92" t="s">
        <v>18</v>
      </c>
      <c r="D5" s="29"/>
      <c r="E5" s="29"/>
      <c r="F5" s="29">
        <v>5</v>
      </c>
    </row>
    <row r="6" spans="1:10">
      <c r="A6" s="93"/>
      <c r="B6" s="25" t="s">
        <v>24</v>
      </c>
      <c r="C6" s="93"/>
      <c r="D6" s="29"/>
      <c r="E6" s="29"/>
      <c r="F6" s="29">
        <v>3</v>
      </c>
    </row>
    <row r="7" spans="1:10">
      <c r="A7" s="92">
        <v>3</v>
      </c>
      <c r="B7" s="29" t="s">
        <v>25</v>
      </c>
      <c r="C7" s="92" t="s">
        <v>14</v>
      </c>
      <c r="D7" s="29">
        <v>50</v>
      </c>
      <c r="E7" s="29">
        <v>50</v>
      </c>
      <c r="F7" s="29">
        <v>2</v>
      </c>
    </row>
    <row r="8" spans="1:10">
      <c r="A8" s="93"/>
      <c r="B8" s="29" t="s">
        <v>26</v>
      </c>
      <c r="C8" s="93"/>
      <c r="D8" s="29">
        <v>10</v>
      </c>
      <c r="E8" s="29">
        <v>90</v>
      </c>
      <c r="F8" s="29">
        <v>6</v>
      </c>
    </row>
  </sheetData>
  <mergeCells count="6">
    <mergeCell ref="A2:A4"/>
    <mergeCell ref="A5:A6"/>
    <mergeCell ref="A7:A8"/>
    <mergeCell ref="C2:C4"/>
    <mergeCell ref="C5:C6"/>
    <mergeCell ref="C7:C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workbookViewId="0">
      <selection activeCell="H98" sqref="H98"/>
    </sheetView>
  </sheetViews>
  <sheetFormatPr defaultColWidth="8.28515625" defaultRowHeight="30.95" customHeight="1"/>
  <cols>
    <col min="1" max="1" width="8.28515625" customWidth="1"/>
    <col min="2" max="3" width="13.140625" hidden="1" customWidth="1"/>
    <col min="4" max="4" width="139.28515625" bestFit="1" customWidth="1"/>
    <col min="5" max="5" width="9" bestFit="1" customWidth="1"/>
    <col min="6" max="6" width="17.85546875" customWidth="1"/>
    <col min="7" max="7" width="17.42578125" customWidth="1"/>
    <col min="8" max="8" width="33" customWidth="1"/>
    <col min="9" max="9" width="12.28515625" customWidth="1"/>
    <col min="10" max="12" width="8.28515625" hidden="1" customWidth="1"/>
    <col min="13" max="13" width="18.42578125" bestFit="1" customWidth="1"/>
    <col min="14" max="14" width="11" bestFit="1" customWidth="1"/>
    <col min="15" max="15" width="8.28515625" customWidth="1"/>
  </cols>
  <sheetData>
    <row r="1" spans="1:14" ht="30.95" customHeight="1">
      <c r="A1" s="2" t="s">
        <v>0</v>
      </c>
      <c r="B1" s="17" t="s">
        <v>1</v>
      </c>
      <c r="C1" s="17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/>
      <c r="L1" s="2"/>
      <c r="M1" s="15" t="s">
        <v>8</v>
      </c>
      <c r="N1" s="2" t="s">
        <v>27</v>
      </c>
    </row>
    <row r="2" spans="1:14" ht="30.95" customHeight="1">
      <c r="A2" s="100">
        <v>1</v>
      </c>
      <c r="B2" s="18"/>
      <c r="C2" s="18" t="s">
        <v>28</v>
      </c>
      <c r="D2" s="31" t="s">
        <v>29</v>
      </c>
      <c r="E2" s="100" t="s">
        <v>14</v>
      </c>
      <c r="F2" s="10"/>
      <c r="G2" s="11"/>
      <c r="H2" s="11"/>
      <c r="I2" s="11">
        <v>3</v>
      </c>
      <c r="J2" s="12" t="e">
        <f>I2/G2</f>
        <v>#DIV/0!</v>
      </c>
      <c r="K2" s="12" t="e">
        <f>J2*H2</f>
        <v>#DIV/0!</v>
      </c>
      <c r="L2" s="12">
        <f>F2-I2</f>
        <v>-3</v>
      </c>
      <c r="M2" s="16"/>
      <c r="N2" s="35"/>
    </row>
    <row r="3" spans="1:14" ht="30.95" customHeight="1">
      <c r="A3" s="101"/>
      <c r="B3" s="18"/>
      <c r="C3" s="18" t="s">
        <v>30</v>
      </c>
      <c r="D3" s="32" t="s">
        <v>31</v>
      </c>
      <c r="E3" s="101"/>
      <c r="F3" s="10"/>
      <c r="G3" s="11"/>
      <c r="H3" s="11"/>
      <c r="I3" s="11">
        <v>2</v>
      </c>
      <c r="J3" s="12"/>
      <c r="K3" s="12"/>
      <c r="L3" s="12"/>
      <c r="M3" s="16"/>
      <c r="N3" s="35"/>
    </row>
    <row r="4" spans="1:14" ht="30.95" customHeight="1">
      <c r="A4" s="101"/>
      <c r="B4" s="18"/>
      <c r="C4" s="18"/>
      <c r="D4" s="20" t="s">
        <v>32</v>
      </c>
      <c r="E4" s="101"/>
      <c r="F4" s="10"/>
      <c r="G4" s="11"/>
      <c r="H4" s="11"/>
      <c r="I4" s="11">
        <v>1</v>
      </c>
      <c r="J4" s="12"/>
      <c r="K4" s="12"/>
      <c r="L4" s="12"/>
      <c r="M4" s="16"/>
      <c r="N4" s="35"/>
    </row>
    <row r="5" spans="1:14" ht="30.95" customHeight="1">
      <c r="A5" s="102"/>
      <c r="B5" s="18"/>
      <c r="C5" s="18"/>
      <c r="D5" s="33" t="s">
        <v>33</v>
      </c>
      <c r="E5" s="102"/>
      <c r="F5" s="10"/>
      <c r="G5" s="11"/>
      <c r="H5" s="11"/>
      <c r="I5" s="11">
        <v>1</v>
      </c>
      <c r="J5" s="12"/>
      <c r="K5" s="12"/>
      <c r="L5" s="12"/>
      <c r="M5" s="16"/>
      <c r="N5" s="35"/>
    </row>
    <row r="6" spans="1:14" ht="30.95" customHeight="1">
      <c r="A6" s="88">
        <v>2</v>
      </c>
      <c r="B6" s="22" t="s">
        <v>34</v>
      </c>
      <c r="C6" s="25" t="s">
        <v>35</v>
      </c>
      <c r="D6" s="32" t="s">
        <v>36</v>
      </c>
      <c r="E6" s="91" t="s">
        <v>18</v>
      </c>
      <c r="F6" s="10">
        <v>10</v>
      </c>
      <c r="G6" s="11">
        <v>100</v>
      </c>
      <c r="H6" s="11">
        <v>0</v>
      </c>
      <c r="I6" s="11">
        <v>17</v>
      </c>
      <c r="J6" s="12">
        <f>I6/G6</f>
        <v>0.17</v>
      </c>
      <c r="K6" s="12">
        <f>J6*H6</f>
        <v>0</v>
      </c>
      <c r="L6" s="12">
        <f>F6-I6</f>
        <v>-7</v>
      </c>
      <c r="M6" s="16">
        <f>L6-K6</f>
        <v>-7</v>
      </c>
      <c r="N6" s="36"/>
    </row>
    <row r="7" spans="1:14" ht="30.95" customHeight="1">
      <c r="A7" s="88"/>
      <c r="B7" s="24"/>
      <c r="C7" s="24" t="s">
        <v>30</v>
      </c>
      <c r="D7" s="20" t="s">
        <v>32</v>
      </c>
      <c r="E7" s="91"/>
      <c r="F7" s="10"/>
      <c r="G7" s="11"/>
      <c r="H7" s="11"/>
      <c r="I7" s="11">
        <v>1</v>
      </c>
      <c r="J7" s="12" t="e">
        <f>I7/G7</f>
        <v>#DIV/0!</v>
      </c>
      <c r="K7" s="12" t="e">
        <f>J7*H7</f>
        <v>#DIV/0!</v>
      </c>
      <c r="L7" s="12">
        <f>F7-I7</f>
        <v>-1</v>
      </c>
      <c r="M7" s="16"/>
      <c r="N7" s="36"/>
    </row>
    <row r="8" spans="1:14" ht="51" customHeight="1">
      <c r="A8" s="88">
        <v>3</v>
      </c>
      <c r="B8" s="24"/>
      <c r="C8" s="24" t="s">
        <v>37</v>
      </c>
      <c r="D8" s="34" t="s">
        <v>38</v>
      </c>
      <c r="E8" s="88" t="s">
        <v>10</v>
      </c>
      <c r="F8" s="10">
        <v>4</v>
      </c>
      <c r="G8" s="11">
        <v>100</v>
      </c>
      <c r="H8" s="11">
        <v>0</v>
      </c>
      <c r="I8" s="11">
        <v>6</v>
      </c>
      <c r="J8" s="12">
        <f>I8/G8</f>
        <v>0.06</v>
      </c>
      <c r="K8" s="12">
        <f>J8*H8</f>
        <v>0</v>
      </c>
      <c r="L8" s="12">
        <f>F8-I8</f>
        <v>-2</v>
      </c>
      <c r="M8" s="16">
        <f>L8-K8</f>
        <v>-2</v>
      </c>
      <c r="N8" s="26"/>
    </row>
    <row r="9" spans="1:14" ht="30.95" customHeight="1">
      <c r="A9" s="88"/>
      <c r="B9" s="24"/>
      <c r="C9" s="24"/>
      <c r="D9" s="25" t="s">
        <v>39</v>
      </c>
      <c r="E9" s="88"/>
      <c r="F9" s="11"/>
      <c r="G9" s="11"/>
      <c r="H9" s="11"/>
      <c r="I9" s="11">
        <v>1</v>
      </c>
      <c r="J9" s="26"/>
      <c r="K9" s="26"/>
      <c r="L9" s="26"/>
      <c r="M9" s="11"/>
      <c r="N9" s="26"/>
    </row>
    <row r="13" spans="1:14" ht="30.95" customHeight="1">
      <c r="A13" s="40" t="s">
        <v>0</v>
      </c>
      <c r="B13" s="40" t="s">
        <v>1</v>
      </c>
      <c r="C13" s="40" t="s">
        <v>1</v>
      </c>
      <c r="D13" s="40" t="s">
        <v>2</v>
      </c>
      <c r="E13" s="40" t="s">
        <v>3</v>
      </c>
      <c r="F13" s="40" t="s">
        <v>4</v>
      </c>
      <c r="G13" s="40" t="s">
        <v>5</v>
      </c>
      <c r="H13" s="40" t="s">
        <v>6</v>
      </c>
      <c r="I13" s="40" t="s">
        <v>7</v>
      </c>
      <c r="J13" s="40"/>
      <c r="K13" s="40"/>
      <c r="L13" s="40"/>
      <c r="M13" s="41" t="s">
        <v>8</v>
      </c>
      <c r="N13" s="2" t="s">
        <v>27</v>
      </c>
    </row>
    <row r="14" spans="1:14" ht="30.95" customHeight="1">
      <c r="A14" s="88">
        <v>1</v>
      </c>
      <c r="B14" s="14"/>
      <c r="C14" s="42" t="s">
        <v>76</v>
      </c>
      <c r="D14" s="42" t="s">
        <v>73</v>
      </c>
      <c r="E14" s="88" t="s">
        <v>10</v>
      </c>
      <c r="F14" s="13">
        <v>6</v>
      </c>
      <c r="G14" s="14">
        <v>100</v>
      </c>
      <c r="H14" s="14">
        <v>0</v>
      </c>
      <c r="I14" s="14">
        <v>7</v>
      </c>
      <c r="J14" s="13">
        <f>I14/G14</f>
        <v>7.0000000000000007E-2</v>
      </c>
      <c r="K14" s="13">
        <f>J14*H14</f>
        <v>0</v>
      </c>
      <c r="L14" s="13">
        <f>F14-I14</f>
        <v>-1</v>
      </c>
      <c r="M14" s="43">
        <f>L14-K14</f>
        <v>-1</v>
      </c>
    </row>
    <row r="15" spans="1:14" ht="30.95" customHeight="1">
      <c r="A15" s="88"/>
      <c r="B15" s="14"/>
      <c r="C15" s="42" t="s">
        <v>70</v>
      </c>
      <c r="D15" s="42" t="s">
        <v>74</v>
      </c>
      <c r="E15" s="88"/>
      <c r="F15" s="14">
        <v>1.5</v>
      </c>
      <c r="G15" s="14">
        <v>100</v>
      </c>
      <c r="H15" s="14">
        <v>0</v>
      </c>
      <c r="I15" s="14">
        <v>2</v>
      </c>
      <c r="J15" s="14"/>
      <c r="K15" s="14"/>
      <c r="L15" s="14"/>
      <c r="M15" s="14"/>
    </row>
    <row r="16" spans="1:14" ht="30.95" customHeight="1">
      <c r="A16" s="88"/>
      <c r="B16" s="44"/>
      <c r="C16" s="44"/>
      <c r="D16" s="42" t="s">
        <v>75</v>
      </c>
      <c r="E16" s="88"/>
      <c r="F16" s="44"/>
      <c r="G16" s="44"/>
      <c r="H16" s="44"/>
      <c r="I16" s="44">
        <v>1</v>
      </c>
      <c r="J16" s="44"/>
      <c r="K16" s="44"/>
      <c r="L16" s="44"/>
      <c r="M16" s="44"/>
    </row>
    <row r="17" spans="1:13" s="27" customFormat="1" ht="30.95" customHeight="1">
      <c r="A17" s="94">
        <v>2</v>
      </c>
      <c r="B17" s="44"/>
      <c r="C17" s="42" t="s">
        <v>62</v>
      </c>
      <c r="D17" s="42" t="s">
        <v>77</v>
      </c>
      <c r="E17" s="99" t="s">
        <v>14</v>
      </c>
      <c r="F17" s="13">
        <v>16</v>
      </c>
      <c r="G17" s="14">
        <v>40</v>
      </c>
      <c r="H17" s="14">
        <v>60</v>
      </c>
      <c r="I17" s="14">
        <v>8.5</v>
      </c>
      <c r="J17" s="13">
        <f>I17/G17</f>
        <v>0.21249999999999999</v>
      </c>
      <c r="K17" s="13">
        <f>J17*H17</f>
        <v>12.75</v>
      </c>
      <c r="L17" s="13">
        <f>F17-I17</f>
        <v>7.5</v>
      </c>
      <c r="M17" s="43">
        <f>L17-K17</f>
        <v>-5.25</v>
      </c>
    </row>
    <row r="18" spans="1:13" ht="30.95" customHeight="1">
      <c r="A18" s="94"/>
      <c r="B18" s="44"/>
      <c r="C18" s="44"/>
      <c r="D18" s="42" t="s">
        <v>78</v>
      </c>
      <c r="E18" s="94"/>
      <c r="F18" s="44"/>
      <c r="G18" s="44"/>
      <c r="H18" s="44"/>
      <c r="I18" s="45" t="s">
        <v>79</v>
      </c>
      <c r="J18" s="44"/>
      <c r="K18" s="44"/>
      <c r="L18" s="44"/>
      <c r="M18" s="44"/>
    </row>
    <row r="19" spans="1:13" ht="30.95" customHeight="1">
      <c r="A19" s="14">
        <v>3</v>
      </c>
      <c r="B19" s="46" t="s">
        <v>34</v>
      </c>
      <c r="C19" s="42" t="s">
        <v>64</v>
      </c>
      <c r="D19" s="39" t="s">
        <v>80</v>
      </c>
      <c r="E19" s="13" t="s">
        <v>18</v>
      </c>
      <c r="F19" s="13"/>
      <c r="G19" s="14"/>
      <c r="H19" s="14">
        <v>15</v>
      </c>
      <c r="I19" s="14">
        <v>8</v>
      </c>
      <c r="J19" s="13" t="e">
        <f>I19/G19</f>
        <v>#DIV/0!</v>
      </c>
      <c r="K19" s="13" t="e">
        <f>J19*H19</f>
        <v>#DIV/0!</v>
      </c>
      <c r="L19" s="13">
        <f>F19-I19</f>
        <v>-8</v>
      </c>
      <c r="M19" s="43">
        <v>1</v>
      </c>
    </row>
    <row r="24" spans="1:13" ht="30.95" customHeight="1">
      <c r="A24" s="40" t="s">
        <v>0</v>
      </c>
      <c r="B24" s="40" t="s">
        <v>1</v>
      </c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  <c r="H24" s="40" t="s">
        <v>6</v>
      </c>
      <c r="I24" s="40" t="s">
        <v>7</v>
      </c>
      <c r="J24" s="40"/>
      <c r="K24" s="40"/>
      <c r="L24" s="40"/>
      <c r="M24" s="41" t="s">
        <v>8</v>
      </c>
    </row>
    <row r="25" spans="1:13" ht="30.95" customHeight="1">
      <c r="A25" s="88">
        <v>1</v>
      </c>
      <c r="B25" s="37"/>
      <c r="C25" s="42"/>
      <c r="D25" s="52" t="s">
        <v>81</v>
      </c>
      <c r="E25" s="88" t="s">
        <v>10</v>
      </c>
      <c r="F25" s="38"/>
      <c r="G25" s="37"/>
      <c r="H25" s="37"/>
      <c r="I25" s="37">
        <v>2</v>
      </c>
      <c r="J25" s="38" t="e">
        <f>I25/G25</f>
        <v>#DIV/0!</v>
      </c>
      <c r="K25" s="38" t="e">
        <f>J25*H25</f>
        <v>#DIV/0!</v>
      </c>
      <c r="L25" s="38">
        <f>F25-I25</f>
        <v>-2</v>
      </c>
      <c r="M25" s="43" t="e">
        <f>L25-K25</f>
        <v>#DIV/0!</v>
      </c>
    </row>
    <row r="26" spans="1:13" ht="30.95" customHeight="1">
      <c r="A26" s="88"/>
      <c r="B26" s="37"/>
      <c r="C26" s="42"/>
      <c r="D26" s="53" t="s">
        <v>82</v>
      </c>
      <c r="E26" s="88"/>
      <c r="F26" s="37"/>
      <c r="G26" s="37"/>
      <c r="H26" s="37"/>
      <c r="I26" s="37">
        <v>2</v>
      </c>
      <c r="J26" s="37"/>
      <c r="K26" s="37"/>
      <c r="L26" s="37"/>
      <c r="M26" s="37"/>
    </row>
    <row r="27" spans="1:13" ht="30.95" customHeight="1">
      <c r="A27" s="88"/>
      <c r="B27" s="44"/>
      <c r="C27" s="44"/>
      <c r="D27" s="50" t="s">
        <v>83</v>
      </c>
      <c r="E27" s="88"/>
      <c r="F27" s="44"/>
      <c r="G27" s="44"/>
      <c r="H27" s="44"/>
      <c r="I27" s="44">
        <v>2</v>
      </c>
      <c r="J27" s="44"/>
      <c r="K27" s="44"/>
      <c r="L27" s="44"/>
      <c r="M27" s="44"/>
    </row>
    <row r="28" spans="1:13" ht="30.95" customHeight="1">
      <c r="A28" s="37"/>
      <c r="B28" s="44"/>
      <c r="C28" s="44"/>
      <c r="D28" s="52" t="s">
        <v>84</v>
      </c>
      <c r="E28" s="88"/>
      <c r="F28" s="44"/>
      <c r="G28" s="44"/>
      <c r="H28" s="44"/>
      <c r="I28" s="44">
        <v>1</v>
      </c>
      <c r="J28" s="44"/>
      <c r="K28" s="44"/>
      <c r="L28" s="44"/>
      <c r="M28" s="44"/>
    </row>
    <row r="29" spans="1:13" ht="30.95" customHeight="1">
      <c r="A29" s="37"/>
      <c r="B29" s="44"/>
      <c r="C29" s="44"/>
      <c r="D29" s="52" t="s">
        <v>85</v>
      </c>
      <c r="E29" s="88"/>
      <c r="F29" s="44"/>
      <c r="G29" s="44"/>
      <c r="H29" s="44"/>
      <c r="I29" s="44">
        <v>1</v>
      </c>
      <c r="J29" s="44"/>
      <c r="K29" s="44"/>
      <c r="L29" s="44"/>
      <c r="M29" s="44"/>
    </row>
    <row r="30" spans="1:13" ht="30.95" customHeight="1">
      <c r="A30" s="44">
        <v>2</v>
      </c>
      <c r="B30" s="44"/>
      <c r="C30" s="42" t="s">
        <v>62</v>
      </c>
      <c r="D30" s="51" t="s">
        <v>77</v>
      </c>
      <c r="E30" s="99" t="s">
        <v>14</v>
      </c>
      <c r="F30" s="38">
        <v>16</v>
      </c>
      <c r="G30" s="37">
        <v>70</v>
      </c>
      <c r="H30" s="37">
        <v>30</v>
      </c>
      <c r="I30" s="37">
        <v>20.5</v>
      </c>
      <c r="J30" s="38">
        <f>I30/G30</f>
        <v>0.29285714285714287</v>
      </c>
      <c r="K30" s="38">
        <f>J30*H30</f>
        <v>8.7857142857142865</v>
      </c>
      <c r="L30" s="38">
        <f>F30-I30</f>
        <v>-4.5</v>
      </c>
      <c r="M30" s="43">
        <f>L30-K30</f>
        <v>-13.285714285714286</v>
      </c>
    </row>
    <row r="31" spans="1:13" ht="30.95" customHeight="1">
      <c r="A31" s="44"/>
      <c r="B31" s="44"/>
      <c r="C31" s="42"/>
      <c r="D31" s="54" t="s">
        <v>87</v>
      </c>
      <c r="E31" s="99"/>
      <c r="F31" s="38"/>
      <c r="G31" s="37"/>
      <c r="H31" s="37"/>
      <c r="I31" s="37">
        <v>1</v>
      </c>
      <c r="J31" s="38"/>
      <c r="K31" s="38"/>
      <c r="L31" s="38"/>
      <c r="M31" s="43"/>
    </row>
    <row r="32" spans="1:13" ht="30.95" customHeight="1">
      <c r="A32" s="37">
        <v>3</v>
      </c>
      <c r="B32" s="46" t="s">
        <v>34</v>
      </c>
      <c r="C32" s="42"/>
      <c r="D32" s="52" t="s">
        <v>86</v>
      </c>
      <c r="E32" s="38" t="s">
        <v>18</v>
      </c>
      <c r="F32" s="38"/>
      <c r="G32" s="37">
        <v>85</v>
      </c>
      <c r="H32" s="37">
        <v>15</v>
      </c>
      <c r="I32" s="37">
        <v>8</v>
      </c>
      <c r="J32" s="38">
        <f>I32/G32</f>
        <v>9.4117647058823528E-2</v>
      </c>
      <c r="K32" s="38">
        <f>J32*H32</f>
        <v>1.4117647058823528</v>
      </c>
      <c r="L32" s="38">
        <f>F32-I32</f>
        <v>-8</v>
      </c>
      <c r="M32" s="43"/>
    </row>
    <row r="33" spans="1:9" ht="30.95" customHeight="1">
      <c r="A33" s="29"/>
      <c r="B33" s="29"/>
      <c r="C33" s="29"/>
      <c r="D33" s="55" t="s">
        <v>88</v>
      </c>
      <c r="E33" s="55" t="s">
        <v>89</v>
      </c>
      <c r="F33" s="29"/>
      <c r="G33" s="29"/>
      <c r="H33" s="29"/>
      <c r="I33" s="37">
        <v>8</v>
      </c>
    </row>
    <row r="37" spans="1:9" ht="30.95" customHeight="1">
      <c r="A37" s="40" t="s">
        <v>0</v>
      </c>
      <c r="B37" s="40" t="s">
        <v>1</v>
      </c>
      <c r="C37" s="40" t="s">
        <v>1</v>
      </c>
      <c r="D37" s="40" t="s">
        <v>2</v>
      </c>
      <c r="E37" s="40" t="s">
        <v>3</v>
      </c>
      <c r="F37" s="40" t="s">
        <v>4</v>
      </c>
      <c r="G37" s="40" t="s">
        <v>5</v>
      </c>
      <c r="H37" s="40" t="s">
        <v>6</v>
      </c>
      <c r="I37" s="40" t="s">
        <v>7</v>
      </c>
    </row>
    <row r="38" spans="1:9" ht="30.95" customHeight="1">
      <c r="A38" s="88">
        <v>1</v>
      </c>
      <c r="B38" s="47"/>
      <c r="C38" s="42"/>
      <c r="D38" s="52" t="s">
        <v>92</v>
      </c>
      <c r="E38" s="88" t="s">
        <v>10</v>
      </c>
      <c r="F38" s="48"/>
      <c r="G38" s="47">
        <v>100</v>
      </c>
      <c r="H38" s="47">
        <v>0</v>
      </c>
      <c r="I38" s="47">
        <v>6</v>
      </c>
    </row>
    <row r="39" spans="1:9" ht="30.95" customHeight="1">
      <c r="A39" s="88"/>
      <c r="B39" s="47"/>
      <c r="C39" s="42"/>
      <c r="D39" s="53" t="s">
        <v>93</v>
      </c>
      <c r="E39" s="88"/>
      <c r="F39" s="47"/>
      <c r="G39" s="47">
        <v>30</v>
      </c>
      <c r="H39" s="47">
        <v>70</v>
      </c>
      <c r="I39" s="47">
        <v>2</v>
      </c>
    </row>
    <row r="40" spans="1:9" ht="30.95" customHeight="1">
      <c r="A40" s="49">
        <v>2</v>
      </c>
      <c r="B40" s="49"/>
      <c r="C40" s="42" t="s">
        <v>62</v>
      </c>
      <c r="D40" s="51" t="s">
        <v>77</v>
      </c>
      <c r="E40" s="105" t="s">
        <v>14</v>
      </c>
      <c r="F40" s="48">
        <v>16</v>
      </c>
      <c r="G40" s="47">
        <v>90</v>
      </c>
      <c r="H40" s="47">
        <v>10</v>
      </c>
      <c r="I40" s="47">
        <v>27</v>
      </c>
    </row>
    <row r="41" spans="1:9" ht="30.95" customHeight="1">
      <c r="A41" s="49"/>
      <c r="B41" s="49"/>
      <c r="C41" s="42"/>
      <c r="D41" s="54" t="s">
        <v>87</v>
      </c>
      <c r="E41" s="106"/>
      <c r="F41" s="48"/>
      <c r="G41" s="47"/>
      <c r="H41" s="47"/>
      <c r="I41" s="47">
        <v>1</v>
      </c>
    </row>
    <row r="42" spans="1:9" ht="30.95" customHeight="1">
      <c r="A42" s="47">
        <v>3</v>
      </c>
      <c r="B42" s="46" t="s">
        <v>34</v>
      </c>
      <c r="C42" s="42"/>
      <c r="D42" s="52" t="s">
        <v>90</v>
      </c>
      <c r="E42" s="107"/>
      <c r="F42" s="48"/>
      <c r="G42" s="47"/>
      <c r="H42" s="47"/>
      <c r="I42" s="47" t="s">
        <v>91</v>
      </c>
    </row>
    <row r="43" spans="1:9" ht="30.95" customHeight="1">
      <c r="A43" s="29"/>
      <c r="B43" s="29"/>
      <c r="C43" s="29"/>
      <c r="D43" s="55" t="s">
        <v>88</v>
      </c>
      <c r="E43" s="55" t="s">
        <v>89</v>
      </c>
      <c r="F43" s="29"/>
      <c r="G43" s="29"/>
      <c r="H43" s="29"/>
      <c r="I43" s="47">
        <v>8</v>
      </c>
    </row>
    <row r="48" spans="1:9" s="63" customFormat="1" ht="30.95" customHeight="1">
      <c r="A48" s="62" t="s">
        <v>0</v>
      </c>
      <c r="B48" s="62" t="s">
        <v>1</v>
      </c>
      <c r="C48" s="62" t="s">
        <v>1</v>
      </c>
      <c r="D48" s="62" t="s">
        <v>2</v>
      </c>
      <c r="E48" s="62" t="s">
        <v>3</v>
      </c>
      <c r="F48" s="62" t="s">
        <v>4</v>
      </c>
      <c r="G48" s="62" t="s">
        <v>5</v>
      </c>
      <c r="H48" s="62" t="s">
        <v>6</v>
      </c>
      <c r="I48" s="62" t="s">
        <v>7</v>
      </c>
    </row>
    <row r="49" spans="1:15" ht="30.95" customHeight="1">
      <c r="A49" s="88">
        <v>1</v>
      </c>
      <c r="B49" s="56"/>
      <c r="C49" s="42"/>
      <c r="D49" s="64" t="s">
        <v>94</v>
      </c>
      <c r="E49" s="88" t="s">
        <v>14</v>
      </c>
      <c r="F49" s="57"/>
      <c r="G49" s="56"/>
      <c r="H49" s="56"/>
      <c r="I49" s="56">
        <v>1</v>
      </c>
    </row>
    <row r="50" spans="1:15" ht="30.95" customHeight="1">
      <c r="A50" s="88"/>
      <c r="B50" s="56"/>
      <c r="C50" s="42" t="s">
        <v>62</v>
      </c>
      <c r="D50" s="51" t="s">
        <v>77</v>
      </c>
      <c r="E50" s="88"/>
      <c r="F50" s="10">
        <v>16</v>
      </c>
      <c r="G50" s="11">
        <v>90</v>
      </c>
      <c r="H50" s="11">
        <v>10</v>
      </c>
      <c r="I50" s="11">
        <v>24</v>
      </c>
      <c r="J50" s="12">
        <f t="shared" ref="J50" si="0">I50/G50</f>
        <v>0.26666666666666666</v>
      </c>
      <c r="K50" s="12">
        <f t="shared" ref="K50" si="1">J50*H50</f>
        <v>2.6666666666666665</v>
      </c>
      <c r="L50" s="12">
        <f t="shared" ref="L50" si="2">F50-I50</f>
        <v>-8</v>
      </c>
      <c r="M50" s="16">
        <f>L50-K50</f>
        <v>-10.666666666666666</v>
      </c>
      <c r="O50">
        <v>-11</v>
      </c>
    </row>
    <row r="51" spans="1:15" ht="30.95" customHeight="1">
      <c r="A51" s="92">
        <v>2</v>
      </c>
      <c r="B51" s="58"/>
      <c r="C51" s="42"/>
      <c r="D51" s="53" t="s">
        <v>97</v>
      </c>
      <c r="E51" s="104" t="s">
        <v>10</v>
      </c>
      <c r="F51" s="57"/>
      <c r="G51" s="56">
        <v>50</v>
      </c>
      <c r="H51" s="56">
        <v>50</v>
      </c>
      <c r="I51" s="56">
        <v>7</v>
      </c>
    </row>
    <row r="52" spans="1:15" ht="30.95" customHeight="1">
      <c r="A52" s="93"/>
      <c r="B52" s="46" t="s">
        <v>34</v>
      </c>
      <c r="C52" s="42"/>
      <c r="D52" s="64" t="s">
        <v>94</v>
      </c>
      <c r="E52" s="107"/>
      <c r="F52" s="57"/>
      <c r="G52" s="56"/>
      <c r="H52" s="56"/>
      <c r="I52" s="56">
        <v>1</v>
      </c>
    </row>
    <row r="53" spans="1:15" ht="30.95" customHeight="1">
      <c r="A53" s="92">
        <v>3</v>
      </c>
      <c r="B53" s="29"/>
      <c r="C53" s="29"/>
      <c r="D53" s="67" t="s">
        <v>96</v>
      </c>
      <c r="E53" s="97" t="s">
        <v>89</v>
      </c>
      <c r="F53" s="29"/>
      <c r="G53" s="29"/>
      <c r="H53" s="29"/>
      <c r="I53" s="56">
        <v>7</v>
      </c>
    </row>
    <row r="54" spans="1:15" ht="30.95" customHeight="1">
      <c r="A54" s="93"/>
      <c r="B54" s="29"/>
      <c r="C54" s="29"/>
      <c r="D54" s="64" t="s">
        <v>94</v>
      </c>
      <c r="E54" s="98"/>
      <c r="F54" s="29"/>
      <c r="G54" s="29"/>
      <c r="H54" s="29"/>
      <c r="I54" s="56">
        <v>1</v>
      </c>
    </row>
    <row r="55" spans="1:15" ht="30.95" customHeight="1">
      <c r="A55" s="58">
        <v>4</v>
      </c>
      <c r="B55" s="29"/>
      <c r="C55" s="29"/>
      <c r="D55" s="67" t="s">
        <v>45</v>
      </c>
      <c r="E55" s="67" t="s">
        <v>95</v>
      </c>
      <c r="F55" s="29"/>
      <c r="G55" s="29"/>
      <c r="H55" s="29"/>
      <c r="I55" s="56">
        <v>5</v>
      </c>
    </row>
    <row r="59" spans="1:15" ht="30.95" customHeight="1">
      <c r="A59" s="62" t="s">
        <v>0</v>
      </c>
      <c r="B59" s="62" t="s">
        <v>1</v>
      </c>
      <c r="C59" s="62" t="s">
        <v>1</v>
      </c>
      <c r="D59" s="62" t="s">
        <v>2</v>
      </c>
      <c r="E59" s="62" t="s">
        <v>3</v>
      </c>
      <c r="F59" s="62" t="s">
        <v>4</v>
      </c>
      <c r="G59" s="62" t="s">
        <v>5</v>
      </c>
      <c r="H59" s="62" t="s">
        <v>6</v>
      </c>
      <c r="I59" s="62" t="s">
        <v>7</v>
      </c>
    </row>
    <row r="60" spans="1:15" ht="30.95" customHeight="1">
      <c r="A60" s="88">
        <v>1</v>
      </c>
      <c r="B60" s="59"/>
      <c r="C60" s="42"/>
      <c r="D60" s="52" t="s">
        <v>98</v>
      </c>
      <c r="E60" s="88" t="s">
        <v>14</v>
      </c>
      <c r="F60" s="60">
        <v>9</v>
      </c>
      <c r="G60" s="59">
        <v>30</v>
      </c>
      <c r="H60" s="59">
        <v>70</v>
      </c>
      <c r="I60" s="59"/>
    </row>
    <row r="61" spans="1:15" ht="30.95" customHeight="1">
      <c r="A61" s="88"/>
      <c r="B61" s="59"/>
      <c r="C61" s="42"/>
      <c r="D61" s="52" t="s">
        <v>99</v>
      </c>
      <c r="E61" s="88"/>
      <c r="F61" s="10"/>
      <c r="G61" s="11"/>
      <c r="H61" s="11"/>
      <c r="I61" s="11">
        <v>1.5</v>
      </c>
    </row>
    <row r="62" spans="1:15" ht="30.95" customHeight="1">
      <c r="A62" s="59"/>
      <c r="B62" s="59"/>
      <c r="C62" s="42"/>
      <c r="D62" s="52" t="s">
        <v>100</v>
      </c>
      <c r="E62" s="88"/>
      <c r="F62" s="10"/>
      <c r="G62" s="11"/>
      <c r="H62" s="11"/>
      <c r="I62" s="11">
        <v>0.5</v>
      </c>
    </row>
    <row r="63" spans="1:15" ht="30.95" customHeight="1">
      <c r="A63" s="59"/>
      <c r="B63" s="59"/>
      <c r="C63" s="42"/>
      <c r="D63" s="52" t="s">
        <v>101</v>
      </c>
      <c r="E63" s="88"/>
      <c r="F63" s="10"/>
      <c r="G63" s="11"/>
      <c r="H63" s="11"/>
      <c r="I63" s="11">
        <v>0.5</v>
      </c>
    </row>
    <row r="64" spans="1:15" ht="30.95" customHeight="1">
      <c r="A64" s="59"/>
      <c r="B64" s="59"/>
      <c r="C64" s="42"/>
      <c r="D64" s="52" t="s">
        <v>102</v>
      </c>
      <c r="E64" s="88"/>
      <c r="F64" s="10"/>
      <c r="G64" s="11"/>
      <c r="H64" s="11"/>
      <c r="I64" s="11">
        <v>1.5</v>
      </c>
    </row>
    <row r="65" spans="1:13" ht="30.95" customHeight="1">
      <c r="A65" s="94">
        <v>2</v>
      </c>
      <c r="B65" s="61"/>
      <c r="C65" s="42"/>
      <c r="D65" s="53" t="s">
        <v>103</v>
      </c>
      <c r="E65" s="103" t="s">
        <v>10</v>
      </c>
      <c r="F65" s="60">
        <v>16</v>
      </c>
      <c r="G65" s="59">
        <v>40</v>
      </c>
      <c r="H65" s="59">
        <v>60</v>
      </c>
      <c r="I65" s="59">
        <v>6.5</v>
      </c>
    </row>
    <row r="66" spans="1:13" ht="30.95" customHeight="1">
      <c r="A66" s="94"/>
      <c r="B66" s="46" t="s">
        <v>34</v>
      </c>
      <c r="C66" s="42"/>
      <c r="D66" s="52" t="s">
        <v>101</v>
      </c>
      <c r="E66" s="103"/>
      <c r="F66" s="60"/>
      <c r="G66" s="59"/>
      <c r="H66" s="59"/>
      <c r="I66" s="70" t="s">
        <v>79</v>
      </c>
    </row>
    <row r="67" spans="1:13" ht="30.95" customHeight="1">
      <c r="A67" s="68">
        <v>3</v>
      </c>
      <c r="B67" s="78"/>
      <c r="C67" s="78"/>
      <c r="D67" s="79" t="s">
        <v>104</v>
      </c>
      <c r="E67" s="104"/>
      <c r="F67" s="78"/>
      <c r="G67" s="78"/>
      <c r="H67" s="78"/>
      <c r="I67" s="80" t="s">
        <v>79</v>
      </c>
    </row>
    <row r="68" spans="1:13" ht="30.95" customHeight="1">
      <c r="A68" s="76" t="s">
        <v>0</v>
      </c>
      <c r="B68" s="76" t="s">
        <v>1</v>
      </c>
      <c r="C68" s="76" t="s">
        <v>1</v>
      </c>
      <c r="D68" s="76" t="s">
        <v>2</v>
      </c>
      <c r="E68" s="76" t="s">
        <v>3</v>
      </c>
      <c r="F68" s="76" t="s">
        <v>4</v>
      </c>
      <c r="G68" s="76" t="s">
        <v>5</v>
      </c>
      <c r="H68" s="76" t="s">
        <v>6</v>
      </c>
      <c r="I68" s="76" t="s">
        <v>7</v>
      </c>
      <c r="J68" s="81"/>
      <c r="K68" s="81"/>
      <c r="L68" s="81"/>
      <c r="M68" s="77" t="s">
        <v>8</v>
      </c>
    </row>
    <row r="69" spans="1:13" ht="30.95" customHeight="1">
      <c r="A69" s="94">
        <v>1</v>
      </c>
      <c r="B69" s="69"/>
      <c r="C69" s="69"/>
      <c r="D69" s="46" t="s">
        <v>105</v>
      </c>
      <c r="E69" s="94" t="s">
        <v>14</v>
      </c>
      <c r="F69" s="10">
        <v>8</v>
      </c>
      <c r="G69" s="11">
        <v>50</v>
      </c>
      <c r="H69" s="11">
        <v>50</v>
      </c>
      <c r="I69" s="11">
        <v>5</v>
      </c>
      <c r="J69" s="12">
        <f t="shared" ref="J69" si="3">I69/G69</f>
        <v>0.1</v>
      </c>
      <c r="K69" s="12">
        <f t="shared" ref="K69" si="4">J69*H69</f>
        <v>5</v>
      </c>
      <c r="L69" s="12">
        <f t="shared" ref="L69" si="5">F69-I69</f>
        <v>3</v>
      </c>
      <c r="M69" s="16">
        <f t="shared" ref="M69" si="6">L69-K69</f>
        <v>-2</v>
      </c>
    </row>
    <row r="70" spans="1:13" ht="30.95" customHeight="1">
      <c r="A70" s="94"/>
      <c r="B70" s="69"/>
      <c r="C70" s="69"/>
      <c r="D70" s="73" t="s">
        <v>109</v>
      </c>
      <c r="E70" s="94"/>
      <c r="F70" s="69"/>
      <c r="G70" s="69"/>
      <c r="H70" s="69"/>
      <c r="I70" s="69">
        <v>1.5</v>
      </c>
      <c r="J70" s="29"/>
      <c r="K70" s="29"/>
      <c r="L70" s="29"/>
      <c r="M70" s="29"/>
    </row>
    <row r="71" spans="1:13" ht="30.95" customHeight="1">
      <c r="A71" s="94"/>
      <c r="B71" s="69"/>
      <c r="C71" s="69"/>
      <c r="D71" s="74" t="s">
        <v>107</v>
      </c>
      <c r="E71" s="94"/>
      <c r="F71" s="69"/>
      <c r="G71" s="69"/>
      <c r="H71" s="69"/>
      <c r="I71" s="69">
        <v>0.5</v>
      </c>
      <c r="J71" s="29"/>
      <c r="K71" s="29"/>
      <c r="L71" s="29"/>
      <c r="M71" s="29"/>
    </row>
    <row r="72" spans="1:13" ht="30.95" customHeight="1">
      <c r="A72" s="94">
        <v>2</v>
      </c>
      <c r="B72" s="69"/>
      <c r="C72" s="69"/>
      <c r="D72" s="69" t="s">
        <v>106</v>
      </c>
      <c r="E72" s="94" t="s">
        <v>10</v>
      </c>
      <c r="F72" s="10">
        <v>10</v>
      </c>
      <c r="G72" s="11">
        <v>60</v>
      </c>
      <c r="H72" s="11">
        <v>40</v>
      </c>
      <c r="I72" s="11">
        <v>13</v>
      </c>
      <c r="J72" s="12">
        <f t="shared" ref="J72" si="7">I72/G72</f>
        <v>0.21666666666666667</v>
      </c>
      <c r="K72" s="12">
        <f t="shared" ref="K72" si="8">J72*H72</f>
        <v>8.6666666666666679</v>
      </c>
      <c r="L72" s="12">
        <f t="shared" ref="L72" si="9">F72-I72</f>
        <v>-3</v>
      </c>
      <c r="M72" s="16">
        <f t="shared" ref="M72" si="10">L72-K72</f>
        <v>-11.666666666666668</v>
      </c>
    </row>
    <row r="73" spans="1:13" ht="30.95" customHeight="1">
      <c r="A73" s="94"/>
      <c r="B73" s="69"/>
      <c r="C73" s="69"/>
      <c r="D73" s="74" t="s">
        <v>107</v>
      </c>
      <c r="E73" s="94"/>
      <c r="F73" s="69"/>
      <c r="G73" s="69"/>
      <c r="H73" s="69"/>
      <c r="I73" s="69">
        <v>0.5</v>
      </c>
      <c r="J73" s="29"/>
      <c r="K73" s="29"/>
      <c r="L73" s="29"/>
      <c r="M73" s="29"/>
    </row>
    <row r="74" spans="1:13" ht="30.95" customHeight="1">
      <c r="A74" s="94">
        <v>3</v>
      </c>
      <c r="B74" s="69"/>
      <c r="C74" s="69"/>
      <c r="D74" s="73" t="s">
        <v>108</v>
      </c>
      <c r="E74" s="95" t="s">
        <v>18</v>
      </c>
      <c r="F74" s="69">
        <v>12</v>
      </c>
      <c r="G74" s="69">
        <v>60</v>
      </c>
      <c r="H74" s="69">
        <v>40</v>
      </c>
      <c r="I74" s="69">
        <v>7</v>
      </c>
      <c r="J74" s="29"/>
      <c r="K74" s="29"/>
      <c r="L74" s="29"/>
      <c r="M74" s="29">
        <v>0</v>
      </c>
    </row>
    <row r="75" spans="1:13" ht="30.95" customHeight="1">
      <c r="A75" s="94"/>
      <c r="B75" s="69"/>
      <c r="C75" s="69"/>
      <c r="D75" s="73" t="s">
        <v>109</v>
      </c>
      <c r="E75" s="94"/>
      <c r="F75" s="69"/>
      <c r="G75" s="69"/>
      <c r="H75" s="69"/>
      <c r="I75" s="69">
        <v>1</v>
      </c>
      <c r="J75" s="29"/>
      <c r="K75" s="29"/>
      <c r="L75" s="29"/>
      <c r="M75" s="29"/>
    </row>
    <row r="76" spans="1:13" ht="30.95" customHeight="1">
      <c r="A76" s="94">
        <v>4</v>
      </c>
      <c r="B76" s="69"/>
      <c r="C76" s="69"/>
      <c r="D76" s="73" t="s">
        <v>112</v>
      </c>
      <c r="E76" s="95" t="s">
        <v>113</v>
      </c>
      <c r="F76" s="10">
        <v>14</v>
      </c>
      <c r="G76" s="11">
        <v>80</v>
      </c>
      <c r="H76" s="11">
        <v>20</v>
      </c>
      <c r="I76" s="11">
        <v>12.5</v>
      </c>
      <c r="J76" s="12">
        <f t="shared" ref="J76" si="11">I76/G76</f>
        <v>0.15625</v>
      </c>
      <c r="K76" s="12">
        <f t="shared" ref="K76" si="12">J76*H76</f>
        <v>3.125</v>
      </c>
      <c r="L76" s="12">
        <f t="shared" ref="L76" si="13">F76-I76</f>
        <v>1.5</v>
      </c>
      <c r="M76" s="16">
        <f t="shared" ref="M76" si="14">L76-K76</f>
        <v>-1.625</v>
      </c>
    </row>
    <row r="77" spans="1:13" ht="30.95" customHeight="1">
      <c r="A77" s="94"/>
      <c r="B77" s="69"/>
      <c r="C77" s="69"/>
      <c r="D77" s="73" t="s">
        <v>110</v>
      </c>
      <c r="E77" s="94"/>
      <c r="F77" s="69"/>
      <c r="G77" s="69"/>
      <c r="H77" s="69"/>
      <c r="I77" s="69">
        <v>1</v>
      </c>
      <c r="J77" s="29"/>
      <c r="K77" s="29"/>
      <c r="L77" s="29"/>
      <c r="M77" s="29"/>
    </row>
    <row r="78" spans="1:13" ht="30.95" customHeight="1">
      <c r="A78" s="94"/>
      <c r="B78" s="69"/>
      <c r="C78" s="69"/>
      <c r="D78" s="73" t="s">
        <v>111</v>
      </c>
      <c r="E78" s="94"/>
      <c r="F78" s="69"/>
      <c r="G78" s="69"/>
      <c r="H78" s="69"/>
      <c r="I78" s="69">
        <v>1</v>
      </c>
      <c r="J78" s="29"/>
      <c r="K78" s="29"/>
      <c r="L78" s="29"/>
      <c r="M78" s="29"/>
    </row>
    <row r="79" spans="1:13" ht="30.95" customHeight="1">
      <c r="A79" s="94"/>
      <c r="B79" s="69"/>
      <c r="C79" s="69"/>
      <c r="D79" s="74" t="s">
        <v>107</v>
      </c>
      <c r="E79" s="94"/>
      <c r="F79" s="69"/>
      <c r="G79" s="69"/>
      <c r="H79" s="69"/>
      <c r="I79" s="69">
        <v>0.5</v>
      </c>
      <c r="J79" s="29"/>
      <c r="K79" s="29"/>
      <c r="L79" s="29"/>
      <c r="M79" s="29"/>
    </row>
    <row r="83" spans="1:13" ht="30.95" customHeight="1">
      <c r="A83" s="84" t="s">
        <v>0</v>
      </c>
      <c r="B83" s="84" t="s">
        <v>1</v>
      </c>
      <c r="C83" s="84" t="s">
        <v>1</v>
      </c>
      <c r="D83" s="84" t="s">
        <v>2</v>
      </c>
      <c r="E83" s="84" t="s">
        <v>3</v>
      </c>
      <c r="F83" s="84" t="s">
        <v>4</v>
      </c>
      <c r="G83" s="84" t="s">
        <v>5</v>
      </c>
      <c r="H83" s="84" t="s">
        <v>6</v>
      </c>
      <c r="I83" s="84" t="s">
        <v>7</v>
      </c>
      <c r="J83" s="85"/>
      <c r="K83" s="85"/>
      <c r="L83" s="85"/>
      <c r="M83" s="86" t="s">
        <v>8</v>
      </c>
    </row>
    <row r="84" spans="1:13" ht="30.95" customHeight="1">
      <c r="A84" s="94">
        <v>1</v>
      </c>
      <c r="B84" s="72"/>
      <c r="C84" s="72"/>
      <c r="D84" s="46" t="s">
        <v>105</v>
      </c>
      <c r="E84" s="94" t="s">
        <v>14</v>
      </c>
      <c r="F84" s="10">
        <v>8</v>
      </c>
      <c r="G84" s="11">
        <v>50</v>
      </c>
      <c r="H84" s="11">
        <v>50</v>
      </c>
      <c r="I84" s="11">
        <v>5</v>
      </c>
      <c r="J84" s="12">
        <f t="shared" ref="J84" si="15">I84/G84</f>
        <v>0.1</v>
      </c>
      <c r="K84" s="12">
        <f t="shared" ref="K84" si="16">J84*H84</f>
        <v>5</v>
      </c>
      <c r="L84" s="12">
        <f t="shared" ref="L84" si="17">F84-I84</f>
        <v>3</v>
      </c>
      <c r="M84" s="16">
        <f t="shared" ref="M84" si="18">L84-K84</f>
        <v>-2</v>
      </c>
    </row>
    <row r="85" spans="1:13" ht="30.95" customHeight="1">
      <c r="A85" s="94"/>
      <c r="B85" s="72"/>
      <c r="C85" s="72"/>
      <c r="D85" s="73" t="s">
        <v>109</v>
      </c>
      <c r="E85" s="94"/>
      <c r="F85" s="72"/>
      <c r="G85" s="72"/>
      <c r="H85" s="72"/>
      <c r="I85" s="72">
        <v>1.5</v>
      </c>
      <c r="J85" s="29"/>
      <c r="K85" s="29"/>
      <c r="L85" s="29"/>
      <c r="M85" s="29"/>
    </row>
    <row r="86" spans="1:13" ht="30.95" customHeight="1">
      <c r="A86" s="94"/>
      <c r="B86" s="72"/>
      <c r="C86" s="72"/>
      <c r="D86" s="75" t="s">
        <v>107</v>
      </c>
      <c r="E86" s="94"/>
      <c r="F86" s="72"/>
      <c r="G86" s="72"/>
      <c r="H86" s="72"/>
      <c r="I86" s="72">
        <v>0.5</v>
      </c>
      <c r="J86" s="29"/>
      <c r="K86" s="29"/>
      <c r="L86" s="29"/>
      <c r="M86" s="29"/>
    </row>
    <row r="87" spans="1:13" ht="30.95" customHeight="1">
      <c r="A87" s="92">
        <v>2</v>
      </c>
      <c r="B87" s="72"/>
      <c r="C87" s="72"/>
      <c r="D87" s="82" t="s">
        <v>116</v>
      </c>
      <c r="E87" s="92" t="s">
        <v>10</v>
      </c>
      <c r="F87" s="10"/>
      <c r="G87" s="11"/>
      <c r="H87" s="11"/>
      <c r="I87" s="11">
        <v>2.5</v>
      </c>
      <c r="J87" s="12" t="e">
        <f t="shared" ref="J87" si="19">I87/G87</f>
        <v>#DIV/0!</v>
      </c>
      <c r="K87" s="12" t="e">
        <f t="shared" ref="K87" si="20">J87*H87</f>
        <v>#DIV/0!</v>
      </c>
      <c r="L87" s="12">
        <f t="shared" ref="L87" si="21">F87-I87</f>
        <v>-2.5</v>
      </c>
      <c r="M87" s="16" t="e">
        <f t="shared" ref="M87" si="22">L87-K87</f>
        <v>#DIV/0!</v>
      </c>
    </row>
    <row r="88" spans="1:13" ht="30.95" customHeight="1">
      <c r="A88" s="96"/>
      <c r="B88" s="72"/>
      <c r="C88" s="72"/>
      <c r="D88" s="82" t="s">
        <v>117</v>
      </c>
      <c r="E88" s="96"/>
      <c r="F88" s="72"/>
      <c r="G88" s="72"/>
      <c r="H88" s="72"/>
      <c r="I88" s="72">
        <v>0.5</v>
      </c>
      <c r="J88" s="29"/>
      <c r="K88" s="29"/>
      <c r="L88" s="29"/>
      <c r="M88" s="29"/>
    </row>
    <row r="89" spans="1:13" ht="30.95" customHeight="1">
      <c r="A89" s="96"/>
      <c r="B89" s="72"/>
      <c r="C89" s="72"/>
      <c r="D89" s="82" t="s">
        <v>118</v>
      </c>
      <c r="E89" s="96"/>
      <c r="F89" s="72"/>
      <c r="G89" s="72"/>
      <c r="H89" s="72"/>
      <c r="I89" s="72">
        <v>0.5</v>
      </c>
      <c r="J89" s="29"/>
      <c r="K89" s="29"/>
      <c r="L89" s="29"/>
      <c r="M89" s="29"/>
    </row>
    <row r="90" spans="1:13" ht="30.95" customHeight="1">
      <c r="A90" s="93"/>
      <c r="B90" s="72"/>
      <c r="C90" s="72"/>
      <c r="D90" s="82" t="s">
        <v>119</v>
      </c>
      <c r="E90" s="93"/>
      <c r="F90" s="10">
        <v>4</v>
      </c>
      <c r="G90" s="11">
        <v>80</v>
      </c>
      <c r="H90" s="11">
        <v>20</v>
      </c>
      <c r="I90" s="11">
        <v>4.5</v>
      </c>
      <c r="J90" s="12">
        <f t="shared" ref="J90:J91" si="23">I90/G90</f>
        <v>5.6250000000000001E-2</v>
      </c>
      <c r="K90" s="12">
        <f t="shared" ref="K90:K91" si="24">J90*H90</f>
        <v>1.125</v>
      </c>
      <c r="L90" s="12">
        <f t="shared" ref="L90:L91" si="25">F90-I90</f>
        <v>-0.5</v>
      </c>
      <c r="M90" s="16">
        <f t="shared" ref="M90:M91" si="26">L90-K90</f>
        <v>-1.625</v>
      </c>
    </row>
    <row r="91" spans="1:13" ht="30.95" customHeight="1">
      <c r="A91" s="94">
        <v>3</v>
      </c>
      <c r="B91" s="72"/>
      <c r="C91" s="72"/>
      <c r="D91" s="83" t="s">
        <v>114</v>
      </c>
      <c r="E91" s="95" t="s">
        <v>18</v>
      </c>
      <c r="F91" s="10">
        <v>14</v>
      </c>
      <c r="G91" s="11">
        <v>80</v>
      </c>
      <c r="H91" s="11">
        <v>20</v>
      </c>
      <c r="I91" s="11">
        <v>12.5</v>
      </c>
      <c r="J91" s="12">
        <f t="shared" si="23"/>
        <v>0.15625</v>
      </c>
      <c r="K91" s="12">
        <f t="shared" si="24"/>
        <v>3.125</v>
      </c>
      <c r="L91" s="12">
        <f t="shared" si="25"/>
        <v>1.5</v>
      </c>
      <c r="M91" s="16">
        <f t="shared" si="26"/>
        <v>-1.625</v>
      </c>
    </row>
    <row r="92" spans="1:13" ht="30.95" customHeight="1">
      <c r="A92" s="92"/>
      <c r="B92" s="71"/>
      <c r="C92" s="71"/>
      <c r="D92" s="83" t="s">
        <v>115</v>
      </c>
      <c r="E92" s="94"/>
      <c r="F92" s="72"/>
      <c r="G92" s="72"/>
      <c r="H92" s="72"/>
      <c r="I92" s="72">
        <v>1</v>
      </c>
      <c r="J92" s="29"/>
      <c r="K92" s="29"/>
      <c r="L92" s="29"/>
      <c r="M92" s="29"/>
    </row>
    <row r="93" spans="1:13" ht="30.95" customHeight="1">
      <c r="A93" s="94">
        <v>4</v>
      </c>
      <c r="B93" s="72"/>
      <c r="C93" s="72"/>
      <c r="D93" s="82" t="s">
        <v>120</v>
      </c>
      <c r="E93" s="95" t="s">
        <v>113</v>
      </c>
      <c r="F93" s="10"/>
      <c r="G93" s="11"/>
      <c r="H93" s="11"/>
      <c r="I93" s="11">
        <v>3</v>
      </c>
      <c r="J93" s="12" t="e">
        <f t="shared" ref="J93" si="27">I93/G93</f>
        <v>#DIV/0!</v>
      </c>
      <c r="K93" s="12" t="e">
        <f t="shared" ref="K93" si="28">J93*H93</f>
        <v>#DIV/0!</v>
      </c>
      <c r="L93" s="12">
        <f t="shared" ref="L93" si="29">F93-I93</f>
        <v>-3</v>
      </c>
      <c r="M93" s="16" t="e">
        <f t="shared" ref="M93" si="30">L93-K93</f>
        <v>#DIV/0!</v>
      </c>
    </row>
    <row r="94" spans="1:13" ht="30.95" customHeight="1">
      <c r="A94" s="94"/>
      <c r="B94" s="72"/>
      <c r="C94" s="72"/>
      <c r="D94" s="82" t="s">
        <v>121</v>
      </c>
      <c r="E94" s="94"/>
      <c r="F94" s="72"/>
      <c r="G94" s="72"/>
      <c r="H94" s="72"/>
      <c r="I94" s="72">
        <v>5</v>
      </c>
      <c r="J94" s="29"/>
      <c r="K94" s="29"/>
      <c r="L94" s="29"/>
      <c r="M94" s="29"/>
    </row>
  </sheetData>
  <mergeCells count="42">
    <mergeCell ref="E30:E31"/>
    <mergeCell ref="A25:A27"/>
    <mergeCell ref="E25:E29"/>
    <mergeCell ref="A60:A61"/>
    <mergeCell ref="A65:A66"/>
    <mergeCell ref="E60:E64"/>
    <mergeCell ref="E65:E67"/>
    <mergeCell ref="A38:A39"/>
    <mergeCell ref="E38:E39"/>
    <mergeCell ref="E40:E42"/>
    <mergeCell ref="A49:A50"/>
    <mergeCell ref="E49:E50"/>
    <mergeCell ref="E51:E52"/>
    <mergeCell ref="A14:A16"/>
    <mergeCell ref="E14:E16"/>
    <mergeCell ref="E17:E18"/>
    <mergeCell ref="A17:A18"/>
    <mergeCell ref="A2:A5"/>
    <mergeCell ref="A6:A7"/>
    <mergeCell ref="A8:A9"/>
    <mergeCell ref="E2:E5"/>
    <mergeCell ref="E6:E7"/>
    <mergeCell ref="E8:E9"/>
    <mergeCell ref="E53:E54"/>
    <mergeCell ref="A53:A54"/>
    <mergeCell ref="A51:A52"/>
    <mergeCell ref="A84:A86"/>
    <mergeCell ref="E84:E86"/>
    <mergeCell ref="E76:E79"/>
    <mergeCell ref="A76:A79"/>
    <mergeCell ref="A72:A73"/>
    <mergeCell ref="E69:E71"/>
    <mergeCell ref="E72:E73"/>
    <mergeCell ref="A69:A71"/>
    <mergeCell ref="E74:E75"/>
    <mergeCell ref="A74:A75"/>
    <mergeCell ref="A91:A92"/>
    <mergeCell ref="E91:E92"/>
    <mergeCell ref="A93:A94"/>
    <mergeCell ref="E93:E94"/>
    <mergeCell ref="A87:A90"/>
    <mergeCell ref="E87:E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" sqref="B1:B1048576"/>
    </sheetView>
  </sheetViews>
  <sheetFormatPr defaultColWidth="9.140625" defaultRowHeight="15"/>
  <cols>
    <col min="1" max="1" width="5.7109375" customWidth="1"/>
    <col min="2" max="2" width="60.42578125" customWidth="1"/>
    <col min="3" max="3" width="9.5703125" customWidth="1"/>
    <col min="4" max="4" width="14.42578125" customWidth="1"/>
    <col min="5" max="5" width="10.42578125" customWidth="1"/>
    <col min="6" max="6" width="11.42578125" style="27" customWidth="1"/>
  </cols>
  <sheetData>
    <row r="1" spans="1:6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7</v>
      </c>
    </row>
    <row r="2" spans="1:6" ht="36" customHeight="1">
      <c r="A2" s="87">
        <v>1</v>
      </c>
      <c r="B2" s="28"/>
      <c r="C2" s="87" t="s">
        <v>14</v>
      </c>
      <c r="D2" s="11">
        <v>100</v>
      </c>
      <c r="E2" s="11">
        <v>0</v>
      </c>
      <c r="F2" s="11">
        <v>4</v>
      </c>
    </row>
    <row r="3" spans="1:6">
      <c r="A3" s="87"/>
      <c r="B3" s="28" t="s">
        <v>40</v>
      </c>
      <c r="C3" s="87"/>
      <c r="D3" s="11">
        <v>100</v>
      </c>
      <c r="E3" s="11">
        <v>0</v>
      </c>
      <c r="F3" s="11">
        <v>1</v>
      </c>
    </row>
    <row r="4" spans="1:6" ht="30">
      <c r="A4" s="87"/>
      <c r="B4" s="21" t="s">
        <v>41</v>
      </c>
      <c r="C4" s="87"/>
      <c r="D4" s="11"/>
      <c r="E4" s="11"/>
      <c r="F4" s="11">
        <v>2</v>
      </c>
    </row>
    <row r="5" spans="1:6">
      <c r="A5" s="92">
        <v>2</v>
      </c>
      <c r="B5" s="23" t="s">
        <v>42</v>
      </c>
      <c r="C5" s="92" t="s">
        <v>18</v>
      </c>
      <c r="D5" s="29"/>
      <c r="E5" s="29"/>
      <c r="F5" s="30">
        <v>3</v>
      </c>
    </row>
    <row r="6" spans="1:6">
      <c r="A6" s="93"/>
      <c r="B6" s="25" t="s">
        <v>43</v>
      </c>
      <c r="C6" s="93"/>
      <c r="D6" s="29"/>
      <c r="E6" s="29"/>
      <c r="F6" s="30">
        <v>5</v>
      </c>
    </row>
    <row r="7" spans="1:6">
      <c r="A7" s="92">
        <v>3</v>
      </c>
      <c r="B7" s="29" t="s">
        <v>44</v>
      </c>
      <c r="C7" s="92" t="s">
        <v>10</v>
      </c>
      <c r="D7" s="29"/>
      <c r="E7" s="29"/>
      <c r="F7" s="30">
        <v>5</v>
      </c>
    </row>
    <row r="8" spans="1:6">
      <c r="A8" s="93"/>
      <c r="B8" s="29" t="s">
        <v>45</v>
      </c>
      <c r="C8" s="93"/>
      <c r="D8" s="29"/>
      <c r="E8" s="29"/>
      <c r="F8" s="30">
        <v>2.5</v>
      </c>
    </row>
  </sheetData>
  <mergeCells count="6">
    <mergeCell ref="A2:A4"/>
    <mergeCell ref="A5:A6"/>
    <mergeCell ref="A7:A8"/>
    <mergeCell ref="C2:C4"/>
    <mergeCell ref="C5:C6"/>
    <mergeCell ref="C7:C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F9" sqref="F9:M9"/>
    </sheetView>
  </sheetViews>
  <sheetFormatPr defaultColWidth="9.140625" defaultRowHeight="15"/>
  <cols>
    <col min="1" max="1" width="5.7109375" customWidth="1"/>
    <col min="2" max="2" width="13.140625" customWidth="1"/>
    <col min="3" max="3" width="7.7109375" customWidth="1"/>
    <col min="4" max="4" width="62.5703125" customWidth="1"/>
    <col min="5" max="5" width="9.5703125" customWidth="1"/>
    <col min="6" max="6" width="19.85546875" customWidth="1"/>
    <col min="7" max="7" width="14.42578125" customWidth="1"/>
    <col min="8" max="8" width="10.42578125" customWidth="1"/>
    <col min="9" max="9" width="11.42578125" customWidth="1"/>
    <col min="10" max="11" width="12" bestFit="1" customWidth="1"/>
    <col min="12" max="12" width="2" bestFit="1" customWidth="1"/>
    <col min="13" max="13" width="13.140625" customWidth="1"/>
  </cols>
  <sheetData>
    <row r="3" spans="1:13" ht="30">
      <c r="A3" s="2" t="s">
        <v>0</v>
      </c>
      <c r="B3" s="17" t="s">
        <v>1</v>
      </c>
      <c r="C3" s="17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/>
      <c r="K3" s="2"/>
      <c r="L3" s="2"/>
      <c r="M3" s="15" t="s">
        <v>8</v>
      </c>
    </row>
    <row r="4" spans="1:13" ht="60">
      <c r="A4" s="87">
        <v>1</v>
      </c>
      <c r="B4" s="18"/>
      <c r="C4" s="18" t="s">
        <v>46</v>
      </c>
      <c r="D4" s="19" t="s">
        <v>47</v>
      </c>
      <c r="E4" s="87" t="s">
        <v>14</v>
      </c>
      <c r="F4" s="10">
        <v>4</v>
      </c>
      <c r="G4" s="11">
        <v>44</v>
      </c>
      <c r="H4" s="11">
        <v>4</v>
      </c>
      <c r="I4" s="11">
        <v>2</v>
      </c>
      <c r="J4" s="12">
        <f t="shared" ref="J4:J10" si="0">I4/G4</f>
        <v>4.5454545454545456E-2</v>
      </c>
      <c r="K4" s="12">
        <f t="shared" ref="K4:K10" si="1">J4*H4</f>
        <v>0.18181818181818182</v>
      </c>
      <c r="L4" s="12">
        <f t="shared" ref="L4:L10" si="2">F4-I4</f>
        <v>2</v>
      </c>
      <c r="M4" s="16">
        <f t="shared" ref="M4:M10" si="3">L4-K4</f>
        <v>1.8181818181818181</v>
      </c>
    </row>
    <row r="5" spans="1:13">
      <c r="A5" s="87"/>
      <c r="B5" s="18"/>
      <c r="C5" s="18" t="s">
        <v>48</v>
      </c>
      <c r="D5" s="19" t="s">
        <v>49</v>
      </c>
      <c r="E5" s="87"/>
      <c r="F5" s="10">
        <v>5</v>
      </c>
      <c r="G5" s="11">
        <v>100</v>
      </c>
      <c r="H5" s="11">
        <v>0</v>
      </c>
      <c r="I5" s="11">
        <v>8</v>
      </c>
      <c r="J5" s="12"/>
      <c r="K5" s="12"/>
      <c r="L5" s="12"/>
      <c r="M5" s="16"/>
    </row>
    <row r="6" spans="1:13">
      <c r="A6" s="87"/>
      <c r="B6" s="18"/>
      <c r="C6" s="18" t="s">
        <v>30</v>
      </c>
      <c r="D6" s="20" t="s">
        <v>50</v>
      </c>
      <c r="E6" s="87"/>
      <c r="F6" s="10"/>
      <c r="G6" s="11"/>
      <c r="H6" s="11"/>
      <c r="I6" s="11">
        <v>2</v>
      </c>
      <c r="J6" s="12"/>
      <c r="K6" s="12"/>
      <c r="L6" s="12"/>
      <c r="M6" s="16"/>
    </row>
    <row r="7" spans="1:13" ht="30">
      <c r="A7" s="87"/>
      <c r="B7" s="18"/>
      <c r="C7" s="18" t="s">
        <v>51</v>
      </c>
      <c r="D7" s="21" t="s">
        <v>52</v>
      </c>
      <c r="E7" s="87"/>
      <c r="F7" s="10">
        <v>2</v>
      </c>
      <c r="G7" s="11">
        <v>100</v>
      </c>
      <c r="H7" s="11">
        <v>0</v>
      </c>
      <c r="I7" s="11">
        <v>1</v>
      </c>
      <c r="J7" s="12">
        <f t="shared" si="0"/>
        <v>0.01</v>
      </c>
      <c r="K7" s="12">
        <f t="shared" si="1"/>
        <v>0</v>
      </c>
      <c r="L7" s="12">
        <f t="shared" si="2"/>
        <v>1</v>
      </c>
      <c r="M7" s="16">
        <f t="shared" si="3"/>
        <v>1</v>
      </c>
    </row>
    <row r="8" spans="1:13">
      <c r="A8" s="88">
        <v>2</v>
      </c>
      <c r="B8" s="22" t="s">
        <v>34</v>
      </c>
      <c r="C8" s="23" t="s">
        <v>35</v>
      </c>
      <c r="D8" s="20" t="s">
        <v>53</v>
      </c>
      <c r="E8" s="91" t="s">
        <v>18</v>
      </c>
      <c r="F8" s="10">
        <v>5</v>
      </c>
      <c r="G8" s="11">
        <v>100</v>
      </c>
      <c r="H8" s="11">
        <v>0</v>
      </c>
      <c r="I8" s="11">
        <v>3</v>
      </c>
      <c r="J8" s="12">
        <f t="shared" si="0"/>
        <v>0.03</v>
      </c>
      <c r="K8" s="12">
        <f t="shared" si="1"/>
        <v>0</v>
      </c>
      <c r="L8" s="12">
        <f t="shared" si="2"/>
        <v>2</v>
      </c>
      <c r="M8" s="16">
        <f t="shared" si="3"/>
        <v>2</v>
      </c>
    </row>
    <row r="9" spans="1:13">
      <c r="A9" s="88"/>
      <c r="B9" s="24"/>
      <c r="C9" s="24" t="s">
        <v>30</v>
      </c>
      <c r="D9" s="20" t="s">
        <v>50</v>
      </c>
      <c r="E9" s="91"/>
      <c r="F9" s="10">
        <v>10</v>
      </c>
      <c r="G9" s="11">
        <v>70</v>
      </c>
      <c r="H9" s="11">
        <v>30</v>
      </c>
      <c r="I9" s="11">
        <v>10</v>
      </c>
      <c r="J9" s="12">
        <f t="shared" si="0"/>
        <v>0.14285714285714285</v>
      </c>
      <c r="K9" s="12">
        <f t="shared" si="1"/>
        <v>4.2857142857142856</v>
      </c>
      <c r="L9" s="12">
        <f t="shared" si="2"/>
        <v>0</v>
      </c>
      <c r="M9" s="16">
        <f t="shared" si="3"/>
        <v>-4.2857142857142856</v>
      </c>
    </row>
    <row r="10" spans="1:13">
      <c r="A10" s="88">
        <v>3</v>
      </c>
      <c r="B10" s="24"/>
      <c r="C10" s="24" t="s">
        <v>54</v>
      </c>
      <c r="D10" s="25" t="s">
        <v>55</v>
      </c>
      <c r="E10" s="88" t="s">
        <v>10</v>
      </c>
      <c r="F10" s="10">
        <v>1</v>
      </c>
      <c r="G10" s="11">
        <v>100</v>
      </c>
      <c r="H10" s="11">
        <v>0</v>
      </c>
      <c r="I10" s="11">
        <v>1</v>
      </c>
      <c r="J10" s="12">
        <f t="shared" si="0"/>
        <v>0.01</v>
      </c>
      <c r="K10" s="12">
        <f t="shared" si="1"/>
        <v>0</v>
      </c>
      <c r="L10" s="12">
        <f t="shared" si="2"/>
        <v>0</v>
      </c>
      <c r="M10" s="16">
        <f t="shared" si="3"/>
        <v>0</v>
      </c>
    </row>
    <row r="11" spans="1:13">
      <c r="A11" s="88"/>
      <c r="B11" s="24"/>
      <c r="C11" s="24"/>
      <c r="D11" s="25" t="s">
        <v>56</v>
      </c>
      <c r="E11" s="88"/>
      <c r="F11" s="11">
        <v>6</v>
      </c>
      <c r="G11" s="11">
        <v>100</v>
      </c>
      <c r="H11" s="11">
        <v>0</v>
      </c>
      <c r="I11" s="11">
        <v>6</v>
      </c>
      <c r="J11" s="26"/>
      <c r="K11" s="26"/>
      <c r="L11" s="26"/>
      <c r="M11" s="11"/>
    </row>
    <row r="12" spans="1:13">
      <c r="A12" s="88"/>
      <c r="B12" s="24"/>
      <c r="C12" s="24"/>
      <c r="D12" s="25" t="s">
        <v>57</v>
      </c>
      <c r="E12" s="88"/>
      <c r="F12" s="11"/>
      <c r="G12" s="11"/>
      <c r="H12" s="11"/>
      <c r="I12" s="11">
        <v>1</v>
      </c>
      <c r="J12" s="26"/>
      <c r="K12" s="26"/>
      <c r="L12" s="26"/>
      <c r="M12" s="11"/>
    </row>
  </sheetData>
  <mergeCells count="6">
    <mergeCell ref="A4:A7"/>
    <mergeCell ref="A8:A9"/>
    <mergeCell ref="A10:A12"/>
    <mergeCell ref="E4:E7"/>
    <mergeCell ref="E8:E9"/>
    <mergeCell ref="E10:E1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Q23"/>
  <sheetViews>
    <sheetView workbookViewId="0">
      <selection activeCell="Q4" sqref="Q4"/>
    </sheetView>
  </sheetViews>
  <sheetFormatPr defaultColWidth="9.140625" defaultRowHeight="15"/>
  <cols>
    <col min="7" max="7" width="13.42578125" style="1" customWidth="1"/>
    <col min="8" max="8" width="48.42578125" customWidth="1"/>
    <col min="10" max="10" width="19.85546875" customWidth="1"/>
    <col min="11" max="11" width="14.42578125" customWidth="1"/>
    <col min="12" max="12" width="10.42578125" customWidth="1"/>
    <col min="13" max="13" width="11.42578125" customWidth="1"/>
    <col min="14" max="14" width="13.42578125" hidden="1" customWidth="1"/>
    <col min="15" max="15" width="9.140625" hidden="1" customWidth="1"/>
    <col min="16" max="16" width="7.5703125" hidden="1" customWidth="1"/>
    <col min="17" max="17" width="12.42578125" customWidth="1"/>
  </cols>
  <sheetData>
    <row r="4" spans="6:17" ht="30"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/>
      <c r="O4" s="2"/>
      <c r="P4" s="2"/>
      <c r="Q4" s="15" t="s">
        <v>8</v>
      </c>
    </row>
    <row r="5" spans="6:17">
      <c r="F5" s="87">
        <v>1</v>
      </c>
      <c r="G5" s="3"/>
      <c r="H5" s="4" t="s">
        <v>58</v>
      </c>
      <c r="I5" s="87" t="s">
        <v>14</v>
      </c>
      <c r="J5" s="10"/>
      <c r="K5" s="11"/>
      <c r="L5" s="11"/>
      <c r="M5" s="11" t="s">
        <v>59</v>
      </c>
      <c r="N5" s="12" t="e">
        <f>M5/K5</f>
        <v>#VALUE!</v>
      </c>
      <c r="O5" s="12" t="e">
        <f>N5*L5</f>
        <v>#VALUE!</v>
      </c>
      <c r="P5" s="12" t="e">
        <f>J5-M5</f>
        <v>#VALUE!</v>
      </c>
      <c r="Q5" s="16"/>
    </row>
    <row r="6" spans="6:17">
      <c r="F6" s="87"/>
      <c r="G6" s="5" t="s">
        <v>60</v>
      </c>
      <c r="H6" s="4" t="s">
        <v>61</v>
      </c>
      <c r="I6" s="87"/>
      <c r="J6" s="10"/>
      <c r="K6" s="11"/>
      <c r="L6" s="11"/>
      <c r="M6" s="11">
        <v>5</v>
      </c>
      <c r="N6" s="12"/>
      <c r="O6" s="12"/>
      <c r="P6" s="12"/>
      <c r="Q6" s="16"/>
    </row>
    <row r="7" spans="6:17">
      <c r="F7" s="87"/>
      <c r="G7" s="6" t="s">
        <v>62</v>
      </c>
      <c r="H7" s="4" t="s">
        <v>63</v>
      </c>
      <c r="I7" s="87"/>
      <c r="J7" s="10">
        <v>16</v>
      </c>
      <c r="K7" s="11">
        <v>20</v>
      </c>
      <c r="L7" s="11">
        <v>80</v>
      </c>
      <c r="M7" s="11">
        <v>2</v>
      </c>
      <c r="N7" s="12">
        <f>M7/K7</f>
        <v>0.1</v>
      </c>
      <c r="O7" s="12">
        <f>N7*L7</f>
        <v>8</v>
      </c>
      <c r="P7" s="12">
        <f>J7-M7</f>
        <v>14</v>
      </c>
      <c r="Q7" s="16">
        <f>P7-O7</f>
        <v>6</v>
      </c>
    </row>
    <row r="8" spans="6:17">
      <c r="F8" s="88">
        <v>2</v>
      </c>
      <c r="G8" s="6" t="s">
        <v>64</v>
      </c>
      <c r="H8" s="4" t="s">
        <v>65</v>
      </c>
      <c r="I8" s="91" t="s">
        <v>18</v>
      </c>
      <c r="J8" s="10">
        <v>3</v>
      </c>
      <c r="K8" s="11">
        <v>100</v>
      </c>
      <c r="L8" s="11">
        <v>0</v>
      </c>
      <c r="M8" s="11">
        <v>4</v>
      </c>
      <c r="N8" s="12">
        <f t="shared" ref="N8:N11" si="0">M8/K8</f>
        <v>0.04</v>
      </c>
      <c r="O8" s="12">
        <f t="shared" ref="O8:O11" si="1">N8*L8</f>
        <v>0</v>
      </c>
      <c r="P8" s="12">
        <f t="shared" ref="P8:P11" si="2">J8-M8</f>
        <v>-1</v>
      </c>
      <c r="Q8" s="16">
        <f t="shared" ref="Q8:Q11" si="3">P8-O8</f>
        <v>-1</v>
      </c>
    </row>
    <row r="9" spans="6:17">
      <c r="F9" s="88"/>
      <c r="G9" s="6" t="s">
        <v>66</v>
      </c>
      <c r="H9" s="4" t="s">
        <v>67</v>
      </c>
      <c r="I9" s="91"/>
      <c r="J9" s="10">
        <v>16</v>
      </c>
      <c r="K9" s="11">
        <v>60</v>
      </c>
      <c r="L9" s="11">
        <v>40</v>
      </c>
      <c r="M9" s="11">
        <v>4</v>
      </c>
      <c r="N9" s="12">
        <f t="shared" si="0"/>
        <v>6.6666666666666666E-2</v>
      </c>
      <c r="O9" s="12">
        <f t="shared" si="1"/>
        <v>2.6666666666666665</v>
      </c>
      <c r="P9" s="12">
        <f t="shared" si="2"/>
        <v>12</v>
      </c>
      <c r="Q9" s="16"/>
    </row>
    <row r="10" spans="6:17">
      <c r="F10" s="88">
        <v>3</v>
      </c>
      <c r="G10" s="6" t="s">
        <v>68</v>
      </c>
      <c r="H10" s="7" t="s">
        <v>69</v>
      </c>
      <c r="I10" s="88" t="s">
        <v>10</v>
      </c>
      <c r="J10" s="10">
        <v>1.5</v>
      </c>
      <c r="K10" s="11">
        <v>100</v>
      </c>
      <c r="L10" s="11">
        <v>0</v>
      </c>
      <c r="M10" s="11">
        <v>1.5</v>
      </c>
      <c r="N10" s="12">
        <f t="shared" si="0"/>
        <v>1.4999999999999999E-2</v>
      </c>
      <c r="O10" s="12">
        <f t="shared" si="1"/>
        <v>0</v>
      </c>
      <c r="P10" s="12">
        <f t="shared" si="2"/>
        <v>0</v>
      </c>
      <c r="Q10" s="16">
        <f t="shared" si="3"/>
        <v>0</v>
      </c>
    </row>
    <row r="11" spans="6:17">
      <c r="F11" s="88"/>
      <c r="G11" s="6" t="s">
        <v>70</v>
      </c>
      <c r="H11" s="7" t="s">
        <v>71</v>
      </c>
      <c r="I11" s="88"/>
      <c r="J11" s="10">
        <v>1</v>
      </c>
      <c r="K11" s="11">
        <v>70</v>
      </c>
      <c r="L11" s="11">
        <v>30</v>
      </c>
      <c r="M11" s="11">
        <v>1.5</v>
      </c>
      <c r="N11" s="12">
        <f t="shared" si="0"/>
        <v>2.1428571428571429E-2</v>
      </c>
      <c r="O11" s="12">
        <f t="shared" si="1"/>
        <v>0.6428571428571429</v>
      </c>
      <c r="P11" s="12">
        <f t="shared" si="2"/>
        <v>-0.5</v>
      </c>
      <c r="Q11" s="16">
        <f t="shared" si="3"/>
        <v>-1.1428571428571428</v>
      </c>
    </row>
    <row r="12" spans="6:17">
      <c r="F12" s="8"/>
      <c r="G12" s="5" t="s">
        <v>60</v>
      </c>
      <c r="H12" s="8" t="s">
        <v>72</v>
      </c>
      <c r="I12" s="88"/>
      <c r="J12" s="8"/>
      <c r="K12" s="8"/>
      <c r="L12" s="8"/>
      <c r="M12" s="5">
        <v>5</v>
      </c>
      <c r="N12" s="8"/>
      <c r="O12" s="8"/>
      <c r="P12" s="8"/>
      <c r="Q12" s="8"/>
    </row>
    <row r="22" spans="8:9" ht="15.75">
      <c r="H22" s="9"/>
    </row>
    <row r="23" spans="8:9" ht="15.75">
      <c r="I23" s="9"/>
    </row>
  </sheetData>
  <mergeCells count="6">
    <mergeCell ref="F5:F7"/>
    <mergeCell ref="F8:F9"/>
    <mergeCell ref="F10:F11"/>
    <mergeCell ref="I5:I7"/>
    <mergeCell ref="I8:I9"/>
    <mergeCell ref="I10:I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18</vt:lpstr>
      <vt:lpstr>Sep4</vt:lpstr>
      <vt:lpstr>17</vt:lpstr>
      <vt:lpstr>Sheet4</vt:lpstr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amoriotech</cp:lastModifiedBy>
  <dcterms:created xsi:type="dcterms:W3CDTF">2023-08-17T13:06:00Z</dcterms:created>
  <dcterms:modified xsi:type="dcterms:W3CDTF">2023-11-17T10:40:23Z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620459BF48E847FC851FD9CADBE3314D_12</vt:lpwstr>
  </property>
  <property fmtid="{D5CDD505-2E9C-101B-9397-08002B2CF9AE}" pid="3" name="KSOProductBuildVer">
    <vt:lpwstr>1033-12.2.0.13215</vt:lpwstr>
  </property>
</Properties>
</file>