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900" yWindow="0" windowWidth="25600" windowHeight="17560" tabRatio="500"/>
  </bookViews>
  <sheets>
    <sheet name="dense_result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17" i="1"/>
  <c r="J16" i="1"/>
  <c r="J15" i="1"/>
  <c r="R7" i="1"/>
  <c r="R6" i="1"/>
  <c r="Q7" i="1"/>
  <c r="Q6" i="1"/>
  <c r="Q5" i="1"/>
  <c r="Q4" i="1"/>
  <c r="L3" i="1"/>
  <c r="L4" i="1"/>
  <c r="L5" i="1"/>
  <c r="L2" i="1"/>
  <c r="N3" i="1"/>
  <c r="N4" i="1"/>
  <c r="N5" i="1"/>
  <c r="N6" i="1"/>
  <c r="N7" i="1"/>
  <c r="N2" i="1"/>
  <c r="R5" i="1"/>
  <c r="R4" i="1"/>
  <c r="R3" i="1"/>
  <c r="R2" i="1"/>
  <c r="H3" i="1"/>
  <c r="H4" i="1"/>
  <c r="H5" i="1"/>
  <c r="H6" i="1"/>
  <c r="H7" i="1"/>
  <c r="H2" i="1"/>
  <c r="G7" i="1"/>
  <c r="G3" i="1"/>
  <c r="G4" i="1"/>
  <c r="G5" i="1"/>
  <c r="G6" i="1"/>
  <c r="G2" i="1"/>
</calcChain>
</file>

<file path=xl/sharedStrings.xml><?xml version="1.0" encoding="utf-8"?>
<sst xmlns="http://schemas.openxmlformats.org/spreadsheetml/2006/main" count="20" uniqueCount="17">
  <si>
    <t>Edges</t>
  </si>
  <si>
    <t>Nodes</t>
  </si>
  <si>
    <t>sparse</t>
  </si>
  <si>
    <t>dense - neo4j</t>
  </si>
  <si>
    <t>dense-graphlab</t>
  </si>
  <si>
    <t>Time in min (gl)</t>
  </si>
  <si>
    <t>Time in min(neo4j)</t>
  </si>
  <si>
    <t>nodes</t>
  </si>
  <si>
    <t>Time - dense</t>
  </si>
  <si>
    <t>graphlab</t>
  </si>
  <si>
    <t>sparse-edges</t>
  </si>
  <si>
    <t>neo4j</t>
  </si>
  <si>
    <t>sparse(min)</t>
  </si>
  <si>
    <t>dense-neo4j</t>
  </si>
  <si>
    <t>dense graphlab</t>
  </si>
  <si>
    <t>sparse-n</t>
  </si>
  <si>
    <t>sparse 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</si>
</sst>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selection activeCell="F17" sqref="F17"/>
    </sheetView>
  </sheetViews>
  <sheetFormatPr baseColWidth="10" defaultRowHeight="15" x14ac:dyDescent="0"/>
  <cols>
    <col min="2" max="5" width="18.1640625" customWidth="1"/>
    <col min="6" max="6" width="14.1640625" customWidth="1"/>
    <col min="7" max="7" width="18.1640625" customWidth="1"/>
    <col min="8" max="8" width="13.6640625" customWidth="1"/>
    <col min="9" max="9" width="18.1640625" customWidth="1"/>
    <col min="10" max="10" width="10.5" customWidth="1"/>
    <col min="16" max="16" width="13.6640625" customWidth="1"/>
    <col min="19" max="19" width="10.5" customWidth="1"/>
  </cols>
  <sheetData>
    <row r="1" spans="1:19">
      <c r="A1" t="s">
        <v>0</v>
      </c>
      <c r="B1" t="s">
        <v>3</v>
      </c>
      <c r="F1" t="s">
        <v>4</v>
      </c>
      <c r="G1" t="s">
        <v>6</v>
      </c>
      <c r="H1" t="s">
        <v>5</v>
      </c>
      <c r="J1" t="s">
        <v>7</v>
      </c>
      <c r="K1" t="s">
        <v>2</v>
      </c>
      <c r="L1" t="s">
        <v>12</v>
      </c>
      <c r="M1" t="s">
        <v>1</v>
      </c>
      <c r="N1" t="s">
        <v>8</v>
      </c>
      <c r="P1" t="s">
        <v>10</v>
      </c>
      <c r="Q1" t="s">
        <v>9</v>
      </c>
      <c r="R1" t="s">
        <v>11</v>
      </c>
      <c r="S1" t="s">
        <v>7</v>
      </c>
    </row>
    <row r="2" spans="1:19">
      <c r="A2">
        <v>20000</v>
      </c>
      <c r="B2">
        <v>41.278182000000001</v>
      </c>
      <c r="F2">
        <v>27</v>
      </c>
      <c r="G2">
        <f t="shared" ref="G2:G7" si="0">ROUND(B2/60, 4)</f>
        <v>0.68799999999999994</v>
      </c>
      <c r="H2">
        <f>ROUND(F2/60, 4)</f>
        <v>0.45</v>
      </c>
      <c r="J2">
        <v>1998</v>
      </c>
      <c r="K2">
        <v>63</v>
      </c>
      <c r="L2">
        <f>K2/60</f>
        <v>1.05</v>
      </c>
      <c r="M2">
        <v>900</v>
      </c>
      <c r="N2">
        <f t="shared" ref="N2:N7" si="1">B2/60</f>
        <v>0.68796970000000002</v>
      </c>
      <c r="P2">
        <v>20000</v>
      </c>
      <c r="Q2">
        <v>1.5</v>
      </c>
      <c r="R2">
        <f>63/60</f>
        <v>1.05</v>
      </c>
      <c r="S2">
        <v>1998</v>
      </c>
    </row>
    <row r="3" spans="1:19">
      <c r="A3">
        <v>50000</v>
      </c>
      <c r="B3">
        <v>165.73576</v>
      </c>
      <c r="F3">
        <v>110</v>
      </c>
      <c r="G3">
        <f t="shared" si="0"/>
        <v>2.7623000000000002</v>
      </c>
      <c r="H3">
        <f t="shared" ref="H3:H7" si="2">ROUND(F3/60, 4)</f>
        <v>1.8332999999999999</v>
      </c>
      <c r="J3">
        <v>4800</v>
      </c>
      <c r="K3">
        <v>504</v>
      </c>
      <c r="L3">
        <f t="shared" ref="L3:L5" si="3">K3/60</f>
        <v>8.4</v>
      </c>
      <c r="M3">
        <v>2080</v>
      </c>
      <c r="N3">
        <f t="shared" si="1"/>
        <v>2.7622626666666665</v>
      </c>
      <c r="P3">
        <v>50000</v>
      </c>
      <c r="Q3">
        <v>7.93</v>
      </c>
      <c r="R3">
        <f>K3/60</f>
        <v>8.4</v>
      </c>
      <c r="S3">
        <v>4800</v>
      </c>
    </row>
    <row r="4" spans="1:19">
      <c r="A4">
        <v>100000</v>
      </c>
      <c r="B4">
        <v>431.60777999999999</v>
      </c>
      <c r="F4">
        <v>350</v>
      </c>
      <c r="G4">
        <f t="shared" si="0"/>
        <v>7.1935000000000002</v>
      </c>
      <c r="H4">
        <f t="shared" si="2"/>
        <v>5.8333000000000004</v>
      </c>
      <c r="J4">
        <v>9375</v>
      </c>
      <c r="K4">
        <v>1538</v>
      </c>
      <c r="L4">
        <f t="shared" si="3"/>
        <v>25.633333333333333</v>
      </c>
      <c r="M4">
        <v>4000</v>
      </c>
      <c r="N4">
        <f t="shared" si="1"/>
        <v>7.1934629999999995</v>
      </c>
      <c r="P4">
        <v>100000</v>
      </c>
      <c r="Q4">
        <f>1481/60</f>
        <v>24.683333333333334</v>
      </c>
      <c r="R4">
        <f>ROUND(K4/60, 4)</f>
        <v>25.633299999999998</v>
      </c>
      <c r="S4">
        <v>9375</v>
      </c>
    </row>
    <row r="5" spans="1:19">
      <c r="A5">
        <v>200000</v>
      </c>
      <c r="B5">
        <v>1318.5334109999999</v>
      </c>
      <c r="F5">
        <v>1146</v>
      </c>
      <c r="G5">
        <f t="shared" si="0"/>
        <v>21.9756</v>
      </c>
      <c r="H5">
        <f t="shared" si="2"/>
        <v>19.100000000000001</v>
      </c>
      <c r="J5">
        <v>18600</v>
      </c>
      <c r="K5">
        <v>5250</v>
      </c>
      <c r="L5">
        <f t="shared" si="3"/>
        <v>87.5</v>
      </c>
      <c r="M5">
        <v>7950</v>
      </c>
      <c r="N5">
        <f t="shared" si="1"/>
        <v>21.975556849999997</v>
      </c>
      <c r="P5">
        <v>200000</v>
      </c>
      <c r="Q5">
        <f>5005/60</f>
        <v>83.416666666666671</v>
      </c>
      <c r="R5">
        <f>ROUND(K5/60, 4)</f>
        <v>87.5</v>
      </c>
      <c r="S5">
        <v>18600</v>
      </c>
    </row>
    <row r="6" spans="1:19">
      <c r="A6">
        <v>500000</v>
      </c>
      <c r="B6">
        <v>7692.0753590000004</v>
      </c>
      <c r="F6">
        <v>7002</v>
      </c>
      <c r="G6">
        <f t="shared" si="0"/>
        <v>128.2013</v>
      </c>
      <c r="H6">
        <f t="shared" si="2"/>
        <v>116.7</v>
      </c>
      <c r="J6">
        <v>40000</v>
      </c>
      <c r="M6">
        <v>20000</v>
      </c>
      <c r="N6">
        <f t="shared" si="1"/>
        <v>128.20125598333334</v>
      </c>
      <c r="P6">
        <v>500000</v>
      </c>
      <c r="Q6">
        <f>29716/60</f>
        <v>495.26666666666665</v>
      </c>
      <c r="R6">
        <f>29857/60</f>
        <v>497.61666666666667</v>
      </c>
    </row>
    <row r="7" spans="1:19">
      <c r="A7">
        <v>1000000</v>
      </c>
      <c r="B7">
        <v>29946.438096000002</v>
      </c>
      <c r="F7">
        <v>28001</v>
      </c>
      <c r="G7">
        <f t="shared" si="0"/>
        <v>499.10730000000001</v>
      </c>
      <c r="H7">
        <f t="shared" si="2"/>
        <v>466.68329999999997</v>
      </c>
      <c r="M7">
        <v>40000</v>
      </c>
      <c r="N7">
        <f t="shared" si="1"/>
        <v>499.10730160000003</v>
      </c>
      <c r="P7">
        <v>1000000</v>
      </c>
      <c r="Q7">
        <f>119220/60</f>
        <v>1987</v>
      </c>
      <c r="R7">
        <f>112017/60</f>
        <v>1866.95</v>
      </c>
    </row>
    <row r="12" spans="1:19">
      <c r="D12" t="s">
        <v>7</v>
      </c>
      <c r="E12" t="s">
        <v>13</v>
      </c>
      <c r="F12" t="s">
        <v>14</v>
      </c>
      <c r="H12" t="s">
        <v>7</v>
      </c>
      <c r="I12" t="s">
        <v>15</v>
      </c>
      <c r="J12" t="s">
        <v>16</v>
      </c>
    </row>
    <row r="13" spans="1:19">
      <c r="D13">
        <v>900</v>
      </c>
      <c r="E13">
        <v>0.68799999999999994</v>
      </c>
      <c r="F13">
        <v>0.45</v>
      </c>
      <c r="H13">
        <v>2000</v>
      </c>
      <c r="I13">
        <v>1.05</v>
      </c>
      <c r="J13">
        <v>1.5</v>
      </c>
    </row>
    <row r="14" spans="1:19">
      <c r="D14">
        <v>2100</v>
      </c>
      <c r="E14">
        <v>2.7623000000000002</v>
      </c>
      <c r="F14">
        <v>1.8332999999999999</v>
      </c>
      <c r="H14">
        <v>5000</v>
      </c>
      <c r="I14">
        <v>8.4</v>
      </c>
      <c r="J14">
        <v>7.93</v>
      </c>
    </row>
    <row r="15" spans="1:19">
      <c r="D15">
        <v>4000</v>
      </c>
      <c r="E15">
        <v>7.1935000000000002</v>
      </c>
      <c r="F15">
        <v>5.8333000000000004</v>
      </c>
      <c r="H15">
        <v>9500</v>
      </c>
      <c r="I15">
        <v>25.633299999999998</v>
      </c>
      <c r="J15">
        <f>1481/60</f>
        <v>24.683333333333334</v>
      </c>
    </row>
    <row r="16" spans="1:19">
      <c r="D16">
        <v>8000</v>
      </c>
      <c r="E16">
        <v>21.9756</v>
      </c>
      <c r="F16">
        <v>19.100000000000001</v>
      </c>
      <c r="H16">
        <v>19500</v>
      </c>
      <c r="I16">
        <v>87.5</v>
      </c>
      <c r="J16">
        <f>5005/60</f>
        <v>83.416666666666671</v>
      </c>
    </row>
    <row r="17" spans="4:10">
      <c r="D17">
        <v>20000</v>
      </c>
      <c r="E17">
        <v>128.2013</v>
      </c>
      <c r="F17">
        <v>116.7</v>
      </c>
      <c r="H17">
        <v>47000</v>
      </c>
      <c r="I17">
        <v>497.61666666666667</v>
      </c>
      <c r="J17">
        <f>29716/60</f>
        <v>495.26666666666665</v>
      </c>
    </row>
    <row r="18" spans="4:10">
      <c r="D18">
        <v>40000</v>
      </c>
      <c r="E18">
        <v>499.10730000000001</v>
      </c>
      <c r="F18">
        <v>466.68329999999997</v>
      </c>
      <c r="H18">
        <v>91000</v>
      </c>
      <c r="I18">
        <v>1866.95</v>
      </c>
      <c r="J18">
        <f>119220/60</f>
        <v>1987</v>
      </c>
    </row>
  </sheetData>
  <sortState ref="E1:E21">
    <sortCondition ref="E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dense_results.csv</vt:lpstr>
    </vt:vector>
  </TitlesOfParts>
  <Company>Umass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2014-04-28T20:42:13Z</dcterms:created>
  <dcterms:modified xsi:type="dcterms:W3CDTF">2014-05-06T15:52:47Z</dcterms:modified>
</cp:coreProperties>
</file>