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Day 13\"/>
    </mc:Choice>
  </mc:AlternateContent>
  <xr:revisionPtr revIDLastSave="0" documentId="13_ncr:1_{A3123A06-655E-4B00-B51B-AA12112CCCC9}" xr6:coauthVersionLast="47" xr6:coauthVersionMax="47" xr10:uidLastSave="{00000000-0000-0000-0000-000000000000}"/>
  <bookViews>
    <workbookView xWindow="-110" yWindow="-110" windowWidth="19420" windowHeight="10300" xr2:uid="{FFE85A9D-BAA5-4A9D-8C36-5BF4B8266E19}"/>
  </bookViews>
  <sheets>
    <sheet name="V_Lookup" sheetId="1" r:id="rId1"/>
    <sheet name="H_Look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2" l="1"/>
  <c r="E77" i="2"/>
  <c r="F77" i="2"/>
  <c r="G77" i="2"/>
  <c r="C77" i="2"/>
  <c r="D76" i="2"/>
  <c r="E76" i="2"/>
  <c r="F76" i="2"/>
  <c r="G76" i="2"/>
  <c r="C76" i="2"/>
  <c r="D75" i="2"/>
  <c r="E75" i="2"/>
  <c r="F75" i="2"/>
  <c r="G75" i="2"/>
  <c r="C75" i="2"/>
  <c r="D73" i="2"/>
  <c r="E73" i="2"/>
  <c r="F73" i="2"/>
  <c r="G73" i="2"/>
  <c r="C73" i="2"/>
  <c r="D59" i="2"/>
  <c r="E59" i="2"/>
  <c r="F59" i="2"/>
  <c r="G59" i="2"/>
  <c r="C59" i="2"/>
  <c r="G58" i="2"/>
  <c r="D58" i="2"/>
  <c r="E58" i="2"/>
  <c r="F58" i="2"/>
  <c r="C58" i="2"/>
  <c r="G56" i="2"/>
  <c r="D56" i="2"/>
  <c r="E56" i="2"/>
  <c r="F56" i="2"/>
  <c r="C56" i="2"/>
  <c r="D44" i="2"/>
  <c r="E44" i="2"/>
  <c r="F44" i="2"/>
  <c r="G44" i="2"/>
  <c r="C44" i="2"/>
  <c r="D42" i="2"/>
  <c r="E42" i="2"/>
  <c r="F42" i="2"/>
  <c r="G42" i="2"/>
  <c r="C42" i="2"/>
  <c r="G75" i="1"/>
  <c r="G76" i="1"/>
  <c r="G77" i="1"/>
  <c r="G78" i="1"/>
  <c r="G79" i="1"/>
  <c r="G74" i="1"/>
  <c r="F75" i="1"/>
  <c r="F76" i="1"/>
  <c r="F77" i="1"/>
  <c r="F78" i="1"/>
  <c r="F79" i="1"/>
  <c r="F74" i="1"/>
  <c r="E76" i="1"/>
  <c r="E77" i="1"/>
  <c r="E78" i="1"/>
  <c r="E79" i="1"/>
  <c r="E75" i="1"/>
  <c r="E74" i="1"/>
  <c r="C75" i="1"/>
  <c r="C76" i="1"/>
  <c r="C77" i="1"/>
  <c r="C78" i="1"/>
  <c r="C79" i="1"/>
  <c r="C74" i="1"/>
  <c r="G56" i="1"/>
  <c r="G57" i="1"/>
  <c r="G58" i="1"/>
  <c r="G59" i="1"/>
  <c r="G55" i="1"/>
  <c r="F56" i="1"/>
  <c r="F57" i="1"/>
  <c r="F58" i="1"/>
  <c r="F59" i="1"/>
  <c r="F55" i="1"/>
  <c r="D56" i="1"/>
  <c r="D57" i="1"/>
  <c r="D58" i="1"/>
  <c r="D59" i="1"/>
  <c r="D55" i="1"/>
  <c r="F39" i="1"/>
  <c r="F40" i="1"/>
  <c r="F41" i="1"/>
  <c r="F38" i="1"/>
  <c r="D39" i="1"/>
  <c r="D40" i="1"/>
  <c r="D41" i="1"/>
  <c r="D38" i="1"/>
  <c r="C39" i="1"/>
  <c r="C40" i="1"/>
  <c r="C41" i="1"/>
  <c r="C38" i="1"/>
  <c r="D26" i="2"/>
  <c r="E26" i="2"/>
  <c r="F26" i="2"/>
  <c r="G26" i="2"/>
  <c r="C26" i="2"/>
  <c r="D24" i="2"/>
  <c r="E24" i="2"/>
  <c r="F24" i="2"/>
  <c r="G24" i="2"/>
  <c r="C24" i="2"/>
  <c r="D6" i="2"/>
  <c r="E6" i="2"/>
  <c r="D8" i="2"/>
  <c r="E8" i="2"/>
  <c r="D9" i="2"/>
  <c r="E9" i="2"/>
  <c r="F9" i="2"/>
  <c r="G9" i="2"/>
  <c r="C9" i="2"/>
  <c r="F8" i="2"/>
  <c r="G8" i="2"/>
  <c r="C8" i="2"/>
  <c r="F6" i="2"/>
  <c r="G6" i="2"/>
  <c r="C6" i="2"/>
  <c r="C7" i="1"/>
  <c r="G6" i="1"/>
  <c r="G7" i="1"/>
  <c r="G8" i="1"/>
  <c r="G9" i="1"/>
  <c r="G5" i="1"/>
  <c r="F6" i="1"/>
  <c r="F7" i="1"/>
  <c r="F8" i="1"/>
  <c r="F9" i="1"/>
  <c r="F5" i="1"/>
  <c r="C6" i="1"/>
  <c r="C8" i="1"/>
  <c r="C9" i="1"/>
  <c r="C5" i="1"/>
  <c r="C24" i="1"/>
  <c r="E25" i="1"/>
  <c r="E24" i="1"/>
  <c r="C23" i="1"/>
  <c r="F23" i="1"/>
  <c r="C26" i="1"/>
  <c r="F26" i="1"/>
  <c r="C25" i="1"/>
  <c r="F25" i="1"/>
  <c r="F24" i="1"/>
  <c r="E23" i="1"/>
  <c r="E26" i="1"/>
</calcChain>
</file>

<file path=xl/sharedStrings.xml><?xml version="1.0" encoding="utf-8"?>
<sst xmlns="http://schemas.openxmlformats.org/spreadsheetml/2006/main" count="249" uniqueCount="84">
  <si>
    <t>Major/Program</t>
  </si>
  <si>
    <t>Vandana Mohrkar</t>
  </si>
  <si>
    <t>Raju Patle</t>
  </si>
  <si>
    <t>Sunil Chakole</t>
  </si>
  <si>
    <t>Minal Jibhakate</t>
  </si>
  <si>
    <t>Science</t>
  </si>
  <si>
    <t>Art</t>
  </si>
  <si>
    <t>History</t>
  </si>
  <si>
    <t>Computer Science</t>
  </si>
  <si>
    <t>Business</t>
  </si>
  <si>
    <t>11th</t>
  </si>
  <si>
    <t>12th</t>
  </si>
  <si>
    <t>10th</t>
  </si>
  <si>
    <t>Vinay Sawarkar</t>
  </si>
  <si>
    <t>Example 1</t>
  </si>
  <si>
    <t>H_Lookup</t>
  </si>
  <si>
    <t>Fruits</t>
  </si>
  <si>
    <t>Apple</t>
  </si>
  <si>
    <t>Banana</t>
  </si>
  <si>
    <t>Strawberry</t>
  </si>
  <si>
    <t>Orange</t>
  </si>
  <si>
    <t>Calories</t>
  </si>
  <si>
    <t>Carbohydrates(g)</t>
  </si>
  <si>
    <t>Fiber(g)</t>
  </si>
  <si>
    <t>Vitamin C(mg)</t>
  </si>
  <si>
    <t>Potassium(g)</t>
  </si>
  <si>
    <t>V_Lookup</t>
  </si>
  <si>
    <t>Example 2</t>
  </si>
  <si>
    <t>Student_ID</t>
  </si>
  <si>
    <t>Full_Name</t>
  </si>
  <si>
    <t>Date_of_Birth</t>
  </si>
  <si>
    <t>Grade_Level</t>
  </si>
  <si>
    <t>Phone_Number</t>
  </si>
  <si>
    <t>Company</t>
  </si>
  <si>
    <t>Category</t>
  </si>
  <si>
    <t>Languages</t>
  </si>
  <si>
    <t>Working_year</t>
  </si>
  <si>
    <t>Projects</t>
  </si>
  <si>
    <t>Projects_per_year</t>
  </si>
  <si>
    <t>Web Development</t>
  </si>
  <si>
    <t>Mobile Development</t>
  </si>
  <si>
    <t>Data Science</t>
  </si>
  <si>
    <t>Game Development</t>
  </si>
  <si>
    <t>JS,Python,PHP,Ruby</t>
  </si>
  <si>
    <t>Swift,Cotlin,Java,C#</t>
  </si>
  <si>
    <t>C++,C#,Python</t>
  </si>
  <si>
    <t>Python,R,SQL</t>
  </si>
  <si>
    <t>Tech mahindra</t>
  </si>
  <si>
    <t>TCS</t>
  </si>
  <si>
    <t>Accenture</t>
  </si>
  <si>
    <t>Persistent</t>
  </si>
  <si>
    <t>Example 3</t>
  </si>
  <si>
    <t>Employee_Id</t>
  </si>
  <si>
    <t>Jib_Title</t>
  </si>
  <si>
    <t>Department</t>
  </si>
  <si>
    <t>Hire_date</t>
  </si>
  <si>
    <t>Phone_number</t>
  </si>
  <si>
    <t>Shital sharnagat</t>
  </si>
  <si>
    <t>Priyanka Lokhande</t>
  </si>
  <si>
    <t>Pranay Kore</t>
  </si>
  <si>
    <t>Shubham Patle</t>
  </si>
  <si>
    <t>Shubhu motghare</t>
  </si>
  <si>
    <t>Senior Software Engg</t>
  </si>
  <si>
    <t>UX designer</t>
  </si>
  <si>
    <t>Marketing Manager</t>
  </si>
  <si>
    <t>HR</t>
  </si>
  <si>
    <t>Financial Analyst</t>
  </si>
  <si>
    <t>Engineering</t>
  </si>
  <si>
    <t>Product</t>
  </si>
  <si>
    <t>Marketing</t>
  </si>
  <si>
    <t>Finance</t>
  </si>
  <si>
    <t>Example 4</t>
  </si>
  <si>
    <t>Simen</t>
  </si>
  <si>
    <t>Bajaj</t>
  </si>
  <si>
    <t>Mahindra</t>
  </si>
  <si>
    <t>Lupin</t>
  </si>
  <si>
    <t>TAL</t>
  </si>
  <si>
    <t>Aronautics</t>
  </si>
  <si>
    <t>No_of_Emp</t>
  </si>
  <si>
    <t>Emp_in_sale</t>
  </si>
  <si>
    <t>Emp_in_HR</t>
  </si>
  <si>
    <t>Emp_in_production</t>
  </si>
  <si>
    <t>Emp_in_finance</t>
  </si>
  <si>
    <t>Example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</si>
</sst>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2" xfId="0" applyFont="1" applyBorder="1"/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0" borderId="0" xfId="0" applyFont="1" applyFill="1" applyBorder="1"/>
    <xf numFmtId="14" fontId="1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4CAF-E8B6-4A94-AF89-DA9EEAD422E9}">
  <dimension ref="B3:N88"/>
  <sheetViews>
    <sheetView tabSelected="1" topLeftCell="A84" workbookViewId="0">
      <selection activeCell="D45" sqref="D45"/>
    </sheetView>
  </sheetViews>
  <sheetFormatPr defaultRowHeight="14.5" x14ac:dyDescent="0.35"/>
  <cols>
    <col min="2" max="2" width="20.08984375" bestFit="1" customWidth="1"/>
    <col min="3" max="3" width="18.81640625" bestFit="1" customWidth="1"/>
    <col min="4" max="4" width="18.54296875" bestFit="1" customWidth="1"/>
    <col min="5" max="5" width="18.81640625" bestFit="1" customWidth="1"/>
    <col min="6" max="7" width="17.1796875" bestFit="1" customWidth="1"/>
    <col min="9" max="9" width="10.26953125" bestFit="1" customWidth="1"/>
    <col min="10" max="10" width="14.1796875" customWidth="1"/>
    <col min="11" max="11" width="17.36328125" customWidth="1"/>
    <col min="12" max="12" width="17.36328125" bestFit="1" customWidth="1"/>
  </cols>
  <sheetData>
    <row r="3" spans="2:14" ht="18.5" x14ac:dyDescent="0.45">
      <c r="B3" s="7" t="s">
        <v>14</v>
      </c>
      <c r="C3" s="7"/>
      <c r="D3" s="7"/>
      <c r="E3" s="7"/>
      <c r="F3" s="7"/>
      <c r="G3" s="7"/>
      <c r="M3" s="5"/>
      <c r="N3" s="5"/>
    </row>
    <row r="4" spans="2:14" ht="15.5" x14ac:dyDescent="0.35">
      <c r="B4" s="1" t="s">
        <v>28</v>
      </c>
      <c r="C4" s="1" t="s">
        <v>29</v>
      </c>
      <c r="D4" s="1" t="s">
        <v>30</v>
      </c>
      <c r="E4" s="1" t="s">
        <v>31</v>
      </c>
      <c r="F4" s="1" t="s">
        <v>0</v>
      </c>
      <c r="G4" s="1" t="s">
        <v>32</v>
      </c>
    </row>
    <row r="5" spans="2:14" ht="15.5" x14ac:dyDescent="0.35">
      <c r="B5" s="2">
        <v>1001</v>
      </c>
      <c r="C5" s="2" t="str">
        <f>VLOOKUP(B5,B$13:D$18,3,FALSE)</f>
        <v>Vandana Mohrkar</v>
      </c>
      <c r="D5" s="3">
        <v>38610</v>
      </c>
      <c r="E5" s="2" t="s">
        <v>10</v>
      </c>
      <c r="F5" s="2" t="str">
        <f>VLOOKUP(B5,B$13:E$18,4,FALSE)</f>
        <v>Science</v>
      </c>
      <c r="G5" s="2">
        <f>VLOOKUP(B5,B$13:C$18,2,FALSE)</f>
        <v>751234567</v>
      </c>
    </row>
    <row r="6" spans="2:14" ht="15.5" x14ac:dyDescent="0.35">
      <c r="B6" s="2">
        <v>1002</v>
      </c>
      <c r="C6" s="2" t="str">
        <f>VLOOKUP(B6,B$13:D$18,3,FALSE)</f>
        <v>Raju Patle</v>
      </c>
      <c r="D6" s="3">
        <v>38311</v>
      </c>
      <c r="E6" s="2" t="s">
        <v>11</v>
      </c>
      <c r="F6" s="2" t="str">
        <f>VLOOKUP(B6,B$13:E$18,4,FALSE)</f>
        <v>Art</v>
      </c>
      <c r="G6" s="2">
        <f>VLOOKUP(B6,B$13:C$18,2,FALSE)</f>
        <v>929876543</v>
      </c>
    </row>
    <row r="7" spans="2:14" ht="15.5" x14ac:dyDescent="0.35">
      <c r="B7" s="2">
        <v>1003</v>
      </c>
      <c r="C7" s="2" t="str">
        <f>VLOOKUP(B7,B$13:D$18,3,FALSE)</f>
        <v>Vinay Sawarkar</v>
      </c>
      <c r="D7" s="3">
        <v>38784</v>
      </c>
      <c r="E7" s="2" t="s">
        <v>12</v>
      </c>
      <c r="F7" s="2" t="str">
        <f>VLOOKUP(B7,B$13:E$18,4,FALSE)</f>
        <v>History</v>
      </c>
      <c r="G7" s="2">
        <f>VLOOKUP(B7,B$13:C$18,2,FALSE)</f>
        <v>882345678</v>
      </c>
    </row>
    <row r="8" spans="2:14" ht="15.5" x14ac:dyDescent="0.35">
      <c r="B8" s="2">
        <v>1004</v>
      </c>
      <c r="C8" s="2" t="str">
        <f>VLOOKUP(B8,B$13:D$18,3,FALSE)</f>
        <v>Sunil Chakole</v>
      </c>
      <c r="D8" s="3">
        <v>38555</v>
      </c>
      <c r="E8" s="2" t="s">
        <v>10</v>
      </c>
      <c r="F8" s="2" t="str">
        <f>VLOOKUP(B8,B$13:E$18,4,FALSE)</f>
        <v>Computer Science</v>
      </c>
      <c r="G8" s="2">
        <f>VLOOKUP(B8,B$13:C$18,2,FALSE)</f>
        <v>758765432</v>
      </c>
    </row>
    <row r="9" spans="2:14" ht="15.5" x14ac:dyDescent="0.35">
      <c r="B9" s="2">
        <v>1005</v>
      </c>
      <c r="C9" s="2" t="str">
        <f>VLOOKUP(B9,B$13:D$18,3,FALSE)</f>
        <v>Minal Jibhakate</v>
      </c>
      <c r="D9" s="3">
        <v>38326</v>
      </c>
      <c r="E9" s="2" t="s">
        <v>11</v>
      </c>
      <c r="F9" s="2" t="str">
        <f>VLOOKUP(B9,B$13:E$18,4,FALSE)</f>
        <v>Business</v>
      </c>
      <c r="G9" s="2">
        <f>VLOOKUP(B9,B$13:C$18,2,FALSE)</f>
        <v>893456789</v>
      </c>
    </row>
    <row r="12" spans="2:14" ht="18.5" x14ac:dyDescent="0.45">
      <c r="B12" s="8" t="s">
        <v>26</v>
      </c>
      <c r="C12" s="8"/>
      <c r="D12" s="8"/>
      <c r="E12" s="8"/>
    </row>
    <row r="13" spans="2:14" ht="15.5" x14ac:dyDescent="0.35">
      <c r="B13" s="1" t="s">
        <v>28</v>
      </c>
      <c r="C13" s="1" t="s">
        <v>32</v>
      </c>
      <c r="D13" s="1" t="s">
        <v>29</v>
      </c>
      <c r="E13" s="1" t="s">
        <v>0</v>
      </c>
    </row>
    <row r="14" spans="2:14" ht="15.5" x14ac:dyDescent="0.35">
      <c r="B14" s="2">
        <v>1003</v>
      </c>
      <c r="C14" s="2">
        <v>882345678</v>
      </c>
      <c r="D14" s="2" t="s">
        <v>13</v>
      </c>
      <c r="E14" s="2" t="s">
        <v>7</v>
      </c>
    </row>
    <row r="15" spans="2:14" ht="15.5" x14ac:dyDescent="0.35">
      <c r="B15" s="2">
        <v>1004</v>
      </c>
      <c r="C15" s="2">
        <v>758765432</v>
      </c>
      <c r="D15" s="2" t="s">
        <v>3</v>
      </c>
      <c r="E15" s="2" t="s">
        <v>8</v>
      </c>
    </row>
    <row r="16" spans="2:14" ht="15.5" x14ac:dyDescent="0.35">
      <c r="B16" s="2">
        <v>1005</v>
      </c>
      <c r="C16" s="2">
        <v>893456789</v>
      </c>
      <c r="D16" s="2" t="s">
        <v>4</v>
      </c>
      <c r="E16" s="2" t="s">
        <v>9</v>
      </c>
    </row>
    <row r="17" spans="2:7" ht="15.5" x14ac:dyDescent="0.35">
      <c r="B17" s="2">
        <v>1001</v>
      </c>
      <c r="C17" s="2">
        <v>751234567</v>
      </c>
      <c r="D17" s="2" t="s">
        <v>1</v>
      </c>
      <c r="E17" s="2" t="s">
        <v>5</v>
      </c>
    </row>
    <row r="18" spans="2:7" ht="15.5" x14ac:dyDescent="0.35">
      <c r="B18" s="2">
        <v>1002</v>
      </c>
      <c r="C18" s="2">
        <v>929876543</v>
      </c>
      <c r="D18" s="2" t="s">
        <v>2</v>
      </c>
      <c r="E18" s="2" t="s">
        <v>6</v>
      </c>
    </row>
    <row r="19" spans="2:7" ht="15.5" x14ac:dyDescent="0.35">
      <c r="B19" s="6"/>
      <c r="C19" s="6"/>
      <c r="D19" s="6"/>
      <c r="E19" s="6"/>
    </row>
    <row r="20" spans="2:7" ht="15.5" x14ac:dyDescent="0.35">
      <c r="B20" s="6"/>
      <c r="C20" s="6"/>
      <c r="D20" s="6"/>
      <c r="E20" s="6"/>
    </row>
    <row r="21" spans="2:7" ht="18.5" x14ac:dyDescent="0.45">
      <c r="B21" s="7" t="s">
        <v>27</v>
      </c>
      <c r="C21" s="7"/>
      <c r="D21" s="7"/>
      <c r="E21" s="7"/>
      <c r="F21" s="7"/>
      <c r="G21" s="7"/>
    </row>
    <row r="22" spans="2:7" ht="15.5" x14ac:dyDescent="0.35">
      <c r="B22" s="1" t="s">
        <v>16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</row>
    <row r="23" spans="2:7" ht="15.5" x14ac:dyDescent="0.35">
      <c r="B23" s="2" t="s">
        <v>17</v>
      </c>
      <c r="C23" s="2">
        <f>VLOOKUP(B23,B$28:C$32,2,FALSE)</f>
        <v>52</v>
      </c>
      <c r="D23" s="2">
        <v>14</v>
      </c>
      <c r="E23" s="2">
        <f>VLOOKUP(B23,B$28:E$32,4,FALSE)</f>
        <v>2.4</v>
      </c>
      <c r="F23" s="2">
        <f>VLOOKUP(B23,B$28:D$32,3,FALSE)</f>
        <v>4.5999999999999996</v>
      </c>
      <c r="G23" s="2">
        <v>107</v>
      </c>
    </row>
    <row r="24" spans="2:7" ht="15.5" x14ac:dyDescent="0.35">
      <c r="B24" s="2" t="s">
        <v>18</v>
      </c>
      <c r="C24" s="2">
        <f>VLOOKUP(B24,B$28:C$32,2,FALSE)</f>
        <v>89</v>
      </c>
      <c r="D24" s="2">
        <v>23</v>
      </c>
      <c r="E24" s="2">
        <f>VLOOKUP(B24,B$28:E$32,4,FALSE)</f>
        <v>2.6</v>
      </c>
      <c r="F24" s="2">
        <f>VLOOKUP(B24,B$28:D$32,3,FALSE)</f>
        <v>8.6999999999999993</v>
      </c>
      <c r="G24" s="2">
        <v>358</v>
      </c>
    </row>
    <row r="25" spans="2:7" ht="15.5" x14ac:dyDescent="0.35">
      <c r="B25" s="2" t="s">
        <v>19</v>
      </c>
      <c r="C25" s="2">
        <f>VLOOKUP(B25,B$28:C$32,2,FALSE)</f>
        <v>47</v>
      </c>
      <c r="D25" s="2">
        <v>12</v>
      </c>
      <c r="E25" s="2">
        <f>VLOOKUP(B25,B$28:E$32,4,FALSE)</f>
        <v>2</v>
      </c>
      <c r="F25" s="2">
        <f>VLOOKUP(B25,B$28:D$32,3,FALSE)</f>
        <v>53.8</v>
      </c>
      <c r="G25" s="2">
        <v>181</v>
      </c>
    </row>
    <row r="26" spans="2:7" ht="15.5" x14ac:dyDescent="0.35">
      <c r="B26" s="2" t="s">
        <v>20</v>
      </c>
      <c r="C26" s="2">
        <f>VLOOKUP(B26,B$28:C$32,2,FALSE)</f>
        <v>32</v>
      </c>
      <c r="D26" s="2">
        <v>7.7</v>
      </c>
      <c r="E26" s="2">
        <f>VLOOKUP(B26,B$28:E$32,4,FALSE)</f>
        <v>2.4</v>
      </c>
      <c r="F26" s="2">
        <f>VLOOKUP(B26,B$28:D$32,3,FALSE)</f>
        <v>58.2</v>
      </c>
      <c r="G26" s="2">
        <v>153</v>
      </c>
    </row>
    <row r="28" spans="2:7" ht="15.5" x14ac:dyDescent="0.35">
      <c r="B28" s="1" t="s">
        <v>16</v>
      </c>
      <c r="C28" s="1" t="s">
        <v>21</v>
      </c>
      <c r="D28" s="1" t="s">
        <v>24</v>
      </c>
      <c r="E28" s="1" t="s">
        <v>23</v>
      </c>
    </row>
    <row r="29" spans="2:7" ht="15.5" x14ac:dyDescent="0.35">
      <c r="B29" s="2" t="s">
        <v>18</v>
      </c>
      <c r="C29" s="2">
        <v>89</v>
      </c>
      <c r="D29" s="2">
        <v>8.6999999999999993</v>
      </c>
      <c r="E29" s="2">
        <v>2.6</v>
      </c>
    </row>
    <row r="30" spans="2:7" ht="15.5" x14ac:dyDescent="0.35">
      <c r="B30" s="2" t="s">
        <v>20</v>
      </c>
      <c r="C30" s="2">
        <v>32</v>
      </c>
      <c r="D30" s="2">
        <v>58.2</v>
      </c>
      <c r="E30" s="2">
        <v>2.4</v>
      </c>
    </row>
    <row r="31" spans="2:7" ht="15.5" x14ac:dyDescent="0.35">
      <c r="B31" s="2" t="s">
        <v>17</v>
      </c>
      <c r="C31" s="2">
        <v>52</v>
      </c>
      <c r="D31" s="2">
        <v>4.5999999999999996</v>
      </c>
      <c r="E31" s="2">
        <v>2.4</v>
      </c>
    </row>
    <row r="32" spans="2:7" ht="15.5" x14ac:dyDescent="0.35">
      <c r="B32" s="2" t="s">
        <v>19</v>
      </c>
      <c r="C32" s="2">
        <v>47</v>
      </c>
      <c r="D32" s="2">
        <v>53.8</v>
      </c>
      <c r="E32" s="2">
        <v>2</v>
      </c>
    </row>
    <row r="36" spans="2:7" ht="18.5" x14ac:dyDescent="0.45">
      <c r="B36" s="7" t="s">
        <v>51</v>
      </c>
      <c r="C36" s="7"/>
      <c r="D36" s="7"/>
      <c r="E36" s="7"/>
      <c r="F36" s="7"/>
      <c r="G36" s="7"/>
    </row>
    <row r="37" spans="2:7" ht="15.5" x14ac:dyDescent="0.35">
      <c r="B37" s="1" t="s">
        <v>34</v>
      </c>
      <c r="C37" s="1" t="s">
        <v>35</v>
      </c>
      <c r="D37" s="1" t="s">
        <v>33</v>
      </c>
      <c r="E37" s="1" t="s">
        <v>36</v>
      </c>
      <c r="F37" s="1" t="s">
        <v>37</v>
      </c>
      <c r="G37" s="1" t="s">
        <v>38</v>
      </c>
    </row>
    <row r="38" spans="2:7" ht="15.5" x14ac:dyDescent="0.35">
      <c r="B38" s="2" t="s">
        <v>39</v>
      </c>
      <c r="C38" s="2" t="str">
        <f>VLOOKUP(B38,B$44:E$48,4,FALSE)</f>
        <v>JS,Python,PHP,Ruby</v>
      </c>
      <c r="D38" s="2" t="str">
        <f>VLOOKUP(B38,B$44:C$48,2,FALSE)</f>
        <v>Tech mahindra</v>
      </c>
      <c r="E38" s="2">
        <v>50</v>
      </c>
      <c r="F38" s="2">
        <f>VLOOKUP(B38,B$44:D$48,3,FALSE)</f>
        <v>100000</v>
      </c>
      <c r="G38" s="2">
        <v>10000</v>
      </c>
    </row>
    <row r="39" spans="2:7" ht="15.5" x14ac:dyDescent="0.35">
      <c r="B39" s="2" t="s">
        <v>40</v>
      </c>
      <c r="C39" s="2" t="str">
        <f t="shared" ref="C39:C41" si="0">VLOOKUP(B39,B$44:E$48,4,FALSE)</f>
        <v>Swift,Cotlin,Java,C#</v>
      </c>
      <c r="D39" s="2" t="str">
        <f t="shared" ref="D39:D41" si="1">VLOOKUP(B39,B$44:C$48,2,FALSE)</f>
        <v>TCS</v>
      </c>
      <c r="E39" s="2">
        <v>35</v>
      </c>
      <c r="F39" s="2">
        <f t="shared" ref="F39:F41" si="2">VLOOKUP(B39,B$44:D$48,3,FALSE)</f>
        <v>90000</v>
      </c>
      <c r="G39" s="2">
        <v>7000</v>
      </c>
    </row>
    <row r="40" spans="2:7" ht="15.5" x14ac:dyDescent="0.35">
      <c r="B40" s="2" t="s">
        <v>41</v>
      </c>
      <c r="C40" s="2" t="str">
        <f t="shared" si="0"/>
        <v>Python,R,SQL</v>
      </c>
      <c r="D40" s="2" t="str">
        <f t="shared" si="1"/>
        <v>Accenture</v>
      </c>
      <c r="E40" s="2">
        <v>40</v>
      </c>
      <c r="F40" s="2">
        <f t="shared" si="2"/>
        <v>200000</v>
      </c>
      <c r="G40" s="2">
        <v>20000</v>
      </c>
    </row>
    <row r="41" spans="2:7" ht="15.5" x14ac:dyDescent="0.35">
      <c r="B41" s="2" t="s">
        <v>42</v>
      </c>
      <c r="C41" s="2" t="str">
        <f t="shared" si="0"/>
        <v>C++,C#,Python</v>
      </c>
      <c r="D41" s="2" t="str">
        <f t="shared" si="1"/>
        <v>Persistent</v>
      </c>
      <c r="E41" s="2">
        <v>25</v>
      </c>
      <c r="F41" s="2">
        <f t="shared" si="2"/>
        <v>50000</v>
      </c>
      <c r="G41" s="2">
        <v>4000</v>
      </c>
    </row>
    <row r="44" spans="2:7" ht="15.5" x14ac:dyDescent="0.35">
      <c r="B44" s="1" t="s">
        <v>34</v>
      </c>
      <c r="C44" s="1" t="s">
        <v>33</v>
      </c>
      <c r="D44" s="1" t="s">
        <v>37</v>
      </c>
      <c r="E44" s="1" t="s">
        <v>35</v>
      </c>
    </row>
    <row r="45" spans="2:7" ht="15.5" x14ac:dyDescent="0.35">
      <c r="B45" s="2" t="s">
        <v>41</v>
      </c>
      <c r="C45" s="2" t="s">
        <v>49</v>
      </c>
      <c r="D45" s="2">
        <v>200000</v>
      </c>
      <c r="E45" s="2" t="s">
        <v>46</v>
      </c>
    </row>
    <row r="46" spans="2:7" ht="15.5" x14ac:dyDescent="0.35">
      <c r="B46" s="2" t="s">
        <v>42</v>
      </c>
      <c r="C46" s="2" t="s">
        <v>50</v>
      </c>
      <c r="D46" s="2">
        <v>50000</v>
      </c>
      <c r="E46" s="2" t="s">
        <v>45</v>
      </c>
    </row>
    <row r="47" spans="2:7" ht="15.5" x14ac:dyDescent="0.35">
      <c r="B47" s="2" t="s">
        <v>40</v>
      </c>
      <c r="C47" s="2" t="s">
        <v>48</v>
      </c>
      <c r="D47" s="2">
        <v>90000</v>
      </c>
      <c r="E47" s="2" t="s">
        <v>44</v>
      </c>
    </row>
    <row r="48" spans="2:7" ht="15.5" x14ac:dyDescent="0.35">
      <c r="B48" s="2" t="s">
        <v>39</v>
      </c>
      <c r="C48" s="2" t="s">
        <v>47</v>
      </c>
      <c r="D48" s="2">
        <v>100000</v>
      </c>
      <c r="E48" s="2" t="s">
        <v>43</v>
      </c>
    </row>
    <row r="49" spans="2:7" s="14" customFormat="1" ht="15.5" x14ac:dyDescent="0.35">
      <c r="B49" s="12"/>
      <c r="C49" s="12"/>
      <c r="D49" s="12"/>
      <c r="E49" s="12"/>
    </row>
    <row r="50" spans="2:7" s="14" customFormat="1" ht="15.5" x14ac:dyDescent="0.35">
      <c r="B50" s="12"/>
      <c r="C50" s="12"/>
      <c r="D50" s="12"/>
      <c r="E50" s="12"/>
    </row>
    <row r="53" spans="2:7" ht="18.5" x14ac:dyDescent="0.45">
      <c r="B53" s="7" t="s">
        <v>71</v>
      </c>
      <c r="C53" s="7"/>
      <c r="D53" s="7"/>
      <c r="E53" s="7"/>
      <c r="F53" s="7"/>
      <c r="G53" s="7"/>
    </row>
    <row r="54" spans="2:7" ht="15.5" x14ac:dyDescent="0.35">
      <c r="B54" s="1" t="s">
        <v>52</v>
      </c>
      <c r="C54" s="1" t="s">
        <v>29</v>
      </c>
      <c r="D54" s="1" t="s">
        <v>53</v>
      </c>
      <c r="E54" s="1" t="s">
        <v>54</v>
      </c>
      <c r="F54" s="1" t="s">
        <v>55</v>
      </c>
      <c r="G54" s="1" t="s">
        <v>56</v>
      </c>
    </row>
    <row r="55" spans="2:7" ht="15.5" x14ac:dyDescent="0.35">
      <c r="B55" s="2">
        <v>5001</v>
      </c>
      <c r="C55" s="2" t="s">
        <v>57</v>
      </c>
      <c r="D55" s="2" t="str">
        <f>VLOOKUP(B55,B$62:D$67,3,FALSE)</f>
        <v>Senior Software Engg</v>
      </c>
      <c r="E55" s="2" t="s">
        <v>67</v>
      </c>
      <c r="F55" s="3">
        <f>VLOOKUP(B55,B$62:E$67,4,)</f>
        <v>43966</v>
      </c>
      <c r="G55" s="2">
        <f>VLOOKUP(B55,B$62:C$67,2,FALSE)</f>
        <v>981234567</v>
      </c>
    </row>
    <row r="56" spans="2:7" ht="15.5" x14ac:dyDescent="0.35">
      <c r="B56" s="2">
        <v>5002</v>
      </c>
      <c r="C56" s="2" t="s">
        <v>58</v>
      </c>
      <c r="D56" s="2" t="str">
        <f t="shared" ref="D56:D59" si="3">VLOOKUP(B56,B$62:D$67,3,FALSE)</f>
        <v>UX designer</v>
      </c>
      <c r="E56" s="2" t="s">
        <v>68</v>
      </c>
      <c r="F56" s="3">
        <f t="shared" ref="F56:F59" si="4">VLOOKUP(B56,B$62:E$67,4,)</f>
        <v>44430</v>
      </c>
      <c r="G56" s="2">
        <f t="shared" ref="G56:G59" si="5">VLOOKUP(B56,B$62:C$67,2,FALSE)</f>
        <v>759876543</v>
      </c>
    </row>
    <row r="57" spans="2:7" ht="15.5" x14ac:dyDescent="0.35">
      <c r="B57" s="2">
        <v>5003</v>
      </c>
      <c r="C57" s="2" t="s">
        <v>59</v>
      </c>
      <c r="D57" s="2" t="str">
        <f t="shared" si="3"/>
        <v>Marketing Manager</v>
      </c>
      <c r="E57" s="2" t="s">
        <v>69</v>
      </c>
      <c r="F57" s="3">
        <f t="shared" si="4"/>
        <v>43534</v>
      </c>
      <c r="G57" s="2">
        <f t="shared" si="5"/>
        <v>875551212</v>
      </c>
    </row>
    <row r="58" spans="2:7" ht="15.5" x14ac:dyDescent="0.35">
      <c r="B58" s="2">
        <v>5004</v>
      </c>
      <c r="C58" s="2" t="s">
        <v>60</v>
      </c>
      <c r="D58" s="2" t="str">
        <f t="shared" si="3"/>
        <v>HR</v>
      </c>
      <c r="E58" s="2" t="s">
        <v>65</v>
      </c>
      <c r="F58" s="3">
        <f t="shared" si="4"/>
        <v>44566</v>
      </c>
      <c r="G58" s="2">
        <f t="shared" si="5"/>
        <v>8856854653</v>
      </c>
    </row>
    <row r="59" spans="2:7" ht="15.5" x14ac:dyDescent="0.35">
      <c r="B59" s="2">
        <v>5005</v>
      </c>
      <c r="C59" s="2" t="s">
        <v>61</v>
      </c>
      <c r="D59" s="2" t="str">
        <f t="shared" si="3"/>
        <v>Financial Analyst</v>
      </c>
      <c r="E59" s="2" t="s">
        <v>70</v>
      </c>
      <c r="F59" s="3">
        <f t="shared" si="4"/>
        <v>44165</v>
      </c>
      <c r="G59" s="2">
        <f t="shared" si="5"/>
        <v>7598225745</v>
      </c>
    </row>
    <row r="62" spans="2:7" ht="15.5" x14ac:dyDescent="0.35">
      <c r="B62" s="1" t="s">
        <v>52</v>
      </c>
      <c r="C62" s="1" t="s">
        <v>56</v>
      </c>
      <c r="D62" s="1" t="s">
        <v>53</v>
      </c>
      <c r="E62" s="1" t="s">
        <v>55</v>
      </c>
    </row>
    <row r="63" spans="2:7" ht="15.5" x14ac:dyDescent="0.35">
      <c r="B63" s="2">
        <v>5004</v>
      </c>
      <c r="C63" s="2">
        <v>8856854653</v>
      </c>
      <c r="D63" s="2" t="s">
        <v>65</v>
      </c>
      <c r="E63" s="3">
        <v>44566</v>
      </c>
    </row>
    <row r="64" spans="2:7" ht="15.5" x14ac:dyDescent="0.35">
      <c r="B64" s="2">
        <v>5003</v>
      </c>
      <c r="C64" s="2">
        <v>875551212</v>
      </c>
      <c r="D64" s="2" t="s">
        <v>64</v>
      </c>
      <c r="E64" s="3">
        <v>43534</v>
      </c>
    </row>
    <row r="65" spans="2:7" ht="15.5" x14ac:dyDescent="0.35">
      <c r="B65" s="2">
        <v>5005</v>
      </c>
      <c r="C65" s="2">
        <v>7598225745</v>
      </c>
      <c r="D65" s="2" t="s">
        <v>66</v>
      </c>
      <c r="E65" s="3">
        <v>44165</v>
      </c>
    </row>
    <row r="66" spans="2:7" ht="15.5" x14ac:dyDescent="0.35">
      <c r="B66" s="2">
        <v>5002</v>
      </c>
      <c r="C66" s="2">
        <v>759876543</v>
      </c>
      <c r="D66" s="2" t="s">
        <v>63</v>
      </c>
      <c r="E66" s="3">
        <v>44430</v>
      </c>
    </row>
    <row r="67" spans="2:7" ht="15.5" x14ac:dyDescent="0.35">
      <c r="B67" s="2">
        <v>5001</v>
      </c>
      <c r="C67" s="2">
        <v>981234567</v>
      </c>
      <c r="D67" s="2" t="s">
        <v>62</v>
      </c>
      <c r="E67" s="3">
        <v>43966</v>
      </c>
    </row>
    <row r="68" spans="2:7" ht="15.5" x14ac:dyDescent="0.35">
      <c r="B68" s="12"/>
      <c r="C68" s="12"/>
      <c r="D68" s="12"/>
      <c r="E68" s="13"/>
    </row>
    <row r="69" spans="2:7" ht="15.5" x14ac:dyDescent="0.35">
      <c r="B69" s="12"/>
      <c r="C69" s="12"/>
      <c r="D69" s="12"/>
      <c r="E69" s="13"/>
    </row>
    <row r="70" spans="2:7" ht="15.5" x14ac:dyDescent="0.35">
      <c r="B70" s="12"/>
      <c r="C70" s="12"/>
      <c r="D70" s="12"/>
      <c r="E70" s="13"/>
    </row>
    <row r="72" spans="2:7" ht="18.5" x14ac:dyDescent="0.45">
      <c r="B72" s="7" t="s">
        <v>83</v>
      </c>
      <c r="C72" s="7"/>
      <c r="D72" s="7"/>
      <c r="E72" s="7"/>
      <c r="F72" s="7"/>
      <c r="G72" s="7"/>
    </row>
    <row r="73" spans="2:7" ht="15.5" x14ac:dyDescent="0.35">
      <c r="B73" s="1" t="s">
        <v>33</v>
      </c>
      <c r="C73" s="1" t="s">
        <v>78</v>
      </c>
      <c r="D73" s="1" t="s">
        <v>79</v>
      </c>
      <c r="E73" s="1" t="s">
        <v>80</v>
      </c>
      <c r="F73" s="1" t="s">
        <v>81</v>
      </c>
      <c r="G73" s="1" t="s">
        <v>82</v>
      </c>
    </row>
    <row r="74" spans="2:7" ht="15.5" x14ac:dyDescent="0.35">
      <c r="B74" s="2" t="s">
        <v>72</v>
      </c>
      <c r="C74" s="2">
        <f>VLOOKUP(B74,B$82:C$88,2,FALSE)</f>
        <v>10000</v>
      </c>
      <c r="D74" s="2">
        <v>4000</v>
      </c>
      <c r="E74" s="2">
        <f>VLOOKUP(B74,B$82:F$88,5,FALSE)</f>
        <v>600</v>
      </c>
      <c r="F74" s="2">
        <f>VLOOKUP(B74,B$82:D$88,3,FALSE)</f>
        <v>5000</v>
      </c>
      <c r="G74" s="2">
        <f>VLOOKUP(B74,B$82:E$88,4,FALSE)</f>
        <v>400</v>
      </c>
    </row>
    <row r="75" spans="2:7" ht="15.5" x14ac:dyDescent="0.35">
      <c r="B75" s="2" t="s">
        <v>73</v>
      </c>
      <c r="C75" s="2">
        <f t="shared" ref="C75:C79" si="6">VLOOKUP(B75,B$82:C$88,2,FALSE)</f>
        <v>50000</v>
      </c>
      <c r="D75" s="2">
        <v>10000</v>
      </c>
      <c r="E75" s="2">
        <f>VLOOKUP(B75,B$82:F$88,5,FALSE)</f>
        <v>1500</v>
      </c>
      <c r="F75" s="2">
        <f t="shared" ref="F75:F79" si="7">VLOOKUP(B75,B$82:D$88,3,FALSE)</f>
        <v>30000</v>
      </c>
      <c r="G75" s="2">
        <f t="shared" ref="G75:G79" si="8">VLOOKUP(B75,B$82:E$88,4,FALSE)</f>
        <v>2000</v>
      </c>
    </row>
    <row r="76" spans="2:7" ht="15.5" x14ac:dyDescent="0.35">
      <c r="B76" s="2" t="s">
        <v>74</v>
      </c>
      <c r="C76" s="2">
        <f t="shared" si="6"/>
        <v>30000</v>
      </c>
      <c r="D76" s="2">
        <v>5000</v>
      </c>
      <c r="E76" s="2">
        <f t="shared" ref="E76:E79" si="9">VLOOKUP(B76,B$82:F$88,5,FALSE)</f>
        <v>1000</v>
      </c>
      <c r="F76" s="2">
        <f t="shared" si="7"/>
        <v>20000</v>
      </c>
      <c r="G76" s="2">
        <f t="shared" si="8"/>
        <v>1000</v>
      </c>
    </row>
    <row r="77" spans="2:7" ht="15.5" x14ac:dyDescent="0.35">
      <c r="B77" s="2" t="s">
        <v>75</v>
      </c>
      <c r="C77" s="2">
        <f t="shared" si="6"/>
        <v>35000</v>
      </c>
      <c r="D77" s="2">
        <v>7000</v>
      </c>
      <c r="E77" s="2">
        <f t="shared" si="9"/>
        <v>900</v>
      </c>
      <c r="F77" s="2">
        <f t="shared" si="7"/>
        <v>25000</v>
      </c>
      <c r="G77" s="2">
        <f t="shared" si="8"/>
        <v>1500</v>
      </c>
    </row>
    <row r="78" spans="2:7" ht="15.5" x14ac:dyDescent="0.35">
      <c r="B78" s="2" t="s">
        <v>76</v>
      </c>
      <c r="C78" s="2">
        <f t="shared" si="6"/>
        <v>40000</v>
      </c>
      <c r="D78" s="2">
        <v>6000</v>
      </c>
      <c r="E78" s="2">
        <f t="shared" si="9"/>
        <v>1200</v>
      </c>
      <c r="F78" s="2">
        <f t="shared" si="7"/>
        <v>32000</v>
      </c>
      <c r="G78" s="2">
        <f t="shared" si="8"/>
        <v>1800</v>
      </c>
    </row>
    <row r="79" spans="2:7" ht="15.5" x14ac:dyDescent="0.35">
      <c r="B79" s="2" t="s">
        <v>77</v>
      </c>
      <c r="C79" s="2">
        <f t="shared" si="6"/>
        <v>25000</v>
      </c>
      <c r="D79" s="2">
        <v>2000</v>
      </c>
      <c r="E79" s="2">
        <f t="shared" si="9"/>
        <v>500</v>
      </c>
      <c r="F79" s="2">
        <f t="shared" si="7"/>
        <v>15000</v>
      </c>
      <c r="G79" s="2">
        <f t="shared" si="8"/>
        <v>1000</v>
      </c>
    </row>
    <row r="82" spans="2:6" ht="15.5" x14ac:dyDescent="0.35">
      <c r="B82" s="1" t="s">
        <v>33</v>
      </c>
      <c r="C82" s="1" t="s">
        <v>78</v>
      </c>
      <c r="D82" s="1" t="s">
        <v>81</v>
      </c>
      <c r="E82" s="1" t="s">
        <v>82</v>
      </c>
      <c r="F82" s="1" t="s">
        <v>80</v>
      </c>
    </row>
    <row r="83" spans="2:6" ht="15.5" x14ac:dyDescent="0.35">
      <c r="B83" s="2" t="s">
        <v>76</v>
      </c>
      <c r="C83" s="2">
        <v>40000</v>
      </c>
      <c r="D83" s="2">
        <v>32000</v>
      </c>
      <c r="E83" s="2">
        <v>1800</v>
      </c>
      <c r="F83" s="2">
        <v>1200</v>
      </c>
    </row>
    <row r="84" spans="2:6" ht="15.5" x14ac:dyDescent="0.35">
      <c r="B84" s="2" t="s">
        <v>75</v>
      </c>
      <c r="C84" s="2">
        <v>35000</v>
      </c>
      <c r="D84" s="2">
        <v>25000</v>
      </c>
      <c r="E84" s="2">
        <v>1500</v>
      </c>
      <c r="F84" s="2">
        <v>900</v>
      </c>
    </row>
    <row r="85" spans="2:6" ht="15.5" x14ac:dyDescent="0.35">
      <c r="B85" s="2" t="s">
        <v>73</v>
      </c>
      <c r="C85" s="2">
        <v>50000</v>
      </c>
      <c r="D85" s="2">
        <v>30000</v>
      </c>
      <c r="E85" s="2">
        <v>2000</v>
      </c>
      <c r="F85" s="2">
        <v>1500</v>
      </c>
    </row>
    <row r="86" spans="2:6" ht="15.5" x14ac:dyDescent="0.35">
      <c r="B86" s="2" t="s">
        <v>72</v>
      </c>
      <c r="C86" s="2">
        <v>10000</v>
      </c>
      <c r="D86" s="2">
        <v>5000</v>
      </c>
      <c r="E86" s="2">
        <v>400</v>
      </c>
      <c r="F86" s="2">
        <v>600</v>
      </c>
    </row>
    <row r="87" spans="2:6" ht="15.5" x14ac:dyDescent="0.35">
      <c r="B87" s="2" t="s">
        <v>74</v>
      </c>
      <c r="C87" s="2">
        <v>30000</v>
      </c>
      <c r="D87" s="2">
        <v>20000</v>
      </c>
      <c r="E87" s="2">
        <v>1000</v>
      </c>
      <c r="F87" s="2">
        <v>1000</v>
      </c>
    </row>
    <row r="88" spans="2:6" ht="15.5" x14ac:dyDescent="0.35">
      <c r="B88" s="2" t="s">
        <v>77</v>
      </c>
      <c r="C88" s="2">
        <v>25000</v>
      </c>
      <c r="D88" s="2">
        <v>15000</v>
      </c>
      <c r="E88" s="2">
        <v>1000</v>
      </c>
      <c r="F88" s="2">
        <v>500</v>
      </c>
    </row>
  </sheetData>
  <mergeCells count="6">
    <mergeCell ref="B72:G72"/>
    <mergeCell ref="B3:G3"/>
    <mergeCell ref="B12:E12"/>
    <mergeCell ref="B21:G21"/>
    <mergeCell ref="B36:G36"/>
    <mergeCell ref="B53:G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48-CB7A-498E-81A9-59FB30C483B2}">
  <dimension ref="B4:G85"/>
  <sheetViews>
    <sheetView topLeftCell="A67" workbookViewId="0">
      <selection activeCell="J69" sqref="J69"/>
    </sheetView>
  </sheetViews>
  <sheetFormatPr defaultRowHeight="14.5" x14ac:dyDescent="0.35"/>
  <cols>
    <col min="2" max="2" width="20.08984375" bestFit="1" customWidth="1"/>
    <col min="3" max="4" width="19.90625" bestFit="1" customWidth="1"/>
    <col min="5" max="5" width="18.6328125" bestFit="1" customWidth="1"/>
    <col min="6" max="6" width="18" bestFit="1" customWidth="1"/>
    <col min="7" max="7" width="18.26953125" bestFit="1" customWidth="1"/>
  </cols>
  <sheetData>
    <row r="4" spans="2:7" ht="18.5" x14ac:dyDescent="0.45">
      <c r="B4" s="7" t="s">
        <v>14</v>
      </c>
      <c r="C4" s="7"/>
      <c r="D4" s="7"/>
      <c r="E4" s="7"/>
      <c r="F4" s="7"/>
      <c r="G4" s="7"/>
    </row>
    <row r="5" spans="2:7" ht="15.5" x14ac:dyDescent="0.35">
      <c r="B5" s="1" t="s">
        <v>28</v>
      </c>
      <c r="C5" s="1" t="s">
        <v>29</v>
      </c>
      <c r="D5" s="1" t="s">
        <v>30</v>
      </c>
      <c r="E5" s="1" t="s">
        <v>31</v>
      </c>
      <c r="F5" s="1" t="s">
        <v>0</v>
      </c>
      <c r="G5" s="1" t="s">
        <v>32</v>
      </c>
    </row>
    <row r="6" spans="2:7" ht="15.5" x14ac:dyDescent="0.35">
      <c r="B6" s="2">
        <v>1001</v>
      </c>
      <c r="C6" s="2" t="str">
        <f>HLOOKUP(C5,$B14:$G15,2,FALSE)</f>
        <v>Vandana Mohrkar</v>
      </c>
      <c r="D6" s="2">
        <f>HLOOKUP(D5,B14:G15,2,FALSE)</f>
        <v>38610</v>
      </c>
      <c r="E6" s="2" t="str">
        <f t="shared" ref="E6" si="0">HLOOKUP(E5,$B14:$G15,2,FALSE)</f>
        <v>11th</v>
      </c>
      <c r="F6" s="2" t="str">
        <f t="shared" ref="F6:G6" si="1">HLOOKUP(F5,$B14:$G15,2,FALSE)</f>
        <v>Science</v>
      </c>
      <c r="G6" s="2">
        <f t="shared" si="1"/>
        <v>751234567</v>
      </c>
    </row>
    <row r="7" spans="2:7" ht="15.5" x14ac:dyDescent="0.35">
      <c r="B7" s="2">
        <v>1002</v>
      </c>
      <c r="C7" s="2" t="s">
        <v>2</v>
      </c>
      <c r="D7" s="3">
        <v>38311</v>
      </c>
      <c r="E7" s="2" t="s">
        <v>11</v>
      </c>
      <c r="F7" s="2" t="s">
        <v>6</v>
      </c>
      <c r="G7" s="2">
        <v>929876543</v>
      </c>
    </row>
    <row r="8" spans="2:7" ht="15.5" x14ac:dyDescent="0.35">
      <c r="B8" s="2">
        <v>1003</v>
      </c>
      <c r="C8" s="2" t="str">
        <f>HLOOKUP(C5,$B14:$G16,3,FALSE)</f>
        <v>Vinay Sawarkar</v>
      </c>
      <c r="D8" s="2">
        <f t="shared" ref="D8:E8" si="2">HLOOKUP(D5,$B14:$G16,3,FALSE)</f>
        <v>38784</v>
      </c>
      <c r="E8" s="2" t="str">
        <f t="shared" si="2"/>
        <v>10th</v>
      </c>
      <c r="F8" s="2" t="str">
        <f t="shared" ref="F8:G8" si="3">HLOOKUP(F5,$B14:$G16,3,FALSE)</f>
        <v>History</v>
      </c>
      <c r="G8" s="2">
        <f t="shared" si="3"/>
        <v>882345678</v>
      </c>
    </row>
    <row r="9" spans="2:7" ht="15.5" x14ac:dyDescent="0.35">
      <c r="B9" s="2">
        <v>1004</v>
      </c>
      <c r="C9" s="2" t="str">
        <f>HLOOKUP(C5,$B14:$G17,4,FALSE)</f>
        <v>Sunil Chakole</v>
      </c>
      <c r="D9" s="2">
        <f t="shared" ref="D9:G9" si="4">HLOOKUP(D5,$B14:$G17,4,FALSE)</f>
        <v>38555</v>
      </c>
      <c r="E9" s="2" t="str">
        <f t="shared" si="4"/>
        <v>11th</v>
      </c>
      <c r="F9" s="2" t="str">
        <f t="shared" si="4"/>
        <v>Computer Science</v>
      </c>
      <c r="G9" s="2">
        <f t="shared" si="4"/>
        <v>758765432</v>
      </c>
    </row>
    <row r="10" spans="2:7" ht="15.5" x14ac:dyDescent="0.35">
      <c r="B10" s="2">
        <v>1005</v>
      </c>
      <c r="C10" s="2" t="s">
        <v>4</v>
      </c>
      <c r="D10" s="3">
        <v>38326</v>
      </c>
      <c r="E10" s="2" t="s">
        <v>11</v>
      </c>
      <c r="F10" s="2" t="s">
        <v>9</v>
      </c>
      <c r="G10" s="2">
        <v>893456789</v>
      </c>
    </row>
    <row r="13" spans="2:7" ht="18.5" x14ac:dyDescent="0.45">
      <c r="B13" s="8" t="s">
        <v>15</v>
      </c>
      <c r="C13" s="8"/>
      <c r="D13" s="8"/>
      <c r="E13" s="8"/>
      <c r="F13" s="8"/>
      <c r="G13" s="8"/>
    </row>
    <row r="14" spans="2:7" ht="15.5" x14ac:dyDescent="0.35">
      <c r="B14" s="1" t="s">
        <v>28</v>
      </c>
      <c r="C14" s="1" t="s">
        <v>29</v>
      </c>
      <c r="D14" s="1" t="s">
        <v>0</v>
      </c>
      <c r="E14" s="1" t="s">
        <v>32</v>
      </c>
      <c r="F14" s="1" t="s">
        <v>31</v>
      </c>
      <c r="G14" s="1" t="s">
        <v>30</v>
      </c>
    </row>
    <row r="15" spans="2:7" ht="15.5" x14ac:dyDescent="0.35">
      <c r="B15" s="2">
        <v>1001</v>
      </c>
      <c r="C15" s="2" t="s">
        <v>1</v>
      </c>
      <c r="D15" s="2" t="s">
        <v>5</v>
      </c>
      <c r="E15" s="2">
        <v>751234567</v>
      </c>
      <c r="F15" s="2" t="s">
        <v>10</v>
      </c>
      <c r="G15" s="4">
        <v>38610</v>
      </c>
    </row>
    <row r="16" spans="2:7" ht="15.5" x14ac:dyDescent="0.35">
      <c r="B16" s="2">
        <v>1003</v>
      </c>
      <c r="C16" s="2" t="s">
        <v>13</v>
      </c>
      <c r="D16" s="2" t="s">
        <v>7</v>
      </c>
      <c r="E16" s="2">
        <v>882345678</v>
      </c>
      <c r="F16" s="2" t="s">
        <v>12</v>
      </c>
      <c r="G16" s="3">
        <v>38784</v>
      </c>
    </row>
    <row r="17" spans="2:7" ht="15.5" x14ac:dyDescent="0.35">
      <c r="B17" s="2">
        <v>1004</v>
      </c>
      <c r="C17" s="2" t="s">
        <v>3</v>
      </c>
      <c r="D17" s="2" t="s">
        <v>8</v>
      </c>
      <c r="E17" s="2">
        <v>758765432</v>
      </c>
      <c r="F17" s="2" t="s">
        <v>10</v>
      </c>
      <c r="G17" s="3">
        <v>38555</v>
      </c>
    </row>
    <row r="22" spans="2:7" ht="18.5" x14ac:dyDescent="0.45">
      <c r="B22" s="7" t="s">
        <v>27</v>
      </c>
      <c r="C22" s="7"/>
      <c r="D22" s="7"/>
      <c r="E22" s="7"/>
      <c r="F22" s="7"/>
      <c r="G22" s="7"/>
    </row>
    <row r="23" spans="2:7" ht="15.5" x14ac:dyDescent="0.35">
      <c r="B23" s="1" t="s">
        <v>16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</row>
    <row r="24" spans="2:7" ht="15.5" x14ac:dyDescent="0.35">
      <c r="B24" s="2" t="s">
        <v>17</v>
      </c>
      <c r="C24" s="2">
        <f>HLOOKUP(C23,$B31:$F33,3,FALSE)</f>
        <v>52</v>
      </c>
      <c r="D24" s="2">
        <f>HLOOKUP(D23,$B31:$G33,3,FALSE)</f>
        <v>14</v>
      </c>
      <c r="E24" s="2">
        <f t="shared" ref="E24:G24" si="5">HLOOKUP(E23,$B31:$F33,3,FALSE)</f>
        <v>2.4</v>
      </c>
      <c r="F24" s="2">
        <f t="shared" si="5"/>
        <v>4.5999999999999996</v>
      </c>
      <c r="G24" s="2">
        <f t="shared" si="5"/>
        <v>107</v>
      </c>
    </row>
    <row r="25" spans="2:7" ht="15.5" x14ac:dyDescent="0.35">
      <c r="B25" s="2" t="s">
        <v>18</v>
      </c>
      <c r="C25" s="2">
        <v>89</v>
      </c>
      <c r="D25" s="2">
        <v>23</v>
      </c>
      <c r="E25" s="2">
        <v>2.6</v>
      </c>
      <c r="F25" s="2">
        <v>8.6999999999999993</v>
      </c>
      <c r="G25" s="2">
        <v>358</v>
      </c>
    </row>
    <row r="26" spans="2:7" ht="15.5" x14ac:dyDescent="0.35">
      <c r="B26" s="2" t="s">
        <v>19</v>
      </c>
      <c r="C26" s="2">
        <f>HLOOKUP(C23,$B31:$G33,2,FALSE)</f>
        <v>47</v>
      </c>
      <c r="D26" s="2">
        <f t="shared" ref="D26:G26" si="6">HLOOKUP(D23,$B31:$G33,2,FALSE)</f>
        <v>12</v>
      </c>
      <c r="E26" s="2">
        <f t="shared" si="6"/>
        <v>2</v>
      </c>
      <c r="F26" s="2">
        <f t="shared" si="6"/>
        <v>53.8</v>
      </c>
      <c r="G26" s="2">
        <f t="shared" si="6"/>
        <v>181</v>
      </c>
    </row>
    <row r="27" spans="2:7" ht="15.5" x14ac:dyDescent="0.35">
      <c r="B27" s="2" t="s">
        <v>20</v>
      </c>
      <c r="C27" s="2">
        <v>32</v>
      </c>
      <c r="D27" s="2">
        <v>7.7</v>
      </c>
      <c r="E27" s="2">
        <v>2.4</v>
      </c>
      <c r="F27" s="2">
        <v>58.2</v>
      </c>
      <c r="G27" s="2">
        <v>153</v>
      </c>
    </row>
    <row r="31" spans="2:7" ht="15.5" x14ac:dyDescent="0.35">
      <c r="B31" s="1" t="s">
        <v>16</v>
      </c>
      <c r="C31" s="1" t="s">
        <v>23</v>
      </c>
      <c r="D31" s="1" t="s">
        <v>24</v>
      </c>
      <c r="E31" s="1" t="s">
        <v>25</v>
      </c>
      <c r="F31" s="1" t="s">
        <v>21</v>
      </c>
      <c r="G31" s="1" t="s">
        <v>22</v>
      </c>
    </row>
    <row r="32" spans="2:7" ht="15.5" x14ac:dyDescent="0.35">
      <c r="B32" s="2" t="s">
        <v>19</v>
      </c>
      <c r="C32" s="2">
        <v>2</v>
      </c>
      <c r="D32" s="2">
        <v>53.8</v>
      </c>
      <c r="E32" s="2">
        <v>181</v>
      </c>
      <c r="F32" s="2">
        <v>47</v>
      </c>
      <c r="G32" s="2">
        <v>12</v>
      </c>
    </row>
    <row r="33" spans="2:7" ht="15.5" x14ac:dyDescent="0.35">
      <c r="B33" s="2" t="s">
        <v>17</v>
      </c>
      <c r="C33" s="2">
        <v>2.4</v>
      </c>
      <c r="D33" s="2">
        <v>4.5999999999999996</v>
      </c>
      <c r="E33" s="2">
        <v>107</v>
      </c>
      <c r="F33" s="2">
        <v>52</v>
      </c>
      <c r="G33" s="2">
        <v>14</v>
      </c>
    </row>
    <row r="39" spans="2:7" ht="18.5" x14ac:dyDescent="0.45">
      <c r="B39" s="7" t="s">
        <v>51</v>
      </c>
      <c r="C39" s="7"/>
      <c r="D39" s="7"/>
      <c r="E39" s="7"/>
      <c r="F39" s="7"/>
      <c r="G39" s="7"/>
    </row>
    <row r="40" spans="2:7" ht="15.5" x14ac:dyDescent="0.35">
      <c r="B40" s="1" t="s">
        <v>34</v>
      </c>
      <c r="C40" s="1" t="s">
        <v>35</v>
      </c>
      <c r="D40" s="1" t="s">
        <v>33</v>
      </c>
      <c r="E40" s="1" t="s">
        <v>36</v>
      </c>
      <c r="F40" s="1" t="s">
        <v>37</v>
      </c>
      <c r="G40" s="1" t="s">
        <v>38</v>
      </c>
    </row>
    <row r="41" spans="2:7" ht="15.5" x14ac:dyDescent="0.35">
      <c r="B41" s="2" t="s">
        <v>39</v>
      </c>
      <c r="C41" s="2" t="s">
        <v>43</v>
      </c>
      <c r="D41" s="2" t="s">
        <v>47</v>
      </c>
      <c r="E41" s="2">
        <v>50</v>
      </c>
      <c r="F41" s="2">
        <v>100000</v>
      </c>
      <c r="G41" s="2">
        <v>10000</v>
      </c>
    </row>
    <row r="42" spans="2:7" ht="15.5" x14ac:dyDescent="0.35">
      <c r="B42" s="2" t="s">
        <v>40</v>
      </c>
      <c r="C42" s="2" t="str">
        <f>HLOOKUP(C40,$B46:$G48,2,FALSE)</f>
        <v>Swift,Cotlin,Java,C#</v>
      </c>
      <c r="D42" s="2" t="str">
        <f t="shared" ref="D42:G42" si="7">HLOOKUP(D40,$B46:$G48,2,FALSE)</f>
        <v>TCS</v>
      </c>
      <c r="E42" s="2">
        <f t="shared" si="7"/>
        <v>35</v>
      </c>
      <c r="F42" s="2">
        <f t="shared" si="7"/>
        <v>90000</v>
      </c>
      <c r="G42" s="2">
        <f t="shared" si="7"/>
        <v>7000</v>
      </c>
    </row>
    <row r="43" spans="2:7" ht="15.5" x14ac:dyDescent="0.35">
      <c r="B43" s="2" t="s">
        <v>41</v>
      </c>
      <c r="C43" s="2" t="s">
        <v>46</v>
      </c>
      <c r="D43" s="2" t="s">
        <v>49</v>
      </c>
      <c r="E43" s="2">
        <v>40</v>
      </c>
      <c r="F43" s="2">
        <v>200000</v>
      </c>
      <c r="G43" s="2">
        <v>20000</v>
      </c>
    </row>
    <row r="44" spans="2:7" ht="15.5" x14ac:dyDescent="0.35">
      <c r="B44" s="2" t="s">
        <v>42</v>
      </c>
      <c r="C44" s="2" t="str">
        <f>HLOOKUP(C40,$B46:$G48,3,FALSE)</f>
        <v>C++,C#,Python</v>
      </c>
      <c r="D44" s="2" t="str">
        <f t="shared" ref="D44:G44" si="8">HLOOKUP(D40,$B46:$G48,3,FALSE)</f>
        <v>Persistent</v>
      </c>
      <c r="E44" s="2">
        <f t="shared" si="8"/>
        <v>25</v>
      </c>
      <c r="F44" s="2">
        <f t="shared" si="8"/>
        <v>50000</v>
      </c>
      <c r="G44" s="2">
        <f t="shared" si="8"/>
        <v>4000</v>
      </c>
    </row>
    <row r="46" spans="2:7" ht="15.5" x14ac:dyDescent="0.35">
      <c r="B46" s="1" t="s">
        <v>34</v>
      </c>
      <c r="C46" s="1" t="s">
        <v>37</v>
      </c>
      <c r="D46" s="1" t="s">
        <v>38</v>
      </c>
      <c r="E46" s="1" t="s">
        <v>35</v>
      </c>
      <c r="F46" s="1" t="s">
        <v>33</v>
      </c>
      <c r="G46" s="1" t="s">
        <v>36</v>
      </c>
    </row>
    <row r="47" spans="2:7" ht="15.5" x14ac:dyDescent="0.35">
      <c r="B47" s="2" t="s">
        <v>40</v>
      </c>
      <c r="C47" s="2">
        <v>90000</v>
      </c>
      <c r="D47" s="2">
        <v>7000</v>
      </c>
      <c r="E47" s="2" t="s">
        <v>44</v>
      </c>
      <c r="F47" s="2" t="s">
        <v>48</v>
      </c>
      <c r="G47" s="2">
        <v>35</v>
      </c>
    </row>
    <row r="48" spans="2:7" ht="15.5" x14ac:dyDescent="0.35">
      <c r="B48" s="2" t="s">
        <v>42</v>
      </c>
      <c r="C48" s="2">
        <v>50000</v>
      </c>
      <c r="D48" s="2">
        <v>4000</v>
      </c>
      <c r="E48" s="2" t="s">
        <v>45</v>
      </c>
      <c r="F48" s="2" t="s">
        <v>50</v>
      </c>
      <c r="G48" s="2">
        <v>25</v>
      </c>
    </row>
    <row r="53" spans="2:7" ht="18.5" x14ac:dyDescent="0.45">
      <c r="B53" s="7" t="s">
        <v>71</v>
      </c>
      <c r="C53" s="7"/>
      <c r="D53" s="7"/>
      <c r="E53" s="7"/>
      <c r="F53" s="7"/>
      <c r="G53" s="7"/>
    </row>
    <row r="54" spans="2:7" ht="15.5" x14ac:dyDescent="0.35">
      <c r="B54" s="1" t="s">
        <v>52</v>
      </c>
      <c r="C54" s="1" t="s">
        <v>29</v>
      </c>
      <c r="D54" s="1" t="s">
        <v>53</v>
      </c>
      <c r="E54" s="1" t="s">
        <v>54</v>
      </c>
      <c r="F54" s="1" t="s">
        <v>55</v>
      </c>
      <c r="G54" s="1" t="s">
        <v>56</v>
      </c>
    </row>
    <row r="55" spans="2:7" ht="15.5" x14ac:dyDescent="0.35">
      <c r="B55" s="2">
        <v>5001</v>
      </c>
      <c r="C55" s="2" t="s">
        <v>57</v>
      </c>
      <c r="D55" s="2" t="s">
        <v>62</v>
      </c>
      <c r="E55" s="2" t="s">
        <v>67</v>
      </c>
      <c r="F55" s="3">
        <v>43966</v>
      </c>
      <c r="G55" s="2">
        <v>981234567</v>
      </c>
    </row>
    <row r="56" spans="2:7" ht="15.5" x14ac:dyDescent="0.35">
      <c r="B56" s="2">
        <v>5002</v>
      </c>
      <c r="C56" s="2" t="str">
        <f>HLOOKUP(C54,$B62:$G65,2,FALSE)</f>
        <v>Priyanka Lokhande</v>
      </c>
      <c r="D56" s="2" t="str">
        <f t="shared" ref="D56:G56" si="9">HLOOKUP(D54,$B62:$G65,2,FALSE)</f>
        <v>UX designer</v>
      </c>
      <c r="E56" s="2" t="str">
        <f t="shared" si="9"/>
        <v>Product</v>
      </c>
      <c r="F56" s="3">
        <f t="shared" si="9"/>
        <v>44430</v>
      </c>
      <c r="G56" s="2">
        <f t="shared" si="9"/>
        <v>759876543</v>
      </c>
    </row>
    <row r="57" spans="2:7" ht="15.5" x14ac:dyDescent="0.35">
      <c r="B57" s="2">
        <v>5003</v>
      </c>
      <c r="C57" s="2" t="s">
        <v>59</v>
      </c>
      <c r="D57" s="2" t="s">
        <v>64</v>
      </c>
      <c r="E57" s="2" t="s">
        <v>69</v>
      </c>
      <c r="F57" s="3">
        <v>43534</v>
      </c>
      <c r="G57" s="2">
        <v>875551212</v>
      </c>
    </row>
    <row r="58" spans="2:7" ht="15.5" x14ac:dyDescent="0.35">
      <c r="B58" s="2">
        <v>5004</v>
      </c>
      <c r="C58" s="2" t="str">
        <f>HLOOKUP(C54,$B62:$G65,3,FALSE)</f>
        <v>Shubham Patle</v>
      </c>
      <c r="D58" s="2" t="str">
        <f t="shared" ref="D58:G58" si="10">HLOOKUP(D54,$B62:$G65,3,FALSE)</f>
        <v>HR</v>
      </c>
      <c r="E58" s="2" t="str">
        <f t="shared" si="10"/>
        <v>HR</v>
      </c>
      <c r="F58" s="3">
        <f t="shared" si="10"/>
        <v>44566</v>
      </c>
      <c r="G58" s="2">
        <f t="shared" si="10"/>
        <v>8856854653</v>
      </c>
    </row>
    <row r="59" spans="2:7" ht="15.5" x14ac:dyDescent="0.35">
      <c r="B59" s="2">
        <v>5005</v>
      </c>
      <c r="C59" s="2" t="str">
        <f>HLOOKUP(C54,$B62:$G65,4,FALSE)</f>
        <v>Shubhu motghare</v>
      </c>
      <c r="D59" s="2" t="str">
        <f t="shared" ref="D59:G59" si="11">HLOOKUP(D54,$B62:$G65,4,FALSE)</f>
        <v>Financial Analyst</v>
      </c>
      <c r="E59" s="2" t="str">
        <f t="shared" si="11"/>
        <v>Finance</v>
      </c>
      <c r="F59" s="3">
        <f t="shared" si="11"/>
        <v>44165</v>
      </c>
      <c r="G59" s="2">
        <f t="shared" si="11"/>
        <v>7598225745</v>
      </c>
    </row>
    <row r="62" spans="2:7" ht="15.5" x14ac:dyDescent="0.35">
      <c r="B62" s="1" t="s">
        <v>52</v>
      </c>
      <c r="C62" s="1" t="s">
        <v>53</v>
      </c>
      <c r="D62" s="1" t="s">
        <v>55</v>
      </c>
      <c r="E62" s="1" t="s">
        <v>56</v>
      </c>
      <c r="F62" s="1" t="s">
        <v>29</v>
      </c>
      <c r="G62" s="1" t="s">
        <v>54</v>
      </c>
    </row>
    <row r="63" spans="2:7" ht="15.5" x14ac:dyDescent="0.35">
      <c r="B63" s="2">
        <v>5002</v>
      </c>
      <c r="C63" s="2" t="s">
        <v>63</v>
      </c>
      <c r="D63" s="3">
        <v>44430</v>
      </c>
      <c r="E63" s="2">
        <v>759876543</v>
      </c>
      <c r="F63" s="2" t="s">
        <v>58</v>
      </c>
      <c r="G63" s="2" t="s">
        <v>68</v>
      </c>
    </row>
    <row r="64" spans="2:7" ht="15.5" x14ac:dyDescent="0.35">
      <c r="B64" s="2">
        <v>5004</v>
      </c>
      <c r="C64" s="2" t="s">
        <v>65</v>
      </c>
      <c r="D64" s="3">
        <v>44566</v>
      </c>
      <c r="E64" s="2">
        <v>8856854653</v>
      </c>
      <c r="F64" s="2" t="s">
        <v>60</v>
      </c>
      <c r="G64" s="2" t="s">
        <v>65</v>
      </c>
    </row>
    <row r="65" spans="2:7" ht="15.5" x14ac:dyDescent="0.35">
      <c r="B65" s="2">
        <v>5005</v>
      </c>
      <c r="C65" s="2" t="s">
        <v>66</v>
      </c>
      <c r="D65" s="3">
        <v>44165</v>
      </c>
      <c r="E65" s="2">
        <v>7598225745</v>
      </c>
      <c r="F65" s="2" t="s">
        <v>61</v>
      </c>
      <c r="G65" s="2" t="s">
        <v>70</v>
      </c>
    </row>
    <row r="71" spans="2:7" ht="18.5" x14ac:dyDescent="0.45">
      <c r="B71" s="9" t="s">
        <v>83</v>
      </c>
      <c r="C71" s="10"/>
      <c r="D71" s="10"/>
      <c r="E71" s="10"/>
      <c r="F71" s="10"/>
      <c r="G71" s="11"/>
    </row>
    <row r="72" spans="2:7" ht="15.5" x14ac:dyDescent="0.35">
      <c r="B72" s="1" t="s">
        <v>33</v>
      </c>
      <c r="C72" s="1" t="s">
        <v>78</v>
      </c>
      <c r="D72" s="1" t="s">
        <v>79</v>
      </c>
      <c r="E72" s="1" t="s">
        <v>80</v>
      </c>
      <c r="F72" s="1" t="s">
        <v>81</v>
      </c>
      <c r="G72" s="1" t="s">
        <v>82</v>
      </c>
    </row>
    <row r="73" spans="2:7" ht="15.5" x14ac:dyDescent="0.35">
      <c r="B73" s="2" t="s">
        <v>72</v>
      </c>
      <c r="C73" s="2">
        <f>HLOOKUP(C72,$B81:$G85,3,FALSE)</f>
        <v>10000</v>
      </c>
      <c r="D73" s="2">
        <f t="shared" ref="D73:G73" si="12">HLOOKUP(D72,$B81:$G85,3,FALSE)</f>
        <v>4000</v>
      </c>
      <c r="E73" s="2">
        <f t="shared" si="12"/>
        <v>600</v>
      </c>
      <c r="F73" s="2">
        <f t="shared" si="12"/>
        <v>5000</v>
      </c>
      <c r="G73" s="2">
        <f t="shared" si="12"/>
        <v>400</v>
      </c>
    </row>
    <row r="74" spans="2:7" ht="15.5" x14ac:dyDescent="0.35">
      <c r="B74" s="2" t="s">
        <v>73</v>
      </c>
      <c r="C74" s="2">
        <v>50000</v>
      </c>
      <c r="D74" s="2">
        <v>10000</v>
      </c>
      <c r="E74" s="2">
        <v>1500</v>
      </c>
      <c r="F74" s="2">
        <v>30000</v>
      </c>
      <c r="G74" s="2">
        <v>2000</v>
      </c>
    </row>
    <row r="75" spans="2:7" ht="15.5" x14ac:dyDescent="0.35">
      <c r="B75" s="2" t="s">
        <v>74</v>
      </c>
      <c r="C75" s="2">
        <f>HLOOKUP(C72,$B81:$G85,5,FALSE)</f>
        <v>30000</v>
      </c>
      <c r="D75" s="2">
        <f t="shared" ref="D75:G75" si="13">HLOOKUP(D72,$B81:$G85,5,FALSE)</f>
        <v>5000</v>
      </c>
      <c r="E75" s="2">
        <f t="shared" si="13"/>
        <v>1000</v>
      </c>
      <c r="F75" s="2">
        <f t="shared" si="13"/>
        <v>20000</v>
      </c>
      <c r="G75" s="2">
        <f t="shared" si="13"/>
        <v>1000</v>
      </c>
    </row>
    <row r="76" spans="2:7" ht="15.5" x14ac:dyDescent="0.35">
      <c r="B76" s="2" t="s">
        <v>75</v>
      </c>
      <c r="C76" s="2">
        <f>HLOOKUP(C72,$B81:$G85,2,FALSE)</f>
        <v>35000</v>
      </c>
      <c r="D76" s="2">
        <f t="shared" ref="D76:G76" si="14">HLOOKUP(D72,$B81:$G85,2,FALSE)</f>
        <v>7000</v>
      </c>
      <c r="E76" s="2">
        <f t="shared" si="14"/>
        <v>900</v>
      </c>
      <c r="F76" s="2">
        <f t="shared" si="14"/>
        <v>25000</v>
      </c>
      <c r="G76" s="2">
        <f t="shared" si="14"/>
        <v>1500</v>
      </c>
    </row>
    <row r="77" spans="2:7" ht="15.5" x14ac:dyDescent="0.35">
      <c r="B77" s="2" t="s">
        <v>76</v>
      </c>
      <c r="C77" s="2">
        <f>HLOOKUP(C72,$B81:$G85,4,FALSE)</f>
        <v>40000</v>
      </c>
      <c r="D77" s="2">
        <f t="shared" ref="D77:G77" si="15">HLOOKUP(D72,$B81:$G85,4,FALSE)</f>
        <v>6000</v>
      </c>
      <c r="E77" s="2">
        <f t="shared" si="15"/>
        <v>1200</v>
      </c>
      <c r="F77" s="2">
        <f t="shared" si="15"/>
        <v>32000</v>
      </c>
      <c r="G77" s="2">
        <f t="shared" si="15"/>
        <v>1800</v>
      </c>
    </row>
    <row r="78" spans="2:7" ht="15.5" x14ac:dyDescent="0.35">
      <c r="B78" s="2" t="s">
        <v>77</v>
      </c>
      <c r="C78" s="2">
        <v>25000</v>
      </c>
      <c r="D78" s="2">
        <v>2000</v>
      </c>
      <c r="E78" s="2">
        <v>500</v>
      </c>
      <c r="F78" s="2">
        <v>15000</v>
      </c>
      <c r="G78" s="2">
        <v>1000</v>
      </c>
    </row>
    <row r="81" spans="2:7" ht="15.5" x14ac:dyDescent="0.35">
      <c r="B81" s="1" t="s">
        <v>33</v>
      </c>
      <c r="C81" s="1" t="s">
        <v>80</v>
      </c>
      <c r="D81" s="1" t="s">
        <v>81</v>
      </c>
      <c r="E81" s="1" t="s">
        <v>82</v>
      </c>
      <c r="F81" s="1" t="s">
        <v>78</v>
      </c>
      <c r="G81" s="1" t="s">
        <v>79</v>
      </c>
    </row>
    <row r="82" spans="2:7" ht="15.5" x14ac:dyDescent="0.35">
      <c r="B82" s="2" t="s">
        <v>75</v>
      </c>
      <c r="C82" s="2">
        <v>900</v>
      </c>
      <c r="D82" s="2">
        <v>25000</v>
      </c>
      <c r="E82" s="2">
        <v>1500</v>
      </c>
      <c r="F82" s="2">
        <v>35000</v>
      </c>
      <c r="G82" s="2">
        <v>7000</v>
      </c>
    </row>
    <row r="83" spans="2:7" ht="15.5" x14ac:dyDescent="0.35">
      <c r="B83" s="2" t="s">
        <v>72</v>
      </c>
      <c r="C83" s="2">
        <v>600</v>
      </c>
      <c r="D83" s="2">
        <v>5000</v>
      </c>
      <c r="E83" s="2">
        <v>400</v>
      </c>
      <c r="F83" s="2">
        <v>10000</v>
      </c>
      <c r="G83" s="2">
        <v>4000</v>
      </c>
    </row>
    <row r="84" spans="2:7" ht="15.5" x14ac:dyDescent="0.35">
      <c r="B84" s="2" t="s">
        <v>76</v>
      </c>
      <c r="C84" s="2">
        <v>1200</v>
      </c>
      <c r="D84" s="2">
        <v>32000</v>
      </c>
      <c r="E84" s="2">
        <v>1800</v>
      </c>
      <c r="F84" s="2">
        <v>40000</v>
      </c>
      <c r="G84" s="2">
        <v>6000</v>
      </c>
    </row>
    <row r="85" spans="2:7" ht="15.5" x14ac:dyDescent="0.35">
      <c r="B85" s="2" t="s">
        <v>74</v>
      </c>
      <c r="C85" s="2">
        <v>1000</v>
      </c>
      <c r="D85" s="2">
        <v>20000</v>
      </c>
      <c r="E85" s="2">
        <v>1000</v>
      </c>
      <c r="F85" s="2">
        <v>30000</v>
      </c>
      <c r="G85" s="2">
        <v>5000</v>
      </c>
    </row>
  </sheetData>
  <mergeCells count="6">
    <mergeCell ref="B71:G71"/>
    <mergeCell ref="B4:G4"/>
    <mergeCell ref="B13:G13"/>
    <mergeCell ref="B22:G22"/>
    <mergeCell ref="B39:G39"/>
    <mergeCell ref="B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V_Lookup</vt:lpstr>
      <vt:lpstr>H_Lookup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S@G@R CH@KOLE</dc:creator>
  <cp:lastModifiedBy>S@G@R CH@KOLE</cp:lastModifiedBy>
  <dcterms:created xsi:type="dcterms:W3CDTF">2025-09-25T08:08:38Z</dcterms:created>
  <dcterms:modified xsi:type="dcterms:W3CDTF">2025-09-28T13:17:49Z</dcterms:modified>
</cp:coreProperties>
</file>