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<sst xmlns="http://schemas.openxmlformats.org/spreadsheetml/2006/main" count="25" uniqueCount="21">
  <si>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 xml:space="preserve">date </t>
  </si>
  <si>
    <t>invoice no</t>
  </si>
  <si>
    <t xml:space="preserve">amount </t>
  </si>
  <si>
    <t>sgst 9%</t>
  </si>
  <si>
    <t>cgst 9%</t>
  </si>
  <si>
    <t xml:space="preserve">total gst </t>
  </si>
  <si>
    <t xml:space="preserve">total amount value </t>
  </si>
  <si>
    <t>0003</t>
  </si>
  <si>
    <t xml:space="preserve">unkown </t>
  </si>
  <si>
    <t>0004</t>
  </si>
  <si>
    <t>0001</t>
  </si>
  <si>
    <t xml:space="preserve">unknow </t>
  </si>
  <si>
    <t xml:space="preserve">suspence invoice number </t>
  </si>
  <si>
    <t>0007</t>
  </si>
  <si>
    <t>0009</t>
  </si>
  <si>
    <t xml:space="preserve">MARCH MONTH </t>
  </si>
  <si>
    <t>13/12/202</t>
  </si>
  <si>
    <t>0006</t>
  </si>
  <si>
    <t xml:space="preserve">payble </t>
  </si>
  <si>
    <r>
      <rPr>
        <sz val="11"/>
        <color theme="0"/>
        <rFont val="Calibri"/>
        <charset val="134"/>
        <scheme val="minor"/>
      </rPr>
      <t>INVOICINVOICE REQURE</t>
    </r>
    <r>
      <rPr>
        <sz val="11"/>
        <rFont val="Calibri"/>
        <charset val="134"/>
        <scheme val="minor"/>
      </rPr>
      <t xml:space="preserve">INVOICE REQUIRED FOR  ALL THE ABOVE BILLS </t>
    </r>
    <r>
      <rPr>
        <sz val="11"/>
        <color theme="0"/>
        <rFont val="Calibri"/>
        <charset val="134"/>
        <scheme val="minor"/>
      </rPr>
      <t xml:space="preserve">bills </t>
    </r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</si>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</sst>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180" fontId="0" fillId="2" borderId="0" xfId="0" applyNumberFormat="1" applyFill="1"/>
    <xf numFmtId="0" fontId="0" fillId="3" borderId="0" xfId="0" applyFill="1"/>
    <xf numFmtId="180" fontId="0" fillId="3" borderId="0" xfId="0" applyNumberFormat="1" applyFill="1"/>
    <xf numFmtId="0" fontId="0" fillId="4" borderId="0" xfId="0" applyFill="1"/>
    <xf numFmtId="180" fontId="0" fillId="4" borderId="0" xfId="0" applyNumberFormat="1" applyFill="1"/>
    <xf numFmtId="2" fontId="0" fillId="0" borderId="0" xfId="0" applyNumberFormat="1"/>
    <xf numFmtId="0" fontId="1" fillId="0" borderId="0" xfId="0" applyFont="1" applyAlignment="1"/>
    <xf numFmtId="0" fontId="0" fillId="2" borderId="0" xfId="0" applyFill="1" applyAlignment="1"/>
    <xf numFmtId="0" fontId="0" fillId="2" borderId="0" xfId="0" applyFill="1" quotePrefix="1"/>
    <xf numFmtId="0" fontId="0" fillId="0" borderId="0" xfId="0" quotePrefix="1"/>
    <xf numFmtId="0" fontId="0" fillId="3" borderId="0" xfId="0" applyFill="1" quotePrefix="1"/>
    <xf numFmtId="0" fontId="0" fillId="4" borderId="0" xfId="0" applyFill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workbookViewId="0">
      <selection activeCell="E7" sqref="E7"/>
    </sheetView>
  </sheetViews>
  <sheetFormatPr defaultColWidth="9" defaultRowHeight="15"/>
  <cols>
    <col min="2" max="2" width="10.4285714285714" customWidth="1"/>
    <col min="3" max="3" width="11.8571428571429" customWidth="1"/>
    <col min="4" max="4" width="10.5714285714286" customWidth="1"/>
    <col min="5" max="5" width="16.2857142857143" customWidth="1"/>
    <col min="6" max="6" width="9" customWidth="1"/>
    <col min="7" max="7" width="9.71428571428571" customWidth="1"/>
    <col min="8" max="8" width="13.2857142857143" customWidth="1"/>
    <col min="12" max="12" width="12" customWidth="1"/>
    <col min="15" max="15" width="19.1428571428571" customWidth="1"/>
    <col min="16" max="16" width="12.8571428571429"/>
  </cols>
  <sheetData>
    <row r="1" spans="2:1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O1" t="s">
        <v>6</v>
      </c>
    </row>
    <row r="2" spans="1:16">
      <c r="A2" s="1">
        <v>1</v>
      </c>
      <c r="B2" s="2">
        <v>45498</v>
      </c>
      <c r="C2" s="10" t="s">
        <v>7</v>
      </c>
      <c r="D2" s="1">
        <v>534484</v>
      </c>
      <c r="E2" s="1">
        <f>D2*100/118</f>
        <v>452952.542372881</v>
      </c>
      <c r="F2" s="1">
        <f>E2*9%</f>
        <v>40765.7288135593</v>
      </c>
      <c r="G2" s="1">
        <f>E2*9%</f>
        <v>40765.7288135593</v>
      </c>
      <c r="H2" s="1">
        <f>G2+F2</f>
        <v>81531.4576271186</v>
      </c>
      <c r="I2" s="1">
        <f>G2+F2+E2</f>
        <v>534484</v>
      </c>
      <c r="O2" s="1">
        <v>577200</v>
      </c>
      <c r="P2" s="11" t="s">
        <v>7</v>
      </c>
    </row>
    <row r="3" spans="1:12">
      <c r="A3" s="3">
        <v>2</v>
      </c>
      <c r="B3" s="4">
        <v>45546</v>
      </c>
      <c r="C3" s="3"/>
      <c r="D3" s="3">
        <v>866479</v>
      </c>
      <c r="E3" s="3">
        <f>D3*100/118</f>
        <v>734304.237288136</v>
      </c>
      <c r="F3" s="3">
        <f>E3*9%</f>
        <v>66087.3813559322</v>
      </c>
      <c r="G3" s="3">
        <f>E3*9%</f>
        <v>66087.3813559322</v>
      </c>
      <c r="H3" s="3">
        <f>G3+F3</f>
        <v>132174.762711864</v>
      </c>
      <c r="I3" s="3">
        <f>H3+E3</f>
        <v>866479</v>
      </c>
      <c r="K3">
        <f>H3</f>
        <v>132174.762711864</v>
      </c>
      <c r="L3" t="s">
        <v>8</v>
      </c>
    </row>
    <row r="4" spans="1:16">
      <c r="A4" s="1">
        <v>3</v>
      </c>
      <c r="B4" s="2">
        <v>45571</v>
      </c>
      <c r="C4" s="10" t="s">
        <v>9</v>
      </c>
      <c r="D4" s="1">
        <v>662321</v>
      </c>
      <c r="E4" s="1">
        <f>D4*100/118</f>
        <v>561288.983050847</v>
      </c>
      <c r="F4" s="1">
        <f>E4*9%</f>
        <v>50516.0084745763</v>
      </c>
      <c r="G4" s="1">
        <f>E4*9%</f>
        <v>50516.0084745763</v>
      </c>
      <c r="H4" s="1">
        <f>G4+F4</f>
        <v>101032.016949153</v>
      </c>
      <c r="I4" s="1">
        <f>H4+E4</f>
        <v>662321</v>
      </c>
      <c r="O4" s="1">
        <v>741330.86</v>
      </c>
      <c r="P4" s="11" t="s">
        <v>9</v>
      </c>
    </row>
    <row r="5" spans="1:13">
      <c r="A5" s="3">
        <v>4</v>
      </c>
      <c r="B5" s="4">
        <v>45603</v>
      </c>
      <c r="C5" s="12" t="s">
        <v>10</v>
      </c>
      <c r="D5" s="3">
        <v>403184</v>
      </c>
      <c r="E5" s="3">
        <f t="shared" ref="E5:E15" si="0">D5*100/118</f>
        <v>341681.355932203</v>
      </c>
      <c r="F5" s="3">
        <f t="shared" ref="F5:F16" si="1">E5*9%</f>
        <v>30751.3220338983</v>
      </c>
      <c r="G5" s="3">
        <f t="shared" ref="G5:G16" si="2">E5*9%</f>
        <v>30751.3220338983</v>
      </c>
      <c r="H5" s="3">
        <f t="shared" ref="H5:H16" si="3">G5+F5</f>
        <v>61502.6440677966</v>
      </c>
      <c r="I5" s="3">
        <f t="shared" ref="I5:I15" si="4">G5+F5+E5</f>
        <v>403184</v>
      </c>
      <c r="K5">
        <f>H5</f>
        <v>61502.6440677966</v>
      </c>
      <c r="L5" t="s">
        <v>11</v>
      </c>
      <c r="M5" t="s">
        <v>12</v>
      </c>
    </row>
    <row r="6" spans="1:9">
      <c r="A6" s="1">
        <v>5</v>
      </c>
      <c r="B6" s="2">
        <v>45662</v>
      </c>
      <c r="C6" s="10" t="s">
        <v>13</v>
      </c>
      <c r="D6" s="1">
        <v>956756</v>
      </c>
      <c r="E6" s="1">
        <f t="shared" si="0"/>
        <v>810810.169491525</v>
      </c>
      <c r="F6" s="1">
        <f t="shared" si="1"/>
        <v>72972.9152542373</v>
      </c>
      <c r="G6" s="1">
        <f t="shared" si="2"/>
        <v>72972.9152542373</v>
      </c>
      <c r="H6" s="1">
        <f t="shared" si="3"/>
        <v>145945.830508475</v>
      </c>
      <c r="I6" s="1">
        <f t="shared" ref="I6:I7" si="5">H6+E6</f>
        <v>956756</v>
      </c>
    </row>
    <row r="7" spans="1:16">
      <c r="A7" s="5">
        <v>6</v>
      </c>
      <c r="B7" s="6">
        <v>45737</v>
      </c>
      <c r="C7" s="13" t="s">
        <v>14</v>
      </c>
      <c r="D7" s="5">
        <v>770948</v>
      </c>
      <c r="E7" s="5">
        <f t="shared" si="0"/>
        <v>653345.762711864</v>
      </c>
      <c r="F7" s="5">
        <f t="shared" si="1"/>
        <v>58801.1186440678</v>
      </c>
      <c r="G7" s="5">
        <f t="shared" si="2"/>
        <v>58801.1186440678</v>
      </c>
      <c r="H7" s="5">
        <f t="shared" si="3"/>
        <v>117602.237288136</v>
      </c>
      <c r="I7" s="5">
        <f t="shared" si="5"/>
        <v>770948</v>
      </c>
      <c r="J7" s="5"/>
      <c r="K7" t="s">
        <v>15</v>
      </c>
      <c r="O7" s="1">
        <v>1105527</v>
      </c>
      <c r="P7" s="11" t="s">
        <v>14</v>
      </c>
    </row>
    <row r="8" spans="1:16">
      <c r="A8" s="1">
        <v>7</v>
      </c>
      <c r="B8" s="1" t="s">
        <v>16</v>
      </c>
      <c r="C8" s="10" t="s">
        <v>17</v>
      </c>
      <c r="D8" s="1">
        <v>74002</v>
      </c>
      <c r="E8" s="1">
        <f t="shared" si="0"/>
        <v>62713.5593220339</v>
      </c>
      <c r="F8" s="1">
        <f t="shared" si="1"/>
        <v>5644.22033898305</v>
      </c>
      <c r="G8" s="1">
        <f t="shared" si="2"/>
        <v>5644.22033898305</v>
      </c>
      <c r="H8" s="1">
        <f t="shared" si="3"/>
        <v>11288.4406779661</v>
      </c>
      <c r="I8" s="1">
        <f t="shared" ref="I8:I15" si="6">G8+F8+E8</f>
        <v>74002</v>
      </c>
      <c r="O8" s="1">
        <v>74635</v>
      </c>
      <c r="P8" s="11" t="s">
        <v>17</v>
      </c>
    </row>
    <row r="9" spans="5:9"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ref="I9:I10" si="7">H9+E9</f>
        <v>0</v>
      </c>
    </row>
    <row r="10" spans="5:9"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7"/>
        <v>0</v>
      </c>
    </row>
    <row r="11" spans="5:9"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ref="I11:I15" si="8">G11+F11+E11</f>
        <v>0</v>
      </c>
    </row>
    <row r="12" spans="5:9"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ref="I12:I13" si="9">H12+E12</f>
        <v>0</v>
      </c>
    </row>
    <row r="13" spans="5:16"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9"/>
        <v>0</v>
      </c>
      <c r="O13">
        <f>O7+O4+O2</f>
        <v>2424057.86</v>
      </c>
      <c r="P13">
        <f>O13*18%</f>
        <v>436330.4148</v>
      </c>
    </row>
    <row r="14" spans="5:9"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ref="I14:I15" si="10">G14+F14+E14</f>
        <v>0</v>
      </c>
    </row>
    <row r="15" spans="5:9"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ref="I15" si="11">H15+E15</f>
        <v>0</v>
      </c>
    </row>
    <row r="16" spans="4:11">
      <c r="D16" s="7">
        <f>SUM(D2:D7)</f>
        <v>4194172</v>
      </c>
      <c r="E16">
        <f>SUM(E2:E7)</f>
        <v>3554383.05084746</v>
      </c>
      <c r="F16">
        <f t="shared" si="1"/>
        <v>319894.474576271</v>
      </c>
      <c r="G16">
        <f t="shared" si="2"/>
        <v>319894.474576271</v>
      </c>
      <c r="H16">
        <f>G16+F16</f>
        <v>639788.949152542</v>
      </c>
      <c r="K16" t="s">
        <v>18</v>
      </c>
    </row>
    <row r="18" spans="3:8">
      <c r="C18" s="8" t="s">
        <v>19</v>
      </c>
      <c r="D18" s="9"/>
      <c r="E18" s="1"/>
      <c r="F18" s="1"/>
      <c r="G18" s="1"/>
      <c r="H18" s="1"/>
    </row>
    <row r="19" spans="5:5">
      <c r="E19" t="s">
        <v>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2025-04-10T05:42:00Z</dcterms:created>
  <dcterms:modified xsi:type="dcterms:W3CDTF">2025-04-11T11:11:03Z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D6B6423BBDF74D9D9FC149F16F213127_12</vt:lpwstr>
  </property>
  <property fmtid="{D5CDD505-2E9C-101B-9397-08002B2CF9AE}" pid="3" name="KSOProductBuildVer">
    <vt:lpwstr>2057-12.2.0.20782</vt:lpwstr>
  </property>
</Properties>
</file>