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8665" windowHeight="1275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1" i="2" l="1"/>
  <c r="B3" i="2"/>
  <c r="D25" i="1"/>
  <c r="E25" i="1"/>
  <c r="F25" i="1" s="1"/>
  <c r="C25" i="1"/>
  <c r="C24" i="1"/>
  <c r="D24" i="1"/>
  <c r="E24" i="1"/>
  <c r="F24" i="1"/>
  <c r="B24" i="1"/>
  <c r="F22" i="1"/>
  <c r="E22" i="1"/>
  <c r="D22" i="1"/>
  <c r="C22" i="1"/>
  <c r="B22" i="1"/>
  <c r="C16" i="1" l="1"/>
</calcChain>
</file>

<file path=xl/sharedStrings.xml><?xml version="1.0" encoding="utf-8"?>
<sst xmlns="http://schemas.openxmlformats.org/spreadsheetml/2006/main" count="34" uniqueCount="32">
  <si>
    <t>Вариационный ряд</t>
  </si>
  <si>
    <t xml:space="preserve">Частотный ряд </t>
  </si>
  <si>
    <t>Xi</t>
  </si>
  <si>
    <t>Ni</t>
  </si>
  <si>
    <t>Wi</t>
  </si>
  <si>
    <t>xi</t>
  </si>
  <si>
    <t>ni</t>
  </si>
  <si>
    <t>wi</t>
  </si>
  <si>
    <t>Xmin</t>
  </si>
  <si>
    <t>Xmax</t>
  </si>
  <si>
    <t>Размах</t>
  </si>
  <si>
    <t>h</t>
  </si>
  <si>
    <t>Интервальный ряд</t>
  </si>
  <si>
    <t>Дискретный вариационный ряд</t>
  </si>
  <si>
    <t>Wn</t>
  </si>
  <si>
    <t xml:space="preserve">k </t>
  </si>
  <si>
    <t>[2,8:3,10]</t>
  </si>
  <si>
    <t>[3,7:4,00]</t>
  </si>
  <si>
    <t>[4,00:4,30]</t>
  </si>
  <si>
    <t>[3,10:3,40]</t>
  </si>
  <si>
    <t>[3,40:3,70]</t>
  </si>
  <si>
    <t>выборочное среднее(Mx)</t>
  </si>
  <si>
    <t>мода(Mo)</t>
  </si>
  <si>
    <t>медиана(Me)</t>
  </si>
  <si>
    <t>размах</t>
  </si>
  <si>
    <t>абсолютное отклонение(0)</t>
  </si>
  <si>
    <t>коэффициент вариации(V)</t>
  </si>
  <si>
    <t>Q(x)</t>
  </si>
  <si>
    <t>дисперсия(Dx)</t>
  </si>
  <si>
    <t>отклонение стандартное</t>
  </si>
  <si>
    <t>сумма xi</t>
  </si>
  <si>
    <t>Частотный ряд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</si>
</sst>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72" formatCode="#,##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0" fillId="3" borderId="0" xfId="0" applyFill="1" applyAlignment="1">
      <alignment horizontal="center"/>
    </xf>
    <xf numFmtId="0" fontId="1" fillId="0" borderId="0" xfId="1" applyFill="1"/>
    <xf numFmtId="0" fontId="0" fillId="0" borderId="0" xfId="0" applyFill="1"/>
    <xf numFmtId="0" fontId="0" fillId="0" borderId="0" xfId="0" applyFill="1" applyAlignment="1"/>
    <xf numFmtId="0" fontId="0" fillId="0" borderId="0" xfId="0" applyAlignment="1">
      <alignment horizontal="center"/>
    </xf>
    <xf numFmtId="0" fontId="1" fillId="0" borderId="0" xfId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72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1"/>
          <c:order val="0"/>
          <c:tx>
            <c:v>Полигон</c:v>
          </c:tx>
          <c:cat>
            <c:numRef>
              <c:f>Лист1!$B$7:$O$7</c:f>
              <c:numCache>
                <c:formatCode>General</c:formatCode>
                <c:ptCount val="14"/>
                <c:pt idx="0">
                  <c:v>2.8</c:v>
                </c:pt>
                <c:pt idx="1">
                  <c:v>3</c:v>
                </c:pt>
                <c:pt idx="2">
                  <c:v>3.1</c:v>
                </c:pt>
                <c:pt idx="3">
                  <c:v>3.2</c:v>
                </c:pt>
                <c:pt idx="4">
                  <c:v>3.3</c:v>
                </c:pt>
                <c:pt idx="5">
                  <c:v>3.4</c:v>
                </c:pt>
                <c:pt idx="6">
                  <c:v>3.5</c:v>
                </c:pt>
                <c:pt idx="7">
                  <c:v>3.6</c:v>
                </c:pt>
                <c:pt idx="8">
                  <c:v>3.7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</c:numCache>
            </c:numRef>
          </c:cat>
          <c:val>
            <c:numRef>
              <c:f>Лист1!$B$8:$O$8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91328"/>
        <c:axId val="78293248"/>
      </c:lineChart>
      <c:catAx>
        <c:axId val="782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293248"/>
        <c:crosses val="autoZero"/>
        <c:auto val="1"/>
        <c:lblAlgn val="ctr"/>
        <c:lblOffset val="100"/>
        <c:noMultiLvlLbl val="0"/>
      </c:catAx>
      <c:valAx>
        <c:axId val="7829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291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29026684164479"/>
          <c:y val="0.49961614173228347"/>
          <c:w val="0.14043066491688538"/>
          <c:h val="8.4101049868766389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Лист1!$B$7:$O$7</c:f>
              <c:numCache>
                <c:formatCode>General</c:formatCode>
                <c:ptCount val="14"/>
                <c:pt idx="0">
                  <c:v>2.8</c:v>
                </c:pt>
                <c:pt idx="1">
                  <c:v>3</c:v>
                </c:pt>
                <c:pt idx="2">
                  <c:v>3.1</c:v>
                </c:pt>
                <c:pt idx="3">
                  <c:v>3.2</c:v>
                </c:pt>
                <c:pt idx="4">
                  <c:v>3.3</c:v>
                </c:pt>
                <c:pt idx="5">
                  <c:v>3.4</c:v>
                </c:pt>
                <c:pt idx="6">
                  <c:v>3.5</c:v>
                </c:pt>
                <c:pt idx="7">
                  <c:v>3.6</c:v>
                </c:pt>
                <c:pt idx="8">
                  <c:v>3.7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</c:numCache>
            </c:numRef>
          </c:cat>
          <c:val>
            <c:numRef>
              <c:f>Лист1!$B$7:$O$7</c:f>
              <c:numCache>
                <c:formatCode>General</c:formatCode>
                <c:ptCount val="14"/>
                <c:pt idx="0">
                  <c:v>2.8</c:v>
                </c:pt>
                <c:pt idx="1">
                  <c:v>3</c:v>
                </c:pt>
                <c:pt idx="2">
                  <c:v>3.1</c:v>
                </c:pt>
                <c:pt idx="3">
                  <c:v>3.2</c:v>
                </c:pt>
                <c:pt idx="4">
                  <c:v>3.3</c:v>
                </c:pt>
                <c:pt idx="5">
                  <c:v>3.4</c:v>
                </c:pt>
                <c:pt idx="6">
                  <c:v>3.5</c:v>
                </c:pt>
                <c:pt idx="7">
                  <c:v>3.6</c:v>
                </c:pt>
                <c:pt idx="8">
                  <c:v>3.7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11136"/>
        <c:axId val="101614336"/>
      </c:barChart>
      <c:catAx>
        <c:axId val="10121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614336"/>
        <c:crosses val="autoZero"/>
        <c:auto val="1"/>
        <c:lblAlgn val="ctr"/>
        <c:lblOffset val="100"/>
        <c:noMultiLvlLbl val="0"/>
      </c:catAx>
      <c:valAx>
        <c:axId val="10161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11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26</xdr:row>
      <xdr:rowOff>61912</xdr:rowOff>
    </xdr:from>
    <xdr:to>
      <xdr:col>8</xdr:col>
      <xdr:colOff>47625</xdr:colOff>
      <xdr:row>40</xdr:row>
      <xdr:rowOff>138112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26</xdr:row>
      <xdr:rowOff>61912</xdr:rowOff>
    </xdr:from>
    <xdr:to>
      <xdr:col>16</xdr:col>
      <xdr:colOff>304800</xdr:colOff>
      <xdr:row>40</xdr:row>
      <xdr:rowOff>138112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tabSelected="1" topLeftCell="A4" workbookViewId="0">
      <selection activeCell="R32" sqref="R32"/>
    </sheetView>
  </sheetViews>
  <sheetFormatPr defaultRowHeight="15" x14ac:dyDescent="0.25"/>
  <cols>
    <col min="1" max="1" width="7.5703125" style="9" customWidth="1"/>
    <col min="2" max="6" width="9" customWidth="1"/>
    <col min="7" max="32" width="8.7109375" customWidth="1"/>
  </cols>
  <sheetData>
    <row r="1" spans="1:32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4"/>
    </row>
    <row r="2" spans="1:32" x14ac:dyDescent="0.25">
      <c r="B2" s="6">
        <v>2.8</v>
      </c>
      <c r="C2" s="6">
        <v>3</v>
      </c>
      <c r="D2" s="6">
        <v>3.1</v>
      </c>
      <c r="E2" s="6">
        <v>3.2</v>
      </c>
      <c r="F2" s="6">
        <v>3.3</v>
      </c>
      <c r="G2" s="6">
        <v>3.4</v>
      </c>
      <c r="H2" s="6">
        <v>3.4</v>
      </c>
      <c r="I2" s="6">
        <v>3.4</v>
      </c>
      <c r="J2" s="6">
        <v>3.5</v>
      </c>
      <c r="K2" s="6">
        <v>3.5</v>
      </c>
      <c r="L2" s="6">
        <v>3.5</v>
      </c>
      <c r="M2" s="6">
        <v>3.6</v>
      </c>
      <c r="N2" s="6">
        <v>3.6</v>
      </c>
      <c r="O2" s="6">
        <v>3.6</v>
      </c>
      <c r="P2" s="6">
        <v>3.6</v>
      </c>
      <c r="Q2" s="6">
        <v>3.6</v>
      </c>
      <c r="R2" s="6">
        <v>3.6</v>
      </c>
      <c r="S2" s="6">
        <v>3.7</v>
      </c>
      <c r="T2" s="6">
        <v>3.7</v>
      </c>
      <c r="U2" s="6">
        <v>3.7</v>
      </c>
      <c r="V2" s="6">
        <v>3.7</v>
      </c>
      <c r="W2" s="6">
        <v>3.9</v>
      </c>
      <c r="X2" s="6">
        <v>3.9</v>
      </c>
      <c r="Y2" s="6">
        <v>4</v>
      </c>
      <c r="Z2" s="6">
        <v>4</v>
      </c>
      <c r="AA2" s="6">
        <v>4</v>
      </c>
      <c r="AB2" s="6">
        <v>4.0999999999999996</v>
      </c>
      <c r="AC2" s="6">
        <v>4.2</v>
      </c>
      <c r="AD2" s="6">
        <v>4.2</v>
      </c>
      <c r="AE2" s="6">
        <v>4.3</v>
      </c>
      <c r="AF2" s="2"/>
    </row>
    <row r="3" spans="1:32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6" spans="1:32" x14ac:dyDescent="0.25">
      <c r="B6" s="1" t="s">
        <v>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2" x14ac:dyDescent="0.25">
      <c r="A7" s="5" t="s">
        <v>5</v>
      </c>
      <c r="B7" s="5">
        <v>2.8</v>
      </c>
      <c r="C7" s="5">
        <v>3</v>
      </c>
      <c r="D7" s="5">
        <v>3.1</v>
      </c>
      <c r="E7" s="5">
        <v>3.2</v>
      </c>
      <c r="F7" s="5">
        <v>3.3</v>
      </c>
      <c r="G7" s="5">
        <v>3.4</v>
      </c>
      <c r="H7" s="5">
        <v>3.5</v>
      </c>
      <c r="I7" s="5">
        <v>3.6</v>
      </c>
      <c r="J7" s="5">
        <v>3.7</v>
      </c>
      <c r="K7" s="5">
        <v>3.9</v>
      </c>
      <c r="L7" s="5">
        <v>4</v>
      </c>
      <c r="M7" s="5">
        <v>4.0999999999999996</v>
      </c>
      <c r="N7" s="5">
        <v>4.2</v>
      </c>
      <c r="O7" s="5">
        <v>4.3</v>
      </c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2" x14ac:dyDescent="0.25">
      <c r="A8" s="5" t="s">
        <v>6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3</v>
      </c>
      <c r="H8" s="5">
        <v>3</v>
      </c>
      <c r="I8" s="5">
        <v>6</v>
      </c>
      <c r="J8" s="5">
        <v>4</v>
      </c>
      <c r="K8" s="5">
        <v>2</v>
      </c>
      <c r="L8" s="5">
        <v>3</v>
      </c>
      <c r="M8" s="5">
        <v>1</v>
      </c>
      <c r="N8" s="5">
        <v>2</v>
      </c>
      <c r="O8" s="5">
        <v>1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2" x14ac:dyDescent="0.25">
      <c r="A9" s="5" t="s">
        <v>7</v>
      </c>
      <c r="B9" s="5">
        <v>3.3000000000000002E-2</v>
      </c>
      <c r="C9" s="5">
        <v>3.3000000000000002E-2</v>
      </c>
      <c r="D9" s="10">
        <v>3.3000000000000002E-2</v>
      </c>
      <c r="E9" s="10">
        <v>3.3000000000000002E-2</v>
      </c>
      <c r="F9" s="10">
        <v>3.3000000000000002E-2</v>
      </c>
      <c r="G9" s="5">
        <v>0.1</v>
      </c>
      <c r="H9" s="10">
        <v>0.1</v>
      </c>
      <c r="I9" s="5">
        <v>0.2</v>
      </c>
      <c r="J9" s="5">
        <v>0.13300000000000001</v>
      </c>
      <c r="K9" s="5">
        <v>6.7000000000000004E-2</v>
      </c>
      <c r="L9" s="5">
        <v>0.1</v>
      </c>
      <c r="M9" s="5">
        <v>3.3000000000000002E-2</v>
      </c>
      <c r="N9" s="5">
        <v>6.7000000000000004E-2</v>
      </c>
      <c r="O9" s="5">
        <v>3.3000000000000002E-2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2" spans="1:32" x14ac:dyDescent="0.25">
      <c r="A12" s="8" t="s">
        <v>8</v>
      </c>
      <c r="C12" s="10">
        <v>2.8</v>
      </c>
    </row>
    <row r="13" spans="1:32" x14ac:dyDescent="0.25">
      <c r="A13" s="8" t="s">
        <v>9</v>
      </c>
      <c r="C13" s="10">
        <v>4.3</v>
      </c>
    </row>
    <row r="14" spans="1:32" x14ac:dyDescent="0.25">
      <c r="A14" s="8" t="s">
        <v>10</v>
      </c>
      <c r="C14" s="10">
        <v>1.5</v>
      </c>
    </row>
    <row r="15" spans="1:32" x14ac:dyDescent="0.25">
      <c r="A15" s="8" t="s">
        <v>15</v>
      </c>
      <c r="C15" s="13">
        <v>5</v>
      </c>
    </row>
    <row r="16" spans="1:32" x14ac:dyDescent="0.25">
      <c r="A16" s="8" t="s">
        <v>11</v>
      </c>
      <c r="C16" s="14">
        <f>(C13-C12)/C15</f>
        <v>0.3</v>
      </c>
    </row>
    <row r="17" spans="1:13" x14ac:dyDescent="0.25">
      <c r="B17" s="1" t="s">
        <v>12</v>
      </c>
      <c r="C17" s="1"/>
      <c r="D17" s="1"/>
      <c r="E17" s="1"/>
      <c r="F17" s="1"/>
      <c r="G17" s="9"/>
    </row>
    <row r="18" spans="1:13" s="9" customFormat="1" x14ac:dyDescent="0.25">
      <c r="B18" s="11">
        <v>3.1</v>
      </c>
      <c r="C18" s="11">
        <v>3.4</v>
      </c>
      <c r="D18" s="11">
        <v>3.7</v>
      </c>
      <c r="E18" s="11">
        <v>4</v>
      </c>
      <c r="F18" s="11">
        <v>4.3</v>
      </c>
      <c r="G18" s="11"/>
      <c r="H18" s="11"/>
      <c r="I18" s="11"/>
      <c r="J18" s="11"/>
      <c r="K18" s="11"/>
      <c r="L18" s="11"/>
      <c r="M18" s="11"/>
    </row>
    <row r="19" spans="1:13" x14ac:dyDescent="0.25">
      <c r="B19" s="12" t="s">
        <v>16</v>
      </c>
      <c r="C19" s="15" t="s">
        <v>19</v>
      </c>
      <c r="D19" s="12" t="s">
        <v>20</v>
      </c>
      <c r="E19" s="12" t="s">
        <v>17</v>
      </c>
      <c r="F19" s="12" t="s">
        <v>18</v>
      </c>
      <c r="G19" s="12"/>
      <c r="H19" s="12"/>
      <c r="I19" s="12"/>
      <c r="J19" s="12"/>
      <c r="K19" s="12"/>
      <c r="L19" s="12"/>
      <c r="M19" s="12"/>
    </row>
    <row r="20" spans="1:13" x14ac:dyDescent="0.25">
      <c r="B20" s="10">
        <v>3</v>
      </c>
      <c r="C20" s="10">
        <v>6</v>
      </c>
      <c r="D20" s="10">
        <v>16</v>
      </c>
      <c r="E20" s="10">
        <v>9</v>
      </c>
      <c r="F20" s="10">
        <v>7</v>
      </c>
      <c r="G20" s="9"/>
    </row>
    <row r="21" spans="1:13" x14ac:dyDescent="0.25">
      <c r="B21" s="1" t="s">
        <v>13</v>
      </c>
      <c r="C21" s="1"/>
      <c r="D21" s="1"/>
      <c r="E21" s="1"/>
      <c r="F21" s="1"/>
      <c r="G21" s="9"/>
    </row>
    <row r="22" spans="1:13" x14ac:dyDescent="0.25">
      <c r="A22" s="9" t="s">
        <v>2</v>
      </c>
      <c r="B22" s="10">
        <f>(2.8+3.1)/2</f>
        <v>2.95</v>
      </c>
      <c r="C22" s="10">
        <f>(3.1+3.4)/2</f>
        <v>3.25</v>
      </c>
      <c r="D22" s="10">
        <f>(3.4+3.7)/2</f>
        <v>3.55</v>
      </c>
      <c r="E22" s="10">
        <f>(3.7+4)/2</f>
        <v>3.85</v>
      </c>
      <c r="F22" s="10">
        <f>(4+4.3)/2</f>
        <v>4.1500000000000004</v>
      </c>
    </row>
    <row r="23" spans="1:13" x14ac:dyDescent="0.25">
      <c r="A23" s="9" t="s">
        <v>3</v>
      </c>
      <c r="B23" s="10">
        <v>3</v>
      </c>
      <c r="C23" s="10">
        <v>6</v>
      </c>
      <c r="D23" s="10">
        <v>16</v>
      </c>
      <c r="E23" s="10">
        <v>9</v>
      </c>
      <c r="F23" s="10">
        <v>7</v>
      </c>
    </row>
    <row r="24" spans="1:13" x14ac:dyDescent="0.25">
      <c r="A24" s="9" t="s">
        <v>4</v>
      </c>
      <c r="B24" s="7">
        <f>B23/30</f>
        <v>0.1</v>
      </c>
      <c r="C24" s="7">
        <f t="shared" ref="C24:F24" si="0">C23/30</f>
        <v>0.2</v>
      </c>
      <c r="D24" s="7">
        <f t="shared" si="0"/>
        <v>0.53333333333333333</v>
      </c>
      <c r="E24" s="7">
        <f t="shared" si="0"/>
        <v>0.3</v>
      </c>
      <c r="F24" s="7">
        <f t="shared" si="0"/>
        <v>0.23333333333333334</v>
      </c>
    </row>
    <row r="25" spans="1:13" x14ac:dyDescent="0.25">
      <c r="A25" s="9" t="s">
        <v>14</v>
      </c>
      <c r="B25" s="16">
        <v>0.1</v>
      </c>
      <c r="C25" s="16">
        <f>B25+C24</f>
        <v>0.30000000000000004</v>
      </c>
      <c r="D25" s="16">
        <f t="shared" ref="D25:F25" si="1">C25+D24</f>
        <v>0.83333333333333337</v>
      </c>
      <c r="E25" s="16">
        <f t="shared" si="1"/>
        <v>1.1333333333333333</v>
      </c>
      <c r="F25" s="16">
        <f t="shared" si="1"/>
        <v>1.3666666666666667</v>
      </c>
    </row>
  </sheetData>
  <mergeCells count="4">
    <mergeCell ref="B17:F17"/>
    <mergeCell ref="B21:F21"/>
    <mergeCell ref="B6:O6"/>
    <mergeCell ref="B1:A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"/>
  <sheetViews>
    <sheetView workbookViewId="0">
      <selection activeCell="B3" sqref="B3"/>
    </sheetView>
  </sheetViews>
  <sheetFormatPr defaultRowHeight="15" x14ac:dyDescent="0.25"/>
  <cols>
    <col min="1" max="1" width="26.85546875" customWidth="1"/>
  </cols>
  <sheetData>
    <row r="1" spans="1:31" x14ac:dyDescent="0.25">
      <c r="A1" t="s">
        <v>21</v>
      </c>
      <c r="B1" s="19">
        <f>SUM(B12:O12)/30</f>
        <v>1.6700000000000002</v>
      </c>
    </row>
    <row r="2" spans="1:31" x14ac:dyDescent="0.25">
      <c r="A2" t="s">
        <v>22</v>
      </c>
      <c r="B2" s="19">
        <v>3.6</v>
      </c>
    </row>
    <row r="3" spans="1:31" x14ac:dyDescent="0.25">
      <c r="A3" t="s">
        <v>23</v>
      </c>
      <c r="B3" s="19">
        <f>(3.6+3.6)/2</f>
        <v>3.6</v>
      </c>
    </row>
    <row r="4" spans="1:31" x14ac:dyDescent="0.25">
      <c r="A4" t="s">
        <v>24</v>
      </c>
      <c r="B4" s="19">
        <v>1.5</v>
      </c>
    </row>
    <row r="5" spans="1:31" x14ac:dyDescent="0.25">
      <c r="A5" t="s">
        <v>25</v>
      </c>
      <c r="B5" s="19"/>
    </row>
    <row r="6" spans="1:31" x14ac:dyDescent="0.25">
      <c r="A6" t="s">
        <v>26</v>
      </c>
      <c r="B6" s="19"/>
    </row>
    <row r="7" spans="1:31" x14ac:dyDescent="0.25">
      <c r="A7" t="s">
        <v>27</v>
      </c>
      <c r="B7" s="19"/>
    </row>
    <row r="8" spans="1:31" x14ac:dyDescent="0.25">
      <c r="A8" t="s">
        <v>28</v>
      </c>
      <c r="B8" s="19"/>
    </row>
    <row r="9" spans="1:31" x14ac:dyDescent="0.25">
      <c r="A9" t="s">
        <v>29</v>
      </c>
      <c r="B9" s="19"/>
    </row>
    <row r="10" spans="1:31" x14ac:dyDescent="0.25">
      <c r="A10" t="s">
        <v>30</v>
      </c>
    </row>
    <row r="11" spans="1:31" s="18" customFormat="1" x14ac:dyDescent="0.25">
      <c r="B11" s="1" t="s">
        <v>31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x14ac:dyDescent="0.25">
      <c r="A12" s="17" t="s">
        <v>5</v>
      </c>
      <c r="B12" s="19">
        <v>2.8</v>
      </c>
      <c r="C12" s="19">
        <v>3</v>
      </c>
      <c r="D12" s="19">
        <v>3.1</v>
      </c>
      <c r="E12" s="19">
        <v>3.2</v>
      </c>
      <c r="F12" s="19">
        <v>3.3</v>
      </c>
      <c r="G12" s="19">
        <v>3.4</v>
      </c>
      <c r="H12" s="19">
        <v>3.5</v>
      </c>
      <c r="I12" s="19">
        <v>3.6</v>
      </c>
      <c r="J12" s="19">
        <v>3.7</v>
      </c>
      <c r="K12" s="19">
        <v>3.9</v>
      </c>
      <c r="L12" s="19">
        <v>4</v>
      </c>
      <c r="M12" s="19">
        <v>4.0999999999999996</v>
      </c>
      <c r="N12" s="19">
        <v>4.2</v>
      </c>
      <c r="O12" s="19">
        <v>4.3</v>
      </c>
    </row>
    <row r="13" spans="1:31" x14ac:dyDescent="0.25">
      <c r="A13" s="17" t="s">
        <v>6</v>
      </c>
      <c r="B13" s="19">
        <v>1</v>
      </c>
      <c r="C13" s="19">
        <v>1</v>
      </c>
      <c r="D13" s="19">
        <v>1</v>
      </c>
      <c r="E13" s="19">
        <v>1</v>
      </c>
      <c r="F13" s="19">
        <v>1</v>
      </c>
      <c r="G13" s="19">
        <v>3</v>
      </c>
      <c r="H13" s="19">
        <v>3</v>
      </c>
      <c r="I13" s="19">
        <v>6</v>
      </c>
      <c r="J13" s="19">
        <v>4</v>
      </c>
      <c r="K13" s="19">
        <v>2</v>
      </c>
      <c r="L13" s="19">
        <v>3</v>
      </c>
      <c r="M13" s="19">
        <v>1</v>
      </c>
      <c r="N13" s="19">
        <v>2</v>
      </c>
      <c r="O13" s="19">
        <v>1</v>
      </c>
    </row>
  </sheetData>
  <mergeCells count="1">
    <mergeCell ref="B11:O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XTreme.ws</dc:creator>
  <cp:lastModifiedBy>XTreme.ws</cp:lastModifiedBy>
  <dcterms:created xsi:type="dcterms:W3CDTF">2022-10-05T12:27:06Z</dcterms:created>
  <dcterms:modified xsi:type="dcterms:W3CDTF">2022-10-05T16:08:32Z</dcterms:modified>
</cp:coreProperties>
</file>