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tables/table2.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tables/table3.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nvika\Downloads\"/>
    </mc:Choice>
  </mc:AlternateContent>
  <xr:revisionPtr revIDLastSave="0" documentId="13_ncr:1_{BB9B520B-EEB6-4643-A8E5-A2BBCA7A91CB}" xr6:coauthVersionLast="47" xr6:coauthVersionMax="47" xr10:uidLastSave="{00000000-0000-0000-0000-000000000000}"/>
  <bookViews>
    <workbookView xWindow="-108" yWindow="-108" windowWidth="23256" windowHeight="12456" firstSheet="2" activeTab="2" xr2:uid="{AC3D9971-87E5-4802-8C05-F7A646114B98}"/>
  </bookViews>
  <sheets>
    <sheet name="Dashboard Questions" sheetId="8" r:id="rId1"/>
    <sheet name="c_sat_pivots" sheetId="10" r:id="rId2"/>
    <sheet name="Customer_dashboard" sheetId="11" r:id="rId3"/>
    <sheet name="Sheet2" sheetId="12" r:id="rId4"/>
    <sheet name="Customer Service" sheetId="2" r:id="rId5"/>
    <sheet name="Finance Pivot" sheetId="13" r:id="rId6"/>
    <sheet name="Finance Dashboard" sheetId="14" r:id="rId7"/>
    <sheet name="Finance" sheetId="3" r:id="rId8"/>
    <sheet name="Orders Pivot" sheetId="27" r:id="rId9"/>
    <sheet name="Orders Dashboard" sheetId="28" r:id="rId10"/>
    <sheet name="Orders" sheetId="6" r:id="rId11"/>
    <sheet name="Sheet1" sheetId="9" r:id="rId12"/>
  </sheets>
  <definedNames>
    <definedName name="_xlnm._FilterDatabase" localSheetId="4"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_Handled">#N/A</definedName>
    <definedName name="Slicer_Contact_Type">#N/A</definedName>
    <definedName name="Slicer_Days__Contact_Date">#N/A</definedName>
    <definedName name="Slicer_Order_Type">#N/A</definedName>
  </definedNames>
  <calcPr calcId="191029"/>
  <pivotCaches>
    <pivotCache cacheId="0" r:id="rId13"/>
    <pivotCache cacheId="1" r:id="rId14"/>
    <pivotCache cacheId="2" r:id="rId15"/>
    <pivotCache cacheId="3"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M3" i="6"/>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I502" i="6"/>
  <c r="J502" i="6" s="1"/>
  <c r="I503" i="6"/>
  <c r="J503" i="6" s="1"/>
  <c r="I504" i="6"/>
  <c r="J504" i="6" s="1"/>
  <c r="I505" i="6"/>
  <c r="J505" i="6" s="1"/>
  <c r="I506" i="6"/>
  <c r="J506" i="6" s="1"/>
  <c r="I507" i="6"/>
  <c r="J507" i="6" s="1"/>
  <c r="I508" i="6"/>
  <c r="J508" i="6" s="1"/>
  <c r="I509" i="6"/>
  <c r="J509" i="6" s="1"/>
  <c r="I510" i="6"/>
  <c r="J510" i="6" s="1"/>
  <c r="I511" i="6"/>
  <c r="J511" i="6" s="1"/>
  <c r="I512" i="6"/>
  <c r="J512" i="6" s="1"/>
  <c r="I513" i="6"/>
  <c r="J513" i="6" s="1"/>
  <c r="I514" i="6"/>
  <c r="J514" i="6" s="1"/>
  <c r="I515" i="6"/>
  <c r="J515" i="6" s="1"/>
  <c r="I516" i="6"/>
  <c r="J516" i="6" s="1"/>
  <c r="I517" i="6"/>
  <c r="J517" i="6" s="1"/>
  <c r="I518" i="6"/>
  <c r="J518" i="6" s="1"/>
  <c r="I519" i="6"/>
  <c r="J519" i="6" s="1"/>
  <c r="I520" i="6"/>
  <c r="J520" i="6" s="1"/>
  <c r="I521" i="6"/>
  <c r="J521" i="6" s="1"/>
  <c r="I522" i="6"/>
  <c r="J522" i="6" s="1"/>
  <c r="I523" i="6"/>
  <c r="J523" i="6" s="1"/>
  <c r="I524" i="6"/>
  <c r="J524" i="6" s="1"/>
  <c r="I525" i="6"/>
  <c r="J525" i="6" s="1"/>
  <c r="I526" i="6"/>
  <c r="J526" i="6" s="1"/>
  <c r="I527" i="6"/>
  <c r="J527" i="6" s="1"/>
  <c r="I528" i="6"/>
  <c r="J528" i="6" s="1"/>
  <c r="I529" i="6"/>
  <c r="J529" i="6" s="1"/>
  <c r="I530" i="6"/>
  <c r="J530" i="6" s="1"/>
  <c r="I531" i="6"/>
  <c r="J531" i="6" s="1"/>
  <c r="I532" i="6"/>
  <c r="J532" i="6" s="1"/>
  <c r="I533" i="6"/>
  <c r="J533" i="6" s="1"/>
  <c r="I534" i="6"/>
  <c r="J534" i="6" s="1"/>
  <c r="I535" i="6"/>
  <c r="J535" i="6" s="1"/>
  <c r="I536" i="6"/>
  <c r="J536" i="6" s="1"/>
  <c r="I537" i="6"/>
  <c r="J537" i="6" s="1"/>
  <c r="I538" i="6"/>
  <c r="J538" i="6" s="1"/>
  <c r="I539" i="6"/>
  <c r="J539" i="6" s="1"/>
  <c r="I540" i="6"/>
  <c r="J540" i="6" s="1"/>
  <c r="I541" i="6"/>
  <c r="J541" i="6" s="1"/>
  <c r="I542" i="6"/>
  <c r="J542" i="6" s="1"/>
  <c r="I543" i="6"/>
  <c r="J543" i="6" s="1"/>
  <c r="I544" i="6"/>
  <c r="J544" i="6" s="1"/>
  <c r="I545" i="6"/>
  <c r="J545" i="6" s="1"/>
  <c r="I546" i="6"/>
  <c r="J546" i="6" s="1"/>
  <c r="I547" i="6"/>
  <c r="J547" i="6" s="1"/>
  <c r="I548" i="6"/>
  <c r="J548" i="6" s="1"/>
  <c r="I549" i="6"/>
  <c r="J549" i="6" s="1"/>
  <c r="I550" i="6"/>
  <c r="J550" i="6" s="1"/>
  <c r="I551" i="6"/>
  <c r="J551" i="6" s="1"/>
  <c r="I552" i="6"/>
  <c r="J552" i="6" s="1"/>
  <c r="I553" i="6"/>
  <c r="J553" i="6" s="1"/>
  <c r="I554" i="6"/>
  <c r="J554" i="6" s="1"/>
  <c r="I555" i="6"/>
  <c r="J555" i="6" s="1"/>
  <c r="I556" i="6"/>
  <c r="J556" i="6" s="1"/>
  <c r="I557" i="6"/>
  <c r="J557" i="6" s="1"/>
  <c r="I558" i="6"/>
  <c r="J558" i="6" s="1"/>
  <c r="I559" i="6"/>
  <c r="J559" i="6" s="1"/>
  <c r="I560" i="6"/>
  <c r="J560" i="6" s="1"/>
  <c r="I561" i="6"/>
  <c r="J561" i="6" s="1"/>
  <c r="I562" i="6"/>
  <c r="J562" i="6" s="1"/>
  <c r="I563" i="6"/>
  <c r="J563" i="6" s="1"/>
  <c r="I564" i="6"/>
  <c r="J564" i="6" s="1"/>
  <c r="I565" i="6"/>
  <c r="J565" i="6" s="1"/>
  <c r="I566" i="6"/>
  <c r="J566" i="6" s="1"/>
  <c r="I567" i="6"/>
  <c r="J567" i="6" s="1"/>
  <c r="I568" i="6"/>
  <c r="J568" i="6" s="1"/>
  <c r="I569" i="6"/>
  <c r="J569" i="6" s="1"/>
  <c r="I570" i="6"/>
  <c r="J570" i="6" s="1"/>
  <c r="I571" i="6"/>
  <c r="J571" i="6" s="1"/>
  <c r="I572" i="6"/>
  <c r="J572" i="6" s="1"/>
  <c r="I573" i="6"/>
  <c r="J573" i="6" s="1"/>
  <c r="I574" i="6"/>
  <c r="J574" i="6" s="1"/>
  <c r="I575" i="6"/>
  <c r="J575" i="6" s="1"/>
  <c r="I576" i="6"/>
  <c r="J576" i="6" s="1"/>
  <c r="I577" i="6"/>
  <c r="J577" i="6" s="1"/>
  <c r="I578" i="6"/>
  <c r="J578" i="6" s="1"/>
  <c r="I579" i="6"/>
  <c r="J579" i="6" s="1"/>
  <c r="I580" i="6"/>
  <c r="J580" i="6" s="1"/>
  <c r="I581" i="6"/>
  <c r="J581" i="6" s="1"/>
  <c r="I582" i="6"/>
  <c r="J582" i="6" s="1"/>
  <c r="I583" i="6"/>
  <c r="J583" i="6" s="1"/>
  <c r="I584" i="6"/>
  <c r="J584" i="6" s="1"/>
  <c r="I585" i="6"/>
  <c r="J585" i="6" s="1"/>
  <c r="I586" i="6"/>
  <c r="J586" i="6" s="1"/>
  <c r="I587" i="6"/>
  <c r="J587" i="6" s="1"/>
  <c r="I588" i="6"/>
  <c r="J588" i="6" s="1"/>
  <c r="I589" i="6"/>
  <c r="J589" i="6" s="1"/>
  <c r="I590" i="6"/>
  <c r="J590" i="6" s="1"/>
  <c r="I591" i="6"/>
  <c r="J591" i="6" s="1"/>
  <c r="I592" i="6"/>
  <c r="J592" i="6" s="1"/>
  <c r="I593" i="6"/>
  <c r="J593" i="6" s="1"/>
  <c r="I594" i="6"/>
  <c r="J594" i="6" s="1"/>
  <c r="I595" i="6"/>
  <c r="J595" i="6" s="1"/>
  <c r="I596" i="6"/>
  <c r="J596" i="6" s="1"/>
  <c r="I597" i="6"/>
  <c r="J597" i="6" s="1"/>
  <c r="I598" i="6"/>
  <c r="J598" i="6" s="1"/>
  <c r="I599" i="6"/>
  <c r="J599" i="6" s="1"/>
  <c r="I600" i="6"/>
  <c r="J600" i="6" s="1"/>
  <c r="I601" i="6"/>
  <c r="J601" i="6" s="1"/>
  <c r="I602" i="6"/>
  <c r="J602" i="6" s="1"/>
  <c r="I603" i="6"/>
  <c r="J603" i="6" s="1"/>
  <c r="I604" i="6"/>
  <c r="J604" i="6" s="1"/>
  <c r="I605" i="6"/>
  <c r="J605" i="6" s="1"/>
  <c r="I606" i="6"/>
  <c r="J606" i="6" s="1"/>
  <c r="I607" i="6"/>
  <c r="J607" i="6" s="1"/>
  <c r="I608" i="6"/>
  <c r="J608" i="6" s="1"/>
  <c r="I609" i="6"/>
  <c r="J609" i="6" s="1"/>
  <c r="I610" i="6"/>
  <c r="J610" i="6" s="1"/>
  <c r="I611" i="6"/>
  <c r="J611" i="6" s="1"/>
  <c r="I612" i="6"/>
  <c r="J612" i="6" s="1"/>
  <c r="I613" i="6"/>
  <c r="J613" i="6" s="1"/>
  <c r="I614" i="6"/>
  <c r="J614" i="6" s="1"/>
  <c r="I615" i="6"/>
  <c r="J615" i="6" s="1"/>
  <c r="I616" i="6"/>
  <c r="J616" i="6" s="1"/>
  <c r="I617" i="6"/>
  <c r="J617" i="6" s="1"/>
  <c r="I618" i="6"/>
  <c r="J618" i="6" s="1"/>
  <c r="I619" i="6"/>
  <c r="J619" i="6" s="1"/>
  <c r="I620" i="6"/>
  <c r="J620" i="6" s="1"/>
  <c r="I621" i="6"/>
  <c r="J621" i="6" s="1"/>
  <c r="I622" i="6"/>
  <c r="J622" i="6" s="1"/>
  <c r="I623" i="6"/>
  <c r="J623" i="6" s="1"/>
  <c r="I624" i="6"/>
  <c r="J624" i="6" s="1"/>
  <c r="I625" i="6"/>
  <c r="J625" i="6" s="1"/>
  <c r="I626" i="6"/>
  <c r="J626" i="6" s="1"/>
  <c r="I627" i="6"/>
  <c r="J627" i="6" s="1"/>
  <c r="I628" i="6"/>
  <c r="J628" i="6" s="1"/>
  <c r="I629" i="6"/>
  <c r="J629" i="6" s="1"/>
  <c r="I630" i="6"/>
  <c r="J630" i="6" s="1"/>
  <c r="I631" i="6"/>
  <c r="J631" i="6" s="1"/>
  <c r="I632" i="6"/>
  <c r="J632" i="6" s="1"/>
  <c r="I633" i="6"/>
  <c r="J633" i="6" s="1"/>
  <c r="I634" i="6"/>
  <c r="J634" i="6" s="1"/>
  <c r="I635" i="6"/>
  <c r="J635" i="6" s="1"/>
  <c r="I636" i="6"/>
  <c r="J636" i="6" s="1"/>
  <c r="I637" i="6"/>
  <c r="J637" i="6" s="1"/>
  <c r="I638" i="6"/>
  <c r="J638" i="6" s="1"/>
  <c r="I639" i="6"/>
  <c r="J639" i="6" s="1"/>
  <c r="I640" i="6"/>
  <c r="J640" i="6" s="1"/>
  <c r="I641" i="6"/>
  <c r="J641" i="6" s="1"/>
  <c r="I642" i="6"/>
  <c r="J642" i="6" s="1"/>
  <c r="I643" i="6"/>
  <c r="J643" i="6" s="1"/>
  <c r="I644" i="6"/>
  <c r="J644" i="6" s="1"/>
  <c r="I645" i="6"/>
  <c r="J645" i="6" s="1"/>
  <c r="I646" i="6"/>
  <c r="J646" i="6" s="1"/>
  <c r="I647" i="6"/>
  <c r="J647" i="6" s="1"/>
  <c r="I648" i="6"/>
  <c r="J648" i="6" s="1"/>
  <c r="I649" i="6"/>
  <c r="J649" i="6" s="1"/>
  <c r="I650" i="6"/>
  <c r="J650" i="6" s="1"/>
  <c r="I651" i="6"/>
  <c r="J651" i="6" s="1"/>
  <c r="I652" i="6"/>
  <c r="J652" i="6" s="1"/>
  <c r="I653" i="6"/>
  <c r="J653" i="6" s="1"/>
  <c r="I654" i="6"/>
  <c r="J654" i="6" s="1"/>
  <c r="I655" i="6"/>
  <c r="J655" i="6" s="1"/>
  <c r="I656" i="6"/>
  <c r="J656" i="6" s="1"/>
  <c r="I657" i="6"/>
  <c r="J657" i="6" s="1"/>
  <c r="I658" i="6"/>
  <c r="J658" i="6" s="1"/>
  <c r="I659" i="6"/>
  <c r="J659" i="6" s="1"/>
  <c r="I660" i="6"/>
  <c r="J660" i="6" s="1"/>
  <c r="I661" i="6"/>
  <c r="J661" i="6" s="1"/>
  <c r="I662" i="6"/>
  <c r="J662" i="6" s="1"/>
  <c r="I663" i="6"/>
  <c r="J663" i="6" s="1"/>
  <c r="I664" i="6"/>
  <c r="J664" i="6" s="1"/>
  <c r="I665" i="6"/>
  <c r="J665" i="6" s="1"/>
  <c r="I666" i="6"/>
  <c r="J666" i="6" s="1"/>
  <c r="I667" i="6"/>
  <c r="J667" i="6" s="1"/>
  <c r="I668" i="6"/>
  <c r="J668" i="6" s="1"/>
  <c r="I669" i="6"/>
  <c r="J669" i="6" s="1"/>
  <c r="I670" i="6"/>
  <c r="J670" i="6" s="1"/>
  <c r="I671" i="6"/>
  <c r="J671" i="6" s="1"/>
  <c r="I672" i="6"/>
  <c r="J672" i="6" s="1"/>
  <c r="I673" i="6"/>
  <c r="J673" i="6" s="1"/>
  <c r="I674" i="6"/>
  <c r="J674" i="6" s="1"/>
  <c r="I675" i="6"/>
  <c r="J675" i="6" s="1"/>
  <c r="I676" i="6"/>
  <c r="J676" i="6" s="1"/>
  <c r="I677" i="6"/>
  <c r="J677" i="6" s="1"/>
  <c r="I678" i="6"/>
  <c r="J678" i="6" s="1"/>
  <c r="I679" i="6"/>
  <c r="J679" i="6" s="1"/>
  <c r="I680" i="6"/>
  <c r="J680" i="6" s="1"/>
  <c r="I681" i="6"/>
  <c r="J681" i="6" s="1"/>
  <c r="I682" i="6"/>
  <c r="J682" i="6" s="1"/>
  <c r="I683" i="6"/>
  <c r="J683" i="6" s="1"/>
  <c r="I684" i="6"/>
  <c r="J684" i="6" s="1"/>
  <c r="I685" i="6"/>
  <c r="J685" i="6" s="1"/>
  <c r="I686" i="6"/>
  <c r="J686" i="6" s="1"/>
  <c r="I687" i="6"/>
  <c r="J687" i="6" s="1"/>
  <c r="I688" i="6"/>
  <c r="J688" i="6" s="1"/>
  <c r="I689" i="6"/>
  <c r="J689" i="6" s="1"/>
  <c r="I690" i="6"/>
  <c r="J690" i="6" s="1"/>
  <c r="I691" i="6"/>
  <c r="J691" i="6" s="1"/>
  <c r="I692" i="6"/>
  <c r="J692" i="6" s="1"/>
  <c r="I693" i="6"/>
  <c r="J693" i="6" s="1"/>
  <c r="I694" i="6"/>
  <c r="J694" i="6" s="1"/>
  <c r="I695" i="6"/>
  <c r="J695" i="6" s="1"/>
  <c r="I696" i="6"/>
  <c r="J696" i="6" s="1"/>
  <c r="I697" i="6"/>
  <c r="J697" i="6" s="1"/>
  <c r="I698" i="6"/>
  <c r="J698" i="6" s="1"/>
  <c r="I699" i="6"/>
  <c r="J699" i="6" s="1"/>
  <c r="I700" i="6"/>
  <c r="J700" i="6" s="1"/>
  <c r="I701" i="6"/>
  <c r="J701" i="6" s="1"/>
  <c r="I702" i="6"/>
  <c r="J702" i="6" s="1"/>
  <c r="I703" i="6"/>
  <c r="J703" i="6" s="1"/>
  <c r="I704" i="6"/>
  <c r="J704" i="6" s="1"/>
  <c r="I705" i="6"/>
  <c r="J705" i="6" s="1"/>
  <c r="I706" i="6"/>
  <c r="J706" i="6" s="1"/>
  <c r="I707" i="6"/>
  <c r="J707" i="6" s="1"/>
  <c r="I708" i="6"/>
  <c r="J708" i="6" s="1"/>
  <c r="I709" i="6"/>
  <c r="J709" i="6" s="1"/>
  <c r="I710" i="6"/>
  <c r="J710" i="6" s="1"/>
  <c r="I711" i="6"/>
  <c r="J711" i="6" s="1"/>
  <c r="I712" i="6"/>
  <c r="J712" i="6" s="1"/>
  <c r="I713" i="6"/>
  <c r="J713" i="6" s="1"/>
  <c r="I714" i="6"/>
  <c r="J714" i="6" s="1"/>
  <c r="I715" i="6"/>
  <c r="J715" i="6" s="1"/>
  <c r="I716" i="6"/>
  <c r="J716" i="6" s="1"/>
  <c r="I717" i="6"/>
  <c r="J717" i="6" s="1"/>
  <c r="I718" i="6"/>
  <c r="J718" i="6" s="1"/>
  <c r="I719" i="6"/>
  <c r="J719" i="6" s="1"/>
  <c r="I720" i="6"/>
  <c r="J720" i="6" s="1"/>
  <c r="I721" i="6"/>
  <c r="J721" i="6" s="1"/>
  <c r="I722" i="6"/>
  <c r="J722" i="6" s="1"/>
  <c r="I723" i="6"/>
  <c r="J723" i="6" s="1"/>
  <c r="I724" i="6"/>
  <c r="J724" i="6" s="1"/>
  <c r="I725" i="6"/>
  <c r="J725" i="6" s="1"/>
  <c r="I726" i="6"/>
  <c r="J726" i="6" s="1"/>
  <c r="I727" i="6"/>
  <c r="J727" i="6" s="1"/>
  <c r="I728" i="6"/>
  <c r="J728" i="6" s="1"/>
  <c r="I729" i="6"/>
  <c r="J729" i="6" s="1"/>
  <c r="I730" i="6"/>
  <c r="J730" i="6" s="1"/>
  <c r="I731" i="6"/>
  <c r="J731" i="6" s="1"/>
  <c r="I732" i="6"/>
  <c r="J732" i="6" s="1"/>
  <c r="I733" i="6"/>
  <c r="J733" i="6" s="1"/>
  <c r="I734" i="6"/>
  <c r="J734" i="6" s="1"/>
  <c r="I735" i="6"/>
  <c r="J735" i="6" s="1"/>
  <c r="I736" i="6"/>
  <c r="J736" i="6" s="1"/>
  <c r="I737" i="6"/>
  <c r="J737" i="6" s="1"/>
  <c r="I738" i="6"/>
  <c r="J738" i="6" s="1"/>
  <c r="I739" i="6"/>
  <c r="J739" i="6" s="1"/>
  <c r="I740" i="6"/>
  <c r="J740" i="6" s="1"/>
  <c r="I741" i="6"/>
  <c r="J741" i="6" s="1"/>
  <c r="I742" i="6"/>
  <c r="J742" i="6" s="1"/>
  <c r="I743" i="6"/>
  <c r="J743" i="6" s="1"/>
  <c r="I744" i="6"/>
  <c r="J744" i="6" s="1"/>
  <c r="I745" i="6"/>
  <c r="J745" i="6" s="1"/>
  <c r="I746" i="6"/>
  <c r="J746" i="6" s="1"/>
  <c r="I747" i="6"/>
  <c r="J747" i="6" s="1"/>
  <c r="I748" i="6"/>
  <c r="J748" i="6" s="1"/>
  <c r="I749" i="6"/>
  <c r="J749" i="6" s="1"/>
  <c r="I750" i="6"/>
  <c r="J750" i="6" s="1"/>
  <c r="I751" i="6"/>
  <c r="J751" i="6" s="1"/>
  <c r="I752" i="6"/>
  <c r="J752" i="6" s="1"/>
  <c r="I753" i="6"/>
  <c r="J753" i="6" s="1"/>
  <c r="I754" i="6"/>
  <c r="J754" i="6" s="1"/>
  <c r="I755" i="6"/>
  <c r="J755" i="6" s="1"/>
  <c r="I756" i="6"/>
  <c r="J756" i="6" s="1"/>
  <c r="I757" i="6"/>
  <c r="J757" i="6" s="1"/>
  <c r="I758" i="6"/>
  <c r="J758" i="6" s="1"/>
  <c r="I759" i="6"/>
  <c r="J759" i="6" s="1"/>
  <c r="I760" i="6"/>
  <c r="J760" i="6" s="1"/>
  <c r="I761" i="6"/>
  <c r="J761" i="6" s="1"/>
  <c r="I762" i="6"/>
  <c r="J762" i="6" s="1"/>
  <c r="I763" i="6"/>
  <c r="J763" i="6" s="1"/>
  <c r="I764" i="6"/>
  <c r="J764" i="6" s="1"/>
  <c r="I765" i="6"/>
  <c r="J765" i="6" s="1"/>
  <c r="I766" i="6"/>
  <c r="J766" i="6" s="1"/>
  <c r="I767" i="6"/>
  <c r="J767" i="6" s="1"/>
  <c r="I768" i="6"/>
  <c r="J768" i="6" s="1"/>
  <c r="I769" i="6"/>
  <c r="J769" i="6" s="1"/>
  <c r="I770" i="6"/>
  <c r="J770" i="6" s="1"/>
  <c r="I771" i="6"/>
  <c r="J771" i="6" s="1"/>
  <c r="I772" i="6"/>
  <c r="J772" i="6" s="1"/>
  <c r="I773" i="6"/>
  <c r="J773" i="6" s="1"/>
  <c r="I774" i="6"/>
  <c r="J774" i="6" s="1"/>
  <c r="I775" i="6"/>
  <c r="J775" i="6" s="1"/>
  <c r="I776" i="6"/>
  <c r="J776" i="6" s="1"/>
  <c r="I777" i="6"/>
  <c r="J777" i="6" s="1"/>
  <c r="I778" i="6"/>
  <c r="J778" i="6" s="1"/>
  <c r="I779" i="6"/>
  <c r="J779" i="6" s="1"/>
  <c r="I780" i="6"/>
  <c r="J780" i="6" s="1"/>
  <c r="I781" i="6"/>
  <c r="J781" i="6" s="1"/>
  <c r="I782" i="6"/>
  <c r="J782" i="6" s="1"/>
  <c r="I783" i="6"/>
  <c r="J783" i="6" s="1"/>
  <c r="I784" i="6"/>
  <c r="J784" i="6" s="1"/>
  <c r="I785" i="6"/>
  <c r="J785" i="6" s="1"/>
  <c r="I786" i="6"/>
  <c r="J786" i="6" s="1"/>
  <c r="I787" i="6"/>
  <c r="J787" i="6" s="1"/>
  <c r="I788" i="6"/>
  <c r="J788" i="6" s="1"/>
  <c r="I789" i="6"/>
  <c r="J789" i="6" s="1"/>
  <c r="I790" i="6"/>
  <c r="J790" i="6" s="1"/>
  <c r="I791" i="6"/>
  <c r="J791" i="6" s="1"/>
  <c r="I792" i="6"/>
  <c r="J792" i="6" s="1"/>
  <c r="I793" i="6"/>
  <c r="J793" i="6" s="1"/>
  <c r="I794" i="6"/>
  <c r="J794" i="6" s="1"/>
  <c r="I795" i="6"/>
  <c r="J795" i="6" s="1"/>
  <c r="I501" i="6"/>
  <c r="J501" i="6" s="1"/>
  <c r="M5" i="6" l="1"/>
  <c r="M6" i="6"/>
  <c r="M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AADDC4-B56D-4D9A-90E9-104DC70D104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<sst xmlns="http://schemas.openxmlformats.org/spreadsheetml/2006/main" count="12227" uniqueCount="1806">
  <si>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</si>
  <si>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</si>
  <si>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</si>
  <si>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</si>
  <si>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</si>
  <si>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</si>
  <si>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</si>
  <si>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</si>
  <si>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</si>
  <si>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</si>
  <si>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</si>
  <si>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</si>
  <si>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</si>
  <si>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</si>
  <si>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</si>
  <si>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</si>
  <si>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</si>
  <si>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</si>
  <si>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</si>
  <si>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</si>
  <si>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</si>
  <si>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</si>
  <si>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</si>
  <si>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</si>
  <si>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</si>
  <si>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</si>
  <si>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</si>
  <si>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</si>
  <si>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</si>
  <si>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</si>
  <si>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</si>
  <si>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</si>
  <si>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</si>
  <si>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</si>
  <si>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</si>
  <si>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</si>
  <si>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</si>
  <si>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</si>
  <si>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</si>
  <si>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</si>
  <si>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</si>
  <si>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</si>
  <si>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</si>
  <si>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</si>
  <si>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</si>
  <si>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</si>
  <si>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</si>
  <si>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</si>
  <si>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</si>
  <si>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</si>
  <si>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</si>
  <si>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</si>
  <si>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</si>
  <si>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</si>
  <si>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</si>
  <si>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</si>
  <si>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</si>
  <si>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</si>
  <si>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</si>
  <si>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</si>
  <si>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</si>
  <si>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</si>
  <si>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</si>
  <si>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</si>
  <si>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</si>
  <si>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</si>
  <si>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</si>
  <si>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</si>
  <si>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</si>
  <si>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</si>
  <si>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</si>
  <si>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</si>
  <si>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</si>
  <si>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</si>
  <si>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</si>
  <si>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</si>
  <si>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</si>
  <si>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</si>
  <si>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</si>
  <si>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</si>
  <si>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</si>
  <si>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</si>
  <si>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</si>
  <si>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</si>
  <si>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</si>
  <si>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</si>
  <si>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</si>
  <si>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</si>
  <si>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</si>
  <si>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</si>
  <si>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</si>
  <si>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</si>
  <si>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</si>
  <si>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</si>
  <si>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</si>
  <si>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</si>
  <si>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</si>
  <si>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</si>
  <si>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</si>
  <si>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</si>
  <si>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</si>
  <si>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</si>
  <si>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</si>
  <si>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</si>
  <si>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</si>
  <si>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</si>
  <si>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</si>
  <si>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</si>
  <si>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</si>
  <si>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</si>
  <si>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</si>
  <si>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</si>
  <si>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</si>
  <si>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</si>
  <si>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</si>
  <si>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</si>
  <si>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</si>
  <si>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</si>
  <si>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</si>
  <si>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</si>
  <si>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</si>
  <si>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</si>
  <si>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</si>
  <si>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</si>
  <si>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</si>
  <si>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</si>
  <si>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</si>
  <si>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</si>
  <si>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</si>
  <si>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</si>
  <si>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</si>
  <si>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</si>
  <si>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</si>
  <si>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</si>
  <si>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</si>
  <si>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</si>
  <si>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</si>
  <si>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</si>
  <si>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</si>
  <si>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</si>
  <si>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</si>
  <si>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</si>
  <si>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</si>
  <si>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</si>
  <si>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</si>
  <si>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</si>
  <si>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</si>
  <si>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</si>
  <si>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</si>
  <si>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</si>
  <si>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</si>
  <si>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</si>
  <si>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</si>
  <si>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</si>
  <si>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</si>
  <si>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</si>
  <si>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</si>
  <si>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</si>
  <si>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</si>
  <si>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</si>
  <si>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</si>
  <si>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</si>
  <si>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</si>
  <si>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</si>
  <si>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</si>
  <si>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</si>
  <si>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</si>
  <si>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</si>
  <si>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</si>
  <si>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</si>
  <si>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</si>
  <si>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</si>
  <si>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</si>
  <si>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</si>
  <si>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</si>
  <si>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</si>
  <si>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</si>
  <si>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</si>
  <si>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</si>
  <si>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</si>
  <si>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</si>
  <si>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</si>
  <si>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</si>
  <si>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</si>
  <si>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</si>
  <si>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</si>
  <si>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</si>
  <si>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</si>
  <si>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</si>
  <si>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</si>
  <si>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</si>
  <si>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</si>
  <si>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</si>
  <si>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</si>
  <si>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</si>
  <si>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</si>
  <si>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</si>
  <si>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</si>
  <si>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</si>
  <si>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</si>
  <si>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</si>
  <si>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</si>
  <si>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</si>
  <si>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</si>
  <si>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</si>
  <si>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</si>
  <si>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</si>
  <si>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</si>
  <si>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</si>
  <si>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</si>
  <si>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</si>
  <si>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</si>
  <si>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</si>
  <si>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</si>
  <si>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</si>
  <si>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</si>
  <si>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</si>
  <si>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</si>
  <si>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</si>
  <si>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</si>
  <si>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</si>
  <si>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</si>
  <si>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</si>
  <si>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</si>
  <si>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</si>
  <si>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</si>
  <si>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</si>
  <si>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</si>
  <si>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</si>
  <si>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</si>
  <si>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</si>
  <si>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</si>
  <si>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</si>
  <si>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</si>
  <si>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</si>
  <si>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</si>
  <si>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</si>
  <si>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</si>
  <si>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</si>
  <si>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</si>
  <si>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</si>
  <si>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</si>
  <si>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</si>
  <si>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</si>
  <si>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</si>
  <si>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</si>
  <si>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</si>
  <si>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</si>
  <si>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</si>
  <si>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</si>
  <si>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</si>
  <si>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</si>
  <si>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</si>
  <si>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</si>
  <si>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</si>
  <si>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</si>
  <si>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</si>
  <si>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</si>
  <si>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</si>
  <si>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</si>
  <si>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</si>
  <si>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</si>
  <si>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</si>
  <si>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</si>
  <si>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</si>
  <si>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</si>
  <si>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</si>
  <si>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</si>
  <si>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</si>
  <si>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</si>
  <si>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</si>
  <si>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</si>
  <si>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</si>
  <si>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</si>
  <si>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</si>
  <si>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</si>
  <si>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</si>
  <si>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</si>
  <si>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</si>
  <si>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</si>
  <si>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</si>
  <si>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</si>
  <si>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</si>
  <si>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</si>
  <si>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</si>
  <si>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</si>
  <si>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</si>
  <si>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</si>
  <si>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</si>
  <si>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</si>
  <si>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</si>
  <si>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</si>
  <si>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</si>
  <si>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</si>
  <si>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</si>
  <si>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</si>
  <si>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</si>
  <si>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</si>
  <si>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</si>
  <si>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</si>
  <si>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</si>
  <si>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</si>
  <si>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</si>
  <si>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</si>
  <si>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</si>
  <si>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</si>
  <si>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</si>
  <si>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</si>
  <si>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</si>
  <si>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</si>
  <si>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</si>
  <si>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</si>
  <si>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</si>
  <si>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</si>
  <si>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</si>
  <si>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</si>
  <si>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</si>
  <si>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</si>
  <si>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</si>
  <si>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</si>
  <si>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</si>
  <si>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</si>
  <si>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</si>
  <si>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</si>
  <si>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</si>
  <si>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</si>
  <si>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</si>
  <si>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</si>
  <si>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</si>
  <si>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</si>
  <si>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</si>
  <si>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</si>
  <si>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</si>
  <si>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</si>
  <si>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</si>
  <si>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</si>
  <si>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</si>
  <si>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</si>
  <si>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</si>
  <si>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</si>
  <si>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</si>
  <si>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</si>
  <si>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</si>
  <si>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</si>
  <si>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</si>
  <si>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</si>
  <si>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</si>
  <si>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</si>
  <si>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</si>
  <si>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</si>
  <si>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</si>
  <si>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</si>
  <si>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</si>
  <si>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</si>
  <si>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</si>
  <si>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</si>
  <si>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</si>
  <si>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</si>
  <si>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</si>
  <si>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</si>
  <si>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</si>
  <si>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</si>
  <si>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</si>
  <si>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</si>
  <si>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</si>
  <si>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</si>
  <si>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</si>
  <si>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</si>
  <si>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</si>
  <si>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</si>
  <si>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</si>
  <si>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</si>
  <si>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</si>
  <si>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</si>
  <si>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</si>
  <si>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</si>
  <si>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</si>
  <si>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</si>
  <si>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</si>
  <si>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</si>
  <si>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</si>
  <si>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</si>
  <si>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</si>
  <si>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</si>
  <si>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</si>
  <si>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</si>
  <si>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</si>
  <si>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</si>
  <si>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</si>
  <si>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</si>
  <si>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</si>
  <si>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</si>
  <si>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</si>
  <si>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</si>
  <si>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</si>
  <si>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</si>
  <si>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</si>
  <si>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</si>
  <si>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</si>
  <si>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</si>
  <si>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</si>
  <si>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</si>
  <si>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</si>
  <si>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</si>
  <si>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</si>
  <si>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</si>
  <si>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</si>
  <si>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</si>
  <si>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</si>
  <si>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</si>
  <si>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</si>
  <si>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</si>
  <si>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</si>
  <si>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</si>
  <si>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</si>
  <si>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</si>
  <si>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</si>
  <si>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</si>
  <si>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</si>
  <si>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</si>
  <si>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</si>
  <si>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</si>
  <si>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</si>
  <si>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</si>
  <si>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</si>
  <si>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</si>
  <si>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</si>
  <si>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</si>
  <si>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</si>
  <si>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</si>
  <si>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</si>
  <si>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</si>
  <si>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</si>
  <si>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</si>
  <si>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</si>
  <si>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</si>
  <si>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</si>
  <si>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</si>
  <si>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</si>
  <si>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</si>
  <si>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</si>
  <si>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</si>
  <si>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</si>
  <si>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</si>
  <si>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</si>
  <si>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</si>
  <si>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</si>
  <si>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</si>
  <si>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</si>
  <si>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</si>
  <si>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</si>
  <si>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</si>
  <si>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</si>
  <si>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</si>
  <si>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</si>
  <si>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</si>
  <si>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</si>
  <si>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</si>
  <si>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</si>
  <si>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</si>
  <si>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</si>
  <si>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</si>
  <si>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</si>
  <si>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</si>
  <si>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</si>
  <si>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</si>
  <si>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</si>
  <si>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</si>
  <si>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</si>
  <si>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</si>
  <si>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</si>
  <si>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</si>
  <si>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</si>
  <si>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</si>
  <si>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</si>
  <si>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</si>
  <si>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</si>
  <si>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</si>
  <si>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</si>
  <si>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</si>
  <si>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</si>
  <si>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</si>
  <si>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</si>
  <si>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</si>
  <si>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</si>
  <si>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</si>
  <si>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</si>
  <si>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</si>
  <si>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</si>
  <si>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</si>
  <si>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</si>
  <si>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</si>
  <si>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</si>
  <si>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</si>
  <si>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</si>
  <si>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</si>
  <si>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</si>
  <si>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</si>
  <si>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</si>
  <si>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</si>
  <si>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</si>
  <si>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</si>
  <si>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</si>
  <si>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</si>
  <si>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</si>
  <si>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</si>
  <si>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</si>
  <si>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</si>
  <si>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</si>
  <si>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</si>
  <si>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</si>
  <si>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</si>
  <si>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</si>
  <si>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</si>
  <si>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</si>
  <si>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</si>
  <si>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</si>
  <si>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</si>
  <si>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</si>
  <si>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</si>
  <si>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</si>
  <si>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</si>
  <si>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</si>
  <si>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</si>
  <si>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</si>
  <si>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</si>
  <si>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</si>
  <si>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</si>
  <si>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</si>
  <si>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</si>
  <si>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</si>
  <si>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</si>
  <si>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</si>
  <si>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</si>
  <si>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</si>
  <si>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</si>
  <si>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</si>
  <si>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</si>
  <si>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</si>
  <si>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</si>
  <si>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</si>
  <si>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</si>
  <si>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</si>
  <si>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</si>
  <si>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</si>
  <si>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</si>
  <si>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</si>
  <si>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</si>
  <si>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</si>
  <si>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</si>
  <si>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</si>
  <si>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</si>
  <si>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</si>
  <si>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</si>
  <si>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</si>
  <si>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</si>
  <si>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</si>
  <si>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</si>
  <si>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</si>
  <si>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</si>
  <si>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</si>
  <si>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</si>
  <si>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</si>
  <si>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</si>
  <si>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</si>
  <si>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</si>
  <si>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</si>
  <si>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</si>
  <si>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</si>
  <si>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</si>
  <si>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</si>
  <si>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</si>
  <si>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</si>
  <si>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</si>
  <si>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</si>
  <si>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</si>
  <si>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</si>
  <si>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</si>
  <si>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</si>
  <si>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</si>
  <si>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</si>
  <si>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</si>
  <si>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</si>
  <si>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</si>
  <si>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</si>
  <si>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</si>
  <si>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</si>
  <si>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</si>
  <si>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</si>
  <si>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</si>
  <si>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</si>
  <si>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</si>
  <si>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</si>
  <si>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</si>
  <si>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</si>
  <si>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</si>
  <si>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</si>
  <si>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</si>
  <si>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</si>
  <si>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</si>
  <si>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</si>
  <si>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</si>
  <si>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</si>
  <si>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</si>
  <si>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</si>
  <si>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</si>
  <si>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</si>
  <si>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</si>
  <si>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</si>
  <si>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</si>
  <si>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</si>
  <si>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</si>
  <si>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</si>
  <si>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</si>
  <si>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</si>
  <si>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</si>
  <si>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</si>
  <si>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</si>
  <si>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</si>
  <si>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</si>
  <si>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</si>
  <si>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</si>
  <si>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</si>
  <si>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</si>
  <si>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</si>
  <si>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</si>
  <si>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</si>
  <si>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</si>
  <si>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</si>
  <si>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</si>
  <si>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</si>
  <si>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</si>
  <si>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</si>
  <si>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</si>
  <si>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</si>
  <si>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</si>
  <si>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</si>
  <si>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</si>
  <si>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</si>
  <si>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</si>
  <si>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</si>
  <si>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</si>
  <si>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</si>
  <si>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</si>
  <si>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</si>
  <si>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</si>
  <si>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</si>
  <si>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</si>
  <si>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</si>
  <si>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</si>
  <si>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</si>
  <si>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</si>
  <si>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</si>
  <si>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</si>
  <si>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</si>
  <si>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</si>
  <si>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</si>
  <si>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</si>
  <si>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</si>
  <si>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</si>
  <si>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</si>
  <si>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</si>
  <si>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</si>
  <si>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</si>
  <si>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</si>
  <si>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</si>
  <si>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</si>
  <si>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</si>
  <si>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</si>
  <si>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</si>
  <si>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</si>
  <si>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</si>
  <si>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</si>
  <si>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</si>
  <si>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</si>
  <si>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</si>
  <si>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</si>
  <si>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</si>
  <si>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</si>
  <si>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</si>
  <si>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</si>
  <si>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</si>
  <si>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</si>
  <si>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</si>
  <si>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</si>
  <si>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</si>
  <si>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</si>
  <si>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</si>
  <si>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</si>
  <si>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</si>
  <si>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</si>
  <si>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</si>
  <si>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</si>
  <si>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</si>
  <si>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</si>
  <si>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</si>
  <si>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</si>
  <si>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</si>
  <si>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</si>
  <si>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</si>
  <si>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</si>
  <si>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</si>
  <si>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</si>
  <si>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</si>
  <si>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</si>
  <si>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</si>
  <si>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</si>
  <si>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</si>
  <si>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</si>
  <si>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</si>
  <si>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</si>
  <si>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</si>
  <si>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</si>
  <si>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</si>
  <si>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</si>
  <si>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</si>
  <si>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</si>
  <si>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</si>
  <si>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</si>
  <si>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</si>
  <si>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</si>
  <si>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</si>
  <si>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</si>
  <si>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</si>
  <si>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</si>
  <si>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</si>
  <si>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</si>
  <si>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</si>
  <si>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</si>
  <si>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</si>
  <si>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</si>
  <si>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</si>
  <si>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</si>
  <si>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</si>
  <si>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</si>
  <si>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</si>
  <si>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</si>
  <si>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</si>
  <si>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</si>
  <si>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</si>
  <si>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</si>
  <si>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</si>
  <si>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</si>
  <si>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</si>
  <si>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</si>
  <si>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</si>
  <si>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</si>
  <si>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</si>
  <si>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</si>
  <si>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</si>
  <si>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</si>
  <si>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</si>
  <si>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</si>
  <si>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</si>
  <si>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</si>
  <si>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</si>
  <si>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</si>
  <si>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</si>
  <si>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</si>
  <si>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</si>
  <si>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</si>
  <si>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</si>
  <si>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</si>
  <si>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</si>
  <si>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</si>
  <si>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</si>
  <si>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</si>
  <si>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</si>
  <si>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</si>
  <si>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</si>
  <si>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</si>
  <si>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</si>
  <si>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</si>
  <si>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</si>
  <si>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</si>
  <si>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</si>
  <si>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</si>
  <si>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</si>
  <si>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</si>
  <si>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</si>
  <si>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</si>
  <si>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</si>
  <si>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</si>
  <si>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</si>
  <si>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</si>
  <si>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</si>
  <si>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</si>
  <si>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</si>
  <si>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</si>
  <si>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</si>
  <si>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</si>
  <si>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</si>
  <si>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</si>
  <si>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</si>
  <si>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</si>
  <si>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</si>
  <si>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</si>
  <si>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</si>
  <si>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</si>
  <si>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</si>
  <si>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</si>
  <si>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</si>
  <si>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</si>
  <si>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</si>
  <si>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</si>
  <si>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</si>
  <si>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</si>
  <si>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</si>
  <si>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</si>
  <si>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</si>
  <si>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</si>
  <si>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</si>
  <si>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</si>
  <si>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</si>
  <si>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</si>
  <si>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</si>
  <si>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</si>
  <si>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</si>
  <si>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</si>
  <si>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</si>
  <si>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</si>
  <si>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</si>
  <si>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</si>
  <si>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</si>
  <si>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</si>
  <si>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</si>
  <si>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</si>
  <si>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</si>
  <si>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</si>
  <si>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</si>
  <si>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</si>
  <si>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</si>
  <si>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</si>
  <si>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</si>
  <si>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</si>
  <si>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</si>
  <si>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</si>
  <si>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</si>
  <si>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</si>
  <si>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</si>
  <si>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</si>
  <si>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</si>
  <si>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</si>
  <si>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</si>
  <si>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</si>
  <si>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</si>
  <si>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</si>
  <si>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</si>
  <si>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</si>
  <si>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</si>
  <si>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</si>
  <si>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</si>
  <si>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</si>
  <si>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</si>
  <si>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</si>
  <si>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</si>
  <si>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</si>
  <si>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</si>
  <si>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</si>
  <si>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</si>
  <si>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</si>
  <si>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</si>
  <si>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</si>
  <si>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</si>
  <si>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</si>
  <si>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</si>
  <si>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</si>
  <si>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</si>
  <si>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</si>
  <si>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</si>
  <si>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</si>
  <si>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</si>
  <si>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</si>
  <si>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</si>
  <si>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</si>
  <si>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</si>
  <si>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</si>
  <si>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</si>
  <si>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</si>
  <si>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</si>
  <si>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</si>
  <si>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</si>
  <si>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</si>
  <si>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</si>
  <si>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</si>
  <si>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</si>
  <si>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</si>
  <si>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</si>
  <si>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</si>
  <si>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</si>
  <si>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</si>
  <si>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</si>
  <si>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</si>
  <si>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</si>
  <si>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</si>
  <si>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</si>
  <si>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</si>
  <si>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</si>
  <si>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</si>
  <si>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</si>
  <si>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</si>
  <si>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</si>
  <si>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</si>
  <si>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</si>
  <si>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</si>
  <si>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</si>
  <si>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</si>
  <si>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</si>
  <si>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</si>
  <si>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</si>
  <si>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</si>
  <si>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</si>
  <si>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</si>
  <si>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</si>
  <si>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</si>
  <si>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</si>
  <si>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</si>
  <si>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</si>
  <si>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</si>
  <si>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</si>
  <si>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</si>
  <si>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</si>
  <si>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</si>
  <si>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</si>
  <si>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</si>
  <si>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</si>
  <si>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</si>
  <si>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</si>
  <si>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</si>
  <si>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</si>
  <si>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</si>
  <si>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</si>
  <si>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</si>
  <si>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</si>
  <si>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</si>
  <si>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</si>
  <si>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</si>
  <si>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</si>
  <si>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</si>
  <si>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</si>
  <si>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</si>
  <si>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</si>
  <si>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</si>
  <si>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</si>
  <si>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</si>
  <si>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</si>
  <si>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</si>
  <si>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</si>
  <si>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</si>
  <si>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</si>
  <si>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</si>
  <si>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</si>
  <si>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</si>
  <si>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</si>
  <si>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</si>
  <si>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</si>
  <si>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</si>
  <si>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</si>
  <si>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</si>
  <si>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</si>
  <si>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</si>
  <si>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</si>
  <si>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</si>
  <si>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</si>
  <si>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</si>
  <si>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</si>
  <si>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</si>
  <si>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</si>
  <si>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</si>
  <si>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</si>
  <si>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</si>
  <si>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</si>
  <si>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</si>
  <si>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</si>
  <si>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</si>
  <si>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</si>
  <si>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</si>
  <si>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</si>
  <si>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</si>
  <si>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</si>
  <si>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</si>
  <si>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</si>
  <si>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</si>
  <si>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</si>
  <si>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</si>
  <si>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</si>
  <si>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</si>
  <si>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</si>
  <si>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</si>
  <si>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</si>
  <si>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</si>
  <si>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</si>
  <si>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</si>
  <si>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</si>
  <si>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</si>
  <si>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</si>
  <si>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</si>
  <si>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</si>
  <si>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</si>
  <si>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</si>
  <si>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</si>
  <si>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</si>
  <si>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</si>
  <si>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</si>
  <si>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</si>
  <si>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</si>
  <si>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</si>
  <si>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</si>
  <si>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</si>
  <si>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</si>
  <si>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</si>
  <si>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</si>
  <si>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</si>
  <si>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</si>
  <si>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</si>
  <si>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</si>
  <si>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</si>
  <si>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</si>
  <si>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</si>
  <si>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</si>
  <si>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</si>
  <si>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</si>
  <si>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</si>
  <si>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</si>
  <si>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</si>
  <si>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</si>
  <si>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</si>
  <si>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</si>
  <si>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</si>
  <si>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</si>
  <si>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</si>
  <si>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</si>
  <si>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</si>
  <si>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</si>
  <si>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</si>
  <si>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</si>
  <si>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</si>
  <si>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</si>
  <si>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</si>
  <si>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</si>
  <si>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</si>
  <si>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</si>
  <si>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</si>
  <si>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</si>
  <si>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</si>
  <si>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</si>
  <si>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</si>
  <si>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</si>
  <si>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</si>
  <si>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</si>
  <si>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</si>
  <si>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</si>
  <si>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</si>
  <si>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</si>
  <si>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</si>
  <si>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</si>
  <si>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</si>
  <si>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</si>
  <si>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</si>
  <si>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</si>
  <si>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</si>
  <si>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</si>
  <si>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</si>
  <si>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</si>
  <si>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</si>
  <si>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</si>
  <si>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</si>
  <si>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</si>
  <si>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</si>
  <si>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</si>
  <si>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</si>
  <si>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</si>
  <si>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</si>
  <si>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</si>
  <si>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</si>
  <si>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</si>
  <si>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</si>
  <si>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</si>
  <si>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</si>
  <si>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</si>
  <si>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</si>
  <si>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</si>
  <si>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</si>
  <si>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</si>
  <si>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</si>
  <si>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</si>
  <si>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</si>
  <si>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</si>
  <si>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</si>
  <si>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</si>
  <si>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</si>
  <si>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</si>
  <si>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</si>
  <si>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</si>
  <si>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</si>
  <si>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</si>
  <si>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</si>
  <si>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</si>
  <si>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</si>
  <si>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</si>
  <si>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</si>
  <si>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</si>
  <si>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</si>
  <si>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</si>
  <si>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</si>
  <si>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</si>
  <si>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</si>
  <si>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</si>
  <si>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</si>
  <si>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</si>
  <si>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</si>
  <si>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</si>
  <si>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</si>
  <si>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</si>
  <si>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</si>
  <si>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</si>
  <si>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</si>
  <si>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</si>
  <si>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</si>
  <si>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</si>
  <si>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</si>
  <si>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</si>
  <si>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</si>
  <si>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</si>
  <si>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</si>
  <si>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</si>
  <si>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</si>
  <si>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</si>
  <si>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</si>
  <si>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</si>
  <si>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</si>
  <si>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</si>
  <si>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</si>
  <si>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</si>
  <si>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</si>
  <si>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</si>
  <si>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</si>
  <si>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</si>
  <si>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</si>
  <si>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</si>
  <si>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</si>
  <si>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</si>
  <si>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</si>
  <si>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</si>
  <si>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</si>
  <si>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</si>
  <si>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</si>
  <si>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</si>
  <si>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</si>
  <si>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</si>
  <si>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</si>
  <si>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</si>
  <si>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</si>
  <si>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</si>
  <si>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</si>
  <si>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</si>
  <si>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</si>
  <si>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</si>
  <si>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</si>
  <si>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</si>
  <si>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</si>
  <si>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</si>
  <si>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</si>
  <si>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</si>
  <si>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</si>
  <si>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</si>
  <si>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</si>
  <si>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</si>
  <si>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</si>
  <si>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</si>
  <si>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</si>
  <si>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</si>
  <si>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</si>
  <si>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</si>
  <si>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</si>
  <si>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</si>
  <si>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</si>
  <si>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</si>
  <si>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</si>
  <si>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</si>
  <si>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</si>
  <si>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</si>
  <si>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</si>
  <si>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</si>
  <si>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</si>
  <si>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</si>
  <si>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</si>
  <si>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</si>
  <si>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</si>
  <si>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</si>
  <si>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</si>
  <si>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</si>
  <si>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</si>
  <si>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</si>
  <si>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</si>
  <si>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</si>
  <si>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</si>
  <si>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</si>
  <si>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</si>
  <si>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</si>
  <si>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</si>
  <si>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</si>
  <si>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</si>
  <si>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</si>
  <si>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</si>
  <si>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</si>
  <si>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</si>
  <si>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</si>
  <si>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</si>
  <si>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</si>
  <si>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</si>
  <si>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</si>
  <si>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</si>
  <si>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</si>
  <si>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</si>
  <si>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</si>
  <si>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</si>
  <si>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</si>
  <si>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</si>
  <si>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</si>
  <si>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</si>
  <si>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</si>
  <si>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</si>
  <si>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</si>
  <si>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</si>
  <si>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</si>
  <si>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</si>
  <si>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</si>
  <si>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</si>
  <si>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</si>
  <si>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</si>
  <si>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</si>
  <si>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</si>
  <si>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</si>
  <si>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</si>
  <si>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</si>
  <si>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</si>
  <si>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</si>
  <si>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</si>
  <si>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</si>
  <si>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</si>
  <si>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</si>
  <si>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</si>
  <si>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</si>
  <si>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</si>
  <si>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</si>
  <si>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</si>
  <si>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</si>
  <si>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</si>
  <si>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</si>
  <si>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</si>
  <si>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</si>
  <si>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</si>
  <si>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</si>
  <si>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</si>
  <si>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</si>
  <si>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</si>
  <si>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</si>
  <si>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</si>
  <si>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</si>
  <si>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</si>
  <si>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</si>
  <si>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</si>
  <si>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</si>
  <si>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</si>
  <si>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</si>
  <si>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</si>
  <si>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</si>
  <si>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</si>
  <si>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</si>
  <si>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</si>
  <si>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</si>
  <si>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</si>
  <si>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</si>
  <si>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</si>
  <si>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</si>
  <si>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</si>
  <si>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</si>
  <si>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</si>
  <si>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</si>
  <si>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</si>
  <si>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</si>
  <si>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</si>
  <si>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</si>
  <si>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</si>
  <si>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</si>
  <si>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</si>
  <si>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</si>
  <si>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</si>
  <si>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</si>
  <si>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</si>
  <si>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</si>
  <si>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</si>
  <si>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</si>
  <si>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</si>
  <si>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</si>
  <si>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</si>
  <si>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</si>
  <si>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</si>
  <si>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</si>
  <si>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</si>
  <si>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</si>
  <si>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</si>
  <si>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</si>
  <si>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</si>
  <si>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</si>
  <si>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</si>
  <si>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</si>
  <si>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</si>
  <si>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</si>
  <si>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</si>
  <si>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</si>
  <si>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</si>
  <si>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</si>
  <si>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</si>
  <si>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</si>
  <si>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</si>
  <si>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</si>
  <si>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</si>
  <si>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</si>
  <si>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</si>
  <si>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</si>
  <si>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</si>
  <si>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</si>
  <si>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</si>
  <si>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</si>
  <si>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</si>
  <si>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</si>
  <si>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</si>
  <si>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</si>
  <si>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</si>
  <si>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</si>
  <si>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</si>
  <si>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</si>
  <si>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</si>
  <si>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</si>
  <si>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</si>
  <si>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</si>
  <si>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</si>
  <si>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</si>
  <si>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</si>
  <si>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</si>
  <si>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</si>
  <si>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</si>
  <si>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</si>
  <si>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</si>
  <si>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</si>
  <si>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</si>
  <si>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</si>
  <si>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</si>
  <si>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</si>
  <si>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</si>
  <si>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</si>
  <si>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</si>
  <si>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</si>
  <si>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</si>
  <si>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</si>
  <si>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</si>
  <si>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</si>
  <si>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</si>
  <si>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</si>
  <si>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</si>
  <si>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</si>
  <si>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</si>
  <si>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</si>
  <si>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</si>
  <si>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</si>
  <si>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</si>
  <si>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</si>
  <si>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</si>
  <si>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</si>
  <si>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</si>
  <si>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</si>
  <si>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</si>
  <si>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</si>
  <si>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</si>
  <si>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</si>
  <si>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</si>
  <si>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</si>
  <si>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</si>
  <si>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</si>
  <si>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</si>
  <si>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</si>
  <si>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</si>
  <si>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</si>
  <si>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</si>
  <si>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</si>
  <si>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</si>
  <si>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</si>
  <si>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</si>
  <si>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</si>
  <si>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</si>
  <si>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</si>
  <si>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</si>
  <si>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</si>
  <si>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</si>
  <si>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</si>
  <si>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</si>
  <si>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</si>
  <si>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</si>
  <si>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</si>
  <si>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</si>
  <si>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</si>
  <si>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</si>
  <si>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</si>
  <si>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</si>
  <si>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</si>
  <si>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</si>
  <si>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</si>
  <si>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</si>
  <si>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</si>
  <si>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</si>
  <si>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</si>
  <si>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</si>
  <si>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</si>
  <si>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</si>
  <si>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</si>
  <si>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</si>
  <si>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</si>
  <si>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</si>
  <si>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</si>
  <si>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</si>
  <si>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</si>
  <si>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</si>
  <si>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</si>
  <si>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</si>
  <si>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</si>
  <si>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</si>
  <si>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</si>
  <si>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</si>
  <si>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</si>
  <si>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</si>
  <si>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</si>
  <si>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</si>
  <si>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</si>
  <si>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</si>
  <si>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</si>
  <si>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</si>
  <si>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</si>
  <si>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</si>
  <si>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</si>
  <si>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</si>
  <si>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</si>
  <si>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</si>
  <si>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</si>
  <si>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</si>
  <si>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</si>
  <si>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</si>
  <si>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</si>
  <si>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</si>
  <si>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</si>
  <si>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</si>
  <si>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</si>
  <si>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</si>
  <si>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</si>
  <si>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</si>
  <si>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</si>
  <si>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</si>
  <si>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</si>
  <si>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</si>
  <si>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</si>
  <si>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</si>
  <si>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</si>
  <si>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</si>
  <si>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</si>
  <si>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</si>
  <si>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</si>
  <si>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</si>
  <si>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</si>
  <si>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</si>
  <si>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</si>
  <si>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</si>
  <si>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</si>
  <si>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</si>
  <si>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</si>
  <si>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</si>
  <si>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</si>
  <si>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</si>
  <si>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</si>
  <si>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</si>
  <si>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</si>
  <si>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</si>
  <si>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</si>
  <si>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</si>
  <si>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</si>
  <si>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</si>
  <si>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</si>
  <si>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</si>
  <si>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</si>
  <si>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</si>
  <si>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</si>
  <si>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</si>
  <si>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</si>
  <si>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</si>
  <si>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</si>
  <si>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</si>
  <si>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</si>
  <si>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</si>
  <si>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</si>
  <si>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</si>
  <si>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</si>
  <si>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</si>
  <si>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</si>
  <si>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</si>
  <si>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</si>
  <si>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</si>
  <si>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</si>
  <si>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</si>
  <si>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</si>
  <si>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</si>
  <si>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</si>
  <si>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</si>
  <si>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</si>
  <si>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</si>
  <si>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</si>
  <si>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</si>
  <si>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</si>
  <si>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</si>
  <si>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</si>
  <si>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</si>
  <si>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</si>
  <si>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</si>
  <si>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</si>
  <si>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</si>
  <si>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</si>
  <si>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</si>
  <si>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</si>
  <si>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</si>
  <si>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</si>
  <si>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</si>
  <si>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</si>
  <si>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</si>
  <si>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</si>
  <si>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</si>
  <si>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</si>
  <si>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</si>
  <si>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</si>
  <si>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</si>
  <si>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</si>
  <si>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</si>
  <si>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</si>
  <si>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</si>
  <si>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</si>
  <si>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</si>
  <si>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</si>
  <si>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</si>
  <si>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</si>
  <si>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</si>
  <si>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</si>
  <si>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</si>
  <si>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</si>
  <si>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</si>
  <si>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</si>
  <si>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</si>
  <si>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</si>
  <si>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</si>
  <si>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</si>
  <si>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</si>
  <si>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</si>
  <si>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</si>
  <si>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</si>
  <si>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</si>
  <si>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</si>
  <si>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</si>
  <si>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</si>
  <si>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</si>
  <si>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</si>
  <si>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</si>
  <si>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</si>
  <si>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</si>
  <si>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</si>
  <si>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</si>
  <si>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</si>
  <si>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</si>
  <si>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</si>
  <si>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</si>
  <si>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</si>
  <si>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</si>
  <si>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</si>
  <si>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</si>
  <si>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</si>
  <si>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</si>
  <si>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</si>
  <si>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</si>
  <si>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</si>
  <si>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</si>
  <si>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</si>
  <si>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</si>
  <si>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</si>
  <si>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</si>
  <si>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</si>
  <si>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</si>
  <si>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</si>
  <si>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</si>
  <si>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</si>
  <si>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</si>
  <si>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</si>
  <si>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</si>
  <si>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</si>
  <si>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</si>
  <si>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</si>
  <si>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</si>
  <si>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</si>
  <si>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</si>
  <si>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</si>
  <si>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</si>
  <si>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</si>
  <si>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</si>
  <si>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</si>
  <si>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</si>
  <si>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</si>
  <si>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</si>
  <si>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</si>
  <si>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</si>
  <si>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</si>
  <si>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</si>
  <si>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</si>
  <si>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</si>
  <si>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</si>
  <si>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</si>
  <si>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</si>
  <si>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</si>
  <si>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</si>
  <si>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</si>
  <si>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</si>
  <si>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</si>
  <si>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</si>
  <si>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</si>
  <si>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</si>
  <si>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</si>
  <si>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</si>
  <si>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</si>
  <si>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</si>
  <si>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</si>
  <si>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</si>
  <si>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</si>
  <si>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</si>
  <si>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</si>
  <si>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</si>
  <si>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</si>
  <si>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</si>
  <si>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</si>
  <si>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</si>
  <si>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</si>
  <si>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</si>
  <si>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</si>
  <si>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</si>
  <si>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</si>
  <si>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</si>
  <si>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</si>
  <si>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</si>
  <si>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</si>
  <si>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</si>
  <si>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</si>
  <si>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</si>
  <si>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</si>
  <si>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</si>
  <si>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</si>
  <si>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</si>
  <si>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</si>
  <si>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</si>
  <si>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</si>
  <si>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</si>
  <si>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</si>
  <si>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</si>
  <si>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</si>
  <si>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</si>
  <si>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</si>
  <si>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</si>
  <si>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</si>
  <si>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</si>
  <si>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</si>
  <si>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</si>
  <si>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</si>
  <si>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</si>
  <si>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</si>
  <si>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</si>
  <si>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</si>
  <si>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</si>
  <si>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</si>
  <si>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</si>
  <si>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</si>
  <si>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</si>
  <si>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</si>
  <si>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</si>
  <si>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</si>
  <si>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</si>
  <si>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</si>
  <si>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</si>
  <si>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</si>
  <si>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</si>
  <si>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</si>
  <si>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</si>
  <si>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</si>
  <si>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</si>
  <si>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</si>
  <si>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</si>
  <si>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</si>
  <si>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</si>
  <si>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</si>
  <si>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</si>
  <si>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Average of Rating Given</t>
  </si>
  <si>
    <t>Count of Agent Handled</t>
  </si>
  <si>
    <t>Count of Contact Type</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</si>
  <si>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</si>
  <si>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</si>
  <si>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</si>
  <si>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</si>
  <si>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</si>
  <si>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</si>
  <si>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</si>
  <si>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</si>
  <si>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</si>
  <si>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</si>
  <si>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</si>
  <si>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</si>
  <si>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</si>
  <si>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</si>
  <si>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</si>
  <si>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</si>
  <si>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</si>
  <si>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</si>
  <si>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</si>
  <si>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</si>
  <si>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</si>
  <si>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</si>
  <si>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</si>
  <si>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</si>
  <si>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</si>
  <si>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</si>
  <si>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</si>
  <si>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</si>
  <si>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</si>
  <si>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</si>
  <si>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</si>
  <si>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</si>
  <si>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</si>
  <si>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</si>
  <si>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</si>
  <si>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</si>
  <si>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</si>
  <si>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</si>
  <si>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</si>
  <si>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</si>
  <si>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</si>
  <si>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</si>
  <si>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</si>
  <si>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</si>
  <si>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</si>
  <si>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</si>
  <si>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</si>
  <si>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</si>
  <si>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</si>
  <si>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</si>
  <si>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</si>
  <si>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</si>
  <si>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</si>
  <si>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</si>
  <si>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</si>
  <si>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</si>
  <si>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</si>
  <si>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</si>
  <si>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</si>
  <si>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</si>
  <si>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</si>
  <si>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</si>
  <si>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</si>
  <si>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</si>
  <si>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</si>
  <si>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</si>
  <si>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</si>
  <si>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</si>
  <si>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</si>
  <si>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</si>
  <si>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</si>
  <si>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</si>
  <si>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</si>
  <si>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</si>
  <si>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</si>
  <si>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</si>
  <si>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</si>
  <si>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</si>
  <si>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</si>
  <si>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</si>
  <si>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</si>
  <si>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</si>
  <si>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</si>
  <si>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</si>
  <si>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Sum of Amount in Sales</t>
  </si>
  <si>
    <t>Average of Amount in Sales</t>
  </si>
  <si>
    <t>Column1</t>
  </si>
  <si>
    <t>Sales Amount Range</t>
  </si>
  <si>
    <t>Sales Amount</t>
  </si>
  <si>
    <t>Sum of Sales Amount</t>
  </si>
  <si>
    <t>&lt;300</t>
  </si>
  <si>
    <t>300 to 500</t>
  </si>
  <si>
    <t>500 to 700</t>
  </si>
  <si>
    <t>700 to 900</t>
  </si>
  <si>
    <t>Count of Product ID</t>
  </si>
  <si>
    <t xml:space="preserve">Total Orders </t>
  </si>
  <si>
    <t>Total Revenue</t>
  </si>
  <si>
    <t>Total Sales</t>
  </si>
  <si>
    <t>Average Revenue</t>
  </si>
  <si>
    <t>Average Discount</t>
  </si>
  <si>
    <t>Sum of No of Products in one Sale</t>
  </si>
  <si>
    <t>Sum of 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</si>
</sst>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8"/>
      <name val="Calibri"/>
      <family val="2"/>
      <scheme val="minor"/>
    </font>
    <font>
      <b/>
      <sz val="11"/>
      <color theme="0"/>
      <name val="Calibri"/>
      <family val="2"/>
      <scheme val="minor"/>
    </font>
    <font>
      <sz val="11"/>
      <color theme="5"/>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bgColor indexed="64"/>
      </patternFill>
    </fill>
    <fill>
      <patternFill patternType="solid">
        <fgColor theme="4" tint="-0.499984740745262"/>
        <bgColor indexed="64"/>
      </patternFill>
    </fill>
    <fill>
      <patternFill patternType="solid">
        <fgColor theme="9" tint="0.59999389629810485"/>
        <bgColor indexed="64"/>
      </patternFill>
    </fill>
    <fill>
      <patternFill patternType="solid">
        <fgColor rgb="FFE7EAB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7">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0" fontId="0" fillId="4" borderId="0" xfId="0" applyFill="1"/>
    <xf numFmtId="15" fontId="0" fillId="0" borderId="0" xfId="0" applyNumberFormat="1" applyAlignment="1">
      <alignment horizontal="left"/>
    </xf>
    <xf numFmtId="0" fontId="3" fillId="5" borderId="0" xfId="0" applyFont="1" applyFill="1"/>
    <xf numFmtId="0" fontId="0" fillId="6" borderId="0" xfId="0" applyFill="1"/>
    <xf numFmtId="0" fontId="0" fillId="7" borderId="0" xfId="0" applyFill="1"/>
  </cellXfs>
  <cellStyles count="1">
    <cellStyle name="Normal" xfId="0" builtinId="0"/>
  </cellStyles>
  <dxfs count="10">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0" formatCode="General"/>
    </dxf>
    <dxf>
      <numFmt numFmtId="0" formatCode="General"/>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E7EABC"/>
      <color rgb="FF770D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4.xml"/><Relationship Id="rId41" Type="http://schemas.openxmlformats.org/officeDocument/2006/relationships/customXml" Target="../customXml/item15.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 of agents</a:t>
            </a:r>
            <a:endParaRPr lang="en-IN"/>
          </a:p>
        </c:rich>
      </c:tx>
      <c:layout>
        <c:manualLayout>
          <c:xMode val="edge"/>
          <c:yMode val="edge"/>
          <c:x val="0.34035832154644036"/>
          <c:y val="0.1035067984922937"/>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c_sat_pivots!$A$4:$A$6</c:f>
              <c:strCache>
                <c:ptCount val="3"/>
                <c:pt idx="0">
                  <c:v>Adrien Martin</c:v>
                </c:pt>
                <c:pt idx="1">
                  <c:v>Albain Forestier</c:v>
                </c:pt>
                <c:pt idx="2">
                  <c:v>Roch Cousineau</c:v>
                </c:pt>
              </c:strCache>
            </c:strRef>
          </c:cat>
          <c:val>
            <c:numRef>
              <c:f>c_sat_pivots!$B$4:$B$6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FE81-457C-AAC6-F260C506D9C2}"/>
            </c:ext>
          </c:extLst>
        </c:ser>
        <c:dLbls>
          <c:dLblPos val="outEnd"/>
          <c:showLegendKey val="0"/>
          <c:showVal val="1"/>
          <c:showCatName val="0"/>
          <c:showSerName val="0"/>
          <c:showPercent val="0"/>
          <c:showBubbleSize val="0"/>
        </c:dLbls>
        <c:gapWidth val="219"/>
        <c:overlap val="-27"/>
        <c:axId val="348071440"/>
        <c:axId val="498941488"/>
      </c:barChart>
      <c:catAx>
        <c:axId val="3480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1488"/>
        <c:crosses val="autoZero"/>
        <c:auto val="1"/>
        <c:lblAlgn val="ctr"/>
        <c:lblOffset val="100"/>
        <c:noMultiLvlLbl val="0"/>
      </c:catAx>
      <c:valAx>
        <c:axId val="498941488"/>
        <c:scaling>
          <c:orientation val="minMax"/>
        </c:scaling>
        <c:delete val="1"/>
        <c:axPos val="l"/>
        <c:numFmt formatCode="0.00" sourceLinked="1"/>
        <c:majorTickMark val="none"/>
        <c:minorTickMark val="none"/>
        <c:tickLblPos val="nextTo"/>
        <c:crossAx val="348071440"/>
        <c:crosses val="autoZero"/>
        <c:crossBetween val="between"/>
      </c:valAx>
    </c:plotArea>
    <c:plotVisOnly val="1"/>
    <c:dispBlanksAs val="gap"/>
    <c:showDLblsOverMax val="0"/>
    <c:extLst/>
  </c:chart>
  <c:spPr>
    <a:ln w="38100">
      <a:solidFill>
        <a:schemeClr val="tx1"/>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rating on 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c_sat_pivots!$B$37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c_sat_pivots!$A$38:$A$40</c:f>
              <c:strCache>
                <c:ptCount val="3"/>
                <c:pt idx="0">
                  <c:v>Complaint</c:v>
                </c:pt>
                <c:pt idx="1">
                  <c:v>Query</c:v>
                </c:pt>
                <c:pt idx="2">
                  <c:v>Request</c:v>
                </c:pt>
              </c:strCache>
            </c:strRef>
          </c:cat>
          <c:val>
            <c:numRef>
              <c:f>c_sat_pivots!$B$38:$B$40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B519-4B49-B014-92A7E765BB78}"/>
            </c:ext>
          </c:extLst>
        </c:ser>
        <c:dLbls>
          <c:dLblPos val="outEnd"/>
          <c:showLegendKey val="0"/>
          <c:showVal val="1"/>
          <c:showCatName val="0"/>
          <c:showSerName val="0"/>
          <c:showPercent val="0"/>
          <c:showBubbleSize val="0"/>
        </c:dLbls>
        <c:gapWidth val="182"/>
        <c:axId val="1479059424"/>
        <c:axId val="1479051744"/>
      </c:barChart>
      <c:catAx>
        <c:axId val="147905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51744"/>
        <c:crosses val="autoZero"/>
        <c:auto val="1"/>
        <c:lblAlgn val="ctr"/>
        <c:lblOffset val="100"/>
        <c:noMultiLvlLbl val="0"/>
      </c:catAx>
      <c:valAx>
        <c:axId val="14790517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5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 wise avg. ratings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c_sat_pivots!$B$47</c:f>
              <c:strCache>
                <c:ptCount val="1"/>
                <c:pt idx="0">
                  <c:v>Total</c:v>
                </c:pt>
              </c:strCache>
            </c:strRef>
          </c:tx>
          <c:spPr>
            <a:effectLst/>
          </c:spPr>
          <c:marker>
            <c:symbol val="none"/>
          </c:marker>
          <c:cat>
            <c:strRef>
              <c:f>c_sat_pivots!$A$48:$A$131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c_sat_pivots!$B$48:$B$131</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1D05-40E0-8A00-7FC606394767}"/>
            </c:ext>
          </c:extLst>
        </c:ser>
        <c:dLbls>
          <c:showLegendKey val="0"/>
          <c:showVal val="0"/>
          <c:showCatName val="0"/>
          <c:showSerName val="0"/>
          <c:showPercent val="0"/>
          <c:showBubbleSize val="0"/>
        </c:dLbls>
        <c:smooth val="0"/>
        <c:axId val="1479060864"/>
        <c:axId val="1479059904"/>
      </c:lineChart>
      <c:catAx>
        <c:axId val="147906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59904"/>
        <c:crosses val="autoZero"/>
        <c:auto val="1"/>
        <c:lblAlgn val="ctr"/>
        <c:lblOffset val="100"/>
        <c:noMultiLvlLbl val="0"/>
      </c:catAx>
      <c:valAx>
        <c:axId val="1479059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6086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Day wise contact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c_sat_pivots!$P$47</c:f>
              <c:strCache>
                <c:ptCount val="1"/>
                <c:pt idx="0">
                  <c:v>Total</c:v>
                </c:pt>
              </c:strCache>
            </c:strRef>
          </c:tx>
          <c:spPr>
            <a:solidFill>
              <a:schemeClr val="accent1"/>
            </a:solidFill>
            <a:ln>
              <a:noFill/>
            </a:ln>
            <a:effectLst/>
          </c:spPr>
          <c:cat>
            <c:strRef>
              <c:f>c_sat_pivots!$O$48:$O$132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c_sat_pivots!$P$48:$P$132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5A7-42DB-9DCC-D0875970A2E6}"/>
            </c:ext>
          </c:extLst>
        </c:ser>
        <c:dLbls>
          <c:showLegendKey val="0"/>
          <c:showVal val="0"/>
          <c:showCatName val="0"/>
          <c:showSerName val="0"/>
          <c:showPercent val="0"/>
          <c:showBubbleSize val="0"/>
        </c:dLbls>
        <c:axId val="1479060864"/>
        <c:axId val="1479059904"/>
      </c:areaChart>
      <c:catAx>
        <c:axId val="147906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59904"/>
        <c:crosses val="autoZero"/>
        <c:auto val="1"/>
        <c:lblAlgn val="ctr"/>
        <c:lblOffset val="100"/>
        <c:noMultiLvlLbl val="0"/>
      </c:catAx>
      <c:valAx>
        <c:axId val="147905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608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Pivot'!$B$3</c:f>
              <c:strCache>
                <c:ptCount val="1"/>
                <c:pt idx="0">
                  <c:v>Total</c:v>
                </c:pt>
              </c:strCache>
            </c:strRef>
          </c:tx>
          <c:spPr>
            <a:ln w="28575" cap="rnd">
              <a:solidFill>
                <a:schemeClr val="accent1"/>
              </a:solidFill>
              <a:round/>
            </a:ln>
            <a:effectLst/>
          </c:spPr>
          <c:marker>
            <c:symbol val="none"/>
          </c:marker>
          <c:cat>
            <c:strRef>
              <c:f>'Finance Pivot'!$A$4:$A$88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Pivot'!$B$4:$B$88</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1F80-4BFC-B501-1D172BE848AD}"/>
            </c:ext>
          </c:extLst>
        </c:ser>
        <c:dLbls>
          <c:showLegendKey val="0"/>
          <c:showVal val="0"/>
          <c:showCatName val="0"/>
          <c:showSerName val="0"/>
          <c:showPercent val="0"/>
          <c:showBubbleSize val="0"/>
        </c:dLbls>
        <c:smooth val="0"/>
        <c:axId val="291922543"/>
        <c:axId val="291923023"/>
      </c:lineChart>
      <c:catAx>
        <c:axId val="29192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23023"/>
        <c:crosses val="autoZero"/>
        <c:auto val="0"/>
        <c:lblAlgn val="ctr"/>
        <c:lblOffset val="100"/>
        <c:noMultiLvlLbl val="0"/>
      </c:catAx>
      <c:valAx>
        <c:axId val="2919230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922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 Pivot'!$E$3</c:f>
              <c:strCache>
                <c:ptCount val="1"/>
                <c:pt idx="0">
                  <c:v>Total</c:v>
                </c:pt>
              </c:strCache>
            </c:strRef>
          </c:tx>
          <c:spPr>
            <a:solidFill>
              <a:schemeClr val="bg1">
                <a:lumMod val="85000"/>
              </a:schemeClr>
            </a:solidFill>
            <a:ln>
              <a:noFill/>
            </a:ln>
            <a:effectLst/>
          </c:spPr>
          <c:cat>
            <c:strRef>
              <c:f>'Finance Pivot'!$D$4:$D$88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'Finance Pivot'!$E$4:$E$88</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03C5-4B66-8FDC-1B8E9B6A5965}"/>
            </c:ext>
          </c:extLst>
        </c:ser>
        <c:dLbls>
          <c:showLegendKey val="0"/>
          <c:showVal val="0"/>
          <c:showCatName val="0"/>
          <c:showSerName val="0"/>
          <c:showPercent val="0"/>
          <c:showBubbleSize val="0"/>
        </c:dLbls>
        <c:axId val="336239087"/>
        <c:axId val="556288463"/>
      </c:areaChart>
      <c:catAx>
        <c:axId val="3362390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556288463"/>
        <c:crosses val="autoZero"/>
        <c:auto val="1"/>
        <c:lblAlgn val="ctr"/>
        <c:lblOffset val="100"/>
        <c:noMultiLvlLbl val="0"/>
      </c:catAx>
      <c:valAx>
        <c:axId val="556288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23908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Pivot'!$H$3</c:f>
              <c:strCache>
                <c:ptCount val="1"/>
                <c:pt idx="0">
                  <c:v>Total</c:v>
                </c:pt>
              </c:strCache>
            </c:strRef>
          </c:tx>
          <c:spPr>
            <a:solidFill>
              <a:schemeClr val="accent1"/>
            </a:solidFill>
            <a:ln>
              <a:noFill/>
            </a:ln>
            <a:effectLst/>
          </c:spPr>
          <c:invertIfNegative val="0"/>
          <c:cat>
            <c:strRef>
              <c:f>'Finance Pivot'!$G$4:$G$8</c:f>
              <c:strCache>
                <c:ptCount val="4"/>
                <c:pt idx="0">
                  <c:v>&lt;300</c:v>
                </c:pt>
                <c:pt idx="1">
                  <c:v>300 to 500</c:v>
                </c:pt>
                <c:pt idx="2">
                  <c:v>500 to 700</c:v>
                </c:pt>
                <c:pt idx="3">
                  <c:v>700 to 900</c:v>
                </c:pt>
              </c:strCache>
            </c:strRef>
          </c:cat>
          <c:val>
            <c:numRef>
              <c:f>'Finance Pivot'!$H$4:$H$8</c:f>
              <c:numCache>
                <c:formatCode>General</c:formatCode>
                <c:ptCount val="4"/>
                <c:pt idx="0">
                  <c:v>26720</c:v>
                </c:pt>
                <c:pt idx="1">
                  <c:v>93125</c:v>
                </c:pt>
                <c:pt idx="2">
                  <c:v>131870</c:v>
                </c:pt>
                <c:pt idx="3">
                  <c:v>185715</c:v>
                </c:pt>
              </c:numCache>
            </c:numRef>
          </c:val>
          <c:extLst>
            <c:ext xmlns:c16="http://schemas.microsoft.com/office/drawing/2014/chart" uri="{C3380CC4-5D6E-409C-BE32-E72D297353CC}">
              <c16:uniqueId val="{00000000-FC2C-4A79-B0DC-A2FB1D7273C1}"/>
            </c:ext>
          </c:extLst>
        </c:ser>
        <c:dLbls>
          <c:showLegendKey val="0"/>
          <c:showVal val="0"/>
          <c:showCatName val="0"/>
          <c:showSerName val="0"/>
          <c:showPercent val="0"/>
          <c:showBubbleSize val="0"/>
        </c:dLbls>
        <c:gapWidth val="219"/>
        <c:axId val="1751541584"/>
        <c:axId val="1751542064"/>
      </c:barChart>
      <c:catAx>
        <c:axId val="175154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42064"/>
        <c:crosses val="autoZero"/>
        <c:auto val="1"/>
        <c:lblAlgn val="ctr"/>
        <c:lblOffset val="100"/>
        <c:noMultiLvlLbl val="0"/>
      </c:catAx>
      <c:valAx>
        <c:axId val="1751542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4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Pivot!PivotTable10</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'Finance Pivot'!$H$11</c:f>
              <c:strCache>
                <c:ptCount val="1"/>
                <c:pt idx="0">
                  <c:v>Total</c:v>
                </c:pt>
              </c:strCache>
            </c:strRef>
          </c:tx>
          <c:spPr>
            <a:solidFill>
              <a:schemeClr val="accent1"/>
            </a:solidFill>
            <a:ln>
              <a:noFill/>
            </a:ln>
            <a:effectLst/>
          </c:spPr>
          <c:invertIfNegative val="0"/>
          <c:cat>
            <c:strRef>
              <c:f>'Finance Pivot'!$G$12:$G$16</c:f>
              <c:strCache>
                <c:ptCount val="4"/>
                <c:pt idx="0">
                  <c:v>&lt;300</c:v>
                </c:pt>
                <c:pt idx="1">
                  <c:v>300 to 500</c:v>
                </c:pt>
                <c:pt idx="2">
                  <c:v>500 to 700</c:v>
                </c:pt>
                <c:pt idx="3">
                  <c:v>700 to 900</c:v>
                </c:pt>
              </c:strCache>
            </c:strRef>
          </c:cat>
          <c:val>
            <c:numRef>
              <c:f>'Finance Pivot'!$H$12:$H$16</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0-C1BB-40D8-9E41-07C2851764D6}"/>
            </c:ext>
          </c:extLst>
        </c:ser>
        <c:dLbls>
          <c:showLegendKey val="0"/>
          <c:showVal val="0"/>
          <c:showCatName val="0"/>
          <c:showSerName val="0"/>
          <c:showPercent val="0"/>
          <c:showBubbleSize val="0"/>
        </c:dLbls>
        <c:gapWidth val="182"/>
        <c:axId val="1686228864"/>
        <c:axId val="1681938000"/>
      </c:barChart>
      <c:catAx>
        <c:axId val="1686228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938000"/>
        <c:crosses val="autoZero"/>
        <c:auto val="1"/>
        <c:lblAlgn val="ctr"/>
        <c:lblOffset val="100"/>
        <c:noMultiLvlLbl val="0"/>
      </c:catAx>
      <c:valAx>
        <c:axId val="1681938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2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Pivot!PivotTable11</c:name>
    <c:fmtId val="9"/>
  </c:pivotSource>
  <c:chart>
    <c:title>
      <c:layout>
        <c:manualLayout>
          <c:xMode val="edge"/>
          <c:yMode val="edge"/>
          <c:x val="0.40456545654565457"/>
          <c:y val="8.7040798345436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Pivot'!$K$3</c:f>
              <c:strCache>
                <c:ptCount val="1"/>
                <c:pt idx="0">
                  <c:v>Total</c:v>
                </c:pt>
              </c:strCache>
            </c:strRef>
          </c:tx>
          <c:spPr>
            <a:solidFill>
              <a:schemeClr val="accent1"/>
            </a:solidFill>
            <a:ln>
              <a:noFill/>
            </a:ln>
            <a:effectLst/>
          </c:spPr>
          <c:invertIfNegative val="0"/>
          <c:cat>
            <c:strRef>
              <c:f>'Finance Pivot'!$J$4:$J$10</c:f>
              <c:strCache>
                <c:ptCount val="6"/>
                <c:pt idx="0">
                  <c:v>PIZB0001</c:v>
                </c:pt>
                <c:pt idx="1">
                  <c:v>PIZB0002</c:v>
                </c:pt>
                <c:pt idx="2">
                  <c:v>PIZB0003</c:v>
                </c:pt>
                <c:pt idx="3">
                  <c:v>PIZB0004</c:v>
                </c:pt>
                <c:pt idx="4">
                  <c:v>PIZB0005</c:v>
                </c:pt>
                <c:pt idx="5">
                  <c:v>PIZB0006</c:v>
                </c:pt>
              </c:strCache>
            </c:strRef>
          </c:cat>
          <c:val>
            <c:numRef>
              <c:f>'Finance Pivot'!$K$4:$K$10</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74CC-4D14-8CFA-CF251BAD3A30}"/>
            </c:ext>
          </c:extLst>
        </c:ser>
        <c:dLbls>
          <c:showLegendKey val="0"/>
          <c:showVal val="0"/>
          <c:showCatName val="0"/>
          <c:showSerName val="0"/>
          <c:showPercent val="0"/>
          <c:showBubbleSize val="0"/>
        </c:dLbls>
        <c:gapWidth val="219"/>
        <c:overlap val="-27"/>
        <c:axId val="1744157696"/>
        <c:axId val="1744158176"/>
      </c:barChart>
      <c:catAx>
        <c:axId val="174415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58176"/>
        <c:crosses val="autoZero"/>
        <c:auto val="1"/>
        <c:lblAlgn val="ctr"/>
        <c:lblOffset val="100"/>
        <c:noMultiLvlLbl val="0"/>
      </c:catAx>
      <c:valAx>
        <c:axId val="1744158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5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[Dashboarding+Project+File.xlsx]Finance Pivot!PivotTable12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Pivot'!$K$13</c:f>
              <c:strCache>
                <c:ptCount val="1"/>
                <c:pt idx="0">
                  <c:v>Total</c:v>
                </c:pt>
              </c:strCache>
            </c:strRef>
          </c:tx>
          <c:spPr>
            <a:solidFill>
              <a:schemeClr val="accent1"/>
            </a:solidFill>
            <a:ln>
              <a:noFill/>
            </a:ln>
            <a:effectLst/>
          </c:spPr>
          <c:invertIfNegative val="0"/>
          <c:cat>
            <c:strRef>
              <c:f>'Finance Pivot'!$J$14:$J$20</c:f>
              <c:strCache>
                <c:ptCount val="6"/>
                <c:pt idx="0">
                  <c:v>PIZB0001</c:v>
                </c:pt>
                <c:pt idx="1">
                  <c:v>PIZB0002</c:v>
                </c:pt>
                <c:pt idx="2">
                  <c:v>PIZB0003</c:v>
                </c:pt>
                <c:pt idx="3">
                  <c:v>PIZB0004</c:v>
                </c:pt>
                <c:pt idx="4">
                  <c:v>PIZB0005</c:v>
                </c:pt>
                <c:pt idx="5">
                  <c:v>PIZB0006</c:v>
                </c:pt>
              </c:strCache>
            </c:strRef>
          </c:cat>
          <c:val>
            <c:numRef>
              <c:f>'Finance Pivot'!$K$14:$K$20</c:f>
              <c:numCache>
                <c:formatCode>General</c:formatCode>
                <c:ptCount val="6"/>
                <c:pt idx="0">
                  <c:v>551.73988439306356</c:v>
                </c:pt>
                <c:pt idx="1">
                  <c:v>557.49132947976875</c:v>
                </c:pt>
                <c:pt idx="2">
                  <c:v>554.54335260115602</c:v>
                </c:pt>
                <c:pt idx="3">
                  <c:v>544.6104651162791</c:v>
                </c:pt>
                <c:pt idx="4">
                  <c:v>584.44927536231887</c:v>
                </c:pt>
                <c:pt idx="5">
                  <c:v>503.97058823529414</c:v>
                </c:pt>
              </c:numCache>
            </c:numRef>
          </c:val>
          <c:extLst>
            <c:ext xmlns:c16="http://schemas.microsoft.com/office/drawing/2014/chart" uri="{C3380CC4-5D6E-409C-BE32-E72D297353CC}">
              <c16:uniqueId val="{00000000-01AE-49EA-AAFD-2BDE223102BA}"/>
            </c:ext>
          </c:extLst>
        </c:ser>
        <c:dLbls>
          <c:showLegendKey val="0"/>
          <c:showVal val="0"/>
          <c:showCatName val="0"/>
          <c:showSerName val="0"/>
          <c:showPercent val="0"/>
          <c:showBubbleSize val="0"/>
        </c:dLbls>
        <c:gapWidth val="219"/>
        <c:overlap val="-27"/>
        <c:axId val="1864210048"/>
        <c:axId val="1864211488"/>
      </c:barChart>
      <c:catAx>
        <c:axId val="186421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11488"/>
        <c:crosses val="autoZero"/>
        <c:auto val="1"/>
        <c:lblAlgn val="ctr"/>
        <c:lblOffset val="100"/>
        <c:noMultiLvlLbl val="0"/>
      </c:catAx>
      <c:valAx>
        <c:axId val="186421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1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Pivot'!$B$3</c:f>
              <c:strCache>
                <c:ptCount val="1"/>
                <c:pt idx="0">
                  <c:v>Total</c:v>
                </c:pt>
              </c:strCache>
            </c:strRef>
          </c:tx>
          <c:spPr>
            <a:solidFill>
              <a:schemeClr val="accent1"/>
            </a:solidFill>
            <a:ln>
              <a:noFill/>
            </a:ln>
            <a:effectLst/>
          </c:spPr>
          <c:invertIfNegative val="0"/>
          <c:cat>
            <c:strRef>
              <c:f>'Orders Pivot'!$A$4:$A$10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Pivot'!$B$4:$B$10</c:f>
              <c:numCache>
                <c:formatCode>General</c:formatCode>
                <c:ptCount val="6"/>
                <c:pt idx="0">
                  <c:v>196</c:v>
                </c:pt>
                <c:pt idx="1">
                  <c:v>1422</c:v>
                </c:pt>
                <c:pt idx="2">
                  <c:v>395</c:v>
                </c:pt>
                <c:pt idx="3">
                  <c:v>708</c:v>
                </c:pt>
                <c:pt idx="4">
                  <c:v>673</c:v>
                </c:pt>
                <c:pt idx="5">
                  <c:v>1334</c:v>
                </c:pt>
              </c:numCache>
            </c:numRef>
          </c:val>
          <c:extLst>
            <c:ext xmlns:c16="http://schemas.microsoft.com/office/drawing/2014/chart" uri="{C3380CC4-5D6E-409C-BE32-E72D297353CC}">
              <c16:uniqueId val="{00000001-0182-418B-83DB-6DBBA472F7A3}"/>
            </c:ext>
          </c:extLst>
        </c:ser>
        <c:dLbls>
          <c:showLegendKey val="0"/>
          <c:showVal val="0"/>
          <c:showCatName val="0"/>
          <c:showSerName val="0"/>
          <c:showPercent val="0"/>
          <c:showBubbleSize val="0"/>
        </c:dLbls>
        <c:gapWidth val="219"/>
        <c:overlap val="-27"/>
        <c:axId val="1608811680"/>
        <c:axId val="1869874496"/>
      </c:barChart>
      <c:catAx>
        <c:axId val="160881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69874496"/>
        <c:crosses val="autoZero"/>
        <c:auto val="1"/>
        <c:lblAlgn val="ctr"/>
        <c:lblOffset val="100"/>
        <c:noMultiLvlLbl val="0"/>
      </c:catAx>
      <c:valAx>
        <c:axId val="186987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11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89568555996618"/>
          <c:y val="0.24555063712890812"/>
          <c:w val="0.77565887941693235"/>
          <c:h val="0.56888029864142631"/>
        </c:manualLayout>
      </c:layout>
      <c:barChart>
        <c:barDir val="col"/>
        <c:grouping val="clustered"/>
        <c:varyColors val="0"/>
        <c:ser>
          <c:idx val="0"/>
          <c:order val="0"/>
          <c:tx>
            <c:strRef>
              <c:f>c_sat_pivots!$B$18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c_sat_pivots!$A$19:$A$22</c:f>
              <c:strCache>
                <c:ptCount val="3"/>
                <c:pt idx="0">
                  <c:v>Adrien Martin</c:v>
                </c:pt>
                <c:pt idx="1">
                  <c:v>Albain Forestier</c:v>
                </c:pt>
                <c:pt idx="2">
                  <c:v>Roch Cousineau</c:v>
                </c:pt>
              </c:strCache>
            </c:strRef>
          </c:cat>
          <c:val>
            <c:numRef>
              <c:f>c_sat_pivots!$B$19:$B$22</c:f>
              <c:numCache>
                <c:formatCode>General</c:formatCode>
                <c:ptCount val="3"/>
                <c:pt idx="0">
                  <c:v>255</c:v>
                </c:pt>
                <c:pt idx="1">
                  <c:v>254</c:v>
                </c:pt>
                <c:pt idx="2">
                  <c:v>285</c:v>
                </c:pt>
              </c:numCache>
            </c:numRef>
          </c:val>
          <c:extLst>
            <c:ext xmlns:c16="http://schemas.microsoft.com/office/drawing/2014/chart" uri="{C3380CC4-5D6E-409C-BE32-E72D297353CC}">
              <c16:uniqueId val="{00000000-F8C2-48B2-BA49-CD301EC099E9}"/>
            </c:ext>
          </c:extLst>
        </c:ser>
        <c:dLbls>
          <c:dLblPos val="outEnd"/>
          <c:showLegendKey val="0"/>
          <c:showVal val="1"/>
          <c:showCatName val="0"/>
          <c:showSerName val="0"/>
          <c:showPercent val="0"/>
          <c:showBubbleSize val="0"/>
        </c:dLbls>
        <c:gapWidth val="219"/>
        <c:overlap val="-27"/>
        <c:axId val="348071440"/>
        <c:axId val="498941488"/>
      </c:barChart>
      <c:catAx>
        <c:axId val="34807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1488"/>
        <c:crosses val="autoZero"/>
        <c:auto val="1"/>
        <c:lblAlgn val="ctr"/>
        <c:lblOffset val="100"/>
        <c:noMultiLvlLbl val="0"/>
      </c:catAx>
      <c:valAx>
        <c:axId val="498941488"/>
        <c:scaling>
          <c:orientation val="minMax"/>
        </c:scaling>
        <c:delete val="1"/>
        <c:axPos val="l"/>
        <c:numFmt formatCode="General" sourceLinked="1"/>
        <c:majorTickMark val="out"/>
        <c:minorTickMark val="none"/>
        <c:tickLblPos val="nextTo"/>
        <c:crossAx val="34807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Pivot'!$B$13</c:f>
              <c:strCache>
                <c:ptCount val="1"/>
                <c:pt idx="0">
                  <c:v>Total</c:v>
                </c:pt>
              </c:strCache>
            </c:strRef>
          </c:tx>
          <c:spPr>
            <a:ln w="28575" cap="rnd">
              <a:solidFill>
                <a:schemeClr val="accent1"/>
              </a:solidFill>
              <a:round/>
            </a:ln>
            <a:effectLst/>
          </c:spPr>
          <c:marker>
            <c:symbol val="none"/>
          </c:marker>
          <c:cat>
            <c:strRef>
              <c:f>'Orders Pivot'!$A$14:$A$98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Pivot'!$B$14:$B$98</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extLst>
            <c:ext xmlns:c16="http://schemas.microsoft.com/office/drawing/2014/chart" uri="{C3380CC4-5D6E-409C-BE32-E72D297353CC}">
              <c16:uniqueId val="{00000000-C261-408A-A58D-92A15BF4B37B}"/>
            </c:ext>
          </c:extLst>
        </c:ser>
        <c:dLbls>
          <c:showLegendKey val="0"/>
          <c:showVal val="0"/>
          <c:showCatName val="0"/>
          <c:showSerName val="0"/>
          <c:showPercent val="0"/>
          <c:showBubbleSize val="0"/>
        </c:dLbls>
        <c:smooth val="0"/>
        <c:axId val="1751541104"/>
        <c:axId val="1751542064"/>
      </c:lineChart>
      <c:catAx>
        <c:axId val="17515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42064"/>
        <c:crosses val="autoZero"/>
        <c:auto val="1"/>
        <c:lblAlgn val="ctr"/>
        <c:lblOffset val="100"/>
        <c:noMultiLvlLbl val="0"/>
      </c:catAx>
      <c:valAx>
        <c:axId val="1751542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5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Pivot!PivotTable18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'Orders Pivot'!$E$3</c:f>
              <c:strCache>
                <c:ptCount val="1"/>
                <c:pt idx="0">
                  <c:v>Total</c:v>
                </c:pt>
              </c:strCache>
            </c:strRef>
          </c:tx>
          <c:spPr>
            <a:solidFill>
              <a:schemeClr val="accent1"/>
            </a:solidFill>
            <a:ln>
              <a:noFill/>
            </a:ln>
            <a:effectLst/>
          </c:spPr>
          <c:cat>
            <c:strRef>
              <c:f>'Orders Pivot'!$D$4:$D$88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 Pivot'!$E$4:$E$88</c:f>
              <c:numCache>
                <c:formatCode>General</c:formatCode>
                <c:ptCount val="84"/>
                <c:pt idx="0">
                  <c:v>8017.9517213481522</c:v>
                </c:pt>
                <c:pt idx="1">
                  <c:v>5700.3386521628154</c:v>
                </c:pt>
                <c:pt idx="2">
                  <c:v>9767.0093892407604</c:v>
                </c:pt>
                <c:pt idx="3">
                  <c:v>3598.5064895563214</c:v>
                </c:pt>
                <c:pt idx="4">
                  <c:v>8080.2217919606737</c:v>
                </c:pt>
                <c:pt idx="5">
                  <c:v>3388.1964836284378</c:v>
                </c:pt>
                <c:pt idx="6">
                  <c:v>7711.9654233514766</c:v>
                </c:pt>
                <c:pt idx="7">
                  <c:v>4229.3680396288501</c:v>
                </c:pt>
                <c:pt idx="8">
                  <c:v>2993.466293449319</c:v>
                </c:pt>
                <c:pt idx="9">
                  <c:v>20173.55560938879</c:v>
                </c:pt>
                <c:pt idx="10">
                  <c:v>15263.914444931865</c:v>
                </c:pt>
                <c:pt idx="11">
                  <c:v>6582.8140297385335</c:v>
                </c:pt>
                <c:pt idx="12">
                  <c:v>13267.328928588775</c:v>
                </c:pt>
                <c:pt idx="13">
                  <c:v>10492.979280922971</c:v>
                </c:pt>
                <c:pt idx="14">
                  <c:v>5583.2310964826265</c:v>
                </c:pt>
                <c:pt idx="15">
                  <c:v>14480.569259049997</c:v>
                </c:pt>
                <c:pt idx="16">
                  <c:v>5866.5955622000101</c:v>
                </c:pt>
                <c:pt idx="17">
                  <c:v>5240.3796129015491</c:v>
                </c:pt>
                <c:pt idx="18">
                  <c:v>7775.1525609796354</c:v>
                </c:pt>
                <c:pt idx="19">
                  <c:v>2538.4533700025686</c:v>
                </c:pt>
                <c:pt idx="20">
                  <c:v>7880.3862563029561</c:v>
                </c:pt>
                <c:pt idx="21">
                  <c:v>5476.1136919555902</c:v>
                </c:pt>
                <c:pt idx="22">
                  <c:v>5569.9066070022745</c:v>
                </c:pt>
                <c:pt idx="23">
                  <c:v>7023.584736889452</c:v>
                </c:pt>
                <c:pt idx="24">
                  <c:v>5727.7488455081648</c:v>
                </c:pt>
                <c:pt idx="25">
                  <c:v>5457.3352971829263</c:v>
                </c:pt>
                <c:pt idx="26">
                  <c:v>8149.3376533077417</c:v>
                </c:pt>
                <c:pt idx="27">
                  <c:v>11445.564237002844</c:v>
                </c:pt>
                <c:pt idx="28">
                  <c:v>5473.3175010302202</c:v>
                </c:pt>
                <c:pt idx="29">
                  <c:v>14442.91959448642</c:v>
                </c:pt>
                <c:pt idx="30">
                  <c:v>7885.7973789917123</c:v>
                </c:pt>
                <c:pt idx="31">
                  <c:v>7199.9235247247034</c:v>
                </c:pt>
                <c:pt idx="32">
                  <c:v>3177.5768679706002</c:v>
                </c:pt>
                <c:pt idx="33">
                  <c:v>7915.1546550809426</c:v>
                </c:pt>
                <c:pt idx="34">
                  <c:v>8670.3569989076841</c:v>
                </c:pt>
                <c:pt idx="35">
                  <c:v>7569.062882058477</c:v>
                </c:pt>
                <c:pt idx="36">
                  <c:v>7606.6015535770457</c:v>
                </c:pt>
                <c:pt idx="37">
                  <c:v>10398.100648663834</c:v>
                </c:pt>
                <c:pt idx="38">
                  <c:v>9259.5994513108926</c:v>
                </c:pt>
                <c:pt idx="39">
                  <c:v>4388.8298272896491</c:v>
                </c:pt>
                <c:pt idx="40">
                  <c:v>2724.3440027095953</c:v>
                </c:pt>
                <c:pt idx="41">
                  <c:v>1750.721101343182</c:v>
                </c:pt>
                <c:pt idx="42">
                  <c:v>5081.5842604695263</c:v>
                </c:pt>
                <c:pt idx="43">
                  <c:v>5794.094687177062</c:v>
                </c:pt>
                <c:pt idx="44">
                  <c:v>2641.1723995885941</c:v>
                </c:pt>
                <c:pt idx="45">
                  <c:v>3046.3670001399564</c:v>
                </c:pt>
                <c:pt idx="46">
                  <c:v>913.13833522420782</c:v>
                </c:pt>
                <c:pt idx="47">
                  <c:v>4949.2699533676896</c:v>
                </c:pt>
                <c:pt idx="48">
                  <c:v>1665.7593378043821</c:v>
                </c:pt>
                <c:pt idx="49">
                  <c:v>2386.3076247969698</c:v>
                </c:pt>
                <c:pt idx="50">
                  <c:v>1284.9825449486011</c:v>
                </c:pt>
                <c:pt idx="51">
                  <c:v>2023.1103507983983</c:v>
                </c:pt>
                <c:pt idx="52">
                  <c:v>1279.2695298337167</c:v>
                </c:pt>
                <c:pt idx="53">
                  <c:v>1347.7042047591062</c:v>
                </c:pt>
                <c:pt idx="54">
                  <c:v>1515.7954979813819</c:v>
                </c:pt>
                <c:pt idx="55">
                  <c:v>4358.4953728362361</c:v>
                </c:pt>
                <c:pt idx="56">
                  <c:v>1660.4117046875872</c:v>
                </c:pt>
                <c:pt idx="57">
                  <c:v>1790.9165290637425</c:v>
                </c:pt>
                <c:pt idx="58">
                  <c:v>2964.9289276772674</c:v>
                </c:pt>
                <c:pt idx="59">
                  <c:v>1254.1869454734085</c:v>
                </c:pt>
                <c:pt idx="60">
                  <c:v>3197.4255759819889</c:v>
                </c:pt>
                <c:pt idx="61">
                  <c:v>2690.9767084583245</c:v>
                </c:pt>
                <c:pt idx="62">
                  <c:v>3319.7449085300941</c:v>
                </c:pt>
                <c:pt idx="63">
                  <c:v>3239.0097259886088</c:v>
                </c:pt>
                <c:pt idx="64">
                  <c:v>4044.2414133349157</c:v>
                </c:pt>
                <c:pt idx="65">
                  <c:v>1596.6236714745617</c:v>
                </c:pt>
                <c:pt idx="66">
                  <c:v>4246.392730839535</c:v>
                </c:pt>
                <c:pt idx="67">
                  <c:v>3866.6873559845062</c:v>
                </c:pt>
                <c:pt idx="68">
                  <c:v>3114.590080574706</c:v>
                </c:pt>
                <c:pt idx="69">
                  <c:v>3199.2540256177804</c:v>
                </c:pt>
                <c:pt idx="70">
                  <c:v>2071.5790988667964</c:v>
                </c:pt>
                <c:pt idx="71">
                  <c:v>2549.1967879795975</c:v>
                </c:pt>
                <c:pt idx="72">
                  <c:v>5394.3009478322028</c:v>
                </c:pt>
                <c:pt idx="73">
                  <c:v>5864.3920456530059</c:v>
                </c:pt>
                <c:pt idx="74">
                  <c:v>2996.7952089545561</c:v>
                </c:pt>
                <c:pt idx="75">
                  <c:v>3928.7641868063465</c:v>
                </c:pt>
                <c:pt idx="76">
                  <c:v>2497.4897602986621</c:v>
                </c:pt>
                <c:pt idx="77">
                  <c:v>519.30118927408273</c:v>
                </c:pt>
                <c:pt idx="78">
                  <c:v>712.96953118851354</c:v>
                </c:pt>
                <c:pt idx="79">
                  <c:v>1909.9072050997027</c:v>
                </c:pt>
                <c:pt idx="80">
                  <c:v>2967.4691698185106</c:v>
                </c:pt>
                <c:pt idx="81">
                  <c:v>4988.8293446771595</c:v>
                </c:pt>
                <c:pt idx="82">
                  <c:v>3054.7698607886773</c:v>
                </c:pt>
                <c:pt idx="83">
                  <c:v>2404.1842279523325</c:v>
                </c:pt>
              </c:numCache>
            </c:numRef>
          </c:val>
          <c:extLst>
            <c:ext xmlns:c16="http://schemas.microsoft.com/office/drawing/2014/chart" uri="{C3380CC4-5D6E-409C-BE32-E72D297353CC}">
              <c16:uniqueId val="{00000000-16F0-4690-AF26-9E47A04386A6}"/>
            </c:ext>
          </c:extLst>
        </c:ser>
        <c:dLbls>
          <c:showLegendKey val="0"/>
          <c:showVal val="0"/>
          <c:showCatName val="0"/>
          <c:showSerName val="0"/>
          <c:showPercent val="0"/>
          <c:showBubbleSize val="0"/>
        </c:dLbls>
        <c:axId val="1864210048"/>
        <c:axId val="1751541104"/>
      </c:areaChart>
      <c:catAx>
        <c:axId val="1864210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751541104"/>
        <c:crosses val="autoZero"/>
        <c:auto val="1"/>
        <c:lblAlgn val="ctr"/>
        <c:lblOffset val="100"/>
        <c:noMultiLvlLbl val="0"/>
      </c:catAx>
      <c:valAx>
        <c:axId val="175154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210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[Dashboarding+Project+File.xlsx]Orders Pivot!PivotTable19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Pivot'!$H$3</c:f>
              <c:strCache>
                <c:ptCount val="1"/>
                <c:pt idx="0">
                  <c:v>Total</c:v>
                </c:pt>
              </c:strCache>
            </c:strRef>
          </c:tx>
          <c:spPr>
            <a:solidFill>
              <a:schemeClr val="accent1"/>
            </a:solidFill>
            <a:ln>
              <a:noFill/>
            </a:ln>
            <a:effectLst/>
          </c:spPr>
          <c:invertIfNegative val="0"/>
          <c:cat>
            <c:strRef>
              <c:f>'Orders Pivot'!$G$4:$G$10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 Pivot'!$H$4:$H$10</c:f>
              <c:numCache>
                <c:formatCode>General</c:formatCode>
                <c:ptCount val="6"/>
                <c:pt idx="0">
                  <c:v>18534.001089080739</c:v>
                </c:pt>
                <c:pt idx="1">
                  <c:v>92001.063896317268</c:v>
                </c:pt>
                <c:pt idx="2">
                  <c:v>98286.995429160961</c:v>
                </c:pt>
                <c:pt idx="3">
                  <c:v>91647.919272607542</c:v>
                </c:pt>
                <c:pt idx="4">
                  <c:v>40190.275908561824</c:v>
                </c:pt>
                <c:pt idx="5">
                  <c:v>95616.415725685685</c:v>
                </c:pt>
              </c:numCache>
            </c:numRef>
          </c:val>
          <c:extLst>
            <c:ext xmlns:c16="http://schemas.microsoft.com/office/drawing/2014/chart" uri="{C3380CC4-5D6E-409C-BE32-E72D297353CC}">
              <c16:uniqueId val="{00000000-C351-494B-A3F9-0735427B7919}"/>
            </c:ext>
          </c:extLst>
        </c:ser>
        <c:dLbls>
          <c:showLegendKey val="0"/>
          <c:showVal val="0"/>
          <c:showCatName val="0"/>
          <c:showSerName val="0"/>
          <c:showPercent val="0"/>
          <c:showBubbleSize val="0"/>
        </c:dLbls>
        <c:gapWidth val="219"/>
        <c:overlap val="-27"/>
        <c:axId val="1896966368"/>
        <c:axId val="1896965888"/>
      </c:barChart>
      <c:catAx>
        <c:axId val="189696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65888"/>
        <c:crosses val="autoZero"/>
        <c:auto val="1"/>
        <c:lblAlgn val="ctr"/>
        <c:lblOffset val="100"/>
        <c:noMultiLvlLbl val="0"/>
      </c:catAx>
      <c:valAx>
        <c:axId val="1896965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9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c_sat_pivots!$B$28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EB-4337-A840-95B787EE5B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EB-4337-A840-95B787EE5B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EB-4337-A840-95B787EE5B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c_sat_pivots!$A$29:$A$32</c:f>
              <c:strCache>
                <c:ptCount val="3"/>
                <c:pt idx="0">
                  <c:v>Complaint</c:v>
                </c:pt>
                <c:pt idx="1">
                  <c:v>Query</c:v>
                </c:pt>
                <c:pt idx="2">
                  <c:v>Request</c:v>
                </c:pt>
              </c:strCache>
            </c:strRef>
          </c:cat>
          <c:val>
            <c:numRef>
              <c:f>c_sat_pivots!$B$29:$B$32</c:f>
              <c:numCache>
                <c:formatCode>General</c:formatCode>
                <c:ptCount val="3"/>
                <c:pt idx="0">
                  <c:v>72</c:v>
                </c:pt>
                <c:pt idx="1">
                  <c:v>300</c:v>
                </c:pt>
                <c:pt idx="2">
                  <c:v>422</c:v>
                </c:pt>
              </c:numCache>
            </c:numRef>
          </c:val>
          <c:extLst>
            <c:ext xmlns:c16="http://schemas.microsoft.com/office/drawing/2014/chart" uri="{C3380CC4-5D6E-409C-BE32-E72D297353CC}">
              <c16:uniqueId val="{00000006-62EB-4337-A840-95B787EE5B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rating on 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c_sat_pivots!$B$37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c_sat_pivots!$A$38:$A$40</c:f>
              <c:strCache>
                <c:ptCount val="3"/>
                <c:pt idx="0">
                  <c:v>Complaint</c:v>
                </c:pt>
                <c:pt idx="1">
                  <c:v>Query</c:v>
                </c:pt>
                <c:pt idx="2">
                  <c:v>Request</c:v>
                </c:pt>
              </c:strCache>
            </c:strRef>
          </c:cat>
          <c:val>
            <c:numRef>
              <c:f>c_sat_pivots!$B$38:$B$40</c:f>
              <c:numCache>
                <c:formatCode>0.00</c:formatCode>
                <c:ptCount val="3"/>
                <c:pt idx="0">
                  <c:v>6.625</c:v>
                </c:pt>
                <c:pt idx="1">
                  <c:v>6.9133333333333331</c:v>
                </c:pt>
                <c:pt idx="2">
                  <c:v>7.1824644549763033</c:v>
                </c:pt>
              </c:numCache>
            </c:numRef>
          </c:val>
          <c:extLst>
            <c:ext xmlns:c16="http://schemas.microsoft.com/office/drawing/2014/chart" uri="{C3380CC4-5D6E-409C-BE32-E72D297353CC}">
              <c16:uniqueId val="{00000000-F670-4CE6-980A-E6AA12B432DC}"/>
            </c:ext>
          </c:extLst>
        </c:ser>
        <c:dLbls>
          <c:dLblPos val="outEnd"/>
          <c:showLegendKey val="0"/>
          <c:showVal val="1"/>
          <c:showCatName val="0"/>
          <c:showSerName val="0"/>
          <c:showPercent val="0"/>
          <c:showBubbleSize val="0"/>
        </c:dLbls>
        <c:gapWidth val="182"/>
        <c:axId val="473418000"/>
        <c:axId val="498940992"/>
      </c:barChart>
      <c:catAx>
        <c:axId val="47341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40992"/>
        <c:crosses val="autoZero"/>
        <c:auto val="1"/>
        <c:lblAlgn val="ctr"/>
        <c:lblOffset val="100"/>
        <c:noMultiLvlLbl val="0"/>
      </c:catAx>
      <c:valAx>
        <c:axId val="4989409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8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avg.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c_sat_pivots!$B$47</c:f>
              <c:strCache>
                <c:ptCount val="1"/>
                <c:pt idx="0">
                  <c:v>Total</c:v>
                </c:pt>
              </c:strCache>
            </c:strRef>
          </c:tx>
          <c:spPr>
            <a:ln w="28575" cap="rnd">
              <a:solidFill>
                <a:schemeClr val="accent1"/>
              </a:solidFill>
              <a:round/>
            </a:ln>
            <a:effectLst/>
          </c:spPr>
          <c:marker>
            <c:symbol val="none"/>
          </c:marker>
          <c:cat>
            <c:strRef>
              <c:f>c_sat_pivots!$A$48:$A$131</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c_sat_pivots!$B$48:$B$131</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8993-4C19-B3F9-BA02B425E805}"/>
            </c:ext>
          </c:extLst>
        </c:ser>
        <c:dLbls>
          <c:showLegendKey val="0"/>
          <c:showVal val="0"/>
          <c:showCatName val="0"/>
          <c:showSerName val="0"/>
          <c:showPercent val="0"/>
          <c:showBubbleSize val="0"/>
        </c:dLbls>
        <c:smooth val="0"/>
        <c:axId val="473417520"/>
        <c:axId val="498936032"/>
      </c:lineChart>
      <c:catAx>
        <c:axId val="47341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36032"/>
        <c:crosses val="autoZero"/>
        <c:auto val="1"/>
        <c:lblAlgn val="ctr"/>
        <c:lblOffset val="100"/>
        <c:noMultiLvlLbl val="0"/>
      </c:catAx>
      <c:valAx>
        <c:axId val="498936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contact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25402559055118112"/>
          <c:w val="0.78645603674540687"/>
          <c:h val="0.46799832312627587"/>
        </c:manualLayout>
      </c:layout>
      <c:areaChart>
        <c:grouping val="standard"/>
        <c:varyColors val="0"/>
        <c:ser>
          <c:idx val="0"/>
          <c:order val="0"/>
          <c:tx>
            <c:strRef>
              <c:f>c_sat_pivots!$P$47</c:f>
              <c:strCache>
                <c:ptCount val="1"/>
                <c:pt idx="0">
                  <c:v>Total</c:v>
                </c:pt>
              </c:strCache>
            </c:strRef>
          </c:tx>
          <c:spPr>
            <a:solidFill>
              <a:schemeClr val="accent1"/>
            </a:solidFill>
            <a:ln>
              <a:noFill/>
            </a:ln>
            <a:effectLst/>
          </c:spPr>
          <c:cat>
            <c:strRef>
              <c:f>c_sat_pivots!$O$48:$O$132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c_sat_pivots!$P$48:$P$132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9BC0-4E9B-BCE4-53615B4A4230}"/>
            </c:ext>
          </c:extLst>
        </c:ser>
        <c:dLbls>
          <c:showLegendKey val="0"/>
          <c:showVal val="0"/>
          <c:showCatName val="0"/>
          <c:showSerName val="0"/>
          <c:showPercent val="0"/>
          <c:showBubbleSize val="0"/>
        </c:dLbls>
        <c:axId val="473413680"/>
        <c:axId val="498964304"/>
      </c:areaChart>
      <c:catAx>
        <c:axId val="473413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964304"/>
        <c:crosses val="autoZero"/>
        <c:auto val="1"/>
        <c:lblAlgn val="ctr"/>
        <c:lblOffset val="100"/>
        <c:noMultiLvlLbl val="0"/>
      </c:catAx>
      <c:valAx>
        <c:axId val="49896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136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Rating</a:t>
            </a:r>
            <a:r>
              <a:rPr lang="en-IN" baseline="0"/>
              <a:t> of Agents</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c_sat_pivots!$B$3</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c_sat_pivots!$A$4:$A$6</c:f>
              <c:strCache>
                <c:ptCount val="3"/>
                <c:pt idx="0">
                  <c:v>Adrien Martin</c:v>
                </c:pt>
                <c:pt idx="1">
                  <c:v>Albain Forestier</c:v>
                </c:pt>
                <c:pt idx="2">
                  <c:v>Roch Cousineau</c:v>
                </c:pt>
              </c:strCache>
            </c:strRef>
          </c:cat>
          <c:val>
            <c:numRef>
              <c:f>c_sat_pivots!$B$4:$B$6</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1681-478D-A5A6-50CD66F8BD31}"/>
            </c:ext>
          </c:extLst>
        </c:ser>
        <c:dLbls>
          <c:dLblPos val="outEnd"/>
          <c:showLegendKey val="0"/>
          <c:showVal val="1"/>
          <c:showCatName val="0"/>
          <c:showSerName val="0"/>
          <c:showPercent val="0"/>
          <c:showBubbleSize val="0"/>
        </c:dLbls>
        <c:gapWidth val="219"/>
        <c:overlap val="-27"/>
        <c:axId val="1476896992"/>
        <c:axId val="1476901312"/>
      </c:barChart>
      <c:catAx>
        <c:axId val="147689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01312"/>
        <c:crosses val="autoZero"/>
        <c:auto val="1"/>
        <c:lblAlgn val="ctr"/>
        <c:lblOffset val="100"/>
        <c:noMultiLvlLbl val="0"/>
      </c:catAx>
      <c:valAx>
        <c:axId val="1476901312"/>
        <c:scaling>
          <c:orientation val="minMax"/>
        </c:scaling>
        <c:delete val="1"/>
        <c:axPos val="l"/>
        <c:numFmt formatCode="0.00" sourceLinked="1"/>
        <c:majorTickMark val="out"/>
        <c:minorTickMark val="none"/>
        <c:tickLblPos val="nextTo"/>
        <c:crossAx val="147689699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Contacts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c_sat_pivots!$B$18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c_sat_pivots!$A$19:$A$22</c:f>
              <c:strCache>
                <c:ptCount val="3"/>
                <c:pt idx="0">
                  <c:v>Adrien Martin</c:v>
                </c:pt>
                <c:pt idx="1">
                  <c:v>Albain Forestier</c:v>
                </c:pt>
                <c:pt idx="2">
                  <c:v>Roch Cousineau</c:v>
                </c:pt>
              </c:strCache>
            </c:strRef>
          </c:cat>
          <c:val>
            <c:numRef>
              <c:f>c_sat_pivots!$B$19:$B$22</c:f>
              <c:numCache>
                <c:formatCode>General</c:formatCode>
                <c:ptCount val="3"/>
                <c:pt idx="0">
                  <c:v>255</c:v>
                </c:pt>
                <c:pt idx="1">
                  <c:v>254</c:v>
                </c:pt>
                <c:pt idx="2">
                  <c:v>285</c:v>
                </c:pt>
              </c:numCache>
            </c:numRef>
          </c:val>
          <c:extLst>
            <c:ext xmlns:c16="http://schemas.microsoft.com/office/drawing/2014/chart" uri="{C3380CC4-5D6E-409C-BE32-E72D297353CC}">
              <c16:uniqueId val="{00000000-4523-4323-AD62-E132898CF199}"/>
            </c:ext>
          </c:extLst>
        </c:ser>
        <c:dLbls>
          <c:dLblPos val="outEnd"/>
          <c:showLegendKey val="0"/>
          <c:showVal val="1"/>
          <c:showCatName val="0"/>
          <c:showSerName val="0"/>
          <c:showPercent val="0"/>
          <c:showBubbleSize val="0"/>
        </c:dLbls>
        <c:gapWidth val="219"/>
        <c:overlap val="-27"/>
        <c:axId val="1476896992"/>
        <c:axId val="1476901312"/>
      </c:barChart>
      <c:catAx>
        <c:axId val="147689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01312"/>
        <c:crosses val="autoZero"/>
        <c:auto val="1"/>
        <c:lblAlgn val="ctr"/>
        <c:lblOffset val="100"/>
        <c:noMultiLvlLbl val="0"/>
      </c:catAx>
      <c:valAx>
        <c:axId val="1476901312"/>
        <c:scaling>
          <c:orientation val="minMax"/>
        </c:scaling>
        <c:delete val="1"/>
        <c:axPos val="l"/>
        <c:numFmt formatCode="General" sourceLinked="1"/>
        <c:majorTickMark val="out"/>
        <c:minorTickMark val="none"/>
        <c:tickLblPos val="nextTo"/>
        <c:crossAx val="147689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[Dashboarding+Project+File.xlsx]c_sat_pivots!PivotTable3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c_sat_pivots!$B$28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1D-43DD-96B2-BCB3F97436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1D-43DD-96B2-BCB3F97436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1D-43DD-96B2-BCB3F9743615}"/>
              </c:ext>
            </c:extLst>
          </c:dPt>
          <c:cat>
            <c:strRef>
              <c:f>c_sat_pivots!$A$29:$A$32</c:f>
              <c:strCache>
                <c:ptCount val="3"/>
                <c:pt idx="0">
                  <c:v>Complaint</c:v>
                </c:pt>
                <c:pt idx="1">
                  <c:v>Query</c:v>
                </c:pt>
                <c:pt idx="2">
                  <c:v>Request</c:v>
                </c:pt>
              </c:strCache>
            </c:strRef>
          </c:cat>
          <c:val>
            <c:numRef>
              <c:f>c_sat_pivots!$B$29:$B$32</c:f>
              <c:numCache>
                <c:formatCode>General</c:formatCode>
                <c:ptCount val="3"/>
                <c:pt idx="0">
                  <c:v>72</c:v>
                </c:pt>
                <c:pt idx="1">
                  <c:v>300</c:v>
                </c:pt>
                <c:pt idx="2">
                  <c:v>422</c:v>
                </c:pt>
              </c:numCache>
            </c:numRef>
          </c:val>
          <c:extLst>
            <c:ext xmlns:c16="http://schemas.microsoft.com/office/drawing/2014/chart" uri="{C3380CC4-5D6E-409C-BE32-E72D297353CC}">
              <c16:uniqueId val="{00000006-3C1D-43DD-96B2-BCB3F97436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281940</xdr:colOff>
      <xdr:row>4</xdr:row>
      <xdr:rowOff>121920</xdr:rowOff>
    </xdr:from>
    <xdr:to>
      <xdr:col>6</xdr:col>
      <xdr:colOff>571500</xdr:colOff>
      <xdr:row>18</xdr:row>
      <xdr:rowOff>129540</xdr:rowOff>
    </xdr:to>
    <xdr:graphicFrame macro="">
      <xdr:nvGraphicFramePr>
        <xdr:cNvPr id="2" name="Chart 1">
          <a:extLst>
            <a:ext uri="{FF2B5EF4-FFF2-40B4-BE49-F238E27FC236}">
              <a16:creationId xmlns:a16="http://schemas.microsoft.com/office/drawing/2014/main" id="{48DFA4B3-0BAE-4F42-A927-291EBFDC2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281940</xdr:colOff>
      <xdr:row>19</xdr:row>
      <xdr:rowOff>45720</xdr:rowOff>
    </xdr:from>
    <xdr:to>
      <xdr:col>6</xdr:col>
      <xdr:colOff>579120</xdr:colOff>
      <xdr:row>33</xdr:row>
      <xdr:rowOff>106680</xdr:rowOff>
    </xdr:to>
    <xdr:graphicFrame macro="">
      <xdr:nvGraphicFramePr>
        <xdr:cNvPr id="3" name="Chart 2">
          <a:extLst>
            <a:ext uri="{FF2B5EF4-FFF2-40B4-BE49-F238E27FC236}">
              <a16:creationId xmlns:a16="http://schemas.microsoft.com/office/drawing/2014/main" id="{2A88E38D-7611-412F-B3CA-0C4C8F26F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50800</xdr:colOff>
      <xdr:row>19</xdr:row>
      <xdr:rowOff>59266</xdr:rowOff>
    </xdr:from>
    <xdr:to>
      <xdr:col>11</xdr:col>
      <xdr:colOff>388620</xdr:colOff>
      <xdr:row>33</xdr:row>
      <xdr:rowOff>106680</xdr:rowOff>
    </xdr:to>
    <xdr:graphicFrame macro="">
      <xdr:nvGraphicFramePr>
        <xdr:cNvPr id="6" name="Chart 5">
          <a:extLst>
            <a:ext uri="{FF2B5EF4-FFF2-40B4-BE49-F238E27FC236}">
              <a16:creationId xmlns:a16="http://schemas.microsoft.com/office/drawing/2014/main" id="{F83DE9E7-A72A-4C43-8798-AD65518F80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4</xdr:row>
      <xdr:rowOff>114300</xdr:rowOff>
    </xdr:from>
    <xdr:to>
      <xdr:col>11</xdr:col>
      <xdr:colOff>396240</xdr:colOff>
      <xdr:row>18</xdr:row>
      <xdr:rowOff>127000</xdr:rowOff>
    </xdr:to>
    <xdr:graphicFrame macro="">
      <xdr:nvGraphicFramePr>
        <xdr:cNvPr id="7" name="Chart 6">
          <a:extLst>
            <a:ext uri="{FF2B5EF4-FFF2-40B4-BE49-F238E27FC236}">
              <a16:creationId xmlns:a16="http://schemas.microsoft.com/office/drawing/2014/main" id="{207008FF-7FC6-4041-82AC-CBAECB73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480060</xdr:colOff>
      <xdr:row>4</xdr:row>
      <xdr:rowOff>114300</xdr:rowOff>
    </xdr:from>
    <xdr:to>
      <xdr:col>23</xdr:col>
      <xdr:colOff>198120</xdr:colOff>
      <xdr:row>18</xdr:row>
      <xdr:rowOff>121920</xdr:rowOff>
    </xdr:to>
    <xdr:graphicFrame macro="">
      <xdr:nvGraphicFramePr>
        <xdr:cNvPr id="8" name="Chart 7">
          <a:extLst>
            <a:ext uri="{FF2B5EF4-FFF2-40B4-BE49-F238E27FC236}">
              <a16:creationId xmlns:a16="http://schemas.microsoft.com/office/drawing/2014/main" id="{B35AA255-6916-4752-BC8B-53E7D3A95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495300</xdr:colOff>
      <xdr:row>19</xdr:row>
      <xdr:rowOff>45720</xdr:rowOff>
    </xdr:from>
    <xdr:to>
      <xdr:col>23</xdr:col>
      <xdr:colOff>205740</xdr:colOff>
      <xdr:row>33</xdr:row>
      <xdr:rowOff>114300</xdr:rowOff>
    </xdr:to>
    <xdr:graphicFrame macro="">
      <xdr:nvGraphicFramePr>
        <xdr:cNvPr id="9" name="Chart 8">
          <a:extLst>
            <a:ext uri="{FF2B5EF4-FFF2-40B4-BE49-F238E27FC236}">
              <a16:creationId xmlns:a16="http://schemas.microsoft.com/office/drawing/2014/main" id="{3EC671A7-B193-44DE-9034-F40D0713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284480</xdr:colOff>
      <xdr:row>1</xdr:row>
      <xdr:rowOff>127846</xdr:rowOff>
    </xdr:from>
    <xdr:to>
      <xdr:col>7</xdr:col>
      <xdr:colOff>228600</xdr:colOff>
      <xdr:row>3</xdr:row>
      <xdr:rowOff>152399</xdr:rowOff>
    </xdr:to>
    <mc:AlternateContent xmlns:mc="http://schemas.openxmlformats.org/markup-compatibility/2006" xmlns:a14="http://schemas.microsoft.com/office/drawing/2010/main">
      <mc:Choice Requires="a14">
        <xdr:graphicFrame macro="">
          <xdr:nvGraphicFramePr>
            <xdr:cNvPr id="10" name="Agent Handled">
              <a:extLst>
                <a:ext uri="{FF2B5EF4-FFF2-40B4-BE49-F238E27FC236}">
                  <a16:creationId xmlns:a16="http://schemas.microsoft.com/office/drawing/2014/main" id="{22EFAF4A-C62E-2F37-55AE-05D743A71AC2}"/>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894080" y="314114"/>
              <a:ext cx="3649980" cy="363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396240</xdr:colOff>
      <xdr:row>1</xdr:row>
      <xdr:rowOff>158328</xdr:rowOff>
    </xdr:from>
    <xdr:to>
      <xdr:col>25</xdr:col>
      <xdr:colOff>447675</xdr:colOff>
      <xdr:row>4</xdr:row>
      <xdr:rowOff>66675</xdr:rowOff>
    </xdr:to>
    <mc:AlternateContent xmlns:mc="http://schemas.openxmlformats.org/markup-compatibility/2006" xmlns:a14="http://schemas.microsoft.com/office/drawing/2010/main">
      <mc:Choice Requires="a14">
        <xdr:graphicFrame macro="">
          <xdr:nvGraphicFramePr>
            <xdr:cNvPr id="4" name="Contact Type">
              <a:extLst>
                <a:ext uri="{FF2B5EF4-FFF2-40B4-BE49-F238E27FC236}">
                  <a16:creationId xmlns:a16="http://schemas.microsoft.com/office/drawing/2014/main" id="{CCB95176-2251-73AF-7B95-13EE834F78A5}"/>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12588240" y="344595"/>
              <a:ext cx="3185160" cy="332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311573</xdr:colOff>
      <xdr:row>4</xdr:row>
      <xdr:rowOff>127000</xdr:rowOff>
    </xdr:from>
    <xdr:to>
      <xdr:col>25</xdr:col>
      <xdr:colOff>524933</xdr:colOff>
      <xdr:row>33</xdr:row>
      <xdr:rowOff>118534</xdr:rowOff>
    </xdr:to>
    <mc:AlternateContent xmlns:mc="http://schemas.openxmlformats.org/markup-compatibility/2006" xmlns:a14="http://schemas.microsoft.com/office/drawing/2010/main">
      <mc:Choice Requires="a14">
        <xdr:graphicFrame macro="">
          <xdr:nvGraphicFramePr>
            <xdr:cNvPr id="11" name="Days (Contact Date)">
              <a:extLst>
                <a:ext uri="{FF2B5EF4-FFF2-40B4-BE49-F238E27FC236}">
                  <a16:creationId xmlns:a16="http://schemas.microsoft.com/office/drawing/2014/main" id="{8FFA9B12-06DA-EE34-9D53-AF2611781408}"/>
                </a:ext>
              </a:extLst>
            </xdr:cNvPr>
            <xdr:cNvGraphicFramePr/>
          </xdr:nvGraphicFramePr>
          <xdr:xfrm>
            <a:off x="0" y="0"/>
            <a:ext cx="0" cy="0"/>
          </xdr:xfrm>
          <a:graphic>
            <a:graphicData uri="http://schemas.microsoft.com/office/drawing/2010/slicer">
              <sle:slicer xmlns:sle="http://schemas.microsoft.com/office/drawing/2010/slicer" name="Days (Contact Date)"/>
            </a:graphicData>
          </a:graphic>
        </xdr:graphicFrame>
      </mc:Choice>
      <mc:Fallback xmlns="">
        <xdr:sp macro="" textlink="">
          <xdr:nvSpPr>
            <xdr:cNvPr id="0" name=""/>
            <xdr:cNvSpPr>
              <a:spLocks noTextEdit="1"/>
            </xdr:cNvSpPr>
          </xdr:nvSpPr>
          <xdr:spPr>
            <a:xfrm>
              <a:off x="14332373" y="872067"/>
              <a:ext cx="1432560" cy="5393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533401</xdr:colOff>
      <xdr:row>1</xdr:row>
      <xdr:rowOff>135467</xdr:rowOff>
    </xdr:from>
    <xdr:to>
      <xdr:col>20</xdr:col>
      <xdr:colOff>143934</xdr:colOff>
      <xdr:row>3</xdr:row>
      <xdr:rowOff>118534</xdr:rowOff>
    </xdr:to>
    <xdr:sp macro="" textlink="">
      <xdr:nvSpPr>
        <xdr:cNvPr id="12" name="TextBox 11">
          <a:extLst>
            <a:ext uri="{FF2B5EF4-FFF2-40B4-BE49-F238E27FC236}">
              <a16:creationId xmlns:a16="http://schemas.microsoft.com/office/drawing/2014/main" id="{25FEB849-7F77-CE81-4D6C-2B266B60701C}"/>
            </a:ext>
          </a:extLst>
        </xdr:cNvPr>
        <xdr:cNvSpPr txBox="1"/>
      </xdr:nvSpPr>
      <xdr:spPr>
        <a:xfrm>
          <a:off x="4800601" y="321734"/>
          <a:ext cx="7535333" cy="355600"/>
        </a:xfrm>
        <a:prstGeom prst="rect">
          <a:avLst/>
        </a:prstGeom>
        <a:ln/>
        <a:effectLst>
          <a:glow rad="63500">
            <a:schemeClr val="accent1">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lstStyle/>
        <a:p>
          <a:pPr algn="ctr"/>
          <a:r>
            <a:rPr lang="en-IN" sz="2800">
              <a:solidFill>
                <a:schemeClr val="tx2"/>
              </a:solidFill>
            </a:rPr>
            <a:t>Customer Service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289560</xdr:colOff>
      <xdr:row>0</xdr:row>
      <xdr:rowOff>99060</xdr:rowOff>
    </xdr:from>
    <xdr:to>
      <xdr:col>18</xdr:col>
      <xdr:colOff>83821</xdr:colOff>
      <xdr:row>2</xdr:row>
      <xdr:rowOff>175260</xdr:rowOff>
    </xdr:to>
    <xdr:sp macro="" textlink="">
      <xdr:nvSpPr>
        <xdr:cNvPr id="2" name="Rectangle 1">
          <a:extLst>
            <a:ext uri="{FF2B5EF4-FFF2-40B4-BE49-F238E27FC236}">
              <a16:creationId xmlns:a16="http://schemas.microsoft.com/office/drawing/2014/main" id="{156599AD-7367-0B8B-5D94-DC5A1ACFBACB}"/>
            </a:ext>
          </a:extLst>
        </xdr:cNvPr>
        <xdr:cNvSpPr/>
      </xdr:nvSpPr>
      <xdr:spPr>
        <a:xfrm>
          <a:off x="3947160" y="99060"/>
          <a:ext cx="7109461" cy="441960"/>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Customer Data Dashboard</a:t>
          </a:r>
        </a:p>
      </xdr:txBody>
    </xdr:sp>
    <xdr:clientData/>
  </xdr:twoCellAnchor>
  <xdr:twoCellAnchor>
    <xdr:from>
      <xdr:col>0</xdr:col>
      <xdr:colOff>198120</xdr:colOff>
      <xdr:row>3</xdr:row>
      <xdr:rowOff>167640</xdr:rowOff>
    </xdr:from>
    <xdr:to>
      <xdr:col>5</xdr:col>
      <xdr:colOff>327660</xdr:colOff>
      <xdr:row>14</xdr:row>
      <xdr:rowOff>68580</xdr:rowOff>
    </xdr:to>
    <xdr:graphicFrame macro="">
      <xdr:nvGraphicFramePr>
        <xdr:cNvPr id="4" name="Chart 3">
          <a:extLst>
            <a:ext uri="{FF2B5EF4-FFF2-40B4-BE49-F238E27FC236}">
              <a16:creationId xmlns:a16="http://schemas.microsoft.com/office/drawing/2014/main" id="{55E6E5F4-51B2-44F8-B3D3-849D760CD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236220</xdr:colOff>
      <xdr:row>15</xdr:row>
      <xdr:rowOff>83820</xdr:rowOff>
    </xdr:from>
    <xdr:to>
      <xdr:col>5</xdr:col>
      <xdr:colOff>342900</xdr:colOff>
      <xdr:row>27</xdr:row>
      <xdr:rowOff>114300</xdr:rowOff>
    </xdr:to>
    <xdr:graphicFrame macro="">
      <xdr:nvGraphicFramePr>
        <xdr:cNvPr id="5" name="Chart 4">
          <a:extLst>
            <a:ext uri="{FF2B5EF4-FFF2-40B4-BE49-F238E27FC236}">
              <a16:creationId xmlns:a16="http://schemas.microsoft.com/office/drawing/2014/main" id="{F4C9B7F7-3C1A-4BB5-8FB5-5F050E9FE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91440</xdr:colOff>
      <xdr:row>15</xdr:row>
      <xdr:rowOff>106680</xdr:rowOff>
    </xdr:from>
    <xdr:to>
      <xdr:col>11</xdr:col>
      <xdr:colOff>198120</xdr:colOff>
      <xdr:row>27</xdr:row>
      <xdr:rowOff>114300</xdr:rowOff>
    </xdr:to>
    <xdr:graphicFrame macro="">
      <xdr:nvGraphicFramePr>
        <xdr:cNvPr id="6" name="Chart 5">
          <a:extLst>
            <a:ext uri="{FF2B5EF4-FFF2-40B4-BE49-F238E27FC236}">
              <a16:creationId xmlns:a16="http://schemas.microsoft.com/office/drawing/2014/main" id="{2DC8D29D-8C12-47BC-BD9B-F20B80CDE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3</xdr:row>
      <xdr:rowOff>137160</xdr:rowOff>
    </xdr:from>
    <xdr:to>
      <xdr:col>11</xdr:col>
      <xdr:colOff>243840</xdr:colOff>
      <xdr:row>14</xdr:row>
      <xdr:rowOff>83820</xdr:rowOff>
    </xdr:to>
    <xdr:graphicFrame macro="">
      <xdr:nvGraphicFramePr>
        <xdr:cNvPr id="7" name="Chart 6">
          <a:extLst>
            <a:ext uri="{FF2B5EF4-FFF2-40B4-BE49-F238E27FC236}">
              <a16:creationId xmlns:a16="http://schemas.microsoft.com/office/drawing/2014/main" id="{B3885829-629E-49D7-AC09-EACEAAAD1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601980</xdr:colOff>
      <xdr:row>3</xdr:row>
      <xdr:rowOff>167640</xdr:rowOff>
    </xdr:from>
    <xdr:to>
      <xdr:col>20</xdr:col>
      <xdr:colOff>114300</xdr:colOff>
      <xdr:row>14</xdr:row>
      <xdr:rowOff>68580</xdr:rowOff>
    </xdr:to>
    <xdr:graphicFrame macro="">
      <xdr:nvGraphicFramePr>
        <xdr:cNvPr id="8" name="Chart 7">
          <a:extLst>
            <a:ext uri="{FF2B5EF4-FFF2-40B4-BE49-F238E27FC236}">
              <a16:creationId xmlns:a16="http://schemas.microsoft.com/office/drawing/2014/main" id="{463C3F93-0D25-4ED1-B44C-4569C5DDD5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586740</xdr:colOff>
      <xdr:row>16</xdr:row>
      <xdr:rowOff>7620</xdr:rowOff>
    </xdr:from>
    <xdr:to>
      <xdr:col>20</xdr:col>
      <xdr:colOff>106680</xdr:colOff>
      <xdr:row>27</xdr:row>
      <xdr:rowOff>106680</xdr:rowOff>
    </xdr:to>
    <xdr:graphicFrame macro="">
      <xdr:nvGraphicFramePr>
        <xdr:cNvPr id="9" name="Chart 8">
          <a:extLst>
            <a:ext uri="{FF2B5EF4-FFF2-40B4-BE49-F238E27FC236}">
              <a16:creationId xmlns:a16="http://schemas.microsoft.com/office/drawing/2014/main" id="{B482976A-FA3C-46B3-9423-476070DFC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396240</xdr:colOff>
      <xdr:row>4</xdr:row>
      <xdr:rowOff>22860</xdr:rowOff>
    </xdr:from>
    <xdr:to>
      <xdr:col>23</xdr:col>
      <xdr:colOff>114300</xdr:colOff>
      <xdr:row>27</xdr:row>
      <xdr:rowOff>7620</xdr:rowOff>
    </xdr:to>
    <mc:AlternateContent xmlns:mc="http://schemas.openxmlformats.org/markup-compatibility/2006" xmlns:a14="http://schemas.microsoft.com/office/drawing/2010/main">
      <mc:Choice Requires="a14">
        <xdr:graphicFrame macro="">
          <xdr:nvGraphicFramePr>
            <xdr:cNvPr id="10" name="Days (Contact Date) 1">
              <a:extLst>
                <a:ext uri="{FF2B5EF4-FFF2-40B4-BE49-F238E27FC236}">
                  <a16:creationId xmlns:a16="http://schemas.microsoft.com/office/drawing/2014/main" id="{FD3B272D-6345-488F-91FF-E55635FB474B}"/>
                </a:ext>
              </a:extLst>
            </xdr:cNvPr>
            <xdr:cNvGraphicFramePr/>
          </xdr:nvGraphicFramePr>
          <xdr:xfrm>
            <a:off x="0" y="0"/>
            <a:ext cx="0" cy="0"/>
          </xdr:xfrm>
          <a:graphic>
            <a:graphicData uri="http://schemas.microsoft.com/office/drawing/2010/slicer">
              <sle:slicer xmlns:sle="http://schemas.microsoft.com/office/drawing/2010/slicer" name="Days (Contact Date) 1"/>
            </a:graphicData>
          </a:graphic>
        </xdr:graphicFrame>
      </mc:Choice>
      <mc:Fallback xmlns="">
        <xdr:sp macro="" textlink="">
          <xdr:nvSpPr>
            <xdr:cNvPr id="0" name=""/>
            <xdr:cNvSpPr>
              <a:spLocks noTextEdit="1"/>
            </xdr:cNvSpPr>
          </xdr:nvSpPr>
          <xdr:spPr>
            <a:xfrm>
              <a:off x="12588240" y="754380"/>
              <a:ext cx="1546860" cy="419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0</xdr:row>
      <xdr:rowOff>78740</xdr:rowOff>
    </xdr:from>
    <xdr:to>
      <xdr:col>6</xdr:col>
      <xdr:colOff>127000</xdr:colOff>
      <xdr:row>3</xdr:row>
      <xdr:rowOff>25400</xdr:rowOff>
    </xdr:to>
    <mc:AlternateContent xmlns:mc="http://schemas.openxmlformats.org/markup-compatibility/2006" xmlns:a14="http://schemas.microsoft.com/office/drawing/2010/main">
      <mc:Choice Requires="a14">
        <xdr:graphicFrame macro="">
          <xdr:nvGraphicFramePr>
            <xdr:cNvPr id="3" name=" ">
              <a:extLst>
                <a:ext uri="{FF2B5EF4-FFF2-40B4-BE49-F238E27FC236}">
                  <a16:creationId xmlns:a16="http://schemas.microsoft.com/office/drawing/2014/main" id="{E9C5B714-968A-4CCA-8C3A-DA2ACEDE3231}"/>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75260" y="78740"/>
              <a:ext cx="3482340" cy="425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281941</xdr:colOff>
      <xdr:row>0</xdr:row>
      <xdr:rowOff>107528</xdr:rowOff>
    </xdr:from>
    <xdr:to>
      <xdr:col>23</xdr:col>
      <xdr:colOff>83821</xdr:colOff>
      <xdr:row>2</xdr:row>
      <xdr:rowOff>167640</xdr:rowOff>
    </xdr:to>
    <mc:AlternateContent xmlns:mc="http://schemas.openxmlformats.org/markup-compatibility/2006" xmlns:a14="http://schemas.microsoft.com/office/drawing/2010/main">
      <mc:Choice Requires="a14">
        <xdr:graphicFrame macro="">
          <xdr:nvGraphicFramePr>
            <xdr:cNvPr id="12" name="Contact Type 1">
              <a:extLst>
                <a:ext uri="{FF2B5EF4-FFF2-40B4-BE49-F238E27FC236}">
                  <a16:creationId xmlns:a16="http://schemas.microsoft.com/office/drawing/2014/main" id="{F1164E9A-4B3C-4E19-9BA2-F7AECDC0173E}"/>
                </a:ext>
              </a:extLst>
            </xdr:cNvPr>
            <xdr:cNvGraphicFramePr/>
          </xdr:nvGraphicFramePr>
          <xdr:xfrm>
            <a:off x="0" y="0"/>
            <a:ext cx="0" cy="0"/>
          </xdr:xfrm>
          <a:graphic>
            <a:graphicData uri="http://schemas.microsoft.com/office/drawing/2010/slicer">
              <sle:slicer xmlns:sle="http://schemas.microsoft.com/office/drawing/2010/slicer" name="Contact Type 1"/>
            </a:graphicData>
          </a:graphic>
        </xdr:graphicFrame>
      </mc:Choice>
      <mc:Fallback xmlns="">
        <xdr:sp macro="" textlink="">
          <xdr:nvSpPr>
            <xdr:cNvPr id="0" name=""/>
            <xdr:cNvSpPr>
              <a:spLocks noTextEdit="1"/>
            </xdr:cNvSpPr>
          </xdr:nvSpPr>
          <xdr:spPr>
            <a:xfrm>
              <a:off x="11254741" y="107528"/>
              <a:ext cx="2849880" cy="4258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144780</xdr:colOff>
      <xdr:row>3</xdr:row>
      <xdr:rowOff>99060</xdr:rowOff>
    </xdr:from>
    <xdr:to>
      <xdr:col>11</xdr:col>
      <xdr:colOff>121920</xdr:colOff>
      <xdr:row>14</xdr:row>
      <xdr:rowOff>22860</xdr:rowOff>
    </xdr:to>
    <xdr:graphicFrame macro="">
      <xdr:nvGraphicFramePr>
        <xdr:cNvPr id="2" name="Chart 1">
          <a:extLst>
            <a:ext uri="{FF2B5EF4-FFF2-40B4-BE49-F238E27FC236}">
              <a16:creationId xmlns:a16="http://schemas.microsoft.com/office/drawing/2014/main" id="{97F76935-C43B-4A46-B69A-8AF5DC562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53340</xdr:rowOff>
    </xdr:from>
    <xdr:to>
      <xdr:col>11</xdr:col>
      <xdr:colOff>266700</xdr:colOff>
      <xdr:row>26</xdr:row>
      <xdr:rowOff>83820</xdr:rowOff>
    </xdr:to>
    <xdr:graphicFrame macro="">
      <xdr:nvGraphicFramePr>
        <xdr:cNvPr id="3" name="Chart 2">
          <a:extLst>
            <a:ext uri="{FF2B5EF4-FFF2-40B4-BE49-F238E27FC236}">
              <a16:creationId xmlns:a16="http://schemas.microsoft.com/office/drawing/2014/main" id="{34CDC65F-0ED4-4045-B80F-57A85A9D4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335280</xdr:colOff>
      <xdr:row>3</xdr:row>
      <xdr:rowOff>99060</xdr:rowOff>
    </xdr:from>
    <xdr:to>
      <xdr:col>23</xdr:col>
      <xdr:colOff>38100</xdr:colOff>
      <xdr:row>12</xdr:row>
      <xdr:rowOff>160020</xdr:rowOff>
    </xdr:to>
    <xdr:graphicFrame macro="">
      <xdr:nvGraphicFramePr>
        <xdr:cNvPr id="4" name="Chart 3">
          <a:extLst>
            <a:ext uri="{FF2B5EF4-FFF2-40B4-BE49-F238E27FC236}">
              <a16:creationId xmlns:a16="http://schemas.microsoft.com/office/drawing/2014/main" id="{0295613A-8319-4E29-A23C-6DAD065D8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441960</xdr:colOff>
      <xdr:row>14</xdr:row>
      <xdr:rowOff>106680</xdr:rowOff>
    </xdr:from>
    <xdr:to>
      <xdr:col>17</xdr:col>
      <xdr:colOff>129540</xdr:colOff>
      <xdr:row>26</xdr:row>
      <xdr:rowOff>91440</xdr:rowOff>
    </xdr:to>
    <xdr:graphicFrame macro="">
      <xdr:nvGraphicFramePr>
        <xdr:cNvPr id="5" name="Chart 4">
          <a:extLst>
            <a:ext uri="{FF2B5EF4-FFF2-40B4-BE49-F238E27FC236}">
              <a16:creationId xmlns:a16="http://schemas.microsoft.com/office/drawing/2014/main" id="{61FBE61F-E562-433E-8CCF-50362BAFD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266700</xdr:colOff>
      <xdr:row>3</xdr:row>
      <xdr:rowOff>99060</xdr:rowOff>
    </xdr:from>
    <xdr:to>
      <xdr:col>17</xdr:col>
      <xdr:colOff>91440</xdr:colOff>
      <xdr:row>13</xdr:row>
      <xdr:rowOff>129540</xdr:rowOff>
    </xdr:to>
    <xdr:graphicFrame macro="">
      <xdr:nvGraphicFramePr>
        <xdr:cNvPr id="6" name="Chart 5">
          <a:extLst>
            <a:ext uri="{FF2B5EF4-FFF2-40B4-BE49-F238E27FC236}">
              <a16:creationId xmlns:a16="http://schemas.microsoft.com/office/drawing/2014/main" id="{466A607B-7CB9-480B-A026-652F5D10B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403860</xdr:colOff>
      <xdr:row>13</xdr:row>
      <xdr:rowOff>160020</xdr:rowOff>
    </xdr:from>
    <xdr:to>
      <xdr:col>23</xdr:col>
      <xdr:colOff>53340</xdr:colOff>
      <xdr:row>25</xdr:row>
      <xdr:rowOff>144780</xdr:rowOff>
    </xdr:to>
    <xdr:graphicFrame macro="">
      <xdr:nvGraphicFramePr>
        <xdr:cNvPr id="7" name="Chart 6">
          <a:extLst>
            <a:ext uri="{FF2B5EF4-FFF2-40B4-BE49-F238E27FC236}">
              <a16:creationId xmlns:a16="http://schemas.microsoft.com/office/drawing/2014/main" id="{0533CC05-97D1-484A-8EE8-78BFD3489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190500</xdr:colOff>
      <xdr:row>0</xdr:row>
      <xdr:rowOff>68580</xdr:rowOff>
    </xdr:from>
    <xdr:to>
      <xdr:col>22</xdr:col>
      <xdr:colOff>495300</xdr:colOff>
      <xdr:row>2</xdr:row>
      <xdr:rowOff>160020</xdr:rowOff>
    </xdr:to>
    <xdr:sp macro="" textlink="">
      <xdr:nvSpPr>
        <xdr:cNvPr id="8" name="Rectangle 7">
          <a:extLst>
            <a:ext uri="{FF2B5EF4-FFF2-40B4-BE49-F238E27FC236}">
              <a16:creationId xmlns:a16="http://schemas.microsoft.com/office/drawing/2014/main" id="{5CCE5362-6074-CB94-B0E0-300CCD91F7B6}"/>
            </a:ext>
          </a:extLst>
        </xdr:cNvPr>
        <xdr:cNvSpPr/>
      </xdr:nvSpPr>
      <xdr:spPr>
        <a:xfrm>
          <a:off x="190500" y="68580"/>
          <a:ext cx="13716000" cy="4572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i="1">
              <a:solidFill>
                <a:srgbClr val="770D4A"/>
              </a:solidFill>
            </a:rPr>
            <a:t>Finance Data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510540</xdr:colOff>
      <xdr:row>3</xdr:row>
      <xdr:rowOff>91440</xdr:rowOff>
    </xdr:from>
    <xdr:to>
      <xdr:col>9</xdr:col>
      <xdr:colOff>198120</xdr:colOff>
      <xdr:row>14</xdr:row>
      <xdr:rowOff>38100</xdr:rowOff>
    </xdr:to>
    <xdr:graphicFrame macro="">
      <xdr:nvGraphicFramePr>
        <xdr:cNvPr id="2" name="Chart 1">
          <a:extLst>
            <a:ext uri="{FF2B5EF4-FFF2-40B4-BE49-F238E27FC236}">
              <a16:creationId xmlns:a16="http://schemas.microsoft.com/office/drawing/2014/main" id="{D2E2D52B-85CD-467F-9F41-A77681395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388620</xdr:colOff>
      <xdr:row>3</xdr:row>
      <xdr:rowOff>160020</xdr:rowOff>
    </xdr:from>
    <xdr:to>
      <xdr:col>19</xdr:col>
      <xdr:colOff>899160</xdr:colOff>
      <xdr:row>13</xdr:row>
      <xdr:rowOff>129540</xdr:rowOff>
    </xdr:to>
    <xdr:graphicFrame macro="">
      <xdr:nvGraphicFramePr>
        <xdr:cNvPr id="3" name="Chart 2">
          <a:extLst>
            <a:ext uri="{FF2B5EF4-FFF2-40B4-BE49-F238E27FC236}">
              <a16:creationId xmlns:a16="http://schemas.microsoft.com/office/drawing/2014/main" id="{BFF605DE-E162-4B6A-BD13-E2A0AAF7F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533400</xdr:colOff>
      <xdr:row>15</xdr:row>
      <xdr:rowOff>15240</xdr:rowOff>
    </xdr:from>
    <xdr:to>
      <xdr:col>14</xdr:col>
      <xdr:colOff>548640</xdr:colOff>
      <xdr:row>27</xdr:row>
      <xdr:rowOff>38100</xdr:rowOff>
    </xdr:to>
    <xdr:graphicFrame macro="">
      <xdr:nvGraphicFramePr>
        <xdr:cNvPr id="4" name="Chart 3">
          <a:extLst>
            <a:ext uri="{FF2B5EF4-FFF2-40B4-BE49-F238E27FC236}">
              <a16:creationId xmlns:a16="http://schemas.microsoft.com/office/drawing/2014/main" id="{88B424A0-7EBF-4956-BA6C-EA96DADD1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274320</xdr:colOff>
      <xdr:row>14</xdr:row>
      <xdr:rowOff>76200</xdr:rowOff>
    </xdr:from>
    <xdr:to>
      <xdr:col>22</xdr:col>
      <xdr:colOff>22860</xdr:colOff>
      <xdr:row>26</xdr:row>
      <xdr:rowOff>167640</xdr:rowOff>
    </xdr:to>
    <xdr:graphicFrame macro="">
      <xdr:nvGraphicFramePr>
        <xdr:cNvPr id="5" name="Chart 4">
          <a:extLst>
            <a:ext uri="{FF2B5EF4-FFF2-40B4-BE49-F238E27FC236}">
              <a16:creationId xmlns:a16="http://schemas.microsoft.com/office/drawing/2014/main" id="{E0E5C3BC-B335-40D6-B8D1-EA52BA52C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0</xdr:row>
      <xdr:rowOff>91440</xdr:rowOff>
    </xdr:from>
    <xdr:to>
      <xdr:col>19</xdr:col>
      <xdr:colOff>838200</xdr:colOff>
      <xdr:row>3</xdr:row>
      <xdr:rowOff>0</xdr:rowOff>
    </xdr:to>
    <xdr:sp macro="" textlink="">
      <xdr:nvSpPr>
        <xdr:cNvPr id="7" name="Rectangle 6">
          <a:extLst>
            <a:ext uri="{FF2B5EF4-FFF2-40B4-BE49-F238E27FC236}">
              <a16:creationId xmlns:a16="http://schemas.microsoft.com/office/drawing/2014/main" id="{0350100B-720D-4FD2-AD05-692357A4F6A3}"/>
            </a:ext>
          </a:extLst>
        </xdr:cNvPr>
        <xdr:cNvSpPr/>
      </xdr:nvSpPr>
      <xdr:spPr>
        <a:xfrm>
          <a:off x="83820" y="91440"/>
          <a:ext cx="12336780" cy="457200"/>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i="1">
              <a:solidFill>
                <a:schemeClr val="accent6">
                  <a:lumMod val="50000"/>
                </a:schemeClr>
              </a:solidFill>
            </a:rPr>
            <a:t>Orders Data Dashboard</a:t>
          </a:r>
        </a:p>
      </xdr:txBody>
    </xdr:sp>
    <xdr:clientData/>
  </xdr:twoCellAnchor>
  <xdr:twoCellAnchor>
    <xdr:from>
      <xdr:col>0</xdr:col>
      <xdr:colOff>259080</xdr:colOff>
      <xdr:row>4</xdr:row>
      <xdr:rowOff>15240</xdr:rowOff>
    </xdr:from>
    <xdr:to>
      <xdr:col>2</xdr:col>
      <xdr:colOff>373380</xdr:colOff>
      <xdr:row>7</xdr:row>
      <xdr:rowOff>99060</xdr:rowOff>
    </xdr:to>
    <xdr:sp macro="" textlink="">
      <xdr:nvSpPr>
        <xdr:cNvPr id="8" name="Rectangle: Rounded Corners 7">
          <a:extLst>
            <a:ext uri="{FF2B5EF4-FFF2-40B4-BE49-F238E27FC236}">
              <a16:creationId xmlns:a16="http://schemas.microsoft.com/office/drawing/2014/main" id="{8C969731-726F-7EFD-08B6-1D370946CAA4}"/>
            </a:ext>
          </a:extLst>
        </xdr:cNvPr>
        <xdr:cNvSpPr/>
      </xdr:nvSpPr>
      <xdr:spPr>
        <a:xfrm>
          <a:off x="259080" y="746760"/>
          <a:ext cx="1333500" cy="63246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i="0" u="none" strike="noStrike">
              <a:solidFill>
                <a:srgbClr val="770D4A"/>
              </a:solidFill>
              <a:effectLst/>
              <a:latin typeface="+mn-lt"/>
              <a:ea typeface="+mn-ea"/>
              <a:cs typeface="+mn-cs"/>
            </a:rPr>
            <a:t>Total Orders</a:t>
          </a:r>
          <a:r>
            <a:rPr lang="en-IN" sz="1400" b="1" i="0" u="none" strike="noStrike" baseline="0">
              <a:solidFill>
                <a:srgbClr val="770D4A"/>
              </a:solidFill>
              <a:effectLst/>
              <a:latin typeface="+mn-lt"/>
              <a:ea typeface="+mn-ea"/>
              <a:cs typeface="+mn-cs"/>
            </a:rPr>
            <a:t>  </a:t>
          </a:r>
          <a:r>
            <a:rPr lang="en-IN" sz="1400" b="1">
              <a:solidFill>
                <a:srgbClr val="770D4A"/>
              </a:solidFill>
            </a:rPr>
            <a:t>794</a:t>
          </a:r>
        </a:p>
        <a:p>
          <a:pPr algn="l"/>
          <a:endParaRPr lang="en-IN" sz="1400" b="1"/>
        </a:p>
        <a:p>
          <a:pPr algn="l"/>
          <a:endParaRPr lang="en-IN" sz="1400" b="1"/>
        </a:p>
        <a:p>
          <a:pPr algn="l"/>
          <a:endParaRPr lang="en-IN" sz="1400" b="1"/>
        </a:p>
        <a:p>
          <a:pPr algn="l"/>
          <a:endParaRPr lang="en-IN" sz="1400" b="1"/>
        </a:p>
        <a:p>
          <a:pPr algn="l"/>
          <a:endParaRPr lang="en-IN" sz="1400" b="1"/>
        </a:p>
      </xdr:txBody>
    </xdr:sp>
    <xdr:clientData/>
  </xdr:twoCellAnchor>
  <xdr:twoCellAnchor>
    <xdr:from>
      <xdr:col>0</xdr:col>
      <xdr:colOff>236220</xdr:colOff>
      <xdr:row>9</xdr:row>
      <xdr:rowOff>91440</xdr:rowOff>
    </xdr:from>
    <xdr:to>
      <xdr:col>2</xdr:col>
      <xdr:colOff>335280</xdr:colOff>
      <xdr:row>13</xdr:row>
      <xdr:rowOff>91440</xdr:rowOff>
    </xdr:to>
    <xdr:sp macro="" textlink="">
      <xdr:nvSpPr>
        <xdr:cNvPr id="10" name="Rectangle: Rounded Corners 9">
          <a:extLst>
            <a:ext uri="{FF2B5EF4-FFF2-40B4-BE49-F238E27FC236}">
              <a16:creationId xmlns:a16="http://schemas.microsoft.com/office/drawing/2014/main" id="{71747196-2D85-96BD-B6C9-78952ED30581}"/>
            </a:ext>
          </a:extLst>
        </xdr:cNvPr>
        <xdr:cNvSpPr/>
      </xdr:nvSpPr>
      <xdr:spPr>
        <a:xfrm>
          <a:off x="236220" y="1737360"/>
          <a:ext cx="1318260" cy="73152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i="0" u="none" strike="noStrike">
              <a:solidFill>
                <a:srgbClr val="770D4A"/>
              </a:solidFill>
              <a:effectLst/>
              <a:latin typeface="+mn-lt"/>
              <a:ea typeface="+mn-ea"/>
              <a:cs typeface="+mn-cs"/>
            </a:rPr>
            <a:t>Total Revenue </a:t>
          </a:r>
        </a:p>
        <a:p>
          <a:pPr marL="0" indent="0" algn="l"/>
          <a:r>
            <a:rPr lang="en-IN" sz="1400" b="1" i="0" u="none" strike="noStrike">
              <a:solidFill>
                <a:srgbClr val="770D4A"/>
              </a:solidFill>
              <a:effectLst/>
              <a:latin typeface="+mn-lt"/>
              <a:ea typeface="+mn-ea"/>
              <a:cs typeface="+mn-cs"/>
            </a:rPr>
            <a:t>436246 </a:t>
          </a:r>
        </a:p>
        <a:p>
          <a:pPr marL="0" indent="0" algn="l"/>
          <a:endParaRPr lang="en-IN" sz="1400" b="1" i="0" u="none" strike="noStrike">
            <a:solidFill>
              <a:schemeClr val="lt1"/>
            </a:solidFill>
            <a:effectLst/>
            <a:latin typeface="+mn-lt"/>
            <a:ea typeface="+mn-ea"/>
            <a:cs typeface="+mn-cs"/>
          </a:endParaRPr>
        </a:p>
      </xdr:txBody>
    </xdr:sp>
    <xdr:clientData/>
  </xdr:twoCellAnchor>
  <xdr:twoCellAnchor>
    <xdr:from>
      <xdr:col>0</xdr:col>
      <xdr:colOff>182880</xdr:colOff>
      <xdr:row>15</xdr:row>
      <xdr:rowOff>53340</xdr:rowOff>
    </xdr:from>
    <xdr:to>
      <xdr:col>2</xdr:col>
      <xdr:colOff>381000</xdr:colOff>
      <xdr:row>18</xdr:row>
      <xdr:rowOff>175260</xdr:rowOff>
    </xdr:to>
    <xdr:sp macro="" textlink="">
      <xdr:nvSpPr>
        <xdr:cNvPr id="11" name="Rectangle: Rounded Corners 10">
          <a:extLst>
            <a:ext uri="{FF2B5EF4-FFF2-40B4-BE49-F238E27FC236}">
              <a16:creationId xmlns:a16="http://schemas.microsoft.com/office/drawing/2014/main" id="{B32D1592-79D9-4695-9D4D-4C4C1188E34B}"/>
            </a:ext>
          </a:extLst>
        </xdr:cNvPr>
        <xdr:cNvSpPr/>
      </xdr:nvSpPr>
      <xdr:spPr>
        <a:xfrm>
          <a:off x="182880" y="2796540"/>
          <a:ext cx="1417320" cy="67056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i="0" u="none" strike="noStrike">
              <a:solidFill>
                <a:srgbClr val="770D4A"/>
              </a:solidFill>
              <a:effectLst/>
              <a:latin typeface="+mn-lt"/>
              <a:ea typeface="+mn-ea"/>
              <a:cs typeface="+mn-cs"/>
            </a:rPr>
            <a:t>Average Revenue</a:t>
          </a:r>
        </a:p>
        <a:p>
          <a:pPr marL="0" indent="0" algn="l"/>
          <a:r>
            <a:rPr lang="en-IN" sz="1400" b="1" i="0" u="none" strike="noStrike">
              <a:solidFill>
                <a:srgbClr val="770D4A"/>
              </a:solidFill>
              <a:effectLst/>
              <a:latin typeface="+mn-lt"/>
              <a:ea typeface="+mn-ea"/>
              <a:cs typeface="+mn-cs"/>
            </a:rPr>
            <a:t>549.4282 </a:t>
          </a:r>
        </a:p>
        <a:p>
          <a:pPr algn="l"/>
          <a:endParaRPr lang="en-IN" sz="1100"/>
        </a:p>
      </xdr:txBody>
    </xdr:sp>
    <xdr:clientData/>
  </xdr:twoCellAnchor>
  <xdr:twoCellAnchor>
    <xdr:from>
      <xdr:col>0</xdr:col>
      <xdr:colOff>137160</xdr:colOff>
      <xdr:row>21</xdr:row>
      <xdr:rowOff>91440</xdr:rowOff>
    </xdr:from>
    <xdr:to>
      <xdr:col>2</xdr:col>
      <xdr:colOff>426720</xdr:colOff>
      <xdr:row>25</xdr:row>
      <xdr:rowOff>38100</xdr:rowOff>
    </xdr:to>
    <xdr:sp macro="" textlink="">
      <xdr:nvSpPr>
        <xdr:cNvPr id="12" name="Rectangle: Rounded Corners 11">
          <a:extLst>
            <a:ext uri="{FF2B5EF4-FFF2-40B4-BE49-F238E27FC236}">
              <a16:creationId xmlns:a16="http://schemas.microsoft.com/office/drawing/2014/main" id="{1659B99E-FAE2-41E2-BE6E-7EE929FCD076}"/>
            </a:ext>
          </a:extLst>
        </xdr:cNvPr>
        <xdr:cNvSpPr/>
      </xdr:nvSpPr>
      <xdr:spPr>
        <a:xfrm>
          <a:off x="137160" y="3931920"/>
          <a:ext cx="1508760" cy="67818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200" b="1" i="0" u="none" strike="noStrike">
              <a:solidFill>
                <a:srgbClr val="770D4A"/>
              </a:solidFill>
              <a:effectLst/>
              <a:latin typeface="+mn-lt"/>
              <a:ea typeface="+mn-ea"/>
              <a:cs typeface="+mn-cs"/>
            </a:rPr>
            <a:t>Average Discount</a:t>
          </a:r>
        </a:p>
        <a:p>
          <a:pPr marL="0" indent="0" algn="l"/>
          <a:r>
            <a:rPr lang="en-IN" sz="1400" b="1" i="0" u="none" strike="noStrike">
              <a:solidFill>
                <a:srgbClr val="770D4A"/>
              </a:solidFill>
              <a:effectLst/>
              <a:latin typeface="+mn-lt"/>
              <a:ea typeface="+mn-ea"/>
              <a:cs typeface="+mn-cs"/>
            </a:rPr>
            <a:t> 0.4616 </a:t>
          </a:r>
        </a:p>
      </xdr:txBody>
    </xdr:sp>
    <xdr:clientData/>
  </xdr:twoCellAnchor>
  <xdr:twoCellAnchor editAs="absolute">
    <xdr:from>
      <xdr:col>19</xdr:col>
      <xdr:colOff>975360</xdr:colOff>
      <xdr:row>0</xdr:row>
      <xdr:rowOff>160020</xdr:rowOff>
    </xdr:from>
    <xdr:to>
      <xdr:col>22</xdr:col>
      <xdr:colOff>220980</xdr:colOff>
      <xdr:row>6</xdr:row>
      <xdr:rowOff>38100</xdr:rowOff>
    </xdr:to>
    <mc:AlternateContent xmlns:mc="http://schemas.openxmlformats.org/markup-compatibility/2006" xmlns:sle15="http://schemas.microsoft.com/office/drawing/2012/slicer">
      <mc:Choice Requires="sle15">
        <xdr:graphicFrame macro="">
          <xdr:nvGraphicFramePr>
            <xdr:cNvPr id="13" name="Order Type">
              <a:extLst>
                <a:ext uri="{FF2B5EF4-FFF2-40B4-BE49-F238E27FC236}">
                  <a16:creationId xmlns:a16="http://schemas.microsoft.com/office/drawing/2014/main" id="{6934B982-C496-4D51-A259-F931B6F2DF38}"/>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2557760" y="160020"/>
              <a:ext cx="1508760" cy="9753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86333</xdr:colOff>
      <xdr:row>20</xdr:row>
      <xdr:rowOff>114826</xdr:rowOff>
    </xdr:to>
    <xdr:pic>
      <xdr:nvPicPr>
        <xdr:cNvPr id="2" name="Picture 1">
          <a:extLst>
            <a:ext uri="{FF2B5EF4-FFF2-40B4-BE49-F238E27FC236}">
              <a16:creationId xmlns:a16="http://schemas.microsoft.com/office/drawing/2014/main" id="{0657FD3B-61E7-6AE0-2ABF-AD7062F433AD}"/>
            </a:ext>
          </a:extLst>
        </xdr:cNvPr>
        <xdr:cNvPicPr>
          <a:picLocks noChangeAspect="1"/>
        </xdr:cNvPicPr>
      </xdr:nvPicPr>
      <xdr:blipFill>
        <a:blip xmlns:r="http://schemas.openxmlformats.org/officeDocument/2006/relationships" r:embed="rId1"/>
        <a:stretch>
          <a:fillRect/>
        </a:stretch>
      </xdr:blipFill>
      <xdr:spPr>
        <a:xfrm>
          <a:off x="0" y="0"/>
          <a:ext cx="4353533" cy="377242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t Khantwal" refreshedDate="45358.786486921294" createdVersion="8" refreshedVersion="8" minRefreshableVersion="3" recordCount="794" xr:uid="{0040B499-F94B-4414-B9E2-BF4F2ED15149}">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438885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Negi" refreshedDate="45474.715402430556" createdVersion="8" refreshedVersion="8" minRefreshableVersion="3" recordCount="794" xr:uid="{1CDEC294-045E-409C-A60E-8517C92CCDAB}">
  <cacheSource type="worksheet">
    <worksheetSource name="Table2"/>
  </cacheSource>
  <cacheFields count="8">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Discounted Value" numFmtId="0">
      <sharedItems containsSemiMixedTypes="0" containsString="0" containsNumber="1" minValue="0.4" maxValue="849.24"/>
    </cacheField>
    <cacheField name="Region" numFmtId="0">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Negi" refreshedDate="45475.47612511574" createdVersion="8" refreshedVersion="8" minRefreshableVersion="3" recordCount="794" xr:uid="{5419E828-06AF-4E96-9A26-FA4B0A861872}">
  <cacheSource type="worksheet">
    <worksheetSource name="Table2[[Order ID]:[Sales Amount Range]]"/>
  </cacheSource>
  <cacheFields count="9">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acheField>
    <cacheField name="Amount in Sales" numFmtId="0">
      <sharedItems containsSemiMixedTypes="0" containsString="0" containsNumber="1" containsInteger="1" minValue="197" maxValue="899"/>
    </cacheField>
    <cacheField name="Discounted Value" numFmtId="0">
      <sharedItems containsSemiMixedTypes="0" containsString="0" containsNumber="1" minValue="0.4" maxValue="849.24"/>
    </cacheField>
    <cacheField name="Region" numFmtId="0">
      <sharedItems/>
    </cacheField>
    <cacheField name="Column1" numFmtId="0">
      <sharedItems containsSemiMixedTypes="0" containsString="0" containsNumber="1" containsInteger="1" minValue="195" maxValue="895"/>
    </cacheField>
    <cacheField name="Sales Amount" numFmtId="0">
      <sharedItems containsSemiMixedTypes="0" containsString="0" containsNumber="1" containsInteger="1" minValue="195" maxValue="895"/>
    </cacheField>
    <cacheField name="Sales Amount Range" numFmtId="0">
      <sharedItems count="4">
        <s v="500 to 700"/>
        <s v="300 to 500"/>
        <s v="700 to 900"/>
        <s v="&lt;30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s Negi" refreshedDate="45475.502498263886" createdVersion="8" refreshedVersion="8" minRefreshableVersion="3" recordCount="794" xr:uid="{F2C3C534-54FE-44B8-B095-F6192935A985}">
  <cacheSource type="worksheet">
    <worksheetSource name="Table3"/>
  </cacheSource>
  <cacheFields count="12">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4944212134508916E-3" maxValue="0.99817658128489728"/>
    </cacheField>
    <cacheField name="Total Sales" numFmtId="0">
      <sharedItems containsSemiMixedTypes="0" containsString="0" containsNumber="1" minValue="188.20689901399061" maxValue="999.80972023345976"/>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s v="Yes"/>
    <s v="PBCS0001"/>
    <x v="0"/>
    <n v="9"/>
  </r>
  <r>
    <n v="2"/>
    <s v="PBOR00002"/>
    <s v="PBOR00002"/>
    <x v="1"/>
    <x v="1"/>
    <x v="1"/>
    <s v="Yes"/>
    <s v="PBCS0002"/>
    <x v="1"/>
    <n v="7"/>
  </r>
  <r>
    <n v="3"/>
    <s v="PBOR00003"/>
    <s v="PBOR00003"/>
    <x v="2"/>
    <x v="2"/>
    <x v="2"/>
    <s v="No"/>
    <s v="PBCS0003"/>
    <x v="2"/>
    <n v="8"/>
  </r>
  <r>
    <n v="4"/>
    <s v="PBOR00004"/>
    <s v="PBOR00004"/>
    <x v="3"/>
    <x v="3"/>
    <x v="0"/>
    <s v="Yes"/>
    <s v="PBCS0004"/>
    <x v="0"/>
    <n v="6"/>
  </r>
  <r>
    <n v="5"/>
    <s v="PBOR00005"/>
    <s v="PBOR00005"/>
    <x v="4"/>
    <x v="4"/>
    <x v="1"/>
    <s v="Yes"/>
    <s v="PBCS0005"/>
    <x v="1"/>
    <n v="2"/>
  </r>
  <r>
    <n v="6"/>
    <s v="PBOR00006"/>
    <s v="PBOR00006"/>
    <x v="5"/>
    <x v="5"/>
    <x v="1"/>
    <s v="Yes"/>
    <s v="PBCS0006"/>
    <x v="2"/>
    <n v="4"/>
  </r>
  <r>
    <n v="7"/>
    <s v="PBOR00007"/>
    <s v="PBOR00007"/>
    <x v="6"/>
    <x v="1"/>
    <x v="0"/>
    <s v="Yes"/>
    <s v="PBCS0007"/>
    <x v="0"/>
    <n v="1"/>
  </r>
  <r>
    <n v="8"/>
    <s v="PBOR00009"/>
    <s v="PBOR00008"/>
    <x v="6"/>
    <x v="6"/>
    <x v="1"/>
    <s v="Yes"/>
    <s v="PBCS0008"/>
    <x v="1"/>
    <n v="9"/>
  </r>
  <r>
    <n v="9"/>
    <s v="PBOR00010"/>
    <s v="PBOR00009"/>
    <x v="7"/>
    <x v="7"/>
    <x v="1"/>
    <s v="No"/>
    <s v="PBCS0009"/>
    <x v="2"/>
    <n v="6"/>
  </r>
  <r>
    <n v="10"/>
    <s v="PBOR00011"/>
    <s v="PBOR00010"/>
    <x v="5"/>
    <x v="6"/>
    <x v="0"/>
    <s v="Yes"/>
    <s v="PBCS0010"/>
    <x v="0"/>
    <n v="9"/>
  </r>
  <r>
    <n v="11"/>
    <s v="PBOR00012"/>
    <s v="PBOR00011"/>
    <x v="8"/>
    <x v="2"/>
    <x v="1"/>
    <s v="Yes"/>
    <s v="PBCS0011"/>
    <x v="1"/>
    <n v="9"/>
  </r>
  <r>
    <n v="12"/>
    <s v="PBOR00013"/>
    <s v="PBOR00012"/>
    <x v="9"/>
    <x v="8"/>
    <x v="2"/>
    <s v="Yes"/>
    <s v="PBCS0012"/>
    <x v="2"/>
    <n v="3"/>
  </r>
  <r>
    <n v="13"/>
    <s v="PBOR00014"/>
    <s v="PBOR00013"/>
    <x v="10"/>
    <x v="9"/>
    <x v="0"/>
    <s v="Yes"/>
    <s v="PBCS0013"/>
    <x v="0"/>
    <n v="2"/>
  </r>
  <r>
    <n v="14"/>
    <s v="PBOR00015"/>
    <s v="PBOR00014"/>
    <x v="11"/>
    <x v="4"/>
    <x v="1"/>
    <s v="Yes"/>
    <s v="PBCS0014"/>
    <x v="1"/>
    <n v="3"/>
  </r>
  <r>
    <n v="15"/>
    <s v="PBOR00016"/>
    <s v="PBOR00015"/>
    <x v="5"/>
    <x v="10"/>
    <x v="2"/>
    <s v="No"/>
    <s v="PBCS0015"/>
    <x v="2"/>
    <n v="10"/>
  </r>
  <r>
    <n v="16"/>
    <s v="PBOR00017"/>
    <s v="PBOR00016"/>
    <x v="12"/>
    <x v="10"/>
    <x v="0"/>
    <s v="Yes"/>
    <s v="PBCS0016"/>
    <x v="0"/>
    <n v="3"/>
  </r>
  <r>
    <n v="17"/>
    <s v="PBOR00018"/>
    <s v="PBOR00017"/>
    <x v="9"/>
    <x v="6"/>
    <x v="1"/>
    <s v="Yes"/>
    <s v="PBCS0017"/>
    <x v="1"/>
    <n v="1"/>
  </r>
  <r>
    <n v="18"/>
    <s v="PBOR00019"/>
    <s v="PBOR00018"/>
    <x v="4"/>
    <x v="9"/>
    <x v="2"/>
    <s v="Yes"/>
    <s v="PBCS0018"/>
    <x v="2"/>
    <n v="5"/>
  </r>
  <r>
    <n v="19"/>
    <s v="PBOR00020"/>
    <s v="PBOR00019"/>
    <x v="13"/>
    <x v="10"/>
    <x v="0"/>
    <s v="Yes"/>
    <s v="PBCS0019"/>
    <x v="0"/>
    <n v="1"/>
  </r>
  <r>
    <n v="20"/>
    <s v="PBOR00021"/>
    <s v="PBOR00020"/>
    <x v="14"/>
    <x v="9"/>
    <x v="1"/>
    <s v="Yes"/>
    <s v="PBCS0020"/>
    <x v="1"/>
    <n v="5"/>
  </r>
  <r>
    <n v="21"/>
    <s v="PBOR00022"/>
    <s v="PBOR00021"/>
    <x v="15"/>
    <x v="10"/>
    <x v="1"/>
    <s v="No"/>
    <s v="PBCS0021"/>
    <x v="2"/>
    <n v="5"/>
  </r>
  <r>
    <n v="22"/>
    <s v="PBOR00023"/>
    <s v="PBOR00022"/>
    <x v="16"/>
    <x v="2"/>
    <x v="0"/>
    <s v="Yes"/>
    <s v="PBCS0022"/>
    <x v="0"/>
    <n v="3"/>
  </r>
  <r>
    <n v="23"/>
    <s v="PBOR00024"/>
    <s v="PBOR00023"/>
    <x v="17"/>
    <x v="11"/>
    <x v="1"/>
    <s v="Yes"/>
    <s v="PBCS0023"/>
    <x v="1"/>
    <n v="3"/>
  </r>
  <r>
    <n v="24"/>
    <s v="PBOR00025"/>
    <s v="PBOR00024"/>
    <x v="18"/>
    <x v="9"/>
    <x v="2"/>
    <s v="Yes"/>
    <s v="PBCS0024"/>
    <x v="2"/>
    <n v="7"/>
  </r>
  <r>
    <n v="25"/>
    <s v="PBOR00026"/>
    <s v="PBOR00025"/>
    <x v="19"/>
    <x v="12"/>
    <x v="0"/>
    <s v="Yes"/>
    <s v="PBCS0025"/>
    <x v="0"/>
    <n v="4"/>
  </r>
  <r>
    <n v="26"/>
    <s v="PBOR00027"/>
    <s v="PBOR00026"/>
    <x v="20"/>
    <x v="4"/>
    <x v="1"/>
    <s v="Yes"/>
    <s v="PBCS0026"/>
    <x v="1"/>
    <n v="3"/>
  </r>
  <r>
    <n v="27"/>
    <s v="PBOR00035"/>
    <s v="PBOR00027"/>
    <x v="21"/>
    <x v="10"/>
    <x v="2"/>
    <s v="No"/>
    <s v="PBCS0027"/>
    <x v="2"/>
    <n v="8"/>
  </r>
  <r>
    <n v="28"/>
    <s v="PBOR00029"/>
    <s v="PBOR00028"/>
    <x v="22"/>
    <x v="10"/>
    <x v="0"/>
    <s v="Yes"/>
    <s v="PBCS0028"/>
    <x v="0"/>
    <n v="2"/>
  </r>
  <r>
    <n v="29"/>
    <s v="PBOR00030"/>
    <s v="PBOR00029"/>
    <x v="23"/>
    <x v="2"/>
    <x v="1"/>
    <s v="Yes"/>
    <s v="PBCS0029"/>
    <x v="1"/>
    <n v="9"/>
  </r>
  <r>
    <n v="30"/>
    <s v="PBOR00031"/>
    <s v="PBOR00030"/>
    <x v="24"/>
    <x v="5"/>
    <x v="2"/>
    <s v="Yes"/>
    <s v="PBCS0030"/>
    <x v="2"/>
    <n v="6"/>
  </r>
  <r>
    <n v="31"/>
    <s v="PBOR00032"/>
    <s v="PBOR00031"/>
    <x v="25"/>
    <x v="11"/>
    <x v="0"/>
    <s v="Yes"/>
    <s v="PBCS0031"/>
    <x v="0"/>
    <n v="7"/>
  </r>
  <r>
    <n v="32"/>
    <s v="PBOR00033"/>
    <s v="PBOR00032"/>
    <x v="26"/>
    <x v="13"/>
    <x v="1"/>
    <s v="Yes"/>
    <s v="PBCS0032"/>
    <x v="1"/>
    <n v="9"/>
  </r>
  <r>
    <n v="33"/>
    <s v="PBOR00036"/>
    <s v="PBOR00033"/>
    <x v="11"/>
    <x v="14"/>
    <x v="1"/>
    <s v="No"/>
    <s v="PBCS0033"/>
    <x v="2"/>
    <n v="2"/>
  </r>
  <r>
    <n v="34"/>
    <s v="PBOR00037"/>
    <s v="PBOR00034"/>
    <x v="17"/>
    <x v="9"/>
    <x v="0"/>
    <s v="Yes"/>
    <s v="PBCS0034"/>
    <x v="0"/>
    <n v="9"/>
  </r>
  <r>
    <n v="35"/>
    <s v="PBOR00038"/>
    <s v="PBOR00035"/>
    <x v="22"/>
    <x v="7"/>
    <x v="1"/>
    <s v="Yes"/>
    <s v="PBCS0035"/>
    <x v="1"/>
    <n v="10"/>
  </r>
  <r>
    <n v="36"/>
    <s v="PBOR00040"/>
    <s v="PBOR00036"/>
    <x v="4"/>
    <x v="15"/>
    <x v="2"/>
    <s v="Yes"/>
    <s v="PBCS0036"/>
    <x v="2"/>
    <n v="1"/>
  </r>
  <r>
    <n v="37"/>
    <s v="PBOR00041"/>
    <s v="PBOR00037"/>
    <x v="12"/>
    <x v="15"/>
    <x v="0"/>
    <s v="Yes"/>
    <s v="PBCS0037"/>
    <x v="0"/>
    <n v="1"/>
  </r>
  <r>
    <n v="38"/>
    <s v="PBOR00042"/>
    <s v="PBOR00038"/>
    <x v="24"/>
    <x v="8"/>
    <x v="1"/>
    <s v="Yes"/>
    <s v="PBCS0038"/>
    <x v="1"/>
    <n v="10"/>
  </r>
  <r>
    <n v="39"/>
    <s v="PBOR00043"/>
    <s v="PBOR00039"/>
    <x v="25"/>
    <x v="4"/>
    <x v="1"/>
    <s v="No"/>
    <s v="PBCS0039"/>
    <x v="2"/>
    <n v="4"/>
  </r>
  <r>
    <n v="40"/>
    <s v="PBOR00044"/>
    <s v="PBOR00040"/>
    <x v="27"/>
    <x v="12"/>
    <x v="0"/>
    <s v="Yes"/>
    <s v="PBCS0040"/>
    <x v="0"/>
    <n v="7"/>
  </r>
  <r>
    <n v="41"/>
    <s v="PBOR00045"/>
    <s v="PBOR00041"/>
    <x v="8"/>
    <x v="5"/>
    <x v="1"/>
    <s v="Yes"/>
    <s v="PBCS0041"/>
    <x v="1"/>
    <n v="3"/>
  </r>
  <r>
    <n v="42"/>
    <s v="PBOR00046"/>
    <s v="PBOR00042"/>
    <x v="28"/>
    <x v="8"/>
    <x v="2"/>
    <s v="Yes"/>
    <s v="PBCS0042"/>
    <x v="2"/>
    <n v="6"/>
  </r>
  <r>
    <n v="43"/>
    <s v="PBOR00047"/>
    <s v="PBOR00043"/>
    <x v="29"/>
    <x v="15"/>
    <x v="0"/>
    <s v="Yes"/>
    <s v="PBCS0043"/>
    <x v="0"/>
    <n v="6"/>
  </r>
  <r>
    <n v="44"/>
    <s v="PBOR00048"/>
    <s v="PBOR00044"/>
    <x v="30"/>
    <x v="10"/>
    <x v="1"/>
    <s v="Yes"/>
    <s v="PBCS0044"/>
    <x v="1"/>
    <n v="5"/>
  </r>
  <r>
    <n v="45"/>
    <s v="PBOR00049"/>
    <s v="PBOR00045"/>
    <x v="31"/>
    <x v="9"/>
    <x v="2"/>
    <s v="No"/>
    <s v="PBCS0045"/>
    <x v="2"/>
    <n v="1"/>
  </r>
  <r>
    <n v="46"/>
    <s v="PBOR00050"/>
    <s v="PBOR00046"/>
    <x v="32"/>
    <x v="7"/>
    <x v="0"/>
    <s v="Yes"/>
    <s v="PBCS0046"/>
    <x v="0"/>
    <n v="9"/>
  </r>
  <r>
    <n v="47"/>
    <s v="PBOR00051"/>
    <s v="PBOR00047"/>
    <x v="33"/>
    <x v="14"/>
    <x v="1"/>
    <s v="Yes"/>
    <s v="PBCS0047"/>
    <x v="1"/>
    <n v="3"/>
  </r>
  <r>
    <n v="48"/>
    <s v="PBOR00052"/>
    <s v="PBOR00048"/>
    <x v="34"/>
    <x v="16"/>
    <x v="1"/>
    <s v="Yes"/>
    <s v="PBCS0048"/>
    <x v="2"/>
    <n v="4"/>
  </r>
  <r>
    <n v="49"/>
    <s v="PBOR00053"/>
    <s v="PBOR00049"/>
    <x v="35"/>
    <x v="17"/>
    <x v="0"/>
    <s v="Yes"/>
    <s v="PBCS0049"/>
    <x v="0"/>
    <n v="8"/>
  </r>
  <r>
    <n v="50"/>
    <s v="PBOR00054"/>
    <s v="PBOR00050"/>
    <x v="36"/>
    <x v="17"/>
    <x v="1"/>
    <s v="Yes"/>
    <s v="PBCS0050"/>
    <x v="0"/>
    <n v="6"/>
  </r>
  <r>
    <n v="51"/>
    <s v="PBOR00055"/>
    <s v="PBOR00051"/>
    <x v="0"/>
    <x v="5"/>
    <x v="0"/>
    <s v="Yes"/>
    <s v="PBCS0051"/>
    <x v="0"/>
    <n v="9"/>
  </r>
  <r>
    <n v="52"/>
    <s v="PBOR00056"/>
    <s v="PBOR00052"/>
    <x v="1"/>
    <x v="16"/>
    <x v="1"/>
    <s v="Yes"/>
    <s v="PBCS0052"/>
    <x v="1"/>
    <n v="7"/>
  </r>
  <r>
    <n v="53"/>
    <s v="PBOR00057"/>
    <s v="PBOR00053"/>
    <x v="2"/>
    <x v="1"/>
    <x v="2"/>
    <s v="No"/>
    <s v="PBCS0053"/>
    <x v="2"/>
    <n v="8"/>
  </r>
  <r>
    <n v="54"/>
    <s v="PBOR00058"/>
    <s v="PBOR00054"/>
    <x v="3"/>
    <x v="18"/>
    <x v="0"/>
    <s v="Yes"/>
    <s v="PBCS0054"/>
    <x v="0"/>
    <n v="6"/>
  </r>
  <r>
    <n v="55"/>
    <s v="PBOR00059"/>
    <s v="PBOR00055"/>
    <x v="4"/>
    <x v="3"/>
    <x v="1"/>
    <s v="Yes"/>
    <s v="PBCS0055"/>
    <x v="1"/>
    <n v="2"/>
  </r>
  <r>
    <n v="56"/>
    <s v="PBOR00060"/>
    <s v="PBOR00056"/>
    <x v="5"/>
    <x v="19"/>
    <x v="1"/>
    <s v="Yes"/>
    <s v="PBCS0056"/>
    <x v="2"/>
    <n v="4"/>
  </r>
  <r>
    <n v="57"/>
    <s v="PBOR00061"/>
    <s v="PBOR00057"/>
    <x v="6"/>
    <x v="20"/>
    <x v="0"/>
    <s v="Yes"/>
    <s v="PBCS0057"/>
    <x v="0"/>
    <n v="1"/>
  </r>
  <r>
    <n v="58"/>
    <s v="PBOR00062"/>
    <s v="PBOR00058"/>
    <x v="6"/>
    <x v="21"/>
    <x v="1"/>
    <s v="Yes"/>
    <s v="PBCS0058"/>
    <x v="1"/>
    <n v="9"/>
  </r>
  <r>
    <n v="59"/>
    <s v="PBOR00063"/>
    <s v="PBOR00059"/>
    <x v="7"/>
    <x v="22"/>
    <x v="0"/>
    <s v="No"/>
    <s v="PBCS0059"/>
    <x v="2"/>
    <n v="6"/>
  </r>
  <r>
    <n v="60"/>
    <s v="PBOR00064"/>
    <s v="PBOR00060"/>
    <x v="37"/>
    <x v="23"/>
    <x v="1"/>
    <s v="Yes"/>
    <s v="PBCS0060"/>
    <x v="0"/>
    <n v="9"/>
  </r>
  <r>
    <n v="61"/>
    <s v="PBOR00065"/>
    <s v="PBOR00061"/>
    <x v="8"/>
    <x v="24"/>
    <x v="1"/>
    <s v="Yes"/>
    <s v="PBCS0061"/>
    <x v="1"/>
    <n v="9"/>
  </r>
  <r>
    <n v="62"/>
    <s v="PBOR00066"/>
    <s v="PBOR00062"/>
    <x v="9"/>
    <x v="16"/>
    <x v="0"/>
    <s v="Yes"/>
    <s v="PBCS0062"/>
    <x v="2"/>
    <n v="3"/>
  </r>
  <r>
    <n v="63"/>
    <s v="PBOR00067"/>
    <s v="PBOR00063"/>
    <x v="10"/>
    <x v="25"/>
    <x v="1"/>
    <s v="Yes"/>
    <s v="PBCS0063"/>
    <x v="0"/>
    <n v="2"/>
  </r>
  <r>
    <n v="64"/>
    <s v="PBOR00068"/>
    <s v="PBOR00064"/>
    <x v="11"/>
    <x v="6"/>
    <x v="1"/>
    <s v="Yes"/>
    <s v="PBCS0064"/>
    <x v="1"/>
    <n v="3"/>
  </r>
  <r>
    <n v="65"/>
    <s v="PBOR00069"/>
    <s v="PBOR00065"/>
    <x v="36"/>
    <x v="2"/>
    <x v="0"/>
    <s v="No"/>
    <s v="PBCS0065"/>
    <x v="2"/>
    <n v="10"/>
  </r>
  <r>
    <n v="66"/>
    <s v="PBOR00070"/>
    <s v="PBOR00066"/>
    <x v="0"/>
    <x v="26"/>
    <x v="1"/>
    <s v="Yes"/>
    <s v="PBCS0066"/>
    <x v="0"/>
    <n v="3"/>
  </r>
  <r>
    <n v="67"/>
    <s v="PBOR00071"/>
    <s v="PBOR00067"/>
    <x v="1"/>
    <x v="4"/>
    <x v="0"/>
    <s v="Yes"/>
    <s v="PBCS0067"/>
    <x v="1"/>
    <n v="1"/>
  </r>
  <r>
    <n v="68"/>
    <s v="PBOR00072"/>
    <s v="PBOR00068"/>
    <x v="2"/>
    <x v="27"/>
    <x v="1"/>
    <s v="Yes"/>
    <s v="PBCS0068"/>
    <x v="2"/>
    <n v="5"/>
  </r>
  <r>
    <n v="69"/>
    <s v="PBOR00073"/>
    <s v="PBOR00069"/>
    <x v="3"/>
    <x v="15"/>
    <x v="0"/>
    <s v="Yes"/>
    <s v="PBCS0069"/>
    <x v="0"/>
    <n v="1"/>
  </r>
  <r>
    <n v="70"/>
    <s v="PBOR00074"/>
    <s v="PBOR00070"/>
    <x v="4"/>
    <x v="28"/>
    <x v="1"/>
    <s v="Yes"/>
    <s v="PBCS0070"/>
    <x v="1"/>
    <n v="5"/>
  </r>
  <r>
    <n v="71"/>
    <s v="PBOR00075"/>
    <s v="PBOR00071"/>
    <x v="5"/>
    <x v="8"/>
    <x v="2"/>
    <s v="No"/>
    <s v="PBCS0071"/>
    <x v="2"/>
    <n v="5"/>
  </r>
  <r>
    <n v="72"/>
    <s v="PBOR00076"/>
    <s v="PBOR00072"/>
    <x v="6"/>
    <x v="6"/>
    <x v="0"/>
    <s v="Yes"/>
    <s v="PBCS0072"/>
    <x v="0"/>
    <n v="3"/>
  </r>
  <r>
    <n v="73"/>
    <s v="PBOR00077"/>
    <s v="PBOR00073"/>
    <x v="6"/>
    <x v="27"/>
    <x v="1"/>
    <s v="Yes"/>
    <s v="PBCS0073"/>
    <x v="1"/>
    <n v="3"/>
  </r>
  <r>
    <n v="74"/>
    <s v="PBOR00078"/>
    <s v="PBOR00074"/>
    <x v="7"/>
    <x v="10"/>
    <x v="1"/>
    <s v="Yes"/>
    <s v="PBCS0074"/>
    <x v="2"/>
    <n v="7"/>
  </r>
  <r>
    <n v="75"/>
    <s v="PBOR00079"/>
    <s v="PBOR00075"/>
    <x v="5"/>
    <x v="29"/>
    <x v="0"/>
    <s v="Yes"/>
    <s v="PBCS0075"/>
    <x v="0"/>
    <n v="4"/>
  </r>
  <r>
    <n v="76"/>
    <s v="PBOR00080"/>
    <s v="PBOR00076"/>
    <x v="8"/>
    <x v="30"/>
    <x v="1"/>
    <s v="Yes"/>
    <s v="PBCS0076"/>
    <x v="1"/>
    <n v="3"/>
  </r>
  <r>
    <n v="77"/>
    <s v="PBOR00081"/>
    <s v="PBOR00077"/>
    <x v="9"/>
    <x v="31"/>
    <x v="0"/>
    <s v="No"/>
    <s v="PBCS0077"/>
    <x v="2"/>
    <n v="8"/>
  </r>
  <r>
    <n v="78"/>
    <s v="PBOR00082"/>
    <s v="PBOR00078"/>
    <x v="10"/>
    <x v="27"/>
    <x v="1"/>
    <s v="Yes"/>
    <s v="PBCS0078"/>
    <x v="0"/>
    <n v="2"/>
  </r>
  <r>
    <n v="79"/>
    <s v="PBOR00083"/>
    <s v="PBOR00079"/>
    <x v="11"/>
    <x v="29"/>
    <x v="1"/>
    <s v="Yes"/>
    <s v="PBCS0079"/>
    <x v="1"/>
    <n v="9"/>
  </r>
  <r>
    <n v="80"/>
    <s v="PBOR00084"/>
    <s v="PBOR00080"/>
    <x v="5"/>
    <x v="1"/>
    <x v="0"/>
    <s v="Yes"/>
    <s v="PBCS0080"/>
    <x v="2"/>
    <n v="6"/>
  </r>
  <r>
    <n v="81"/>
    <s v="PBOR00085"/>
    <s v="PBOR00081"/>
    <x v="12"/>
    <x v="11"/>
    <x v="1"/>
    <s v="Yes"/>
    <s v="PBCS0081"/>
    <x v="0"/>
    <n v="7"/>
  </r>
  <r>
    <n v="82"/>
    <s v="PBOR00086"/>
    <s v="PBOR00082"/>
    <x v="9"/>
    <x v="5"/>
    <x v="1"/>
    <s v="Yes"/>
    <s v="PBCS0082"/>
    <x v="1"/>
    <n v="9"/>
  </r>
  <r>
    <n v="83"/>
    <s v="PBOR00087"/>
    <s v="PBOR00083"/>
    <x v="4"/>
    <x v="2"/>
    <x v="0"/>
    <s v="No"/>
    <s v="PBCS0083"/>
    <x v="2"/>
    <n v="2"/>
  </r>
  <r>
    <n v="84"/>
    <s v="PBOR00088"/>
    <s v="PBOR00084"/>
    <x v="8"/>
    <x v="31"/>
    <x v="1"/>
    <s v="Yes"/>
    <s v="PBCS0084"/>
    <x v="0"/>
    <n v="9"/>
  </r>
  <r>
    <n v="85"/>
    <s v="PBOR00089"/>
    <s v="PBOR00085"/>
    <x v="14"/>
    <x v="3"/>
    <x v="0"/>
    <s v="Yes"/>
    <s v="PBCS0085"/>
    <x v="1"/>
    <n v="10"/>
  </r>
  <r>
    <n v="86"/>
    <s v="PBOR00090"/>
    <s v="PBOR00086"/>
    <x v="15"/>
    <x v="25"/>
    <x v="1"/>
    <s v="Yes"/>
    <s v="PBCS0086"/>
    <x v="2"/>
    <n v="1"/>
  </r>
  <r>
    <n v="87"/>
    <s v="PBOR00091"/>
    <s v="PBOR00087"/>
    <x v="16"/>
    <x v="7"/>
    <x v="0"/>
    <s v="Yes"/>
    <s v="PBCS0087"/>
    <x v="0"/>
    <n v="1"/>
  </r>
  <r>
    <n v="88"/>
    <s v="PBOR00092"/>
    <s v="PBOR00088"/>
    <x v="17"/>
    <x v="25"/>
    <x v="1"/>
    <s v="Yes"/>
    <s v="PBCS0088"/>
    <x v="1"/>
    <n v="10"/>
  </r>
  <r>
    <n v="89"/>
    <s v="PBOR00093"/>
    <s v="PBOR00089"/>
    <x v="18"/>
    <x v="32"/>
    <x v="2"/>
    <s v="No"/>
    <s v="PBCS0089"/>
    <x v="2"/>
    <n v="4"/>
  </r>
  <r>
    <n v="90"/>
    <s v="PBOR00094"/>
    <s v="PBOR00090"/>
    <x v="19"/>
    <x v="33"/>
    <x v="0"/>
    <s v="Yes"/>
    <s v="PBCS0090"/>
    <x v="0"/>
    <n v="7"/>
  </r>
  <r>
    <n v="91"/>
    <s v="PBOR00095"/>
    <s v="PBOR00091"/>
    <x v="20"/>
    <x v="33"/>
    <x v="1"/>
    <s v="Yes"/>
    <s v="PBCS0091"/>
    <x v="1"/>
    <n v="3"/>
  </r>
  <r>
    <n v="92"/>
    <s v="PBOR00096"/>
    <s v="PBOR00092"/>
    <x v="21"/>
    <x v="22"/>
    <x v="1"/>
    <s v="Yes"/>
    <s v="PBCS0092"/>
    <x v="2"/>
    <n v="6"/>
  </r>
  <r>
    <n v="93"/>
    <s v="PBOR00097"/>
    <s v="PBOR00093"/>
    <x v="22"/>
    <x v="34"/>
    <x v="0"/>
    <s v="Yes"/>
    <s v="PBCS0093"/>
    <x v="0"/>
    <n v="6"/>
  </r>
  <r>
    <n v="94"/>
    <s v="PBOR00098"/>
    <s v="PBOR00094"/>
    <x v="23"/>
    <x v="7"/>
    <x v="1"/>
    <s v="Yes"/>
    <s v="PBCS0094"/>
    <x v="1"/>
    <n v="5"/>
  </r>
  <r>
    <n v="95"/>
    <s v="PBOR00099"/>
    <s v="PBOR00095"/>
    <x v="24"/>
    <x v="3"/>
    <x v="0"/>
    <s v="No"/>
    <s v="PBCS0095"/>
    <x v="2"/>
    <n v="1"/>
  </r>
  <r>
    <n v="96"/>
    <s v="PBOR00100"/>
    <s v="PBOR00096"/>
    <x v="25"/>
    <x v="31"/>
    <x v="1"/>
    <s v="Yes"/>
    <s v="PBCS0096"/>
    <x v="0"/>
    <n v="9"/>
  </r>
  <r>
    <n v="97"/>
    <s v="PBOR00101"/>
    <s v="PBOR00097"/>
    <x v="26"/>
    <x v="4"/>
    <x v="1"/>
    <s v="Yes"/>
    <s v="PBCS0097"/>
    <x v="1"/>
    <n v="3"/>
  </r>
  <r>
    <n v="98"/>
    <s v="PBOR00102"/>
    <s v="PBOR00098"/>
    <x v="11"/>
    <x v="34"/>
    <x v="0"/>
    <s v="Yes"/>
    <s v="PBCS0098"/>
    <x v="2"/>
    <n v="4"/>
  </r>
  <r>
    <n v="99"/>
    <s v="PBOR00103"/>
    <s v="PBOR00099"/>
    <x v="17"/>
    <x v="13"/>
    <x v="1"/>
    <s v="Yes"/>
    <s v="PBCS0099"/>
    <x v="0"/>
    <n v="8"/>
  </r>
  <r>
    <n v="100"/>
    <s v="PBOR00104"/>
    <s v="PBOR00100"/>
    <x v="22"/>
    <x v="35"/>
    <x v="1"/>
    <s v="Yes"/>
    <s v="PBCS0100"/>
    <x v="0"/>
    <n v="6"/>
  </r>
  <r>
    <n v="101"/>
    <s v="PBOR00105"/>
    <s v="PBOR00101"/>
    <x v="4"/>
    <x v="2"/>
    <x v="0"/>
    <s v="Yes"/>
    <s v="PBCS0101"/>
    <x v="0"/>
    <n v="10"/>
  </r>
  <r>
    <n v="102"/>
    <s v="PBOR00106"/>
    <s v="PBOR00102"/>
    <x v="12"/>
    <x v="13"/>
    <x v="1"/>
    <s v="Yes"/>
    <s v="PBCS0102"/>
    <x v="1"/>
    <n v="9"/>
  </r>
  <r>
    <n v="103"/>
    <s v="PBOR00107"/>
    <s v="PBOR00103"/>
    <x v="24"/>
    <x v="18"/>
    <x v="0"/>
    <s v="Yes"/>
    <s v="PBCS0103"/>
    <x v="2"/>
    <n v="7"/>
  </r>
  <r>
    <n v="104"/>
    <s v="PBOR00108"/>
    <s v="PBOR00104"/>
    <x v="25"/>
    <x v="23"/>
    <x v="1"/>
    <s v="Yes"/>
    <s v="PBCS0104"/>
    <x v="0"/>
    <n v="7"/>
  </r>
  <r>
    <n v="105"/>
    <s v="PBOR00109"/>
    <s v="PBOR00105"/>
    <x v="27"/>
    <x v="36"/>
    <x v="0"/>
    <s v="Yes"/>
    <s v="PBCS0105"/>
    <x v="1"/>
    <n v="7"/>
  </r>
  <r>
    <n v="106"/>
    <s v="PBOR00110"/>
    <s v="PBOR00106"/>
    <x v="38"/>
    <x v="37"/>
    <x v="1"/>
    <s v="Yes"/>
    <s v="PBCS0106"/>
    <x v="2"/>
    <n v="7"/>
  </r>
  <r>
    <n v="107"/>
    <s v="PBOR00111"/>
    <s v="PBOR00107"/>
    <x v="28"/>
    <x v="4"/>
    <x v="2"/>
    <s v="Yes"/>
    <s v="PBCS0107"/>
    <x v="0"/>
    <n v="8"/>
  </r>
  <r>
    <n v="108"/>
    <s v="PBOR00112"/>
    <s v="PBOR00108"/>
    <x v="29"/>
    <x v="3"/>
    <x v="0"/>
    <s v="Yes"/>
    <s v="PBCS0108"/>
    <x v="1"/>
    <n v="10"/>
  </r>
  <r>
    <n v="109"/>
    <s v="PBOR00113"/>
    <s v="PBOR00109"/>
    <x v="30"/>
    <x v="35"/>
    <x v="1"/>
    <s v="Yes"/>
    <s v="PBCS0109"/>
    <x v="2"/>
    <n v="10"/>
  </r>
  <r>
    <n v="110"/>
    <s v="PBOR00114"/>
    <s v="PBOR00110"/>
    <x v="31"/>
    <x v="11"/>
    <x v="1"/>
    <s v="Yes"/>
    <s v="PBCS0110"/>
    <x v="0"/>
    <n v="10"/>
  </r>
  <r>
    <n v="111"/>
    <s v="PBOR00115"/>
    <s v="PBOR00111"/>
    <x v="32"/>
    <x v="10"/>
    <x v="0"/>
    <s v="Yes"/>
    <s v="PBCS0111"/>
    <x v="1"/>
    <n v="10"/>
  </r>
  <r>
    <n v="112"/>
    <s v="PBOR00116"/>
    <s v="PBOR00112"/>
    <x v="33"/>
    <x v="1"/>
    <x v="1"/>
    <s v="Yes"/>
    <s v="PBCS0112"/>
    <x v="2"/>
    <n v="8"/>
  </r>
  <r>
    <n v="113"/>
    <s v="PBOR00117"/>
    <s v="PBOR00113"/>
    <x v="16"/>
    <x v="17"/>
    <x v="0"/>
    <s v="Yes"/>
    <s v="PBCS0113"/>
    <x v="0"/>
    <n v="7"/>
  </r>
  <r>
    <n v="114"/>
    <s v="PBOR00118"/>
    <s v="PBOR00114"/>
    <x v="17"/>
    <x v="17"/>
    <x v="1"/>
    <s v="Yes"/>
    <s v="PBCS0114"/>
    <x v="1"/>
    <n v="7"/>
  </r>
  <r>
    <n v="115"/>
    <s v="PBOR00119"/>
    <s v="PBOR00115"/>
    <x v="18"/>
    <x v="37"/>
    <x v="1"/>
    <s v="Yes"/>
    <s v="PBCS0115"/>
    <x v="2"/>
    <n v="9"/>
  </r>
  <r>
    <n v="116"/>
    <s v="PBOR00120"/>
    <s v="PBOR00116"/>
    <x v="8"/>
    <x v="4"/>
    <x v="0"/>
    <s v="Yes"/>
    <s v="PBCS0116"/>
    <x v="0"/>
    <n v="8"/>
  </r>
  <r>
    <n v="117"/>
    <s v="PBOR00121"/>
    <s v="PBOR00117"/>
    <x v="20"/>
    <x v="2"/>
    <x v="1"/>
    <s v="No"/>
    <s v="PBCS0117"/>
    <x v="1"/>
    <n v="8"/>
  </r>
  <r>
    <n v="118"/>
    <s v="PBOR00122"/>
    <s v="PBOR00118"/>
    <x v="21"/>
    <x v="12"/>
    <x v="1"/>
    <s v="Yes"/>
    <s v="PBCS0118"/>
    <x v="2"/>
    <n v="7"/>
  </r>
  <r>
    <n v="119"/>
    <s v="PBOR00123"/>
    <s v="PBOR00119"/>
    <x v="22"/>
    <x v="0"/>
    <x v="0"/>
    <s v="Yes"/>
    <s v="PBCS0119"/>
    <x v="0"/>
    <n v="8"/>
  </r>
  <r>
    <n v="120"/>
    <s v="PBOR00124"/>
    <s v="PBOR00120"/>
    <x v="23"/>
    <x v="38"/>
    <x v="1"/>
    <s v="Yes"/>
    <s v="PBCS0120"/>
    <x v="1"/>
    <n v="8"/>
  </r>
  <r>
    <n v="121"/>
    <s v="PBOR00125"/>
    <s v="PBOR00121"/>
    <x v="24"/>
    <x v="1"/>
    <x v="0"/>
    <s v="Yes"/>
    <s v="PBCS0121"/>
    <x v="2"/>
    <n v="9"/>
  </r>
  <r>
    <n v="122"/>
    <s v="PBOR00126"/>
    <s v="PBOR00122"/>
    <x v="25"/>
    <x v="2"/>
    <x v="1"/>
    <s v="Yes"/>
    <s v="PBCS0122"/>
    <x v="0"/>
    <n v="9"/>
  </r>
  <r>
    <n v="123"/>
    <s v="PBOR00127"/>
    <s v="PBOR00123"/>
    <x v="0"/>
    <x v="5"/>
    <x v="0"/>
    <s v="No"/>
    <s v="PBCS0123"/>
    <x v="1"/>
    <n v="8"/>
  </r>
  <r>
    <n v="124"/>
    <s v="PBOR00128"/>
    <s v="PBOR00124"/>
    <x v="1"/>
    <x v="3"/>
    <x v="1"/>
    <s v="Yes"/>
    <s v="PBCS0124"/>
    <x v="2"/>
    <n v="8"/>
  </r>
  <r>
    <n v="125"/>
    <s v="PBOR00129"/>
    <s v="PBOR00125"/>
    <x v="2"/>
    <x v="36"/>
    <x v="2"/>
    <s v="Yes"/>
    <s v="PBCS0125"/>
    <x v="0"/>
    <n v="7"/>
  </r>
  <r>
    <n v="126"/>
    <s v="PBOR00130"/>
    <s v="PBOR00126"/>
    <x v="3"/>
    <x v="24"/>
    <x v="0"/>
    <s v="Yes"/>
    <s v="PBCS0126"/>
    <x v="1"/>
    <n v="8"/>
  </r>
  <r>
    <n v="127"/>
    <s v="PBOR00131"/>
    <s v="PBOR00127"/>
    <x v="4"/>
    <x v="21"/>
    <x v="1"/>
    <s v="Yes"/>
    <s v="PBCS0127"/>
    <x v="2"/>
    <n v="9"/>
  </r>
  <r>
    <n v="128"/>
    <s v="PBOR00132"/>
    <s v="PBOR00128"/>
    <x v="5"/>
    <x v="32"/>
    <x v="1"/>
    <s v="Yes"/>
    <s v="PBCS0128"/>
    <x v="0"/>
    <n v="7"/>
  </r>
  <r>
    <n v="129"/>
    <s v="PBOR00133"/>
    <s v="PBOR00129"/>
    <x v="6"/>
    <x v="4"/>
    <x v="0"/>
    <s v="Yes"/>
    <s v="PBCS0129"/>
    <x v="1"/>
    <n v="8"/>
  </r>
  <r>
    <n v="130"/>
    <s v="PBOR00134"/>
    <s v="PBOR00130"/>
    <x v="6"/>
    <x v="2"/>
    <x v="1"/>
    <s v="Yes"/>
    <s v="PBCS0130"/>
    <x v="2"/>
    <n v="9"/>
  </r>
  <r>
    <n v="131"/>
    <s v="PBOR00135"/>
    <s v="PBOR00131"/>
    <x v="7"/>
    <x v="27"/>
    <x v="0"/>
    <s v="Yes"/>
    <s v="PBCS0131"/>
    <x v="0"/>
    <n v="8"/>
  </r>
  <r>
    <n v="132"/>
    <s v="PBOR00136"/>
    <s v="PBOR00132"/>
    <x v="5"/>
    <x v="0"/>
    <x v="1"/>
    <s v="Yes"/>
    <s v="PBCS0132"/>
    <x v="1"/>
    <n v="7"/>
  </r>
  <r>
    <n v="133"/>
    <s v="PBOR00137"/>
    <s v="PBOR00133"/>
    <x v="8"/>
    <x v="1"/>
    <x v="1"/>
    <s v="Yes"/>
    <s v="PBCS0133"/>
    <x v="2"/>
    <n v="10"/>
  </r>
  <r>
    <n v="134"/>
    <s v="PBOR00138"/>
    <s v="PBOR00134"/>
    <x v="9"/>
    <x v="28"/>
    <x v="0"/>
    <s v="Yes"/>
    <s v="PBCS0134"/>
    <x v="0"/>
    <n v="7"/>
  </r>
  <r>
    <n v="135"/>
    <s v="PBOR00139"/>
    <s v="PBOR00135"/>
    <x v="10"/>
    <x v="8"/>
    <x v="1"/>
    <s v="Yes"/>
    <s v="PBCS0135"/>
    <x v="1"/>
    <n v="8"/>
  </r>
  <r>
    <n v="136"/>
    <s v="PBOR00140"/>
    <s v="PBOR00136"/>
    <x v="11"/>
    <x v="33"/>
    <x v="1"/>
    <s v="Yes"/>
    <s v="PBCS0136"/>
    <x v="2"/>
    <n v="7"/>
  </r>
  <r>
    <n v="137"/>
    <s v="PBOR00141"/>
    <s v="PBOR00137"/>
    <x v="5"/>
    <x v="14"/>
    <x v="0"/>
    <s v="Yes"/>
    <s v="PBCS0137"/>
    <x v="0"/>
    <n v="9"/>
  </r>
  <r>
    <n v="138"/>
    <s v="PBOR00142"/>
    <s v="PBOR00138"/>
    <x v="12"/>
    <x v="16"/>
    <x v="1"/>
    <s v="Yes"/>
    <s v="PBCS0138"/>
    <x v="1"/>
    <n v="8"/>
  </r>
  <r>
    <n v="139"/>
    <s v="PBOR00143"/>
    <s v="PBOR00139"/>
    <x v="9"/>
    <x v="17"/>
    <x v="0"/>
    <s v="Yes"/>
    <s v="PBCS0139"/>
    <x v="2"/>
    <n v="9"/>
  </r>
  <r>
    <n v="140"/>
    <s v="PBOR00144"/>
    <s v="PBOR00140"/>
    <x v="4"/>
    <x v="17"/>
    <x v="1"/>
    <s v="Yes"/>
    <s v="PBCS0140"/>
    <x v="0"/>
    <n v="9"/>
  </r>
  <r>
    <n v="141"/>
    <s v="PBOR00145"/>
    <s v="PBOR00141"/>
    <x v="13"/>
    <x v="5"/>
    <x v="0"/>
    <s v="Yes"/>
    <s v="PBCS0141"/>
    <x v="1"/>
    <n v="9"/>
  </r>
  <r>
    <n v="142"/>
    <s v="PBOR00146"/>
    <s v="PBOR00142"/>
    <x v="14"/>
    <x v="16"/>
    <x v="1"/>
    <s v="Yes"/>
    <s v="PBCS0142"/>
    <x v="2"/>
    <n v="9"/>
  </r>
  <r>
    <n v="143"/>
    <s v="PBOR00147"/>
    <s v="PBOR00143"/>
    <x v="15"/>
    <x v="1"/>
    <x v="2"/>
    <s v="Yes"/>
    <s v="PBCS0143"/>
    <x v="0"/>
    <n v="9"/>
  </r>
  <r>
    <n v="144"/>
    <s v="PBOR00148"/>
    <s v="PBOR00144"/>
    <x v="8"/>
    <x v="18"/>
    <x v="0"/>
    <s v="Yes"/>
    <s v="PBCS0144"/>
    <x v="1"/>
    <n v="8"/>
  </r>
  <r>
    <n v="145"/>
    <s v="PBOR00149"/>
    <s v="PBOR00145"/>
    <x v="17"/>
    <x v="3"/>
    <x v="1"/>
    <s v="No"/>
    <s v="PBCS0145"/>
    <x v="2"/>
    <n v="8"/>
  </r>
  <r>
    <n v="146"/>
    <s v="PBOR00150"/>
    <s v="PBOR00146"/>
    <x v="18"/>
    <x v="19"/>
    <x v="1"/>
    <s v="Yes"/>
    <s v="PBCS0146"/>
    <x v="0"/>
    <n v="7"/>
  </r>
  <r>
    <n v="147"/>
    <s v="PBOR00151"/>
    <s v="PBOR00147"/>
    <x v="19"/>
    <x v="20"/>
    <x v="0"/>
    <s v="Yes"/>
    <s v="PBCS0147"/>
    <x v="1"/>
    <n v="7"/>
  </r>
  <r>
    <n v="148"/>
    <s v="PBOR00152"/>
    <s v="PBOR00148"/>
    <x v="20"/>
    <x v="21"/>
    <x v="1"/>
    <s v="Yes"/>
    <s v="PBCS0148"/>
    <x v="2"/>
    <n v="9"/>
  </r>
  <r>
    <n v="149"/>
    <s v="PBOR00153"/>
    <s v="PBOR00149"/>
    <x v="21"/>
    <x v="22"/>
    <x v="0"/>
    <s v="Yes"/>
    <s v="PBCS0149"/>
    <x v="0"/>
    <n v="8"/>
  </r>
  <r>
    <n v="150"/>
    <s v="PBOR00154"/>
    <s v="PBOR00150"/>
    <x v="22"/>
    <x v="23"/>
    <x v="1"/>
    <s v="Yes"/>
    <s v="PBCS0150"/>
    <x v="0"/>
    <n v="8"/>
  </r>
  <r>
    <n v="151"/>
    <s v="PBOR00155"/>
    <s v="PBOR00151"/>
    <x v="23"/>
    <x v="24"/>
    <x v="1"/>
    <s v="No"/>
    <s v="PBCS0151"/>
    <x v="0"/>
    <n v="10"/>
  </r>
  <r>
    <n v="152"/>
    <s v="PBOR00156"/>
    <s v="PBOR00152"/>
    <x v="24"/>
    <x v="16"/>
    <x v="0"/>
    <s v="Yes"/>
    <s v="PBCS0152"/>
    <x v="1"/>
    <n v="8"/>
  </r>
  <r>
    <n v="153"/>
    <s v="PBOR00157"/>
    <s v="PBOR00153"/>
    <x v="25"/>
    <x v="25"/>
    <x v="1"/>
    <s v="Yes"/>
    <s v="PBCS0153"/>
    <x v="2"/>
    <n v="8"/>
  </r>
  <r>
    <n v="154"/>
    <s v="PBOR00158"/>
    <s v="PBOR00154"/>
    <x v="26"/>
    <x v="6"/>
    <x v="1"/>
    <s v="Yes"/>
    <s v="PBCS0154"/>
    <x v="0"/>
    <n v="8"/>
  </r>
  <r>
    <n v="155"/>
    <s v="PBOR00159"/>
    <s v="PBOR00155"/>
    <x v="11"/>
    <x v="2"/>
    <x v="0"/>
    <s v="Yes"/>
    <s v="PBCS0155"/>
    <x v="1"/>
    <n v="8"/>
  </r>
  <r>
    <n v="156"/>
    <s v="PBOR00160"/>
    <s v="PBOR00156"/>
    <x v="17"/>
    <x v="26"/>
    <x v="1"/>
    <s v="Yes"/>
    <s v="PBCS0156"/>
    <x v="2"/>
    <n v="7"/>
  </r>
  <r>
    <n v="157"/>
    <s v="PBOR00161"/>
    <s v="PBOR00157"/>
    <x v="22"/>
    <x v="4"/>
    <x v="0"/>
    <s v="Yes"/>
    <s v="PBCS0157"/>
    <x v="0"/>
    <n v="7"/>
  </r>
  <r>
    <n v="158"/>
    <s v="PBOR00162"/>
    <s v="PBOR00158"/>
    <x v="4"/>
    <x v="27"/>
    <x v="1"/>
    <s v="Yes"/>
    <s v="PBCS0158"/>
    <x v="1"/>
    <n v="9"/>
  </r>
  <r>
    <n v="159"/>
    <s v="PBOR00163"/>
    <s v="PBOR00159"/>
    <x v="12"/>
    <x v="15"/>
    <x v="0"/>
    <s v="Yes"/>
    <s v="PBCS0159"/>
    <x v="2"/>
    <n v="7"/>
  </r>
  <r>
    <n v="160"/>
    <s v="PBOR00164"/>
    <s v="PBOR00160"/>
    <x v="24"/>
    <x v="28"/>
    <x v="1"/>
    <s v="Yes"/>
    <s v="PBCS0160"/>
    <x v="0"/>
    <n v="9"/>
  </r>
  <r>
    <n v="161"/>
    <s v="PBOR00165"/>
    <s v="PBOR00161"/>
    <x v="25"/>
    <x v="8"/>
    <x v="2"/>
    <s v="Yes"/>
    <s v="PBCS0161"/>
    <x v="1"/>
    <n v="10"/>
  </r>
  <r>
    <n v="162"/>
    <s v="PBOR00166"/>
    <s v="PBOR00162"/>
    <x v="27"/>
    <x v="6"/>
    <x v="0"/>
    <s v="Yes"/>
    <s v="PBCS0162"/>
    <x v="2"/>
    <n v="7"/>
  </r>
  <r>
    <n v="163"/>
    <s v="PBOR00167"/>
    <s v="PBOR00163"/>
    <x v="38"/>
    <x v="27"/>
    <x v="1"/>
    <s v="Yes"/>
    <s v="PBCS0163"/>
    <x v="0"/>
    <n v="10"/>
  </r>
  <r>
    <n v="164"/>
    <s v="PBOR00168"/>
    <s v="PBOR00164"/>
    <x v="28"/>
    <x v="10"/>
    <x v="1"/>
    <s v="Yes"/>
    <s v="PBCS0164"/>
    <x v="1"/>
    <n v="9"/>
  </r>
  <r>
    <n v="165"/>
    <s v="PBOR00169"/>
    <s v="PBOR00165"/>
    <x v="29"/>
    <x v="29"/>
    <x v="0"/>
    <s v="Yes"/>
    <s v="PBCS0165"/>
    <x v="2"/>
    <n v="8"/>
  </r>
  <r>
    <n v="166"/>
    <s v="PBOR00170"/>
    <s v="PBOR00166"/>
    <x v="30"/>
    <x v="30"/>
    <x v="1"/>
    <s v="Yes"/>
    <s v="PBCS0166"/>
    <x v="0"/>
    <n v="7"/>
  </r>
  <r>
    <n v="167"/>
    <s v="PBOR00171"/>
    <s v="PBOR00167"/>
    <x v="8"/>
    <x v="31"/>
    <x v="0"/>
    <s v="Yes"/>
    <s v="PBCS0167"/>
    <x v="1"/>
    <n v="7"/>
  </r>
  <r>
    <n v="168"/>
    <s v="PBOR00172"/>
    <s v="PBOR00168"/>
    <x v="32"/>
    <x v="27"/>
    <x v="1"/>
    <s v="Yes"/>
    <s v="PBCS0168"/>
    <x v="2"/>
    <n v="7"/>
  </r>
  <r>
    <n v="169"/>
    <s v="PBOR00173"/>
    <s v="PBOR00169"/>
    <x v="33"/>
    <x v="29"/>
    <x v="1"/>
    <s v="Yes"/>
    <s v="PBCS0169"/>
    <x v="0"/>
    <n v="10"/>
  </r>
  <r>
    <n v="170"/>
    <s v="PBOR00174"/>
    <s v="PBOR00170"/>
    <x v="34"/>
    <x v="1"/>
    <x v="0"/>
    <s v="Yes"/>
    <s v="PBCS0170"/>
    <x v="1"/>
    <n v="7"/>
  </r>
  <r>
    <n v="171"/>
    <s v="PBOR00175"/>
    <s v="PBOR00171"/>
    <x v="35"/>
    <x v="11"/>
    <x v="1"/>
    <s v="Yes"/>
    <s v="PBCS0171"/>
    <x v="2"/>
    <n v="10"/>
  </r>
  <r>
    <n v="172"/>
    <s v="PBOR00176"/>
    <s v="PBOR00172"/>
    <x v="36"/>
    <x v="5"/>
    <x v="1"/>
    <s v="Yes"/>
    <s v="PBCS0172"/>
    <x v="0"/>
    <n v="9"/>
  </r>
  <r>
    <n v="173"/>
    <s v="PBOR00177"/>
    <s v="PBOR00173"/>
    <x v="0"/>
    <x v="2"/>
    <x v="0"/>
    <s v="No"/>
    <s v="PBCS0173"/>
    <x v="1"/>
    <n v="10"/>
  </r>
  <r>
    <n v="174"/>
    <s v="PBOR00178"/>
    <s v="PBOR00174"/>
    <x v="1"/>
    <x v="31"/>
    <x v="1"/>
    <s v="Yes"/>
    <s v="PBCS0174"/>
    <x v="2"/>
    <n v="8"/>
  </r>
  <r>
    <n v="175"/>
    <s v="PBOR00179"/>
    <s v="PBOR00175"/>
    <x v="2"/>
    <x v="3"/>
    <x v="0"/>
    <s v="Yes"/>
    <s v="PBCS0175"/>
    <x v="0"/>
    <n v="9"/>
  </r>
  <r>
    <n v="176"/>
    <s v="PBOR00180"/>
    <s v="PBOR00176"/>
    <x v="3"/>
    <x v="25"/>
    <x v="1"/>
    <s v="Yes"/>
    <s v="PBCS0176"/>
    <x v="1"/>
    <n v="9"/>
  </r>
  <r>
    <n v="177"/>
    <s v="PBOR00181"/>
    <s v="PBOR00177"/>
    <x v="4"/>
    <x v="7"/>
    <x v="0"/>
    <s v="Yes"/>
    <s v="PBCS0177"/>
    <x v="2"/>
    <n v="8"/>
  </r>
  <r>
    <n v="178"/>
    <s v="PBOR00182"/>
    <s v="PBOR00178"/>
    <x v="5"/>
    <x v="25"/>
    <x v="1"/>
    <s v="Yes"/>
    <s v="PBCS0178"/>
    <x v="0"/>
    <n v="7"/>
  </r>
  <r>
    <n v="179"/>
    <s v="PBOR00183"/>
    <s v="PBOR00179"/>
    <x v="6"/>
    <x v="32"/>
    <x v="2"/>
    <s v="No"/>
    <s v="PBCS0179"/>
    <x v="1"/>
    <n v="10"/>
  </r>
  <r>
    <n v="180"/>
    <s v="PBOR00184"/>
    <s v="PBOR00180"/>
    <x v="6"/>
    <x v="33"/>
    <x v="0"/>
    <s v="Yes"/>
    <s v="PBCS0180"/>
    <x v="2"/>
    <n v="8"/>
  </r>
  <r>
    <n v="181"/>
    <s v="PBOR00185"/>
    <s v="PBOR00181"/>
    <x v="7"/>
    <x v="33"/>
    <x v="1"/>
    <s v="Yes"/>
    <s v="PBCS0181"/>
    <x v="0"/>
    <n v="10"/>
  </r>
  <r>
    <n v="182"/>
    <s v="PBOR00186"/>
    <s v="PBOR00182"/>
    <x v="37"/>
    <x v="22"/>
    <x v="1"/>
    <s v="Yes"/>
    <s v="PBCS0182"/>
    <x v="1"/>
    <n v="7"/>
  </r>
  <r>
    <n v="183"/>
    <s v="PBOR00187"/>
    <s v="PBOR00183"/>
    <x v="8"/>
    <x v="34"/>
    <x v="0"/>
    <s v="Yes"/>
    <s v="PBCS0183"/>
    <x v="2"/>
    <n v="7"/>
  </r>
  <r>
    <n v="184"/>
    <s v="PBOR00188"/>
    <s v="PBOR00184"/>
    <x v="9"/>
    <x v="7"/>
    <x v="1"/>
    <s v="Yes"/>
    <s v="PBCS0184"/>
    <x v="0"/>
    <n v="10"/>
  </r>
  <r>
    <n v="185"/>
    <s v="PBOR00189"/>
    <s v="PBOR00185"/>
    <x v="10"/>
    <x v="3"/>
    <x v="0"/>
    <s v="Yes"/>
    <s v="PBCS0185"/>
    <x v="1"/>
    <n v="9"/>
  </r>
  <r>
    <n v="186"/>
    <s v="PBOR00190"/>
    <s v="PBOR00186"/>
    <x v="11"/>
    <x v="31"/>
    <x v="1"/>
    <s v="Yes"/>
    <s v="PBCS0186"/>
    <x v="2"/>
    <n v="9"/>
  </r>
  <r>
    <n v="187"/>
    <s v="PBOR00191"/>
    <s v="PBOR00187"/>
    <x v="36"/>
    <x v="4"/>
    <x v="1"/>
    <s v="Yes"/>
    <s v="PBCS0187"/>
    <x v="0"/>
    <n v="7"/>
  </r>
  <r>
    <n v="188"/>
    <s v="PBOR00192"/>
    <s v="PBOR00188"/>
    <x v="0"/>
    <x v="34"/>
    <x v="0"/>
    <s v="Yes"/>
    <s v="PBCS0188"/>
    <x v="1"/>
    <n v="10"/>
  </r>
  <r>
    <n v="189"/>
    <s v="PBOR00193"/>
    <s v="PBOR00189"/>
    <x v="1"/>
    <x v="13"/>
    <x v="1"/>
    <s v="Yes"/>
    <s v="PBCS0189"/>
    <x v="2"/>
    <n v="7"/>
  </r>
  <r>
    <n v="190"/>
    <s v="PBOR00194"/>
    <s v="PBOR00190"/>
    <x v="2"/>
    <x v="35"/>
    <x v="1"/>
    <s v="Yes"/>
    <s v="PBCS0190"/>
    <x v="0"/>
    <n v="7"/>
  </r>
  <r>
    <n v="191"/>
    <s v="PBOR00195"/>
    <s v="PBOR00191"/>
    <x v="3"/>
    <x v="2"/>
    <x v="0"/>
    <s v="Yes"/>
    <s v="PBCS0191"/>
    <x v="1"/>
    <n v="8"/>
  </r>
  <r>
    <n v="192"/>
    <s v="PBOR00196"/>
    <s v="PBOR00192"/>
    <x v="4"/>
    <x v="13"/>
    <x v="1"/>
    <s v="Yes"/>
    <s v="PBCS0192"/>
    <x v="2"/>
    <n v="7"/>
  </r>
  <r>
    <n v="193"/>
    <s v="PBOR00197"/>
    <s v="PBOR00193"/>
    <x v="5"/>
    <x v="18"/>
    <x v="0"/>
    <s v="Yes"/>
    <s v="PBCS0193"/>
    <x v="0"/>
    <n v="10"/>
  </r>
  <r>
    <n v="194"/>
    <s v="PBOR00198"/>
    <s v="PBOR00194"/>
    <x v="6"/>
    <x v="23"/>
    <x v="1"/>
    <s v="Yes"/>
    <s v="PBCS0194"/>
    <x v="1"/>
    <n v="7"/>
  </r>
  <r>
    <n v="195"/>
    <s v="PBOR00199"/>
    <s v="PBOR00195"/>
    <x v="6"/>
    <x v="36"/>
    <x v="0"/>
    <s v="Yes"/>
    <s v="PBCS0195"/>
    <x v="2"/>
    <n v="10"/>
  </r>
  <r>
    <n v="196"/>
    <s v="PBOR00200"/>
    <s v="PBOR00196"/>
    <x v="7"/>
    <x v="37"/>
    <x v="1"/>
    <s v="Yes"/>
    <s v="PBCS0196"/>
    <x v="0"/>
    <n v="7"/>
  </r>
  <r>
    <n v="197"/>
    <s v="PBOR00201"/>
    <s v="PBOR00197"/>
    <x v="5"/>
    <x v="4"/>
    <x v="2"/>
    <s v="Yes"/>
    <s v="PBCS0197"/>
    <x v="1"/>
    <n v="9"/>
  </r>
  <r>
    <n v="198"/>
    <s v="PBOR00202"/>
    <s v="PBOR00198"/>
    <x v="8"/>
    <x v="3"/>
    <x v="0"/>
    <s v="Yes"/>
    <s v="PBCS0198"/>
    <x v="2"/>
    <n v="7"/>
  </r>
  <r>
    <n v="199"/>
    <s v="PBOR00203"/>
    <s v="PBOR00199"/>
    <x v="9"/>
    <x v="35"/>
    <x v="1"/>
    <s v="Yes"/>
    <s v="PBCS0199"/>
    <x v="0"/>
    <n v="8"/>
  </r>
  <r>
    <n v="200"/>
    <s v="PBOR00204"/>
    <s v="PBOR00200"/>
    <x v="10"/>
    <x v="11"/>
    <x v="1"/>
    <s v="Yes"/>
    <s v="PBCS0200"/>
    <x v="0"/>
    <n v="10"/>
  </r>
  <r>
    <n v="201"/>
    <s v="PBOR00205"/>
    <s v="PBOR00201"/>
    <x v="11"/>
    <x v="10"/>
    <x v="0"/>
    <s v="No"/>
    <s v="PBCS0201"/>
    <x v="0"/>
    <n v="9"/>
  </r>
  <r>
    <n v="202"/>
    <s v="PBOR00206"/>
    <s v="PBOR00202"/>
    <x v="5"/>
    <x v="1"/>
    <x v="1"/>
    <s v="Yes"/>
    <s v="PBCS0202"/>
    <x v="1"/>
    <n v="7"/>
  </r>
  <r>
    <n v="203"/>
    <s v="PBOR00207"/>
    <s v="PBOR00203"/>
    <x v="12"/>
    <x v="17"/>
    <x v="0"/>
    <s v="Yes"/>
    <s v="PBCS0203"/>
    <x v="2"/>
    <n v="8"/>
  </r>
  <r>
    <n v="204"/>
    <s v="PBOR00208"/>
    <s v="PBOR00204"/>
    <x v="9"/>
    <x v="17"/>
    <x v="1"/>
    <s v="Yes"/>
    <s v="PBCS0204"/>
    <x v="0"/>
    <n v="7"/>
  </r>
  <r>
    <n v="205"/>
    <s v="PBOR00209"/>
    <s v="PBOR00205"/>
    <x v="4"/>
    <x v="37"/>
    <x v="1"/>
    <s v="Yes"/>
    <s v="PBCS0205"/>
    <x v="1"/>
    <n v="9"/>
  </r>
  <r>
    <n v="206"/>
    <s v="PBOR00210"/>
    <s v="PBOR00206"/>
    <x v="13"/>
    <x v="4"/>
    <x v="0"/>
    <s v="Yes"/>
    <s v="PBCS0206"/>
    <x v="2"/>
    <n v="10"/>
  </r>
  <r>
    <n v="207"/>
    <s v="PBOR00211"/>
    <s v="PBOR00207"/>
    <x v="14"/>
    <x v="2"/>
    <x v="1"/>
    <s v="No"/>
    <s v="PBCS0207"/>
    <x v="0"/>
    <n v="7"/>
  </r>
  <r>
    <n v="208"/>
    <s v="PBOR00212"/>
    <s v="PBOR00208"/>
    <x v="15"/>
    <x v="12"/>
    <x v="1"/>
    <s v="Yes"/>
    <s v="PBCS0208"/>
    <x v="1"/>
    <n v="7"/>
  </r>
  <r>
    <n v="209"/>
    <s v="PBOR00213"/>
    <s v="PBOR00209"/>
    <x v="16"/>
    <x v="0"/>
    <x v="0"/>
    <s v="Yes"/>
    <s v="PBCS0209"/>
    <x v="2"/>
    <n v="7"/>
  </r>
  <r>
    <n v="210"/>
    <s v="PBOR00214"/>
    <s v="PBOR00210"/>
    <x v="17"/>
    <x v="38"/>
    <x v="1"/>
    <s v="Yes"/>
    <s v="PBCS0210"/>
    <x v="0"/>
    <n v="9"/>
  </r>
  <r>
    <n v="211"/>
    <s v="PBOR00215"/>
    <s v="PBOR00211"/>
    <x v="18"/>
    <x v="1"/>
    <x v="0"/>
    <s v="Yes"/>
    <s v="PBCS0211"/>
    <x v="1"/>
    <n v="10"/>
  </r>
  <r>
    <n v="212"/>
    <s v="PBOR00216"/>
    <s v="PBOR00212"/>
    <x v="19"/>
    <x v="2"/>
    <x v="1"/>
    <s v="Yes"/>
    <s v="PBCS0212"/>
    <x v="2"/>
    <n v="7"/>
  </r>
  <r>
    <n v="213"/>
    <s v="PBOR00217"/>
    <s v="PBOR00213"/>
    <x v="20"/>
    <x v="5"/>
    <x v="0"/>
    <s v="Yes"/>
    <s v="PBCS0213"/>
    <x v="0"/>
    <n v="7"/>
  </r>
  <r>
    <n v="214"/>
    <s v="PBOR00218"/>
    <s v="PBOR00214"/>
    <x v="21"/>
    <x v="3"/>
    <x v="1"/>
    <s v="Yes"/>
    <s v="PBCS0214"/>
    <x v="1"/>
    <n v="8"/>
  </r>
  <r>
    <n v="215"/>
    <s v="PBOR00219"/>
    <s v="PBOR00215"/>
    <x v="22"/>
    <x v="36"/>
    <x v="2"/>
    <s v="Yes"/>
    <s v="PBCS0215"/>
    <x v="2"/>
    <n v="8"/>
  </r>
  <r>
    <n v="216"/>
    <s v="PBOR00220"/>
    <s v="PBOR00216"/>
    <x v="23"/>
    <x v="24"/>
    <x v="0"/>
    <s v="Yes"/>
    <s v="PBCS0216"/>
    <x v="0"/>
    <n v="10"/>
  </r>
  <r>
    <n v="217"/>
    <s v="PBOR00221"/>
    <s v="PBOR00217"/>
    <x v="24"/>
    <x v="21"/>
    <x v="1"/>
    <s v="Yes"/>
    <s v="PBCS0217"/>
    <x v="1"/>
    <n v="9"/>
  </r>
  <r>
    <n v="218"/>
    <s v="PBOR00222"/>
    <s v="PBOR00218"/>
    <x v="25"/>
    <x v="32"/>
    <x v="1"/>
    <s v="Yes"/>
    <s v="PBCS0218"/>
    <x v="2"/>
    <n v="9"/>
  </r>
  <r>
    <n v="219"/>
    <s v="PBOR00223"/>
    <s v="PBOR00219"/>
    <x v="26"/>
    <x v="4"/>
    <x v="0"/>
    <s v="Yes"/>
    <s v="PBCS0219"/>
    <x v="0"/>
    <n v="7"/>
  </r>
  <r>
    <n v="220"/>
    <s v="PBOR00224"/>
    <s v="PBOR00220"/>
    <x v="11"/>
    <x v="2"/>
    <x v="1"/>
    <s v="Yes"/>
    <s v="PBCS0220"/>
    <x v="1"/>
    <n v="10"/>
  </r>
  <r>
    <n v="221"/>
    <s v="PBOR00225"/>
    <s v="PBOR00221"/>
    <x v="17"/>
    <x v="27"/>
    <x v="0"/>
    <s v="Yes"/>
    <s v="PBCS0221"/>
    <x v="2"/>
    <n v="7"/>
  </r>
  <r>
    <n v="222"/>
    <s v="PBOR00226"/>
    <s v="PBOR00222"/>
    <x v="22"/>
    <x v="0"/>
    <x v="1"/>
    <s v="Yes"/>
    <s v="PBCS0222"/>
    <x v="0"/>
    <n v="7"/>
  </r>
  <r>
    <n v="223"/>
    <s v="PBOR00227"/>
    <s v="PBOR00223"/>
    <x v="4"/>
    <x v="1"/>
    <x v="1"/>
    <s v="Yes"/>
    <s v="PBCS0223"/>
    <x v="1"/>
    <n v="10"/>
  </r>
  <r>
    <n v="224"/>
    <s v="PBOR00228"/>
    <s v="PBOR00224"/>
    <x v="12"/>
    <x v="28"/>
    <x v="0"/>
    <s v="Yes"/>
    <s v="PBCS0224"/>
    <x v="2"/>
    <n v="7"/>
  </r>
  <r>
    <n v="225"/>
    <s v="PBOR00229"/>
    <s v="PBOR00225"/>
    <x v="24"/>
    <x v="8"/>
    <x v="1"/>
    <s v="Yes"/>
    <s v="PBCS0225"/>
    <x v="0"/>
    <n v="10"/>
  </r>
  <r>
    <n v="226"/>
    <s v="PBOR00230"/>
    <s v="PBOR00226"/>
    <x v="25"/>
    <x v="33"/>
    <x v="1"/>
    <s v="Yes"/>
    <s v="PBCS0226"/>
    <x v="1"/>
    <n v="9"/>
  </r>
  <r>
    <n v="227"/>
    <s v="PBOR00231"/>
    <s v="PBOR00227"/>
    <x v="27"/>
    <x v="14"/>
    <x v="0"/>
    <s v="Yes"/>
    <s v="PBCS0227"/>
    <x v="2"/>
    <n v="10"/>
  </r>
  <r>
    <n v="228"/>
    <s v="PBOR00232"/>
    <s v="PBOR00228"/>
    <x v="38"/>
    <x v="16"/>
    <x v="1"/>
    <s v="Yes"/>
    <s v="PBCS0228"/>
    <x v="0"/>
    <n v="7"/>
  </r>
  <r>
    <n v="229"/>
    <s v="PBOR00233"/>
    <s v="PBOR00229"/>
    <x v="28"/>
    <x v="17"/>
    <x v="0"/>
    <s v="No"/>
    <s v="PBCS0229"/>
    <x v="1"/>
    <n v="10"/>
  </r>
  <r>
    <n v="230"/>
    <s v="PBOR00234"/>
    <s v="PBOR00230"/>
    <x v="29"/>
    <x v="17"/>
    <x v="1"/>
    <s v="Yes"/>
    <s v="PBCS0230"/>
    <x v="2"/>
    <n v="10"/>
  </r>
  <r>
    <n v="231"/>
    <s v="PBOR00235"/>
    <s v="PBOR00231"/>
    <x v="30"/>
    <x v="5"/>
    <x v="0"/>
    <s v="Yes"/>
    <s v="PBCS0231"/>
    <x v="0"/>
    <n v="8"/>
  </r>
  <r>
    <n v="232"/>
    <s v="PBOR00236"/>
    <s v="PBOR00232"/>
    <x v="31"/>
    <x v="16"/>
    <x v="1"/>
    <s v="Yes"/>
    <s v="PBCS0232"/>
    <x v="1"/>
    <n v="10"/>
  </r>
  <r>
    <n v="233"/>
    <s v="PBOR00237"/>
    <s v="PBOR00233"/>
    <x v="32"/>
    <x v="1"/>
    <x v="1"/>
    <s v="Yes"/>
    <s v="PBCS0233"/>
    <x v="2"/>
    <n v="9"/>
  </r>
  <r>
    <n v="234"/>
    <s v="PBOR00238"/>
    <s v="PBOR00234"/>
    <x v="33"/>
    <x v="18"/>
    <x v="0"/>
    <s v="Yes"/>
    <s v="PBCS0234"/>
    <x v="0"/>
    <n v="9"/>
  </r>
  <r>
    <n v="235"/>
    <s v="PBOR00239"/>
    <s v="PBOR00235"/>
    <x v="16"/>
    <x v="3"/>
    <x v="1"/>
    <s v="No"/>
    <s v="PBCS0235"/>
    <x v="1"/>
    <n v="9"/>
  </r>
  <r>
    <n v="236"/>
    <s v="PBOR00240"/>
    <s v="PBOR00236"/>
    <x v="17"/>
    <x v="19"/>
    <x v="0"/>
    <s v="Yes"/>
    <s v="PBCS0236"/>
    <x v="2"/>
    <n v="10"/>
  </r>
  <r>
    <n v="237"/>
    <s v="PBOR00241"/>
    <s v="PBOR00237"/>
    <x v="18"/>
    <x v="20"/>
    <x v="1"/>
    <s v="Yes"/>
    <s v="PBCS0237"/>
    <x v="0"/>
    <n v="9"/>
  </r>
  <r>
    <n v="238"/>
    <s v="PBOR00242"/>
    <s v="PBOR00238"/>
    <x v="19"/>
    <x v="21"/>
    <x v="0"/>
    <s v="Yes"/>
    <s v="PBCS0238"/>
    <x v="1"/>
    <n v="10"/>
  </r>
  <r>
    <n v="239"/>
    <s v="PBOR00243"/>
    <s v="PBOR00239"/>
    <x v="20"/>
    <x v="22"/>
    <x v="1"/>
    <s v="Yes"/>
    <s v="PBCS0239"/>
    <x v="2"/>
    <n v="9"/>
  </r>
  <r>
    <n v="240"/>
    <s v="PBOR00244"/>
    <s v="PBOR00240"/>
    <x v="21"/>
    <x v="23"/>
    <x v="2"/>
    <s v="Yes"/>
    <s v="PBCS0240"/>
    <x v="0"/>
    <n v="8"/>
  </r>
  <r>
    <n v="241"/>
    <s v="PBOR00245"/>
    <s v="PBOR00241"/>
    <x v="22"/>
    <x v="24"/>
    <x v="0"/>
    <s v="Yes"/>
    <s v="PBCS0241"/>
    <x v="1"/>
    <n v="7"/>
  </r>
  <r>
    <n v="242"/>
    <s v="PBOR00246"/>
    <s v="PBOR00242"/>
    <x v="23"/>
    <x v="16"/>
    <x v="1"/>
    <s v="Yes"/>
    <s v="PBCS0242"/>
    <x v="2"/>
    <n v="10"/>
  </r>
  <r>
    <n v="243"/>
    <s v="PBOR00247"/>
    <s v="PBOR00243"/>
    <x v="24"/>
    <x v="25"/>
    <x v="1"/>
    <s v="Yes"/>
    <s v="PBCS0243"/>
    <x v="0"/>
    <n v="7"/>
  </r>
  <r>
    <n v="244"/>
    <s v="PBOR00248"/>
    <s v="PBOR00244"/>
    <x v="25"/>
    <x v="6"/>
    <x v="0"/>
    <s v="Yes"/>
    <s v="PBCS0244"/>
    <x v="1"/>
    <n v="8"/>
  </r>
  <r>
    <n v="245"/>
    <s v="PBOR00249"/>
    <s v="PBOR00245"/>
    <x v="0"/>
    <x v="2"/>
    <x v="1"/>
    <s v="Yes"/>
    <s v="PBCS0245"/>
    <x v="2"/>
    <n v="9"/>
  </r>
  <r>
    <n v="246"/>
    <s v="PBOR00250"/>
    <s v="PBOR00246"/>
    <x v="1"/>
    <x v="26"/>
    <x v="0"/>
    <s v="Yes"/>
    <s v="PBCS0246"/>
    <x v="0"/>
    <n v="9"/>
  </r>
  <r>
    <n v="247"/>
    <s v="PBOR00251"/>
    <s v="PBOR00247"/>
    <x v="2"/>
    <x v="4"/>
    <x v="1"/>
    <s v="Yes"/>
    <s v="PBCS0247"/>
    <x v="1"/>
    <n v="9"/>
  </r>
  <r>
    <n v="248"/>
    <s v="PBOR00252"/>
    <s v="PBOR00248"/>
    <x v="3"/>
    <x v="27"/>
    <x v="1"/>
    <s v="Yes"/>
    <s v="PBCS0248"/>
    <x v="2"/>
    <n v="9"/>
  </r>
  <r>
    <n v="249"/>
    <s v="PBOR00253"/>
    <s v="PBOR00249"/>
    <x v="4"/>
    <x v="15"/>
    <x v="0"/>
    <s v="Yes"/>
    <s v="PBCS0249"/>
    <x v="0"/>
    <n v="9"/>
  </r>
  <r>
    <n v="250"/>
    <s v="PBOR00254"/>
    <s v="PBOR00250"/>
    <x v="5"/>
    <x v="28"/>
    <x v="1"/>
    <s v="Yes"/>
    <s v="PBCS0250"/>
    <x v="0"/>
    <n v="7"/>
  </r>
  <r>
    <n v="251"/>
    <s v="PBOR00255"/>
    <s v="PBOR00251"/>
    <x v="0"/>
    <x v="8"/>
    <x v="0"/>
    <s v="Yes"/>
    <s v="PBCS0251"/>
    <x v="0"/>
    <n v="9"/>
  </r>
  <r>
    <n v="252"/>
    <s v="PBOR00256"/>
    <s v="PBOR00252"/>
    <x v="1"/>
    <x v="6"/>
    <x v="1"/>
    <s v="Yes"/>
    <s v="PBCS0252"/>
    <x v="1"/>
    <n v="7"/>
  </r>
  <r>
    <n v="253"/>
    <s v="PBOR00257"/>
    <s v="PBOR00253"/>
    <x v="2"/>
    <x v="27"/>
    <x v="2"/>
    <s v="No"/>
    <s v="PBCS0253"/>
    <x v="2"/>
    <n v="8"/>
  </r>
  <r>
    <n v="254"/>
    <s v="PBOR00258"/>
    <s v="PBOR00254"/>
    <x v="3"/>
    <x v="10"/>
    <x v="0"/>
    <s v="Yes"/>
    <s v="PBCS0254"/>
    <x v="0"/>
    <n v="6"/>
  </r>
  <r>
    <n v="255"/>
    <s v="PBOR00259"/>
    <s v="PBOR00255"/>
    <x v="4"/>
    <x v="29"/>
    <x v="1"/>
    <s v="Yes"/>
    <s v="PBCS0255"/>
    <x v="1"/>
    <n v="2"/>
  </r>
  <r>
    <n v="256"/>
    <s v="PBOR00260"/>
    <s v="PBOR00256"/>
    <x v="5"/>
    <x v="30"/>
    <x v="1"/>
    <s v="Yes"/>
    <s v="PBCS0256"/>
    <x v="2"/>
    <n v="4"/>
  </r>
  <r>
    <n v="257"/>
    <s v="PBOR00261"/>
    <s v="PBOR00257"/>
    <x v="6"/>
    <x v="31"/>
    <x v="0"/>
    <s v="Yes"/>
    <s v="PBCS0257"/>
    <x v="0"/>
    <n v="1"/>
  </r>
  <r>
    <n v="258"/>
    <s v="PBOR00262"/>
    <s v="PBOR00258"/>
    <x v="6"/>
    <x v="27"/>
    <x v="1"/>
    <s v="Yes"/>
    <s v="PBCS0258"/>
    <x v="1"/>
    <n v="9"/>
  </r>
  <r>
    <n v="259"/>
    <s v="PBOR00263"/>
    <s v="PBOR00259"/>
    <x v="7"/>
    <x v="29"/>
    <x v="1"/>
    <s v="No"/>
    <s v="PBCS0259"/>
    <x v="2"/>
    <n v="6"/>
  </r>
  <r>
    <n v="260"/>
    <s v="PBOR00264"/>
    <s v="PBOR00260"/>
    <x v="5"/>
    <x v="1"/>
    <x v="0"/>
    <s v="Yes"/>
    <s v="PBCS0260"/>
    <x v="0"/>
    <n v="9"/>
  </r>
  <r>
    <n v="261"/>
    <s v="PBOR00265"/>
    <s v="PBOR00261"/>
    <x v="8"/>
    <x v="11"/>
    <x v="1"/>
    <s v="Yes"/>
    <s v="PBCS0261"/>
    <x v="1"/>
    <n v="9"/>
  </r>
  <r>
    <n v="262"/>
    <s v="PBOR00266"/>
    <s v="PBOR00262"/>
    <x v="9"/>
    <x v="5"/>
    <x v="2"/>
    <s v="Yes"/>
    <s v="PBCS0262"/>
    <x v="2"/>
    <n v="3"/>
  </r>
  <r>
    <n v="263"/>
    <s v="PBOR00267"/>
    <s v="PBOR00263"/>
    <x v="10"/>
    <x v="2"/>
    <x v="0"/>
    <s v="Yes"/>
    <s v="PBCS0263"/>
    <x v="0"/>
    <n v="2"/>
  </r>
  <r>
    <n v="264"/>
    <s v="PBOR00268"/>
    <s v="PBOR00264"/>
    <x v="11"/>
    <x v="31"/>
    <x v="1"/>
    <s v="Yes"/>
    <s v="PBCS0264"/>
    <x v="1"/>
    <n v="3"/>
  </r>
  <r>
    <n v="265"/>
    <s v="PBOR00269"/>
    <s v="PBOR00265"/>
    <x v="5"/>
    <x v="3"/>
    <x v="2"/>
    <s v="No"/>
    <s v="PBCS0265"/>
    <x v="2"/>
    <n v="10"/>
  </r>
  <r>
    <n v="266"/>
    <s v="PBOR00270"/>
    <s v="PBOR00266"/>
    <x v="12"/>
    <x v="25"/>
    <x v="0"/>
    <s v="Yes"/>
    <s v="PBCS0266"/>
    <x v="0"/>
    <n v="3"/>
  </r>
  <r>
    <n v="267"/>
    <s v="PBOR00271"/>
    <s v="PBOR00267"/>
    <x v="9"/>
    <x v="7"/>
    <x v="1"/>
    <s v="Yes"/>
    <s v="PBCS0267"/>
    <x v="1"/>
    <n v="1"/>
  </r>
  <r>
    <n v="268"/>
    <s v="PBOR00272"/>
    <s v="PBOR00268"/>
    <x v="4"/>
    <x v="25"/>
    <x v="2"/>
    <s v="Yes"/>
    <s v="PBCS0268"/>
    <x v="2"/>
    <n v="5"/>
  </r>
  <r>
    <n v="269"/>
    <s v="PBOR00273"/>
    <s v="PBOR00269"/>
    <x v="13"/>
    <x v="32"/>
    <x v="0"/>
    <s v="Yes"/>
    <s v="PBCS0269"/>
    <x v="0"/>
    <n v="1"/>
  </r>
  <r>
    <n v="270"/>
    <s v="PBOR00274"/>
    <s v="PBOR00270"/>
    <x v="14"/>
    <x v="33"/>
    <x v="1"/>
    <s v="Yes"/>
    <s v="PBCS0270"/>
    <x v="1"/>
    <n v="5"/>
  </r>
  <r>
    <n v="271"/>
    <s v="PBOR00275"/>
    <s v="PBOR00271"/>
    <x v="15"/>
    <x v="33"/>
    <x v="1"/>
    <s v="No"/>
    <s v="PBCS0271"/>
    <x v="2"/>
    <n v="5"/>
  </r>
  <r>
    <n v="272"/>
    <s v="PBOR00276"/>
    <s v="PBOR00272"/>
    <x v="16"/>
    <x v="22"/>
    <x v="0"/>
    <s v="Yes"/>
    <s v="PBCS0272"/>
    <x v="0"/>
    <n v="3"/>
  </r>
  <r>
    <n v="273"/>
    <s v="PBOR00277"/>
    <s v="PBOR00273"/>
    <x v="17"/>
    <x v="34"/>
    <x v="1"/>
    <s v="Yes"/>
    <s v="PBCS0273"/>
    <x v="1"/>
    <n v="3"/>
  </r>
  <r>
    <n v="274"/>
    <s v="PBOR00278"/>
    <s v="PBOR00274"/>
    <x v="18"/>
    <x v="7"/>
    <x v="2"/>
    <s v="Yes"/>
    <s v="PBCS0274"/>
    <x v="2"/>
    <n v="7"/>
  </r>
  <r>
    <n v="275"/>
    <s v="PBOR00279"/>
    <s v="PBOR00275"/>
    <x v="19"/>
    <x v="3"/>
    <x v="0"/>
    <s v="Yes"/>
    <s v="PBCS0275"/>
    <x v="0"/>
    <n v="4"/>
  </r>
  <r>
    <n v="276"/>
    <s v="PBOR00280"/>
    <s v="PBOR00276"/>
    <x v="20"/>
    <x v="31"/>
    <x v="1"/>
    <s v="Yes"/>
    <s v="PBCS0276"/>
    <x v="1"/>
    <n v="3"/>
  </r>
  <r>
    <n v="277"/>
    <s v="PBOR00281"/>
    <s v="PBOR00277"/>
    <x v="21"/>
    <x v="4"/>
    <x v="2"/>
    <s v="No"/>
    <s v="PBCS0277"/>
    <x v="2"/>
    <n v="8"/>
  </r>
  <r>
    <n v="278"/>
    <s v="PBOR00282"/>
    <s v="PBOR00278"/>
    <x v="22"/>
    <x v="34"/>
    <x v="0"/>
    <s v="Yes"/>
    <s v="PBCS0278"/>
    <x v="0"/>
    <n v="2"/>
  </r>
  <r>
    <n v="279"/>
    <s v="PBOR00283"/>
    <s v="PBOR00279"/>
    <x v="23"/>
    <x v="13"/>
    <x v="1"/>
    <s v="Yes"/>
    <s v="PBCS0279"/>
    <x v="1"/>
    <n v="9"/>
  </r>
  <r>
    <n v="280"/>
    <s v="PBOR00284"/>
    <s v="PBOR00280"/>
    <x v="24"/>
    <x v="35"/>
    <x v="2"/>
    <s v="Yes"/>
    <s v="PBCS0280"/>
    <x v="2"/>
    <n v="6"/>
  </r>
  <r>
    <n v="281"/>
    <s v="PBOR00285"/>
    <s v="PBOR00281"/>
    <x v="25"/>
    <x v="2"/>
    <x v="0"/>
    <s v="Yes"/>
    <s v="PBCS0281"/>
    <x v="0"/>
    <n v="7"/>
  </r>
  <r>
    <n v="282"/>
    <s v="PBOR00286"/>
    <s v="PBOR00282"/>
    <x v="26"/>
    <x v="13"/>
    <x v="1"/>
    <s v="Yes"/>
    <s v="PBCS0282"/>
    <x v="1"/>
    <n v="9"/>
  </r>
  <r>
    <n v="283"/>
    <s v="PBOR00287"/>
    <s v="PBOR00283"/>
    <x v="11"/>
    <x v="18"/>
    <x v="1"/>
    <s v="No"/>
    <s v="PBCS0283"/>
    <x v="2"/>
    <n v="2"/>
  </r>
  <r>
    <n v="284"/>
    <s v="PBOR00288"/>
    <s v="PBOR00284"/>
    <x v="17"/>
    <x v="23"/>
    <x v="0"/>
    <s v="Yes"/>
    <s v="PBCS0284"/>
    <x v="0"/>
    <n v="9"/>
  </r>
  <r>
    <n v="285"/>
    <s v="PBOR00289"/>
    <s v="PBOR00285"/>
    <x v="22"/>
    <x v="36"/>
    <x v="1"/>
    <s v="Yes"/>
    <s v="PBCS0285"/>
    <x v="1"/>
    <n v="10"/>
  </r>
  <r>
    <n v="286"/>
    <s v="PBOR00290"/>
    <s v="PBOR00286"/>
    <x v="4"/>
    <x v="37"/>
    <x v="2"/>
    <s v="Yes"/>
    <s v="PBCS0286"/>
    <x v="2"/>
    <n v="1"/>
  </r>
  <r>
    <n v="287"/>
    <s v="PBOR00291"/>
    <s v="PBOR00287"/>
    <x v="12"/>
    <x v="4"/>
    <x v="0"/>
    <s v="Yes"/>
    <s v="PBCS0287"/>
    <x v="0"/>
    <n v="1"/>
  </r>
  <r>
    <n v="288"/>
    <s v="PBOR00292"/>
    <s v="PBOR00288"/>
    <x v="24"/>
    <x v="3"/>
    <x v="1"/>
    <s v="Yes"/>
    <s v="PBCS0288"/>
    <x v="1"/>
    <n v="10"/>
  </r>
  <r>
    <n v="289"/>
    <s v="PBOR00293"/>
    <s v="PBOR00289"/>
    <x v="25"/>
    <x v="35"/>
    <x v="1"/>
    <s v="No"/>
    <s v="PBCS0289"/>
    <x v="2"/>
    <n v="4"/>
  </r>
  <r>
    <n v="290"/>
    <s v="PBOR00294"/>
    <s v="PBOR00290"/>
    <x v="27"/>
    <x v="11"/>
    <x v="0"/>
    <s v="Yes"/>
    <s v="PBCS0290"/>
    <x v="0"/>
    <n v="7"/>
  </r>
  <r>
    <n v="291"/>
    <s v="PBOR00295"/>
    <s v="PBOR00291"/>
    <x v="8"/>
    <x v="10"/>
    <x v="1"/>
    <s v="Yes"/>
    <s v="PBCS0291"/>
    <x v="1"/>
    <n v="3"/>
  </r>
  <r>
    <n v="292"/>
    <s v="PBOR00296"/>
    <s v="PBOR00292"/>
    <x v="28"/>
    <x v="1"/>
    <x v="2"/>
    <s v="Yes"/>
    <s v="PBCS0292"/>
    <x v="2"/>
    <n v="6"/>
  </r>
  <r>
    <n v="293"/>
    <s v="PBOR00297"/>
    <s v="PBOR00293"/>
    <x v="29"/>
    <x v="17"/>
    <x v="0"/>
    <s v="Yes"/>
    <s v="PBCS0293"/>
    <x v="0"/>
    <n v="6"/>
  </r>
  <r>
    <n v="294"/>
    <s v="PBOR00298"/>
    <s v="PBOR00294"/>
    <x v="30"/>
    <x v="17"/>
    <x v="1"/>
    <s v="Yes"/>
    <s v="PBCS0294"/>
    <x v="1"/>
    <n v="5"/>
  </r>
  <r>
    <n v="295"/>
    <s v="PBOR00299"/>
    <s v="PBOR00295"/>
    <x v="31"/>
    <x v="37"/>
    <x v="2"/>
    <s v="No"/>
    <s v="PBCS0295"/>
    <x v="2"/>
    <n v="1"/>
  </r>
  <r>
    <n v="296"/>
    <s v="PBOR00300"/>
    <s v="PBOR00296"/>
    <x v="32"/>
    <x v="4"/>
    <x v="0"/>
    <s v="Yes"/>
    <s v="PBCS0296"/>
    <x v="0"/>
    <n v="9"/>
  </r>
  <r>
    <n v="297"/>
    <s v="PBOR00301"/>
    <s v="PBOR00297"/>
    <x v="33"/>
    <x v="2"/>
    <x v="1"/>
    <s v="Yes"/>
    <s v="PBCS0297"/>
    <x v="1"/>
    <n v="3"/>
  </r>
  <r>
    <n v="298"/>
    <s v="PBOR00302"/>
    <s v="PBOR00298"/>
    <x v="34"/>
    <x v="12"/>
    <x v="1"/>
    <s v="Yes"/>
    <s v="PBCS0298"/>
    <x v="2"/>
    <n v="4"/>
  </r>
  <r>
    <n v="299"/>
    <s v="PBOR00303"/>
    <s v="PBOR00299"/>
    <x v="35"/>
    <x v="0"/>
    <x v="0"/>
    <s v="Yes"/>
    <s v="PBCS0299"/>
    <x v="0"/>
    <n v="8"/>
  </r>
  <r>
    <n v="300"/>
    <s v="PBOR00304"/>
    <s v="PBOR00300"/>
    <x v="36"/>
    <x v="38"/>
    <x v="1"/>
    <s v="Yes"/>
    <s v="PBCS0300"/>
    <x v="0"/>
    <n v="6"/>
  </r>
  <r>
    <n v="301"/>
    <s v="PBOR00305"/>
    <s v="PBOR00301"/>
    <x v="0"/>
    <x v="1"/>
    <x v="0"/>
    <s v="Yes"/>
    <s v="PBCS0301"/>
    <x v="0"/>
    <n v="9"/>
  </r>
  <r>
    <n v="302"/>
    <s v="PBOR00306"/>
    <s v="PBOR00302"/>
    <x v="1"/>
    <x v="2"/>
    <x v="1"/>
    <s v="Yes"/>
    <s v="PBCS0302"/>
    <x v="1"/>
    <n v="7"/>
  </r>
  <r>
    <n v="303"/>
    <s v="PBOR00307"/>
    <s v="PBOR00303"/>
    <x v="2"/>
    <x v="5"/>
    <x v="2"/>
    <s v="No"/>
    <s v="PBCS0303"/>
    <x v="2"/>
    <n v="8"/>
  </r>
  <r>
    <n v="304"/>
    <s v="PBOR00308"/>
    <s v="PBOR00304"/>
    <x v="3"/>
    <x v="3"/>
    <x v="0"/>
    <s v="Yes"/>
    <s v="PBCS0304"/>
    <x v="0"/>
    <n v="6"/>
  </r>
  <r>
    <n v="305"/>
    <s v="PBOR00309"/>
    <s v="PBOR00305"/>
    <x v="4"/>
    <x v="36"/>
    <x v="1"/>
    <s v="Yes"/>
    <s v="PBCS0305"/>
    <x v="1"/>
    <n v="2"/>
  </r>
  <r>
    <n v="306"/>
    <s v="PBOR00310"/>
    <s v="PBOR00306"/>
    <x v="5"/>
    <x v="24"/>
    <x v="1"/>
    <s v="Yes"/>
    <s v="PBCS0306"/>
    <x v="2"/>
    <n v="4"/>
  </r>
  <r>
    <n v="307"/>
    <s v="PBOR00311"/>
    <s v="PBOR00307"/>
    <x v="6"/>
    <x v="21"/>
    <x v="0"/>
    <s v="Yes"/>
    <s v="PBCS0307"/>
    <x v="0"/>
    <n v="1"/>
  </r>
  <r>
    <n v="308"/>
    <s v="PBOR00312"/>
    <s v="PBOR00308"/>
    <x v="6"/>
    <x v="32"/>
    <x v="1"/>
    <s v="Yes"/>
    <s v="PBCS0308"/>
    <x v="1"/>
    <n v="9"/>
  </r>
  <r>
    <n v="309"/>
    <s v="PBOR00313"/>
    <s v="PBOR00309"/>
    <x v="7"/>
    <x v="4"/>
    <x v="0"/>
    <s v="No"/>
    <s v="PBCS0309"/>
    <x v="2"/>
    <n v="6"/>
  </r>
  <r>
    <n v="310"/>
    <s v="PBOR00314"/>
    <s v="PBOR00310"/>
    <x v="37"/>
    <x v="2"/>
    <x v="1"/>
    <s v="Yes"/>
    <s v="PBCS0310"/>
    <x v="0"/>
    <n v="9"/>
  </r>
  <r>
    <n v="311"/>
    <s v="PBOR00315"/>
    <s v="PBOR00311"/>
    <x v="8"/>
    <x v="27"/>
    <x v="1"/>
    <s v="Yes"/>
    <s v="PBCS0311"/>
    <x v="1"/>
    <n v="9"/>
  </r>
  <r>
    <n v="312"/>
    <s v="PBOR00316"/>
    <s v="PBOR00312"/>
    <x v="9"/>
    <x v="0"/>
    <x v="0"/>
    <s v="Yes"/>
    <s v="PBCS0312"/>
    <x v="2"/>
    <n v="3"/>
  </r>
  <r>
    <n v="313"/>
    <s v="PBOR00317"/>
    <s v="PBOR00313"/>
    <x v="10"/>
    <x v="1"/>
    <x v="1"/>
    <s v="Yes"/>
    <s v="PBCS0313"/>
    <x v="0"/>
    <n v="2"/>
  </r>
  <r>
    <n v="314"/>
    <s v="PBOR00318"/>
    <s v="PBOR00314"/>
    <x v="11"/>
    <x v="28"/>
    <x v="1"/>
    <s v="Yes"/>
    <s v="PBCS0314"/>
    <x v="1"/>
    <n v="3"/>
  </r>
  <r>
    <n v="315"/>
    <s v="PBOR00319"/>
    <s v="PBOR00315"/>
    <x v="36"/>
    <x v="8"/>
    <x v="0"/>
    <s v="No"/>
    <s v="PBCS0315"/>
    <x v="2"/>
    <n v="10"/>
  </r>
  <r>
    <n v="316"/>
    <s v="PBOR00320"/>
    <s v="PBOR00316"/>
    <x v="0"/>
    <x v="33"/>
    <x v="1"/>
    <s v="Yes"/>
    <s v="PBCS0316"/>
    <x v="0"/>
    <n v="3"/>
  </r>
  <r>
    <n v="317"/>
    <s v="PBOR00321"/>
    <s v="PBOR00317"/>
    <x v="1"/>
    <x v="14"/>
    <x v="0"/>
    <s v="Yes"/>
    <s v="PBCS0317"/>
    <x v="1"/>
    <n v="1"/>
  </r>
  <r>
    <n v="318"/>
    <s v="PBOR00322"/>
    <s v="PBOR00318"/>
    <x v="2"/>
    <x v="16"/>
    <x v="1"/>
    <s v="Yes"/>
    <s v="PBCS0318"/>
    <x v="2"/>
    <n v="5"/>
  </r>
  <r>
    <n v="319"/>
    <s v="PBOR00323"/>
    <s v="PBOR00319"/>
    <x v="3"/>
    <x v="17"/>
    <x v="0"/>
    <s v="Yes"/>
    <s v="PBCS0319"/>
    <x v="0"/>
    <n v="1"/>
  </r>
  <r>
    <n v="320"/>
    <s v="PBOR00324"/>
    <s v="PBOR00320"/>
    <x v="4"/>
    <x v="17"/>
    <x v="1"/>
    <s v="Yes"/>
    <s v="PBCS0320"/>
    <x v="1"/>
    <n v="5"/>
  </r>
  <r>
    <n v="321"/>
    <s v="PBOR00325"/>
    <s v="PBOR00321"/>
    <x v="5"/>
    <x v="5"/>
    <x v="2"/>
    <s v="No"/>
    <s v="PBCS0321"/>
    <x v="2"/>
    <n v="5"/>
  </r>
  <r>
    <n v="322"/>
    <s v="PBOR00326"/>
    <s v="PBOR00322"/>
    <x v="6"/>
    <x v="16"/>
    <x v="0"/>
    <s v="Yes"/>
    <s v="PBCS0322"/>
    <x v="0"/>
    <n v="3"/>
  </r>
  <r>
    <n v="323"/>
    <s v="PBOR00327"/>
    <s v="PBOR00323"/>
    <x v="6"/>
    <x v="1"/>
    <x v="1"/>
    <s v="Yes"/>
    <s v="PBCS0323"/>
    <x v="1"/>
    <n v="3"/>
  </r>
  <r>
    <n v="324"/>
    <s v="PBOR00328"/>
    <s v="PBOR00324"/>
    <x v="7"/>
    <x v="18"/>
    <x v="1"/>
    <s v="Yes"/>
    <s v="PBCS0324"/>
    <x v="2"/>
    <n v="7"/>
  </r>
  <r>
    <n v="325"/>
    <s v="PBOR00329"/>
    <s v="PBOR00325"/>
    <x v="5"/>
    <x v="3"/>
    <x v="0"/>
    <s v="Yes"/>
    <s v="PBCS0325"/>
    <x v="0"/>
    <n v="4"/>
  </r>
  <r>
    <n v="326"/>
    <s v="PBOR00330"/>
    <s v="PBOR00326"/>
    <x v="8"/>
    <x v="19"/>
    <x v="1"/>
    <s v="Yes"/>
    <s v="PBCS0326"/>
    <x v="1"/>
    <n v="3"/>
  </r>
  <r>
    <n v="327"/>
    <s v="PBOR00331"/>
    <s v="PBOR00327"/>
    <x v="9"/>
    <x v="20"/>
    <x v="0"/>
    <s v="No"/>
    <s v="PBCS0327"/>
    <x v="2"/>
    <n v="8"/>
  </r>
  <r>
    <n v="328"/>
    <s v="PBOR00332"/>
    <s v="PBOR00328"/>
    <x v="10"/>
    <x v="21"/>
    <x v="1"/>
    <s v="Yes"/>
    <s v="PBCS0328"/>
    <x v="0"/>
    <n v="2"/>
  </r>
  <r>
    <n v="329"/>
    <s v="PBOR00333"/>
    <s v="PBOR00329"/>
    <x v="11"/>
    <x v="22"/>
    <x v="1"/>
    <s v="Yes"/>
    <s v="PBCS0329"/>
    <x v="1"/>
    <n v="9"/>
  </r>
  <r>
    <n v="330"/>
    <s v="PBOR00334"/>
    <s v="PBOR00330"/>
    <x v="5"/>
    <x v="23"/>
    <x v="0"/>
    <s v="Yes"/>
    <s v="PBCS0330"/>
    <x v="2"/>
    <n v="6"/>
  </r>
  <r>
    <n v="331"/>
    <s v="PBOR00335"/>
    <s v="PBOR00331"/>
    <x v="12"/>
    <x v="24"/>
    <x v="1"/>
    <s v="Yes"/>
    <s v="PBCS0331"/>
    <x v="0"/>
    <n v="7"/>
  </r>
  <r>
    <n v="332"/>
    <s v="PBOR00336"/>
    <s v="PBOR00332"/>
    <x v="9"/>
    <x v="16"/>
    <x v="1"/>
    <s v="Yes"/>
    <s v="PBCS0332"/>
    <x v="1"/>
    <n v="9"/>
  </r>
  <r>
    <n v="333"/>
    <s v="PBOR00337"/>
    <s v="PBOR00333"/>
    <x v="4"/>
    <x v="25"/>
    <x v="0"/>
    <s v="No"/>
    <s v="PBCS0333"/>
    <x v="2"/>
    <n v="2"/>
  </r>
  <r>
    <n v="334"/>
    <s v="PBOR00338"/>
    <s v="PBOR00334"/>
    <x v="8"/>
    <x v="6"/>
    <x v="1"/>
    <s v="Yes"/>
    <s v="PBCS0334"/>
    <x v="0"/>
    <n v="9"/>
  </r>
  <r>
    <n v="335"/>
    <s v="PBOR00339"/>
    <s v="PBOR00335"/>
    <x v="14"/>
    <x v="2"/>
    <x v="0"/>
    <s v="Yes"/>
    <s v="PBCS0335"/>
    <x v="1"/>
    <n v="10"/>
  </r>
  <r>
    <n v="336"/>
    <s v="PBOR00340"/>
    <s v="PBOR00336"/>
    <x v="15"/>
    <x v="26"/>
    <x v="1"/>
    <s v="Yes"/>
    <s v="PBCS0336"/>
    <x v="2"/>
    <n v="1"/>
  </r>
  <r>
    <n v="337"/>
    <s v="PBOR00341"/>
    <s v="PBOR00337"/>
    <x v="16"/>
    <x v="4"/>
    <x v="0"/>
    <s v="Yes"/>
    <s v="PBCS0337"/>
    <x v="0"/>
    <n v="1"/>
  </r>
  <r>
    <n v="338"/>
    <s v="PBOR00342"/>
    <s v="PBOR00338"/>
    <x v="17"/>
    <x v="27"/>
    <x v="1"/>
    <s v="Yes"/>
    <s v="PBCS0338"/>
    <x v="1"/>
    <n v="10"/>
  </r>
  <r>
    <n v="339"/>
    <s v="PBOR00343"/>
    <s v="PBOR00339"/>
    <x v="18"/>
    <x v="15"/>
    <x v="2"/>
    <s v="No"/>
    <s v="PBCS0339"/>
    <x v="2"/>
    <n v="4"/>
  </r>
  <r>
    <n v="340"/>
    <s v="PBOR00344"/>
    <s v="PBOR00340"/>
    <x v="19"/>
    <x v="28"/>
    <x v="0"/>
    <s v="Yes"/>
    <s v="PBCS0340"/>
    <x v="0"/>
    <n v="7"/>
  </r>
  <r>
    <n v="341"/>
    <s v="PBOR00345"/>
    <s v="PBOR00341"/>
    <x v="20"/>
    <x v="8"/>
    <x v="1"/>
    <s v="Yes"/>
    <s v="PBCS0341"/>
    <x v="1"/>
    <n v="3"/>
  </r>
  <r>
    <n v="342"/>
    <s v="PBOR00346"/>
    <s v="PBOR00342"/>
    <x v="21"/>
    <x v="6"/>
    <x v="1"/>
    <s v="Yes"/>
    <s v="PBCS0342"/>
    <x v="2"/>
    <n v="6"/>
  </r>
  <r>
    <n v="343"/>
    <s v="PBOR00347"/>
    <s v="PBOR00343"/>
    <x v="22"/>
    <x v="27"/>
    <x v="0"/>
    <s v="Yes"/>
    <s v="PBCS0343"/>
    <x v="0"/>
    <n v="6"/>
  </r>
  <r>
    <n v="344"/>
    <s v="PBOR00348"/>
    <s v="PBOR00344"/>
    <x v="23"/>
    <x v="10"/>
    <x v="1"/>
    <s v="Yes"/>
    <s v="PBCS0344"/>
    <x v="1"/>
    <n v="5"/>
  </r>
  <r>
    <n v="345"/>
    <s v="PBOR00349"/>
    <s v="PBOR00345"/>
    <x v="24"/>
    <x v="29"/>
    <x v="0"/>
    <s v="No"/>
    <s v="PBCS0345"/>
    <x v="2"/>
    <n v="1"/>
  </r>
  <r>
    <n v="346"/>
    <s v="PBOR00350"/>
    <s v="PBOR00346"/>
    <x v="25"/>
    <x v="30"/>
    <x v="1"/>
    <s v="Yes"/>
    <s v="PBCS0346"/>
    <x v="0"/>
    <n v="9"/>
  </r>
  <r>
    <n v="347"/>
    <s v="PBOR00351"/>
    <s v="PBOR00347"/>
    <x v="26"/>
    <x v="31"/>
    <x v="1"/>
    <s v="Yes"/>
    <s v="PBCS0347"/>
    <x v="1"/>
    <n v="3"/>
  </r>
  <r>
    <n v="348"/>
    <s v="PBOR00352"/>
    <s v="PBOR00348"/>
    <x v="11"/>
    <x v="27"/>
    <x v="0"/>
    <s v="Yes"/>
    <s v="PBCS0348"/>
    <x v="2"/>
    <n v="4"/>
  </r>
  <r>
    <n v="349"/>
    <s v="PBOR00353"/>
    <s v="PBOR00349"/>
    <x v="17"/>
    <x v="29"/>
    <x v="1"/>
    <s v="Yes"/>
    <s v="PBCS0349"/>
    <x v="0"/>
    <n v="8"/>
  </r>
  <r>
    <n v="350"/>
    <s v="PBOR00354"/>
    <s v="PBOR00350"/>
    <x v="22"/>
    <x v="1"/>
    <x v="1"/>
    <s v="Yes"/>
    <s v="PBCS0350"/>
    <x v="0"/>
    <n v="6"/>
  </r>
  <r>
    <n v="351"/>
    <s v="PBOR00355"/>
    <s v="PBOR00351"/>
    <x v="4"/>
    <x v="11"/>
    <x v="0"/>
    <s v="Yes"/>
    <s v="PBCS0351"/>
    <x v="0"/>
    <n v="10"/>
  </r>
  <r>
    <n v="352"/>
    <s v="PBOR00356"/>
    <s v="PBOR00352"/>
    <x v="12"/>
    <x v="5"/>
    <x v="1"/>
    <s v="Yes"/>
    <s v="PBCS0352"/>
    <x v="1"/>
    <n v="9"/>
  </r>
  <r>
    <n v="353"/>
    <s v="PBOR00357"/>
    <s v="PBOR00353"/>
    <x v="24"/>
    <x v="2"/>
    <x v="0"/>
    <s v="Yes"/>
    <s v="PBCS0353"/>
    <x v="2"/>
    <n v="7"/>
  </r>
  <r>
    <n v="354"/>
    <s v="PBOR00358"/>
    <s v="PBOR00354"/>
    <x v="25"/>
    <x v="31"/>
    <x v="1"/>
    <s v="Yes"/>
    <s v="PBCS0354"/>
    <x v="0"/>
    <n v="7"/>
  </r>
  <r>
    <n v="355"/>
    <s v="PBOR00359"/>
    <s v="PBOR00355"/>
    <x v="27"/>
    <x v="3"/>
    <x v="0"/>
    <s v="Yes"/>
    <s v="PBCS0355"/>
    <x v="1"/>
    <n v="7"/>
  </r>
  <r>
    <n v="356"/>
    <s v="PBOR00360"/>
    <s v="PBOR00356"/>
    <x v="38"/>
    <x v="25"/>
    <x v="1"/>
    <s v="Yes"/>
    <s v="PBCS0356"/>
    <x v="2"/>
    <n v="7"/>
  </r>
  <r>
    <n v="357"/>
    <s v="PBOR00361"/>
    <s v="PBOR00357"/>
    <x v="28"/>
    <x v="7"/>
    <x v="2"/>
    <s v="Yes"/>
    <s v="PBCS0357"/>
    <x v="0"/>
    <n v="8"/>
  </r>
  <r>
    <n v="358"/>
    <s v="PBOR00362"/>
    <s v="PBOR00358"/>
    <x v="29"/>
    <x v="25"/>
    <x v="0"/>
    <s v="Yes"/>
    <s v="PBCS0358"/>
    <x v="1"/>
    <n v="10"/>
  </r>
  <r>
    <n v="359"/>
    <s v="PBOR00363"/>
    <s v="PBOR00359"/>
    <x v="30"/>
    <x v="32"/>
    <x v="1"/>
    <s v="Yes"/>
    <s v="PBCS0359"/>
    <x v="2"/>
    <n v="10"/>
  </r>
  <r>
    <n v="360"/>
    <s v="PBOR00364"/>
    <s v="PBOR00360"/>
    <x v="31"/>
    <x v="33"/>
    <x v="1"/>
    <s v="Yes"/>
    <s v="PBCS0360"/>
    <x v="0"/>
    <n v="10"/>
  </r>
  <r>
    <n v="361"/>
    <s v="PBOR00365"/>
    <s v="PBOR00361"/>
    <x v="32"/>
    <x v="33"/>
    <x v="0"/>
    <s v="Yes"/>
    <s v="PBCS0361"/>
    <x v="1"/>
    <n v="10"/>
  </r>
  <r>
    <n v="362"/>
    <s v="PBOR00366"/>
    <s v="PBOR00362"/>
    <x v="33"/>
    <x v="22"/>
    <x v="1"/>
    <s v="Yes"/>
    <s v="PBCS0362"/>
    <x v="2"/>
    <n v="8"/>
  </r>
  <r>
    <n v="363"/>
    <s v="PBOR00367"/>
    <s v="PBOR00363"/>
    <x v="16"/>
    <x v="34"/>
    <x v="0"/>
    <s v="Yes"/>
    <s v="PBCS0363"/>
    <x v="0"/>
    <n v="7"/>
  </r>
  <r>
    <n v="364"/>
    <s v="PBOR00368"/>
    <s v="PBOR00364"/>
    <x v="17"/>
    <x v="7"/>
    <x v="1"/>
    <s v="Yes"/>
    <s v="PBCS0364"/>
    <x v="1"/>
    <n v="7"/>
  </r>
  <r>
    <n v="365"/>
    <s v="PBOR00369"/>
    <s v="PBOR00365"/>
    <x v="18"/>
    <x v="3"/>
    <x v="1"/>
    <s v="Yes"/>
    <s v="PBCS0365"/>
    <x v="2"/>
    <n v="9"/>
  </r>
  <r>
    <n v="366"/>
    <s v="PBOR00370"/>
    <s v="PBOR00366"/>
    <x v="8"/>
    <x v="31"/>
    <x v="0"/>
    <s v="Yes"/>
    <s v="PBCS0366"/>
    <x v="0"/>
    <n v="8"/>
  </r>
  <r>
    <n v="367"/>
    <s v="PBOR00371"/>
    <s v="PBOR00367"/>
    <x v="20"/>
    <x v="4"/>
    <x v="1"/>
    <s v="No"/>
    <s v="PBCS0367"/>
    <x v="1"/>
    <n v="8"/>
  </r>
  <r>
    <n v="368"/>
    <s v="PBOR00372"/>
    <s v="PBOR00368"/>
    <x v="21"/>
    <x v="34"/>
    <x v="1"/>
    <s v="Yes"/>
    <s v="PBCS0368"/>
    <x v="2"/>
    <n v="7"/>
  </r>
  <r>
    <n v="369"/>
    <s v="PBOR00373"/>
    <s v="PBOR00369"/>
    <x v="22"/>
    <x v="13"/>
    <x v="0"/>
    <s v="Yes"/>
    <s v="PBCS0369"/>
    <x v="0"/>
    <n v="8"/>
  </r>
  <r>
    <n v="370"/>
    <s v="PBOR00374"/>
    <s v="PBOR00370"/>
    <x v="23"/>
    <x v="35"/>
    <x v="1"/>
    <s v="Yes"/>
    <s v="PBCS0370"/>
    <x v="1"/>
    <n v="8"/>
  </r>
  <r>
    <n v="371"/>
    <s v="PBOR00375"/>
    <s v="PBOR00371"/>
    <x v="24"/>
    <x v="2"/>
    <x v="0"/>
    <s v="Yes"/>
    <s v="PBCS0371"/>
    <x v="2"/>
    <n v="9"/>
  </r>
  <r>
    <n v="372"/>
    <s v="PBOR00376"/>
    <s v="PBOR00372"/>
    <x v="25"/>
    <x v="13"/>
    <x v="1"/>
    <s v="Yes"/>
    <s v="PBCS0372"/>
    <x v="0"/>
    <n v="9"/>
  </r>
  <r>
    <n v="373"/>
    <s v="PBOR00377"/>
    <s v="PBOR00373"/>
    <x v="0"/>
    <x v="18"/>
    <x v="0"/>
    <s v="No"/>
    <s v="PBCS0373"/>
    <x v="1"/>
    <n v="8"/>
  </r>
  <r>
    <n v="374"/>
    <s v="PBOR00378"/>
    <s v="PBOR00374"/>
    <x v="1"/>
    <x v="23"/>
    <x v="1"/>
    <s v="Yes"/>
    <s v="PBCS0374"/>
    <x v="2"/>
    <n v="8"/>
  </r>
  <r>
    <n v="375"/>
    <s v="PBOR00379"/>
    <s v="PBOR00375"/>
    <x v="2"/>
    <x v="36"/>
    <x v="2"/>
    <s v="Yes"/>
    <s v="PBCS0375"/>
    <x v="0"/>
    <n v="7"/>
  </r>
  <r>
    <n v="376"/>
    <s v="PBOR00380"/>
    <s v="PBOR00376"/>
    <x v="3"/>
    <x v="37"/>
    <x v="0"/>
    <s v="Yes"/>
    <s v="PBCS0376"/>
    <x v="1"/>
    <n v="8"/>
  </r>
  <r>
    <n v="377"/>
    <s v="PBOR00381"/>
    <s v="PBOR00377"/>
    <x v="4"/>
    <x v="4"/>
    <x v="1"/>
    <s v="Yes"/>
    <s v="PBCS0377"/>
    <x v="2"/>
    <n v="9"/>
  </r>
  <r>
    <n v="378"/>
    <s v="PBOR00382"/>
    <s v="PBOR00378"/>
    <x v="5"/>
    <x v="3"/>
    <x v="1"/>
    <s v="Yes"/>
    <s v="PBCS0378"/>
    <x v="0"/>
    <n v="7"/>
  </r>
  <r>
    <n v="379"/>
    <s v="PBOR00383"/>
    <s v="PBOR00379"/>
    <x v="6"/>
    <x v="35"/>
    <x v="0"/>
    <s v="Yes"/>
    <s v="PBCS0379"/>
    <x v="1"/>
    <n v="8"/>
  </r>
  <r>
    <n v="380"/>
    <s v="PBOR00384"/>
    <s v="PBOR00380"/>
    <x v="6"/>
    <x v="11"/>
    <x v="1"/>
    <s v="Yes"/>
    <s v="PBCS0380"/>
    <x v="2"/>
    <n v="9"/>
  </r>
  <r>
    <n v="381"/>
    <s v="PBOR00385"/>
    <s v="PBOR00381"/>
    <x v="7"/>
    <x v="10"/>
    <x v="0"/>
    <s v="Yes"/>
    <s v="PBCS0381"/>
    <x v="0"/>
    <n v="8"/>
  </r>
  <r>
    <n v="382"/>
    <s v="PBOR00386"/>
    <s v="PBOR00382"/>
    <x v="5"/>
    <x v="1"/>
    <x v="1"/>
    <s v="Yes"/>
    <s v="PBCS0382"/>
    <x v="1"/>
    <n v="7"/>
  </r>
  <r>
    <n v="383"/>
    <s v="PBOR00387"/>
    <s v="PBOR00383"/>
    <x v="8"/>
    <x v="17"/>
    <x v="1"/>
    <s v="Yes"/>
    <s v="PBCS0383"/>
    <x v="2"/>
    <n v="10"/>
  </r>
  <r>
    <n v="384"/>
    <s v="PBOR00388"/>
    <s v="PBOR00384"/>
    <x v="9"/>
    <x v="17"/>
    <x v="0"/>
    <s v="Yes"/>
    <s v="PBCS0384"/>
    <x v="0"/>
    <n v="7"/>
  </r>
  <r>
    <n v="385"/>
    <s v="PBOR00389"/>
    <s v="PBOR00385"/>
    <x v="10"/>
    <x v="37"/>
    <x v="1"/>
    <s v="Yes"/>
    <s v="PBCS0385"/>
    <x v="1"/>
    <n v="8"/>
  </r>
  <r>
    <n v="386"/>
    <s v="PBOR00390"/>
    <s v="PBOR00386"/>
    <x v="11"/>
    <x v="4"/>
    <x v="1"/>
    <s v="Yes"/>
    <s v="PBCS0386"/>
    <x v="2"/>
    <n v="7"/>
  </r>
  <r>
    <n v="387"/>
    <s v="PBOR00391"/>
    <s v="PBOR00387"/>
    <x v="5"/>
    <x v="2"/>
    <x v="0"/>
    <s v="Yes"/>
    <s v="PBCS0387"/>
    <x v="0"/>
    <n v="9"/>
  </r>
  <r>
    <n v="388"/>
    <s v="PBOR00392"/>
    <s v="PBOR00388"/>
    <x v="12"/>
    <x v="12"/>
    <x v="1"/>
    <s v="Yes"/>
    <s v="PBCS0388"/>
    <x v="1"/>
    <n v="8"/>
  </r>
  <r>
    <n v="389"/>
    <s v="PBOR00393"/>
    <s v="PBOR00389"/>
    <x v="9"/>
    <x v="0"/>
    <x v="0"/>
    <s v="Yes"/>
    <s v="PBCS0389"/>
    <x v="2"/>
    <n v="9"/>
  </r>
  <r>
    <n v="390"/>
    <s v="PBOR00394"/>
    <s v="PBOR00390"/>
    <x v="4"/>
    <x v="38"/>
    <x v="1"/>
    <s v="Yes"/>
    <s v="PBCS0390"/>
    <x v="0"/>
    <n v="9"/>
  </r>
  <r>
    <n v="391"/>
    <s v="PBOR00395"/>
    <s v="PBOR00391"/>
    <x v="13"/>
    <x v="1"/>
    <x v="0"/>
    <s v="Yes"/>
    <s v="PBCS0391"/>
    <x v="1"/>
    <n v="9"/>
  </r>
  <r>
    <n v="392"/>
    <s v="PBOR00396"/>
    <s v="PBOR00392"/>
    <x v="14"/>
    <x v="2"/>
    <x v="1"/>
    <s v="Yes"/>
    <s v="PBCS0392"/>
    <x v="2"/>
    <n v="9"/>
  </r>
  <r>
    <n v="393"/>
    <s v="PBOR00397"/>
    <s v="PBOR00393"/>
    <x v="15"/>
    <x v="5"/>
    <x v="2"/>
    <s v="Yes"/>
    <s v="PBCS0393"/>
    <x v="0"/>
    <n v="9"/>
  </r>
  <r>
    <n v="394"/>
    <s v="PBOR00398"/>
    <s v="PBOR00394"/>
    <x v="8"/>
    <x v="3"/>
    <x v="0"/>
    <s v="Yes"/>
    <s v="PBCS0394"/>
    <x v="1"/>
    <n v="8"/>
  </r>
  <r>
    <n v="395"/>
    <s v="PBOR00399"/>
    <s v="PBOR00395"/>
    <x v="17"/>
    <x v="36"/>
    <x v="1"/>
    <s v="No"/>
    <s v="PBCS0395"/>
    <x v="2"/>
    <n v="8"/>
  </r>
  <r>
    <n v="396"/>
    <s v="PBOR00400"/>
    <s v="PBOR00396"/>
    <x v="18"/>
    <x v="24"/>
    <x v="1"/>
    <s v="Yes"/>
    <s v="PBCS0396"/>
    <x v="0"/>
    <n v="7"/>
  </r>
  <r>
    <n v="397"/>
    <s v="PBOR00401"/>
    <s v="PBOR00397"/>
    <x v="19"/>
    <x v="21"/>
    <x v="0"/>
    <s v="Yes"/>
    <s v="PBCS0397"/>
    <x v="1"/>
    <n v="7"/>
  </r>
  <r>
    <n v="398"/>
    <s v="PBOR00402"/>
    <s v="PBOR00398"/>
    <x v="20"/>
    <x v="32"/>
    <x v="1"/>
    <s v="Yes"/>
    <s v="PBCS0398"/>
    <x v="2"/>
    <n v="9"/>
  </r>
  <r>
    <n v="399"/>
    <s v="PBOR00403"/>
    <s v="PBOR00399"/>
    <x v="21"/>
    <x v="4"/>
    <x v="0"/>
    <s v="Yes"/>
    <s v="PBCS0399"/>
    <x v="0"/>
    <n v="8"/>
  </r>
  <r>
    <n v="400"/>
    <s v="PBOR00404"/>
    <s v="PBOR00400"/>
    <x v="22"/>
    <x v="2"/>
    <x v="1"/>
    <s v="Yes"/>
    <s v="PBCS0400"/>
    <x v="0"/>
    <n v="8"/>
  </r>
  <r>
    <n v="401"/>
    <s v="PBOR00405"/>
    <s v="PBOR00401"/>
    <x v="23"/>
    <x v="27"/>
    <x v="1"/>
    <s v="No"/>
    <s v="PBCS0401"/>
    <x v="0"/>
    <n v="10"/>
  </r>
  <r>
    <n v="402"/>
    <s v="PBOR00406"/>
    <s v="PBOR00402"/>
    <x v="24"/>
    <x v="0"/>
    <x v="0"/>
    <s v="Yes"/>
    <s v="PBCS0402"/>
    <x v="1"/>
    <n v="8"/>
  </r>
  <r>
    <n v="403"/>
    <s v="PBOR00407"/>
    <s v="PBOR00403"/>
    <x v="25"/>
    <x v="1"/>
    <x v="1"/>
    <s v="Yes"/>
    <s v="PBCS0403"/>
    <x v="2"/>
    <n v="8"/>
  </r>
  <r>
    <n v="404"/>
    <s v="PBOR00408"/>
    <s v="PBOR00404"/>
    <x v="26"/>
    <x v="28"/>
    <x v="1"/>
    <s v="Yes"/>
    <s v="PBCS0404"/>
    <x v="0"/>
    <n v="8"/>
  </r>
  <r>
    <n v="405"/>
    <s v="PBOR00409"/>
    <s v="PBOR00405"/>
    <x v="11"/>
    <x v="8"/>
    <x v="0"/>
    <s v="Yes"/>
    <s v="PBCS0405"/>
    <x v="1"/>
    <n v="8"/>
  </r>
  <r>
    <n v="406"/>
    <s v="PBOR00410"/>
    <s v="PBOR00406"/>
    <x v="17"/>
    <x v="33"/>
    <x v="1"/>
    <s v="Yes"/>
    <s v="PBCS0406"/>
    <x v="2"/>
    <n v="7"/>
  </r>
  <r>
    <n v="407"/>
    <s v="PBOR00411"/>
    <s v="PBOR00407"/>
    <x v="22"/>
    <x v="14"/>
    <x v="0"/>
    <s v="Yes"/>
    <s v="PBCS0407"/>
    <x v="0"/>
    <n v="7"/>
  </r>
  <r>
    <n v="408"/>
    <s v="PBOR00412"/>
    <s v="PBOR00408"/>
    <x v="4"/>
    <x v="16"/>
    <x v="1"/>
    <s v="Yes"/>
    <s v="PBCS0408"/>
    <x v="1"/>
    <n v="9"/>
  </r>
  <r>
    <n v="409"/>
    <s v="PBOR00413"/>
    <s v="PBOR00409"/>
    <x v="12"/>
    <x v="17"/>
    <x v="0"/>
    <s v="Yes"/>
    <s v="PBCS0409"/>
    <x v="2"/>
    <n v="7"/>
  </r>
  <r>
    <n v="410"/>
    <s v="PBOR00414"/>
    <s v="PBOR00410"/>
    <x v="24"/>
    <x v="17"/>
    <x v="1"/>
    <s v="Yes"/>
    <s v="PBCS0410"/>
    <x v="0"/>
    <n v="9"/>
  </r>
  <r>
    <n v="411"/>
    <s v="PBOR00415"/>
    <s v="PBOR00411"/>
    <x v="25"/>
    <x v="5"/>
    <x v="2"/>
    <s v="Yes"/>
    <s v="PBCS0411"/>
    <x v="1"/>
    <n v="10"/>
  </r>
  <r>
    <n v="412"/>
    <s v="PBOR00416"/>
    <s v="PBOR00412"/>
    <x v="27"/>
    <x v="16"/>
    <x v="0"/>
    <s v="Yes"/>
    <s v="PBCS0412"/>
    <x v="2"/>
    <n v="7"/>
  </r>
  <r>
    <n v="413"/>
    <s v="PBOR00417"/>
    <s v="PBOR00413"/>
    <x v="38"/>
    <x v="1"/>
    <x v="1"/>
    <s v="Yes"/>
    <s v="PBCS0413"/>
    <x v="0"/>
    <n v="10"/>
  </r>
  <r>
    <n v="414"/>
    <s v="PBOR00418"/>
    <s v="PBOR00414"/>
    <x v="28"/>
    <x v="18"/>
    <x v="1"/>
    <s v="Yes"/>
    <s v="PBCS0414"/>
    <x v="1"/>
    <n v="9"/>
  </r>
  <r>
    <n v="415"/>
    <s v="PBOR00419"/>
    <s v="PBOR00415"/>
    <x v="29"/>
    <x v="3"/>
    <x v="0"/>
    <s v="Yes"/>
    <s v="PBCS0415"/>
    <x v="2"/>
    <n v="8"/>
  </r>
  <r>
    <n v="416"/>
    <s v="PBOR00420"/>
    <s v="PBOR00416"/>
    <x v="30"/>
    <x v="19"/>
    <x v="1"/>
    <s v="Yes"/>
    <s v="PBCS0416"/>
    <x v="0"/>
    <n v="7"/>
  </r>
  <r>
    <n v="417"/>
    <s v="PBOR00421"/>
    <s v="PBOR00417"/>
    <x v="8"/>
    <x v="20"/>
    <x v="0"/>
    <s v="Yes"/>
    <s v="PBCS0417"/>
    <x v="1"/>
    <n v="7"/>
  </r>
  <r>
    <n v="418"/>
    <s v="PBOR00422"/>
    <s v="PBOR00418"/>
    <x v="32"/>
    <x v="21"/>
    <x v="1"/>
    <s v="Yes"/>
    <s v="PBCS0418"/>
    <x v="2"/>
    <n v="7"/>
  </r>
  <r>
    <n v="419"/>
    <s v="PBOR00423"/>
    <s v="PBOR00419"/>
    <x v="33"/>
    <x v="22"/>
    <x v="1"/>
    <s v="Yes"/>
    <s v="PBCS0419"/>
    <x v="0"/>
    <n v="10"/>
  </r>
  <r>
    <n v="420"/>
    <s v="PBOR00424"/>
    <s v="PBOR00420"/>
    <x v="34"/>
    <x v="23"/>
    <x v="0"/>
    <s v="Yes"/>
    <s v="PBCS0420"/>
    <x v="1"/>
    <n v="7"/>
  </r>
  <r>
    <n v="421"/>
    <s v="PBOR00425"/>
    <s v="PBOR00421"/>
    <x v="35"/>
    <x v="24"/>
    <x v="1"/>
    <s v="Yes"/>
    <s v="PBCS0421"/>
    <x v="2"/>
    <n v="10"/>
  </r>
  <r>
    <n v="422"/>
    <s v="PBOR00426"/>
    <s v="PBOR00422"/>
    <x v="36"/>
    <x v="16"/>
    <x v="1"/>
    <s v="Yes"/>
    <s v="PBCS0422"/>
    <x v="0"/>
    <n v="9"/>
  </r>
  <r>
    <n v="423"/>
    <s v="PBOR00427"/>
    <s v="PBOR00423"/>
    <x v="0"/>
    <x v="25"/>
    <x v="0"/>
    <s v="No"/>
    <s v="PBCS0423"/>
    <x v="1"/>
    <n v="10"/>
  </r>
  <r>
    <n v="424"/>
    <s v="PBOR00428"/>
    <s v="PBOR00424"/>
    <x v="1"/>
    <x v="6"/>
    <x v="1"/>
    <s v="Yes"/>
    <s v="PBCS0424"/>
    <x v="2"/>
    <n v="8"/>
  </r>
  <r>
    <n v="425"/>
    <s v="PBOR00429"/>
    <s v="PBOR00425"/>
    <x v="2"/>
    <x v="2"/>
    <x v="0"/>
    <s v="Yes"/>
    <s v="PBCS0425"/>
    <x v="0"/>
    <n v="9"/>
  </r>
  <r>
    <n v="426"/>
    <s v="PBOR00430"/>
    <s v="PBOR00426"/>
    <x v="3"/>
    <x v="26"/>
    <x v="1"/>
    <s v="Yes"/>
    <s v="PBCS0426"/>
    <x v="1"/>
    <n v="9"/>
  </r>
  <r>
    <n v="427"/>
    <s v="PBOR00431"/>
    <s v="PBOR00427"/>
    <x v="4"/>
    <x v="4"/>
    <x v="0"/>
    <s v="Yes"/>
    <s v="PBCS0427"/>
    <x v="2"/>
    <n v="8"/>
  </r>
  <r>
    <n v="428"/>
    <s v="PBOR00432"/>
    <s v="PBOR00428"/>
    <x v="5"/>
    <x v="27"/>
    <x v="1"/>
    <s v="Yes"/>
    <s v="PBCS0428"/>
    <x v="0"/>
    <n v="7"/>
  </r>
  <r>
    <n v="429"/>
    <s v="PBOR00433"/>
    <s v="PBOR00429"/>
    <x v="6"/>
    <x v="15"/>
    <x v="2"/>
    <s v="No"/>
    <s v="PBCS0429"/>
    <x v="1"/>
    <n v="10"/>
  </r>
  <r>
    <n v="430"/>
    <s v="PBOR00434"/>
    <s v="PBOR00430"/>
    <x v="6"/>
    <x v="28"/>
    <x v="0"/>
    <s v="Yes"/>
    <s v="PBCS0430"/>
    <x v="2"/>
    <n v="8"/>
  </r>
  <r>
    <n v="431"/>
    <s v="PBOR00435"/>
    <s v="PBOR00431"/>
    <x v="7"/>
    <x v="8"/>
    <x v="1"/>
    <s v="Yes"/>
    <s v="PBCS0431"/>
    <x v="0"/>
    <n v="10"/>
  </r>
  <r>
    <n v="432"/>
    <s v="PBOR00436"/>
    <s v="PBOR00432"/>
    <x v="37"/>
    <x v="6"/>
    <x v="1"/>
    <s v="Yes"/>
    <s v="PBCS0432"/>
    <x v="1"/>
    <n v="7"/>
  </r>
  <r>
    <n v="433"/>
    <s v="PBOR00437"/>
    <s v="PBOR00433"/>
    <x v="8"/>
    <x v="27"/>
    <x v="0"/>
    <s v="Yes"/>
    <s v="PBCS0433"/>
    <x v="2"/>
    <n v="7"/>
  </r>
  <r>
    <n v="434"/>
    <s v="PBOR00438"/>
    <s v="PBOR00434"/>
    <x v="9"/>
    <x v="10"/>
    <x v="1"/>
    <s v="Yes"/>
    <s v="PBCS0434"/>
    <x v="0"/>
    <n v="10"/>
  </r>
  <r>
    <n v="435"/>
    <s v="PBOR00439"/>
    <s v="PBOR00435"/>
    <x v="10"/>
    <x v="29"/>
    <x v="0"/>
    <s v="Yes"/>
    <s v="PBCS0435"/>
    <x v="1"/>
    <n v="9"/>
  </r>
  <r>
    <n v="436"/>
    <s v="PBOR00440"/>
    <s v="PBOR00436"/>
    <x v="11"/>
    <x v="30"/>
    <x v="1"/>
    <s v="Yes"/>
    <s v="PBCS0436"/>
    <x v="2"/>
    <n v="9"/>
  </r>
  <r>
    <n v="437"/>
    <s v="PBOR00441"/>
    <s v="PBOR00437"/>
    <x v="36"/>
    <x v="31"/>
    <x v="1"/>
    <s v="Yes"/>
    <s v="PBCS0437"/>
    <x v="0"/>
    <n v="7"/>
  </r>
  <r>
    <n v="438"/>
    <s v="PBOR00442"/>
    <s v="PBOR00438"/>
    <x v="0"/>
    <x v="27"/>
    <x v="0"/>
    <s v="Yes"/>
    <s v="PBCS0438"/>
    <x v="1"/>
    <n v="10"/>
  </r>
  <r>
    <n v="439"/>
    <s v="PBOR00443"/>
    <s v="PBOR00439"/>
    <x v="1"/>
    <x v="29"/>
    <x v="1"/>
    <s v="Yes"/>
    <s v="PBCS0439"/>
    <x v="2"/>
    <n v="7"/>
  </r>
  <r>
    <n v="440"/>
    <s v="PBOR00444"/>
    <s v="PBOR00440"/>
    <x v="2"/>
    <x v="1"/>
    <x v="1"/>
    <s v="Yes"/>
    <s v="PBCS0440"/>
    <x v="0"/>
    <n v="7"/>
  </r>
  <r>
    <n v="441"/>
    <s v="PBOR00445"/>
    <s v="PBOR00441"/>
    <x v="3"/>
    <x v="11"/>
    <x v="0"/>
    <s v="Yes"/>
    <s v="PBCS0441"/>
    <x v="1"/>
    <n v="8"/>
  </r>
  <r>
    <n v="442"/>
    <s v="PBOR00446"/>
    <s v="PBOR00442"/>
    <x v="4"/>
    <x v="5"/>
    <x v="1"/>
    <s v="Yes"/>
    <s v="PBCS0442"/>
    <x v="2"/>
    <n v="7"/>
  </r>
  <r>
    <n v="443"/>
    <s v="PBOR00447"/>
    <s v="PBOR00443"/>
    <x v="5"/>
    <x v="2"/>
    <x v="0"/>
    <s v="Yes"/>
    <s v="PBCS0443"/>
    <x v="0"/>
    <n v="10"/>
  </r>
  <r>
    <n v="444"/>
    <s v="PBOR00448"/>
    <s v="PBOR00444"/>
    <x v="6"/>
    <x v="31"/>
    <x v="1"/>
    <s v="Yes"/>
    <s v="PBCS0444"/>
    <x v="1"/>
    <n v="7"/>
  </r>
  <r>
    <n v="445"/>
    <s v="PBOR00449"/>
    <s v="PBOR00445"/>
    <x v="6"/>
    <x v="3"/>
    <x v="0"/>
    <s v="Yes"/>
    <s v="PBCS0445"/>
    <x v="2"/>
    <n v="10"/>
  </r>
  <r>
    <n v="446"/>
    <s v="PBOR00450"/>
    <s v="PBOR00446"/>
    <x v="7"/>
    <x v="25"/>
    <x v="1"/>
    <s v="Yes"/>
    <s v="PBCS0446"/>
    <x v="0"/>
    <n v="7"/>
  </r>
  <r>
    <n v="447"/>
    <s v="PBOR00451"/>
    <s v="PBOR00447"/>
    <x v="5"/>
    <x v="7"/>
    <x v="2"/>
    <s v="Yes"/>
    <s v="PBCS0447"/>
    <x v="1"/>
    <n v="9"/>
  </r>
  <r>
    <n v="448"/>
    <s v="PBOR00452"/>
    <s v="PBOR00448"/>
    <x v="8"/>
    <x v="25"/>
    <x v="0"/>
    <s v="Yes"/>
    <s v="PBCS0448"/>
    <x v="2"/>
    <n v="7"/>
  </r>
  <r>
    <n v="449"/>
    <s v="PBOR00453"/>
    <s v="PBOR00449"/>
    <x v="9"/>
    <x v="32"/>
    <x v="1"/>
    <s v="Yes"/>
    <s v="PBCS0449"/>
    <x v="0"/>
    <n v="8"/>
  </r>
  <r>
    <n v="450"/>
    <s v="PBOR00454"/>
    <s v="PBOR00450"/>
    <x v="10"/>
    <x v="33"/>
    <x v="1"/>
    <s v="Yes"/>
    <s v="PBCS0450"/>
    <x v="0"/>
    <n v="10"/>
  </r>
  <r>
    <n v="451"/>
    <s v="PBOR00455"/>
    <s v="PBOR00451"/>
    <x v="11"/>
    <x v="33"/>
    <x v="0"/>
    <s v="No"/>
    <s v="PBCS0451"/>
    <x v="0"/>
    <n v="9"/>
  </r>
  <r>
    <n v="452"/>
    <s v="PBOR00456"/>
    <s v="PBOR00452"/>
    <x v="5"/>
    <x v="22"/>
    <x v="1"/>
    <s v="Yes"/>
    <s v="PBCS0452"/>
    <x v="1"/>
    <n v="7"/>
  </r>
  <r>
    <n v="453"/>
    <s v="PBOR00457"/>
    <s v="PBOR00453"/>
    <x v="12"/>
    <x v="34"/>
    <x v="0"/>
    <s v="Yes"/>
    <s v="PBCS0453"/>
    <x v="2"/>
    <n v="8"/>
  </r>
  <r>
    <n v="454"/>
    <s v="PBOR00458"/>
    <s v="PBOR00454"/>
    <x v="9"/>
    <x v="7"/>
    <x v="1"/>
    <s v="Yes"/>
    <s v="PBCS0454"/>
    <x v="0"/>
    <n v="7"/>
  </r>
  <r>
    <n v="455"/>
    <s v="PBOR00459"/>
    <s v="PBOR00455"/>
    <x v="4"/>
    <x v="3"/>
    <x v="1"/>
    <s v="Yes"/>
    <s v="PBCS0455"/>
    <x v="1"/>
    <n v="9"/>
  </r>
  <r>
    <n v="456"/>
    <s v="PBOR00460"/>
    <s v="PBOR00456"/>
    <x v="13"/>
    <x v="31"/>
    <x v="0"/>
    <s v="Yes"/>
    <s v="PBCS0456"/>
    <x v="2"/>
    <n v="10"/>
  </r>
  <r>
    <n v="457"/>
    <s v="PBOR00461"/>
    <s v="PBOR00457"/>
    <x v="14"/>
    <x v="4"/>
    <x v="1"/>
    <s v="No"/>
    <s v="PBCS0457"/>
    <x v="0"/>
    <n v="7"/>
  </r>
  <r>
    <n v="458"/>
    <s v="PBOR00462"/>
    <s v="PBOR00458"/>
    <x v="15"/>
    <x v="34"/>
    <x v="1"/>
    <s v="Yes"/>
    <s v="PBCS0458"/>
    <x v="1"/>
    <n v="7"/>
  </r>
  <r>
    <n v="459"/>
    <s v="PBOR00463"/>
    <s v="PBOR00459"/>
    <x v="16"/>
    <x v="13"/>
    <x v="0"/>
    <s v="Yes"/>
    <s v="PBCS0459"/>
    <x v="2"/>
    <n v="7"/>
  </r>
  <r>
    <n v="460"/>
    <s v="PBOR00464"/>
    <s v="PBOR00460"/>
    <x v="17"/>
    <x v="35"/>
    <x v="1"/>
    <s v="Yes"/>
    <s v="PBCS0460"/>
    <x v="0"/>
    <n v="9"/>
  </r>
  <r>
    <n v="461"/>
    <s v="PBOR00465"/>
    <s v="PBOR00461"/>
    <x v="18"/>
    <x v="2"/>
    <x v="0"/>
    <s v="Yes"/>
    <s v="PBCS0461"/>
    <x v="1"/>
    <n v="10"/>
  </r>
  <r>
    <n v="462"/>
    <s v="PBOR00466"/>
    <s v="PBOR00462"/>
    <x v="19"/>
    <x v="13"/>
    <x v="1"/>
    <s v="Yes"/>
    <s v="PBCS0462"/>
    <x v="2"/>
    <n v="7"/>
  </r>
  <r>
    <n v="463"/>
    <s v="PBOR00467"/>
    <s v="PBOR00463"/>
    <x v="20"/>
    <x v="18"/>
    <x v="0"/>
    <s v="Yes"/>
    <s v="PBCS0463"/>
    <x v="0"/>
    <n v="7"/>
  </r>
  <r>
    <n v="464"/>
    <s v="PBOR00468"/>
    <s v="PBOR00464"/>
    <x v="21"/>
    <x v="23"/>
    <x v="1"/>
    <s v="Yes"/>
    <s v="PBCS0464"/>
    <x v="1"/>
    <n v="8"/>
  </r>
  <r>
    <n v="465"/>
    <s v="PBOR00469"/>
    <s v="PBOR00465"/>
    <x v="22"/>
    <x v="36"/>
    <x v="2"/>
    <s v="Yes"/>
    <s v="PBCS0465"/>
    <x v="2"/>
    <n v="8"/>
  </r>
  <r>
    <n v="466"/>
    <s v="PBOR00470"/>
    <s v="PBOR00466"/>
    <x v="23"/>
    <x v="37"/>
    <x v="0"/>
    <s v="Yes"/>
    <s v="PBCS0466"/>
    <x v="0"/>
    <n v="10"/>
  </r>
  <r>
    <n v="467"/>
    <s v="PBOR00471"/>
    <s v="PBOR00467"/>
    <x v="24"/>
    <x v="4"/>
    <x v="1"/>
    <s v="Yes"/>
    <s v="PBCS0467"/>
    <x v="1"/>
    <n v="9"/>
  </r>
  <r>
    <n v="468"/>
    <s v="PBOR00472"/>
    <s v="PBOR00468"/>
    <x v="25"/>
    <x v="3"/>
    <x v="1"/>
    <s v="Yes"/>
    <s v="PBCS0468"/>
    <x v="2"/>
    <n v="9"/>
  </r>
  <r>
    <n v="469"/>
    <s v="PBOR00473"/>
    <s v="PBOR00469"/>
    <x v="26"/>
    <x v="35"/>
    <x v="0"/>
    <s v="Yes"/>
    <s v="PBCS0469"/>
    <x v="0"/>
    <n v="7"/>
  </r>
  <r>
    <n v="470"/>
    <s v="PBOR00474"/>
    <s v="PBOR00470"/>
    <x v="11"/>
    <x v="11"/>
    <x v="1"/>
    <s v="Yes"/>
    <s v="PBCS0470"/>
    <x v="1"/>
    <n v="10"/>
  </r>
  <r>
    <n v="471"/>
    <s v="PBOR00475"/>
    <s v="PBOR00471"/>
    <x v="17"/>
    <x v="10"/>
    <x v="0"/>
    <s v="Yes"/>
    <s v="PBCS0471"/>
    <x v="2"/>
    <n v="7"/>
  </r>
  <r>
    <n v="472"/>
    <s v="PBOR00476"/>
    <s v="PBOR00472"/>
    <x v="22"/>
    <x v="1"/>
    <x v="1"/>
    <s v="Yes"/>
    <s v="PBCS0472"/>
    <x v="0"/>
    <n v="7"/>
  </r>
  <r>
    <n v="473"/>
    <s v="PBOR00477"/>
    <s v="PBOR00473"/>
    <x v="4"/>
    <x v="17"/>
    <x v="1"/>
    <s v="Yes"/>
    <s v="PBCS0473"/>
    <x v="1"/>
    <n v="10"/>
  </r>
  <r>
    <n v="474"/>
    <s v="PBOR00478"/>
    <s v="PBOR00474"/>
    <x v="12"/>
    <x v="17"/>
    <x v="0"/>
    <s v="Yes"/>
    <s v="PBCS0474"/>
    <x v="2"/>
    <n v="7"/>
  </r>
  <r>
    <n v="475"/>
    <s v="PBOR00479"/>
    <s v="PBOR00475"/>
    <x v="24"/>
    <x v="37"/>
    <x v="1"/>
    <s v="Yes"/>
    <s v="PBCS0475"/>
    <x v="0"/>
    <n v="10"/>
  </r>
  <r>
    <n v="476"/>
    <s v="PBOR00480"/>
    <s v="PBOR00476"/>
    <x v="25"/>
    <x v="4"/>
    <x v="1"/>
    <s v="Yes"/>
    <s v="PBCS0476"/>
    <x v="1"/>
    <n v="9"/>
  </r>
  <r>
    <n v="477"/>
    <s v="PBOR00481"/>
    <s v="PBOR00477"/>
    <x v="27"/>
    <x v="2"/>
    <x v="0"/>
    <s v="Yes"/>
    <s v="PBCS0477"/>
    <x v="2"/>
    <n v="10"/>
  </r>
  <r>
    <n v="478"/>
    <s v="PBOR00482"/>
    <s v="PBOR00478"/>
    <x v="38"/>
    <x v="12"/>
    <x v="1"/>
    <s v="Yes"/>
    <s v="PBCS0478"/>
    <x v="0"/>
    <n v="7"/>
  </r>
  <r>
    <n v="479"/>
    <s v="PBOR00483"/>
    <s v="PBOR00479"/>
    <x v="28"/>
    <x v="0"/>
    <x v="0"/>
    <s v="No"/>
    <s v="PBCS0479"/>
    <x v="1"/>
    <n v="10"/>
  </r>
  <r>
    <n v="480"/>
    <s v="PBOR00484"/>
    <s v="PBOR00480"/>
    <x v="29"/>
    <x v="38"/>
    <x v="1"/>
    <s v="Yes"/>
    <s v="PBCS0480"/>
    <x v="2"/>
    <n v="10"/>
  </r>
  <r>
    <n v="481"/>
    <s v="PBOR00485"/>
    <s v="PBOR00481"/>
    <x v="30"/>
    <x v="1"/>
    <x v="0"/>
    <s v="Yes"/>
    <s v="PBCS0481"/>
    <x v="0"/>
    <n v="8"/>
  </r>
  <r>
    <n v="482"/>
    <s v="PBOR00486"/>
    <s v="PBOR00482"/>
    <x v="31"/>
    <x v="2"/>
    <x v="1"/>
    <s v="Yes"/>
    <s v="PBCS0482"/>
    <x v="1"/>
    <n v="10"/>
  </r>
  <r>
    <n v="483"/>
    <s v="PBOR00487"/>
    <s v="PBOR00483"/>
    <x v="32"/>
    <x v="5"/>
    <x v="1"/>
    <s v="Yes"/>
    <s v="PBCS0483"/>
    <x v="2"/>
    <n v="9"/>
  </r>
  <r>
    <n v="484"/>
    <s v="PBOR00488"/>
    <s v="PBOR00484"/>
    <x v="33"/>
    <x v="3"/>
    <x v="0"/>
    <s v="Yes"/>
    <s v="PBCS0484"/>
    <x v="0"/>
    <n v="9"/>
  </r>
  <r>
    <n v="485"/>
    <s v="PBOR00489"/>
    <s v="PBOR00485"/>
    <x v="16"/>
    <x v="36"/>
    <x v="1"/>
    <s v="No"/>
    <s v="PBCS0485"/>
    <x v="1"/>
    <n v="9"/>
  </r>
  <r>
    <n v="486"/>
    <s v="PBOR00490"/>
    <s v="PBOR00486"/>
    <x v="17"/>
    <x v="24"/>
    <x v="0"/>
    <s v="Yes"/>
    <s v="PBCS0486"/>
    <x v="2"/>
    <n v="10"/>
  </r>
  <r>
    <n v="487"/>
    <s v="PBOR00491"/>
    <s v="PBOR00487"/>
    <x v="18"/>
    <x v="21"/>
    <x v="1"/>
    <s v="Yes"/>
    <s v="PBCS0487"/>
    <x v="0"/>
    <n v="9"/>
  </r>
  <r>
    <n v="488"/>
    <s v="PBOR00492"/>
    <s v="PBOR00488"/>
    <x v="19"/>
    <x v="32"/>
    <x v="0"/>
    <s v="Yes"/>
    <s v="PBCS0488"/>
    <x v="1"/>
    <n v="10"/>
  </r>
  <r>
    <n v="489"/>
    <s v="PBOR00493"/>
    <s v="PBOR00489"/>
    <x v="20"/>
    <x v="4"/>
    <x v="1"/>
    <s v="Yes"/>
    <s v="PBCS0489"/>
    <x v="2"/>
    <n v="9"/>
  </r>
  <r>
    <n v="490"/>
    <s v="PBOR00494"/>
    <s v="PBOR00490"/>
    <x v="21"/>
    <x v="2"/>
    <x v="2"/>
    <s v="Yes"/>
    <s v="PBCS0490"/>
    <x v="0"/>
    <n v="8"/>
  </r>
  <r>
    <n v="491"/>
    <s v="PBOR00495"/>
    <s v="PBOR00491"/>
    <x v="22"/>
    <x v="27"/>
    <x v="0"/>
    <s v="Yes"/>
    <s v="PBCS0491"/>
    <x v="1"/>
    <n v="7"/>
  </r>
  <r>
    <n v="492"/>
    <s v="PBOR00496"/>
    <s v="PBOR00492"/>
    <x v="23"/>
    <x v="0"/>
    <x v="1"/>
    <s v="Yes"/>
    <s v="PBCS0492"/>
    <x v="2"/>
    <n v="10"/>
  </r>
  <r>
    <n v="493"/>
    <s v="PBOR00497"/>
    <s v="PBOR00493"/>
    <x v="24"/>
    <x v="1"/>
    <x v="1"/>
    <s v="Yes"/>
    <s v="PBCS0493"/>
    <x v="0"/>
    <n v="7"/>
  </r>
  <r>
    <n v="494"/>
    <s v="PBOR00498"/>
    <s v="PBOR00494"/>
    <x v="25"/>
    <x v="28"/>
    <x v="0"/>
    <s v="Yes"/>
    <s v="PBCS0494"/>
    <x v="1"/>
    <n v="8"/>
  </r>
  <r>
    <n v="495"/>
    <s v="PBOR00499"/>
    <s v="PBOR00495"/>
    <x v="0"/>
    <x v="8"/>
    <x v="1"/>
    <s v="Yes"/>
    <s v="PBCS0495"/>
    <x v="2"/>
    <n v="9"/>
  </r>
  <r>
    <n v="496"/>
    <s v="PBOR00500"/>
    <s v="PBOR00496"/>
    <x v="1"/>
    <x v="33"/>
    <x v="0"/>
    <s v="Yes"/>
    <s v="PBCS0496"/>
    <x v="0"/>
    <n v="9"/>
  </r>
  <r>
    <n v="497"/>
    <s v="PBOR00501"/>
    <s v="PBOR00497"/>
    <x v="2"/>
    <x v="14"/>
    <x v="1"/>
    <s v="Yes"/>
    <s v="PBCS0497"/>
    <x v="1"/>
    <n v="9"/>
  </r>
  <r>
    <n v="498"/>
    <s v="PBOR00502"/>
    <s v="PBOR00498"/>
    <x v="3"/>
    <x v="16"/>
    <x v="1"/>
    <s v="Yes"/>
    <s v="PBCS0498"/>
    <x v="2"/>
    <n v="9"/>
  </r>
  <r>
    <n v="499"/>
    <s v="PBOR00503"/>
    <s v="PBOR00499"/>
    <x v="4"/>
    <x v="17"/>
    <x v="0"/>
    <s v="Yes"/>
    <s v="PBCS0499"/>
    <x v="0"/>
    <n v="9"/>
  </r>
  <r>
    <n v="500"/>
    <s v="PBOR00504"/>
    <s v="PBOR00500"/>
    <x v="5"/>
    <x v="39"/>
    <x v="1"/>
    <s v="Yes"/>
    <s v="PBCS0500"/>
    <x v="0"/>
    <n v="7"/>
  </r>
  <r>
    <n v="501"/>
    <s v="PBOR00505"/>
    <s v="PBOR00501"/>
    <x v="0"/>
    <x v="40"/>
    <x v="0"/>
    <s v="Yes"/>
    <s v="PBCS0501"/>
    <x v="0"/>
    <n v="9"/>
  </r>
  <r>
    <n v="502"/>
    <s v="PBOR00506"/>
    <s v="PBOR00502"/>
    <x v="1"/>
    <x v="41"/>
    <x v="1"/>
    <s v="Yes"/>
    <s v="PBCS0502"/>
    <x v="1"/>
    <n v="7"/>
  </r>
  <r>
    <n v="503"/>
    <s v="PBOR00507"/>
    <s v="PBOR00503"/>
    <x v="2"/>
    <x v="42"/>
    <x v="2"/>
    <s v="No"/>
    <s v="PBCS0503"/>
    <x v="2"/>
    <n v="8"/>
  </r>
  <r>
    <n v="504"/>
    <s v="PBOR00508"/>
    <s v="PBOR00504"/>
    <x v="3"/>
    <x v="43"/>
    <x v="0"/>
    <s v="Yes"/>
    <s v="PBCS0504"/>
    <x v="0"/>
    <n v="6"/>
  </r>
  <r>
    <n v="505"/>
    <s v="PBOR00509"/>
    <s v="PBOR00505"/>
    <x v="4"/>
    <x v="44"/>
    <x v="1"/>
    <s v="Yes"/>
    <s v="PBCS0505"/>
    <x v="1"/>
    <n v="2"/>
  </r>
  <r>
    <n v="506"/>
    <s v="PBOR00510"/>
    <s v="PBOR00506"/>
    <x v="5"/>
    <x v="45"/>
    <x v="1"/>
    <s v="Yes"/>
    <s v="PBCS0506"/>
    <x v="2"/>
    <n v="4"/>
  </r>
  <r>
    <n v="507"/>
    <s v="PBOR00511"/>
    <s v="PBOR00507"/>
    <x v="6"/>
    <x v="46"/>
    <x v="0"/>
    <s v="Yes"/>
    <s v="PBCS0507"/>
    <x v="0"/>
    <n v="1"/>
  </r>
  <r>
    <n v="508"/>
    <s v="PBOR00512"/>
    <s v="PBOR00508"/>
    <x v="6"/>
    <x v="47"/>
    <x v="1"/>
    <s v="Yes"/>
    <s v="PBCS0508"/>
    <x v="1"/>
    <n v="9"/>
  </r>
  <r>
    <n v="509"/>
    <s v="PBOR00513"/>
    <s v="PBOR00509"/>
    <x v="7"/>
    <x v="48"/>
    <x v="1"/>
    <s v="No"/>
    <s v="PBCS0509"/>
    <x v="2"/>
    <n v="6"/>
  </r>
  <r>
    <n v="510"/>
    <s v="PBOR00514"/>
    <s v="PBOR00510"/>
    <x v="5"/>
    <x v="32"/>
    <x v="0"/>
    <s v="Yes"/>
    <s v="PBCS0510"/>
    <x v="0"/>
    <n v="9"/>
  </r>
  <r>
    <n v="511"/>
    <s v="PBOR00515"/>
    <s v="PBOR00511"/>
    <x v="8"/>
    <x v="49"/>
    <x v="1"/>
    <s v="Yes"/>
    <s v="PBCS0511"/>
    <x v="1"/>
    <n v="9"/>
  </r>
  <r>
    <n v="512"/>
    <s v="PBOR00516"/>
    <s v="PBOR00512"/>
    <x v="9"/>
    <x v="19"/>
    <x v="2"/>
    <s v="Yes"/>
    <s v="PBCS0512"/>
    <x v="2"/>
    <n v="3"/>
  </r>
  <r>
    <n v="513"/>
    <s v="PBOR00517"/>
    <s v="PBOR00513"/>
    <x v="10"/>
    <x v="50"/>
    <x v="0"/>
    <s v="Yes"/>
    <s v="PBCS0513"/>
    <x v="0"/>
    <n v="2"/>
  </r>
  <r>
    <n v="514"/>
    <s v="PBOR00518"/>
    <s v="PBOR00514"/>
    <x v="11"/>
    <x v="51"/>
    <x v="1"/>
    <s v="Yes"/>
    <s v="PBCS0514"/>
    <x v="1"/>
    <n v="3"/>
  </r>
  <r>
    <n v="515"/>
    <s v="PBOR00519"/>
    <s v="PBOR00515"/>
    <x v="5"/>
    <x v="29"/>
    <x v="2"/>
    <s v="No"/>
    <s v="PBCS0515"/>
    <x v="2"/>
    <n v="10"/>
  </r>
  <r>
    <n v="516"/>
    <s v="PBOR00520"/>
    <s v="PBOR00516"/>
    <x v="12"/>
    <x v="52"/>
    <x v="0"/>
    <s v="Yes"/>
    <s v="PBCS0516"/>
    <x v="0"/>
    <n v="3"/>
  </r>
  <r>
    <n v="517"/>
    <s v="PBOR00521"/>
    <s v="PBOR00517"/>
    <x v="9"/>
    <x v="26"/>
    <x v="1"/>
    <s v="Yes"/>
    <s v="PBCS0517"/>
    <x v="1"/>
    <n v="1"/>
  </r>
  <r>
    <n v="518"/>
    <s v="PBOR00522"/>
    <s v="PBOR00518"/>
    <x v="4"/>
    <x v="47"/>
    <x v="2"/>
    <s v="Yes"/>
    <s v="PBCS0518"/>
    <x v="2"/>
    <n v="5"/>
  </r>
  <r>
    <n v="519"/>
    <s v="PBOR00523"/>
    <s v="PBOR00519"/>
    <x v="13"/>
    <x v="46"/>
    <x v="0"/>
    <s v="Yes"/>
    <s v="PBCS0519"/>
    <x v="0"/>
    <n v="1"/>
  </r>
  <r>
    <n v="520"/>
    <s v="PBOR00524"/>
    <s v="PBOR00520"/>
    <x v="14"/>
    <x v="41"/>
    <x v="1"/>
    <s v="Yes"/>
    <s v="PBCS0520"/>
    <x v="1"/>
    <n v="5"/>
  </r>
  <r>
    <n v="521"/>
    <s v="PBOR00525"/>
    <s v="PBOR00521"/>
    <x v="15"/>
    <x v="53"/>
    <x v="1"/>
    <s v="No"/>
    <s v="PBCS0521"/>
    <x v="2"/>
    <n v="5"/>
  </r>
  <r>
    <n v="522"/>
    <s v="PBOR00526"/>
    <s v="PBOR00522"/>
    <x v="16"/>
    <x v="54"/>
    <x v="0"/>
    <s v="Yes"/>
    <s v="PBCS0522"/>
    <x v="0"/>
    <n v="3"/>
  </r>
  <r>
    <n v="523"/>
    <s v="PBOR00527"/>
    <s v="PBOR00523"/>
    <x v="17"/>
    <x v="32"/>
    <x v="1"/>
    <s v="Yes"/>
    <s v="PBCS0523"/>
    <x v="1"/>
    <n v="3"/>
  </r>
  <r>
    <n v="524"/>
    <s v="PBOR00528"/>
    <s v="PBOR00524"/>
    <x v="18"/>
    <x v="30"/>
    <x v="2"/>
    <s v="Yes"/>
    <s v="PBCS0524"/>
    <x v="2"/>
    <n v="7"/>
  </r>
  <r>
    <n v="525"/>
    <s v="PBOR00529"/>
    <s v="PBOR00525"/>
    <x v="19"/>
    <x v="55"/>
    <x v="0"/>
    <s v="Yes"/>
    <s v="PBCS0525"/>
    <x v="0"/>
    <n v="4"/>
  </r>
  <r>
    <n v="526"/>
    <s v="PBOR00530"/>
    <s v="PBOR00526"/>
    <x v="20"/>
    <x v="19"/>
    <x v="1"/>
    <s v="Yes"/>
    <s v="PBCS0526"/>
    <x v="1"/>
    <n v="3"/>
  </r>
  <r>
    <n v="527"/>
    <s v="PBOR00531"/>
    <s v="PBOR00527"/>
    <x v="21"/>
    <x v="39"/>
    <x v="2"/>
    <s v="No"/>
    <s v="PBCS0527"/>
    <x v="2"/>
    <n v="8"/>
  </r>
  <r>
    <n v="528"/>
    <s v="PBOR00532"/>
    <s v="PBOR00528"/>
    <x v="22"/>
    <x v="33"/>
    <x v="0"/>
    <s v="Yes"/>
    <s v="PBCS0528"/>
    <x v="0"/>
    <n v="2"/>
  </r>
  <r>
    <n v="529"/>
    <s v="PBOR00533"/>
    <s v="PBOR00529"/>
    <x v="23"/>
    <x v="40"/>
    <x v="1"/>
    <s v="Yes"/>
    <s v="PBCS0529"/>
    <x v="1"/>
    <n v="9"/>
  </r>
  <r>
    <n v="530"/>
    <s v="PBOR00534"/>
    <s v="PBOR00530"/>
    <x v="24"/>
    <x v="56"/>
    <x v="2"/>
    <s v="Yes"/>
    <s v="PBCS0530"/>
    <x v="2"/>
    <n v="6"/>
  </r>
  <r>
    <n v="531"/>
    <s v="PBOR00535"/>
    <s v="PBOR00531"/>
    <x v="25"/>
    <x v="57"/>
    <x v="0"/>
    <s v="Yes"/>
    <s v="PBCS0531"/>
    <x v="0"/>
    <n v="7"/>
  </r>
  <r>
    <n v="532"/>
    <s v="PBOR00536"/>
    <s v="PBOR00532"/>
    <x v="26"/>
    <x v="58"/>
    <x v="1"/>
    <s v="Yes"/>
    <s v="PBCS0532"/>
    <x v="1"/>
    <n v="9"/>
  </r>
  <r>
    <n v="533"/>
    <s v="PBOR00537"/>
    <s v="PBOR00533"/>
    <x v="11"/>
    <x v="59"/>
    <x v="1"/>
    <s v="No"/>
    <s v="PBCS0533"/>
    <x v="2"/>
    <n v="2"/>
  </r>
  <r>
    <n v="534"/>
    <s v="PBOR00538"/>
    <s v="PBOR00534"/>
    <x v="17"/>
    <x v="58"/>
    <x v="0"/>
    <s v="Yes"/>
    <s v="PBCS0534"/>
    <x v="0"/>
    <n v="9"/>
  </r>
  <r>
    <n v="535"/>
    <s v="PBOR00539"/>
    <s v="PBOR00535"/>
    <x v="22"/>
    <x v="30"/>
    <x v="1"/>
    <s v="Yes"/>
    <s v="PBCS0535"/>
    <x v="1"/>
    <n v="10"/>
  </r>
  <r>
    <n v="536"/>
    <s v="PBOR00540"/>
    <s v="PBOR00536"/>
    <x v="4"/>
    <x v="40"/>
    <x v="2"/>
    <s v="Yes"/>
    <s v="PBCS0536"/>
    <x v="2"/>
    <n v="1"/>
  </r>
  <r>
    <n v="537"/>
    <s v="PBOR00541"/>
    <s v="PBOR00537"/>
    <x v="12"/>
    <x v="57"/>
    <x v="0"/>
    <s v="Yes"/>
    <s v="PBCS0537"/>
    <x v="0"/>
    <n v="1"/>
  </r>
  <r>
    <n v="538"/>
    <s v="PBOR00542"/>
    <s v="PBOR00538"/>
    <x v="24"/>
    <x v="58"/>
    <x v="1"/>
    <s v="Yes"/>
    <s v="PBCS0538"/>
    <x v="1"/>
    <n v="10"/>
  </r>
  <r>
    <n v="539"/>
    <s v="PBOR00543"/>
    <s v="PBOR00539"/>
    <x v="25"/>
    <x v="60"/>
    <x v="1"/>
    <s v="No"/>
    <s v="PBCS0539"/>
    <x v="2"/>
    <n v="4"/>
  </r>
  <r>
    <n v="540"/>
    <s v="PBOR00544"/>
    <s v="PBOR00540"/>
    <x v="27"/>
    <x v="61"/>
    <x v="0"/>
    <s v="Yes"/>
    <s v="PBCS0540"/>
    <x v="0"/>
    <n v="7"/>
  </r>
  <r>
    <n v="541"/>
    <s v="PBOR00545"/>
    <s v="PBOR00541"/>
    <x v="8"/>
    <x v="56"/>
    <x v="1"/>
    <s v="Yes"/>
    <s v="PBCS0541"/>
    <x v="1"/>
    <n v="3"/>
  </r>
  <r>
    <n v="542"/>
    <s v="PBOR00546"/>
    <s v="PBOR00542"/>
    <x v="28"/>
    <x v="30"/>
    <x v="2"/>
    <s v="Yes"/>
    <s v="PBCS0542"/>
    <x v="2"/>
    <n v="6"/>
  </r>
  <r>
    <n v="543"/>
    <s v="PBOR00547"/>
    <s v="PBOR00543"/>
    <x v="29"/>
    <x v="43"/>
    <x v="0"/>
    <s v="Yes"/>
    <s v="PBCS0543"/>
    <x v="0"/>
    <n v="6"/>
  </r>
  <r>
    <n v="544"/>
    <s v="PBOR00548"/>
    <s v="PBOR00544"/>
    <x v="30"/>
    <x v="62"/>
    <x v="1"/>
    <s v="Yes"/>
    <s v="PBCS0544"/>
    <x v="1"/>
    <n v="5"/>
  </r>
  <r>
    <n v="545"/>
    <s v="PBOR00549"/>
    <s v="PBOR00545"/>
    <x v="31"/>
    <x v="51"/>
    <x v="2"/>
    <s v="No"/>
    <s v="PBCS0545"/>
    <x v="2"/>
    <n v="1"/>
  </r>
  <r>
    <n v="546"/>
    <s v="PBOR00550"/>
    <s v="PBOR00546"/>
    <x v="32"/>
    <x v="63"/>
    <x v="0"/>
    <s v="Yes"/>
    <s v="PBCS0546"/>
    <x v="0"/>
    <n v="9"/>
  </r>
  <r>
    <n v="547"/>
    <s v="PBOR00551"/>
    <s v="PBOR00547"/>
    <x v="33"/>
    <x v="64"/>
    <x v="1"/>
    <s v="Yes"/>
    <s v="PBCS0547"/>
    <x v="1"/>
    <n v="3"/>
  </r>
  <r>
    <n v="548"/>
    <s v="PBOR00552"/>
    <s v="PBOR00548"/>
    <x v="34"/>
    <x v="63"/>
    <x v="1"/>
    <s v="Yes"/>
    <s v="PBCS0548"/>
    <x v="2"/>
    <n v="4"/>
  </r>
  <r>
    <n v="549"/>
    <s v="PBOR00553"/>
    <s v="PBOR00549"/>
    <x v="35"/>
    <x v="61"/>
    <x v="0"/>
    <s v="Yes"/>
    <s v="PBCS0549"/>
    <x v="0"/>
    <n v="8"/>
  </r>
  <r>
    <n v="550"/>
    <s v="PBOR00554"/>
    <s v="PBOR00550"/>
    <x v="36"/>
    <x v="62"/>
    <x v="1"/>
    <s v="Yes"/>
    <s v="PBCS0550"/>
    <x v="0"/>
    <n v="6"/>
  </r>
  <r>
    <n v="551"/>
    <s v="PBOR00555"/>
    <s v="PBOR00551"/>
    <x v="0"/>
    <x v="19"/>
    <x v="0"/>
    <s v="Yes"/>
    <s v="PBCS0551"/>
    <x v="0"/>
    <n v="9"/>
  </r>
  <r>
    <n v="552"/>
    <s v="PBOR00556"/>
    <s v="PBOR00552"/>
    <x v="1"/>
    <x v="62"/>
    <x v="1"/>
    <s v="Yes"/>
    <s v="PBCS0552"/>
    <x v="1"/>
    <n v="7"/>
  </r>
  <r>
    <n v="553"/>
    <s v="PBOR00557"/>
    <s v="PBOR00553"/>
    <x v="2"/>
    <x v="43"/>
    <x v="2"/>
    <s v="No"/>
    <s v="PBCS0553"/>
    <x v="2"/>
    <n v="8"/>
  </r>
  <r>
    <n v="554"/>
    <s v="PBOR00558"/>
    <s v="PBOR00554"/>
    <x v="3"/>
    <x v="65"/>
    <x v="0"/>
    <s v="Yes"/>
    <s v="PBCS0554"/>
    <x v="0"/>
    <n v="6"/>
  </r>
  <r>
    <n v="555"/>
    <s v="PBOR00559"/>
    <s v="PBOR00555"/>
    <x v="4"/>
    <x v="57"/>
    <x v="1"/>
    <s v="Yes"/>
    <s v="PBCS0555"/>
    <x v="1"/>
    <n v="2"/>
  </r>
  <r>
    <n v="556"/>
    <s v="PBOR00560"/>
    <s v="PBOR00556"/>
    <x v="5"/>
    <x v="56"/>
    <x v="1"/>
    <s v="Yes"/>
    <s v="PBCS0556"/>
    <x v="2"/>
    <n v="4"/>
  </r>
  <r>
    <n v="557"/>
    <s v="PBOR00561"/>
    <s v="PBOR00557"/>
    <x v="6"/>
    <x v="66"/>
    <x v="0"/>
    <s v="Yes"/>
    <s v="PBCS0557"/>
    <x v="0"/>
    <n v="1"/>
  </r>
  <r>
    <n v="558"/>
    <s v="PBOR00562"/>
    <s v="PBOR00558"/>
    <x v="6"/>
    <x v="37"/>
    <x v="1"/>
    <s v="Yes"/>
    <s v="PBCS0558"/>
    <x v="1"/>
    <n v="9"/>
  </r>
  <r>
    <n v="559"/>
    <s v="PBOR00563"/>
    <s v="PBOR00559"/>
    <x v="7"/>
    <x v="45"/>
    <x v="0"/>
    <s v="No"/>
    <s v="PBCS0559"/>
    <x v="2"/>
    <n v="6"/>
  </r>
  <r>
    <n v="560"/>
    <s v="PBOR00564"/>
    <s v="PBOR00560"/>
    <x v="37"/>
    <x v="67"/>
    <x v="1"/>
    <s v="Yes"/>
    <s v="PBCS0560"/>
    <x v="0"/>
    <n v="9"/>
  </r>
  <r>
    <n v="561"/>
    <s v="PBOR00565"/>
    <s v="PBOR00561"/>
    <x v="8"/>
    <x v="43"/>
    <x v="1"/>
    <s v="Yes"/>
    <s v="PBCS0561"/>
    <x v="1"/>
    <n v="9"/>
  </r>
  <r>
    <n v="562"/>
    <s v="PBOR00566"/>
    <s v="PBOR00562"/>
    <x v="9"/>
    <x v="68"/>
    <x v="0"/>
    <s v="Yes"/>
    <s v="PBCS0562"/>
    <x v="2"/>
    <n v="3"/>
  </r>
  <r>
    <n v="563"/>
    <s v="PBOR00567"/>
    <s v="PBOR00563"/>
    <x v="10"/>
    <x v="69"/>
    <x v="1"/>
    <s v="Yes"/>
    <s v="PBCS0563"/>
    <x v="0"/>
    <n v="2"/>
  </r>
  <r>
    <n v="564"/>
    <s v="PBOR00568"/>
    <s v="PBOR00564"/>
    <x v="11"/>
    <x v="52"/>
    <x v="1"/>
    <s v="Yes"/>
    <s v="PBCS0564"/>
    <x v="1"/>
    <n v="3"/>
  </r>
  <r>
    <n v="565"/>
    <s v="PBOR00569"/>
    <s v="PBOR00565"/>
    <x v="36"/>
    <x v="19"/>
    <x v="0"/>
    <s v="No"/>
    <s v="PBCS0565"/>
    <x v="2"/>
    <n v="10"/>
  </r>
  <r>
    <n v="566"/>
    <s v="PBOR00570"/>
    <s v="PBOR00566"/>
    <x v="0"/>
    <x v="47"/>
    <x v="1"/>
    <s v="Yes"/>
    <s v="PBCS0566"/>
    <x v="0"/>
    <n v="3"/>
  </r>
  <r>
    <n v="567"/>
    <s v="PBOR00571"/>
    <s v="PBOR00567"/>
    <x v="1"/>
    <x v="70"/>
    <x v="0"/>
    <s v="Yes"/>
    <s v="PBCS0567"/>
    <x v="1"/>
    <n v="1"/>
  </r>
  <r>
    <n v="568"/>
    <s v="PBOR00572"/>
    <s v="PBOR00568"/>
    <x v="2"/>
    <x v="71"/>
    <x v="1"/>
    <s v="Yes"/>
    <s v="PBCS0568"/>
    <x v="2"/>
    <n v="5"/>
  </r>
  <r>
    <n v="569"/>
    <s v="PBOR00573"/>
    <s v="PBOR00569"/>
    <x v="3"/>
    <x v="58"/>
    <x v="0"/>
    <s v="Yes"/>
    <s v="PBCS0569"/>
    <x v="0"/>
    <n v="1"/>
  </r>
  <r>
    <n v="570"/>
    <s v="PBOR00574"/>
    <s v="PBOR00570"/>
    <x v="4"/>
    <x v="19"/>
    <x v="1"/>
    <s v="Yes"/>
    <s v="PBCS0570"/>
    <x v="1"/>
    <n v="5"/>
  </r>
  <r>
    <n v="571"/>
    <s v="PBOR00575"/>
    <s v="PBOR00571"/>
    <x v="5"/>
    <x v="32"/>
    <x v="2"/>
    <s v="No"/>
    <s v="PBCS0571"/>
    <x v="2"/>
    <n v="5"/>
  </r>
  <r>
    <n v="572"/>
    <s v="PBOR00576"/>
    <s v="PBOR00572"/>
    <x v="6"/>
    <x v="60"/>
    <x v="0"/>
    <s v="Yes"/>
    <s v="PBCS0572"/>
    <x v="0"/>
    <n v="3"/>
  </r>
  <r>
    <n v="573"/>
    <s v="PBOR00577"/>
    <s v="PBOR00573"/>
    <x v="6"/>
    <x v="21"/>
    <x v="1"/>
    <s v="Yes"/>
    <s v="PBCS0573"/>
    <x v="1"/>
    <n v="3"/>
  </r>
  <r>
    <n v="574"/>
    <s v="PBOR00578"/>
    <s v="PBOR00574"/>
    <x v="7"/>
    <x v="53"/>
    <x v="1"/>
    <s v="Yes"/>
    <s v="PBCS0574"/>
    <x v="2"/>
    <n v="7"/>
  </r>
  <r>
    <n v="575"/>
    <s v="PBOR00579"/>
    <s v="PBOR00575"/>
    <x v="5"/>
    <x v="72"/>
    <x v="0"/>
    <s v="Yes"/>
    <s v="PBCS0575"/>
    <x v="0"/>
    <n v="4"/>
  </r>
  <r>
    <n v="576"/>
    <s v="PBOR00580"/>
    <s v="PBOR00576"/>
    <x v="8"/>
    <x v="32"/>
    <x v="1"/>
    <s v="Yes"/>
    <s v="PBCS0576"/>
    <x v="1"/>
    <n v="3"/>
  </r>
  <r>
    <n v="577"/>
    <s v="PBOR00581"/>
    <s v="PBOR00577"/>
    <x v="9"/>
    <x v="73"/>
    <x v="0"/>
    <s v="No"/>
    <s v="PBCS0577"/>
    <x v="2"/>
    <n v="8"/>
  </r>
  <r>
    <n v="578"/>
    <s v="PBOR00582"/>
    <s v="PBOR00578"/>
    <x v="10"/>
    <x v="74"/>
    <x v="1"/>
    <s v="Yes"/>
    <s v="PBCS0578"/>
    <x v="0"/>
    <n v="2"/>
  </r>
  <r>
    <n v="579"/>
    <s v="PBOR00583"/>
    <s v="PBOR00579"/>
    <x v="11"/>
    <x v="75"/>
    <x v="1"/>
    <s v="Yes"/>
    <s v="PBCS0579"/>
    <x v="1"/>
    <n v="9"/>
  </r>
  <r>
    <n v="580"/>
    <s v="PBOR00584"/>
    <s v="PBOR00580"/>
    <x v="5"/>
    <x v="76"/>
    <x v="0"/>
    <s v="Yes"/>
    <s v="PBCS0580"/>
    <x v="2"/>
    <n v="6"/>
  </r>
  <r>
    <n v="581"/>
    <s v="PBOR00585"/>
    <s v="PBOR00581"/>
    <x v="12"/>
    <x v="61"/>
    <x v="1"/>
    <s v="Yes"/>
    <s v="PBCS0581"/>
    <x v="0"/>
    <n v="7"/>
  </r>
  <r>
    <n v="582"/>
    <s v="PBOR00586"/>
    <s v="PBOR00582"/>
    <x v="9"/>
    <x v="71"/>
    <x v="1"/>
    <s v="Yes"/>
    <s v="PBCS0582"/>
    <x v="1"/>
    <n v="9"/>
  </r>
  <r>
    <n v="583"/>
    <s v="PBOR00587"/>
    <s v="PBOR00583"/>
    <x v="4"/>
    <x v="59"/>
    <x v="0"/>
    <s v="No"/>
    <s v="PBCS0583"/>
    <x v="2"/>
    <n v="2"/>
  </r>
  <r>
    <n v="584"/>
    <s v="PBOR00588"/>
    <s v="PBOR00584"/>
    <x v="8"/>
    <x v="77"/>
    <x v="1"/>
    <s v="Yes"/>
    <s v="PBCS0584"/>
    <x v="0"/>
    <n v="9"/>
  </r>
  <r>
    <n v="585"/>
    <s v="PBOR00589"/>
    <s v="PBOR00585"/>
    <x v="14"/>
    <x v="19"/>
    <x v="0"/>
    <s v="Yes"/>
    <s v="PBCS0585"/>
    <x v="1"/>
    <n v="10"/>
  </r>
  <r>
    <n v="586"/>
    <s v="PBOR00590"/>
    <s v="PBOR00586"/>
    <x v="15"/>
    <x v="70"/>
    <x v="1"/>
    <s v="Yes"/>
    <s v="PBCS0586"/>
    <x v="2"/>
    <n v="1"/>
  </r>
  <r>
    <n v="587"/>
    <s v="PBOR00591"/>
    <s v="PBOR00587"/>
    <x v="16"/>
    <x v="46"/>
    <x v="0"/>
    <s v="Yes"/>
    <s v="PBCS0587"/>
    <x v="0"/>
    <n v="1"/>
  </r>
  <r>
    <n v="588"/>
    <s v="PBOR00592"/>
    <s v="PBOR00588"/>
    <x v="17"/>
    <x v="39"/>
    <x v="1"/>
    <s v="Yes"/>
    <s v="PBCS0588"/>
    <x v="1"/>
    <n v="10"/>
  </r>
  <r>
    <n v="589"/>
    <s v="PBOR00593"/>
    <s v="PBOR00589"/>
    <x v="18"/>
    <x v="39"/>
    <x v="2"/>
    <s v="No"/>
    <s v="PBCS0589"/>
    <x v="2"/>
    <n v="4"/>
  </r>
  <r>
    <n v="590"/>
    <s v="PBOR00594"/>
    <s v="PBOR00590"/>
    <x v="19"/>
    <x v="19"/>
    <x v="0"/>
    <s v="Yes"/>
    <s v="PBCS0590"/>
    <x v="0"/>
    <n v="7"/>
  </r>
  <r>
    <n v="591"/>
    <s v="PBOR00595"/>
    <s v="PBOR00591"/>
    <x v="20"/>
    <x v="26"/>
    <x v="1"/>
    <s v="Yes"/>
    <s v="PBCS0591"/>
    <x v="1"/>
    <n v="3"/>
  </r>
  <r>
    <n v="592"/>
    <s v="PBOR00596"/>
    <s v="PBOR00592"/>
    <x v="21"/>
    <x v="51"/>
    <x v="1"/>
    <s v="Yes"/>
    <s v="PBCS0592"/>
    <x v="2"/>
    <n v="6"/>
  </r>
  <r>
    <n v="593"/>
    <s v="PBOR00597"/>
    <s v="PBOR00593"/>
    <x v="22"/>
    <x v="51"/>
    <x v="0"/>
    <s v="Yes"/>
    <s v="PBCS0593"/>
    <x v="0"/>
    <n v="6"/>
  </r>
  <r>
    <n v="594"/>
    <s v="PBOR00598"/>
    <s v="PBOR00594"/>
    <x v="23"/>
    <x v="62"/>
    <x v="1"/>
    <s v="Yes"/>
    <s v="PBCS0594"/>
    <x v="1"/>
    <n v="5"/>
  </r>
  <r>
    <n v="595"/>
    <s v="PBOR00599"/>
    <s v="PBOR00595"/>
    <x v="24"/>
    <x v="54"/>
    <x v="0"/>
    <s v="No"/>
    <s v="PBCS0595"/>
    <x v="2"/>
    <n v="1"/>
  </r>
  <r>
    <n v="596"/>
    <s v="PBOR00600"/>
    <s v="PBOR00596"/>
    <x v="25"/>
    <x v="53"/>
    <x v="1"/>
    <s v="Yes"/>
    <s v="PBCS0596"/>
    <x v="0"/>
    <n v="9"/>
  </r>
  <r>
    <n v="597"/>
    <s v="PBOR00601"/>
    <s v="PBOR00597"/>
    <x v="26"/>
    <x v="53"/>
    <x v="1"/>
    <s v="Yes"/>
    <s v="PBCS0597"/>
    <x v="1"/>
    <n v="3"/>
  </r>
  <r>
    <n v="598"/>
    <s v="PBOR00602"/>
    <s v="PBOR00598"/>
    <x v="11"/>
    <x v="67"/>
    <x v="0"/>
    <s v="Yes"/>
    <s v="PBCS0598"/>
    <x v="2"/>
    <n v="4"/>
  </r>
  <r>
    <n v="599"/>
    <s v="PBOR00603"/>
    <s v="PBOR00599"/>
    <x v="17"/>
    <x v="30"/>
    <x v="1"/>
    <s v="Yes"/>
    <s v="PBCS0599"/>
    <x v="0"/>
    <n v="8"/>
  </r>
  <r>
    <n v="600"/>
    <s v="PBOR00604"/>
    <s v="PBOR00600"/>
    <x v="22"/>
    <x v="52"/>
    <x v="1"/>
    <s v="Yes"/>
    <s v="PBCS0600"/>
    <x v="0"/>
    <n v="6"/>
  </r>
  <r>
    <n v="601"/>
    <s v="PBOR00605"/>
    <s v="PBOR00601"/>
    <x v="4"/>
    <x v="66"/>
    <x v="0"/>
    <s v="Yes"/>
    <s v="PBCS0601"/>
    <x v="0"/>
    <n v="10"/>
  </r>
  <r>
    <n v="602"/>
    <s v="PBOR00606"/>
    <s v="PBOR00602"/>
    <x v="12"/>
    <x v="56"/>
    <x v="1"/>
    <s v="Yes"/>
    <s v="PBCS0602"/>
    <x v="1"/>
    <n v="9"/>
  </r>
  <r>
    <n v="603"/>
    <s v="PBOR00607"/>
    <s v="PBOR00603"/>
    <x v="24"/>
    <x v="53"/>
    <x v="0"/>
    <s v="Yes"/>
    <s v="PBCS0603"/>
    <x v="2"/>
    <n v="7"/>
  </r>
  <r>
    <n v="604"/>
    <s v="PBOR00608"/>
    <s v="PBOR00604"/>
    <x v="25"/>
    <x v="61"/>
    <x v="1"/>
    <s v="Yes"/>
    <s v="PBCS0604"/>
    <x v="0"/>
    <n v="7"/>
  </r>
  <r>
    <n v="605"/>
    <s v="PBOR00609"/>
    <s v="PBOR00605"/>
    <x v="27"/>
    <x v="66"/>
    <x v="0"/>
    <s v="Yes"/>
    <s v="PBCS0605"/>
    <x v="1"/>
    <n v="7"/>
  </r>
  <r>
    <n v="606"/>
    <s v="PBOR00610"/>
    <s v="PBOR00606"/>
    <x v="38"/>
    <x v="53"/>
    <x v="1"/>
    <s v="Yes"/>
    <s v="PBCS0606"/>
    <x v="2"/>
    <n v="7"/>
  </r>
  <r>
    <n v="607"/>
    <s v="PBOR00611"/>
    <s v="PBOR00607"/>
    <x v="28"/>
    <x v="44"/>
    <x v="2"/>
    <s v="Yes"/>
    <s v="PBCS0607"/>
    <x v="0"/>
    <n v="8"/>
  </r>
  <r>
    <n v="608"/>
    <s v="PBOR00612"/>
    <s v="PBOR00608"/>
    <x v="29"/>
    <x v="78"/>
    <x v="0"/>
    <s v="Yes"/>
    <s v="PBCS0608"/>
    <x v="1"/>
    <n v="10"/>
  </r>
  <r>
    <n v="609"/>
    <s v="PBOR00613"/>
    <s v="PBOR00609"/>
    <x v="30"/>
    <x v="41"/>
    <x v="1"/>
    <s v="Yes"/>
    <s v="PBCS0609"/>
    <x v="2"/>
    <n v="10"/>
  </r>
  <r>
    <n v="610"/>
    <s v="PBOR00614"/>
    <s v="PBOR00610"/>
    <x v="31"/>
    <x v="62"/>
    <x v="1"/>
    <s v="Yes"/>
    <s v="PBCS0610"/>
    <x v="0"/>
    <n v="10"/>
  </r>
  <r>
    <n v="611"/>
    <s v="PBOR00615"/>
    <s v="PBOR00611"/>
    <x v="32"/>
    <x v="72"/>
    <x v="0"/>
    <s v="Yes"/>
    <s v="PBCS0611"/>
    <x v="1"/>
    <n v="10"/>
  </r>
  <r>
    <n v="612"/>
    <s v="PBOR00616"/>
    <s v="PBOR00612"/>
    <x v="33"/>
    <x v="30"/>
    <x v="1"/>
    <s v="Yes"/>
    <s v="PBCS0612"/>
    <x v="2"/>
    <n v="8"/>
  </r>
  <r>
    <n v="613"/>
    <s v="PBOR00617"/>
    <s v="PBOR00613"/>
    <x v="16"/>
    <x v="69"/>
    <x v="0"/>
    <s v="Yes"/>
    <s v="PBCS0613"/>
    <x v="0"/>
    <n v="7"/>
  </r>
  <r>
    <n v="614"/>
    <s v="PBOR00618"/>
    <s v="PBOR00614"/>
    <x v="17"/>
    <x v="71"/>
    <x v="1"/>
    <s v="Yes"/>
    <s v="PBCS0614"/>
    <x v="1"/>
    <n v="7"/>
  </r>
  <r>
    <n v="615"/>
    <s v="PBOR00619"/>
    <s v="PBOR00615"/>
    <x v="18"/>
    <x v="67"/>
    <x v="1"/>
    <s v="Yes"/>
    <s v="PBCS0615"/>
    <x v="2"/>
    <n v="9"/>
  </r>
  <r>
    <n v="616"/>
    <s v="PBOR00620"/>
    <s v="PBOR00616"/>
    <x v="8"/>
    <x v="68"/>
    <x v="0"/>
    <s v="Yes"/>
    <s v="PBCS0616"/>
    <x v="0"/>
    <n v="8"/>
  </r>
  <r>
    <n v="617"/>
    <s v="PBOR00621"/>
    <s v="PBOR00617"/>
    <x v="20"/>
    <x v="48"/>
    <x v="1"/>
    <s v="No"/>
    <s v="PBCS0617"/>
    <x v="1"/>
    <n v="8"/>
  </r>
  <r>
    <n v="618"/>
    <s v="PBOR00622"/>
    <s v="PBOR00618"/>
    <x v="21"/>
    <x v="26"/>
    <x v="1"/>
    <s v="Yes"/>
    <s v="PBCS0618"/>
    <x v="2"/>
    <n v="7"/>
  </r>
  <r>
    <n v="619"/>
    <s v="PBOR00623"/>
    <s v="PBOR00619"/>
    <x v="22"/>
    <x v="76"/>
    <x v="0"/>
    <s v="Yes"/>
    <s v="PBCS0619"/>
    <x v="0"/>
    <n v="8"/>
  </r>
  <r>
    <n v="620"/>
    <s v="PBOR00624"/>
    <s v="PBOR00620"/>
    <x v="23"/>
    <x v="45"/>
    <x v="1"/>
    <s v="Yes"/>
    <s v="PBCS0620"/>
    <x v="1"/>
    <n v="8"/>
  </r>
  <r>
    <n v="621"/>
    <s v="PBOR00625"/>
    <s v="PBOR00621"/>
    <x v="24"/>
    <x v="63"/>
    <x v="0"/>
    <s v="Yes"/>
    <s v="PBCS0621"/>
    <x v="2"/>
    <n v="9"/>
  </r>
  <r>
    <n v="622"/>
    <s v="PBOR00626"/>
    <s v="PBOR00622"/>
    <x v="25"/>
    <x v="58"/>
    <x v="1"/>
    <s v="Yes"/>
    <s v="PBCS0622"/>
    <x v="0"/>
    <n v="9"/>
  </r>
  <r>
    <n v="623"/>
    <s v="PBOR00627"/>
    <s v="PBOR00623"/>
    <x v="0"/>
    <x v="62"/>
    <x v="0"/>
    <s v="No"/>
    <s v="PBCS0623"/>
    <x v="1"/>
    <n v="8"/>
  </r>
  <r>
    <n v="624"/>
    <s v="PBOR00628"/>
    <s v="PBOR00624"/>
    <x v="1"/>
    <x v="79"/>
    <x v="1"/>
    <s v="Yes"/>
    <s v="PBCS0624"/>
    <x v="2"/>
    <n v="8"/>
  </r>
  <r>
    <n v="625"/>
    <s v="PBOR00629"/>
    <s v="PBOR00625"/>
    <x v="2"/>
    <x v="70"/>
    <x v="2"/>
    <s v="Yes"/>
    <s v="PBCS0625"/>
    <x v="0"/>
    <n v="7"/>
  </r>
  <r>
    <n v="626"/>
    <s v="PBOR00630"/>
    <s v="PBOR00626"/>
    <x v="3"/>
    <x v="64"/>
    <x v="0"/>
    <s v="Yes"/>
    <s v="PBCS0626"/>
    <x v="1"/>
    <n v="8"/>
  </r>
  <r>
    <n v="627"/>
    <s v="PBOR00631"/>
    <s v="PBOR00627"/>
    <x v="4"/>
    <x v="37"/>
    <x v="1"/>
    <s v="Yes"/>
    <s v="PBCS0627"/>
    <x v="2"/>
    <n v="9"/>
  </r>
  <r>
    <n v="628"/>
    <s v="PBOR00632"/>
    <s v="PBOR00628"/>
    <x v="5"/>
    <x v="54"/>
    <x v="1"/>
    <s v="Yes"/>
    <s v="PBCS0628"/>
    <x v="0"/>
    <n v="7"/>
  </r>
  <r>
    <n v="629"/>
    <s v="PBOR00633"/>
    <s v="PBOR00629"/>
    <x v="6"/>
    <x v="40"/>
    <x v="0"/>
    <s v="Yes"/>
    <s v="PBCS0629"/>
    <x v="1"/>
    <n v="8"/>
  </r>
  <r>
    <n v="630"/>
    <s v="PBOR00634"/>
    <s v="PBOR00630"/>
    <x v="6"/>
    <x v="43"/>
    <x v="1"/>
    <s v="Yes"/>
    <s v="PBCS0630"/>
    <x v="2"/>
    <n v="9"/>
  </r>
  <r>
    <n v="631"/>
    <s v="PBOR00635"/>
    <s v="PBOR00631"/>
    <x v="7"/>
    <x v="50"/>
    <x v="0"/>
    <s v="Yes"/>
    <s v="PBCS0631"/>
    <x v="0"/>
    <n v="8"/>
  </r>
  <r>
    <n v="632"/>
    <s v="PBOR00636"/>
    <s v="PBOR00632"/>
    <x v="5"/>
    <x v="21"/>
    <x v="1"/>
    <s v="Yes"/>
    <s v="PBCS0632"/>
    <x v="1"/>
    <n v="7"/>
  </r>
  <r>
    <n v="633"/>
    <s v="PBOR00637"/>
    <s v="PBOR00633"/>
    <x v="8"/>
    <x v="80"/>
    <x v="1"/>
    <s v="Yes"/>
    <s v="PBCS0633"/>
    <x v="2"/>
    <n v="10"/>
  </r>
  <r>
    <n v="634"/>
    <s v="PBOR00638"/>
    <s v="PBOR00634"/>
    <x v="9"/>
    <x v="17"/>
    <x v="0"/>
    <s v="Yes"/>
    <s v="PBCS0634"/>
    <x v="0"/>
    <n v="7"/>
  </r>
  <r>
    <n v="635"/>
    <s v="PBOR00639"/>
    <s v="PBOR00635"/>
    <x v="10"/>
    <x v="48"/>
    <x v="1"/>
    <s v="Yes"/>
    <s v="PBCS0635"/>
    <x v="1"/>
    <n v="8"/>
  </r>
  <r>
    <n v="636"/>
    <s v="PBOR00640"/>
    <s v="PBOR00636"/>
    <x v="11"/>
    <x v="77"/>
    <x v="1"/>
    <s v="Yes"/>
    <s v="PBCS0636"/>
    <x v="2"/>
    <n v="7"/>
  </r>
  <r>
    <n v="637"/>
    <s v="PBOR00641"/>
    <s v="PBOR00637"/>
    <x v="5"/>
    <x v="40"/>
    <x v="0"/>
    <s v="Yes"/>
    <s v="PBCS0637"/>
    <x v="0"/>
    <n v="9"/>
  </r>
  <r>
    <n v="638"/>
    <s v="PBOR00642"/>
    <s v="PBOR00638"/>
    <x v="12"/>
    <x v="46"/>
    <x v="1"/>
    <s v="Yes"/>
    <s v="PBCS0638"/>
    <x v="1"/>
    <n v="8"/>
  </r>
  <r>
    <n v="639"/>
    <s v="PBOR00643"/>
    <s v="PBOR00639"/>
    <x v="9"/>
    <x v="26"/>
    <x v="0"/>
    <s v="Yes"/>
    <s v="PBCS0639"/>
    <x v="2"/>
    <n v="9"/>
  </r>
  <r>
    <n v="640"/>
    <s v="PBOR00644"/>
    <s v="PBOR00640"/>
    <x v="4"/>
    <x v="67"/>
    <x v="1"/>
    <s v="Yes"/>
    <s v="PBCS0640"/>
    <x v="0"/>
    <n v="9"/>
  </r>
  <r>
    <n v="641"/>
    <s v="PBOR00645"/>
    <s v="PBOR00641"/>
    <x v="13"/>
    <x v="29"/>
    <x v="0"/>
    <s v="Yes"/>
    <s v="PBCS0641"/>
    <x v="1"/>
    <n v="9"/>
  </r>
  <r>
    <n v="642"/>
    <s v="PBOR00646"/>
    <s v="PBOR00642"/>
    <x v="14"/>
    <x v="58"/>
    <x v="1"/>
    <s v="Yes"/>
    <s v="PBCS0642"/>
    <x v="2"/>
    <n v="9"/>
  </r>
  <r>
    <n v="643"/>
    <s v="PBOR00647"/>
    <s v="PBOR00643"/>
    <x v="15"/>
    <x v="48"/>
    <x v="2"/>
    <s v="Yes"/>
    <s v="PBCS0643"/>
    <x v="0"/>
    <n v="9"/>
  </r>
  <r>
    <n v="644"/>
    <s v="PBOR00648"/>
    <s v="PBOR00644"/>
    <x v="8"/>
    <x v="44"/>
    <x v="0"/>
    <s v="Yes"/>
    <s v="PBCS0644"/>
    <x v="1"/>
    <n v="8"/>
  </r>
  <r>
    <n v="645"/>
    <s v="PBOR00649"/>
    <s v="PBOR00645"/>
    <x v="17"/>
    <x v="81"/>
    <x v="1"/>
    <s v="No"/>
    <s v="PBCS0645"/>
    <x v="2"/>
    <n v="8"/>
  </r>
  <r>
    <n v="646"/>
    <s v="PBOR00650"/>
    <s v="PBOR00646"/>
    <x v="18"/>
    <x v="71"/>
    <x v="1"/>
    <s v="Yes"/>
    <s v="PBCS0646"/>
    <x v="0"/>
    <n v="7"/>
  </r>
  <r>
    <n v="647"/>
    <s v="PBOR00651"/>
    <s v="PBOR00647"/>
    <x v="19"/>
    <x v="70"/>
    <x v="0"/>
    <s v="Yes"/>
    <s v="PBCS0647"/>
    <x v="1"/>
    <n v="7"/>
  </r>
  <r>
    <n v="648"/>
    <s v="PBOR00652"/>
    <s v="PBOR00648"/>
    <x v="20"/>
    <x v="70"/>
    <x v="1"/>
    <s v="Yes"/>
    <s v="PBCS0648"/>
    <x v="2"/>
    <n v="9"/>
  </r>
  <r>
    <n v="649"/>
    <s v="PBOR00653"/>
    <s v="PBOR00649"/>
    <x v="21"/>
    <x v="73"/>
    <x v="0"/>
    <s v="Yes"/>
    <s v="PBCS0649"/>
    <x v="0"/>
    <n v="8"/>
  </r>
  <r>
    <n v="650"/>
    <s v="PBOR00654"/>
    <s v="PBOR00650"/>
    <x v="22"/>
    <x v="81"/>
    <x v="1"/>
    <s v="Yes"/>
    <s v="PBCS0650"/>
    <x v="0"/>
    <n v="8"/>
  </r>
  <r>
    <n v="651"/>
    <s v="PBOR00655"/>
    <s v="PBOR00651"/>
    <x v="23"/>
    <x v="29"/>
    <x v="1"/>
    <s v="No"/>
    <s v="PBCS0651"/>
    <x v="0"/>
    <n v="10"/>
  </r>
  <r>
    <n v="652"/>
    <s v="PBOR00656"/>
    <s v="PBOR00652"/>
    <x v="24"/>
    <x v="43"/>
    <x v="0"/>
    <s v="Yes"/>
    <s v="PBCS0652"/>
    <x v="1"/>
    <n v="8"/>
  </r>
  <r>
    <n v="653"/>
    <s v="PBOR00657"/>
    <s v="PBOR00653"/>
    <x v="25"/>
    <x v="40"/>
    <x v="1"/>
    <s v="Yes"/>
    <s v="PBCS0653"/>
    <x v="2"/>
    <n v="8"/>
  </r>
  <r>
    <n v="654"/>
    <s v="PBOR00658"/>
    <s v="PBOR00654"/>
    <x v="26"/>
    <x v="78"/>
    <x v="1"/>
    <s v="Yes"/>
    <s v="PBCS0654"/>
    <x v="0"/>
    <n v="8"/>
  </r>
  <r>
    <n v="655"/>
    <s v="PBOR00659"/>
    <s v="PBOR00655"/>
    <x v="11"/>
    <x v="43"/>
    <x v="0"/>
    <s v="Yes"/>
    <s v="PBCS0655"/>
    <x v="1"/>
    <n v="8"/>
  </r>
  <r>
    <n v="656"/>
    <s v="PBOR00660"/>
    <s v="PBOR00656"/>
    <x v="17"/>
    <x v="48"/>
    <x v="1"/>
    <s v="Yes"/>
    <s v="PBCS0656"/>
    <x v="2"/>
    <n v="7"/>
  </r>
  <r>
    <n v="657"/>
    <s v="PBOR00661"/>
    <s v="PBOR00657"/>
    <x v="22"/>
    <x v="42"/>
    <x v="0"/>
    <s v="Yes"/>
    <s v="PBCS0657"/>
    <x v="0"/>
    <n v="7"/>
  </r>
  <r>
    <n v="658"/>
    <s v="PBOR00662"/>
    <s v="PBOR00658"/>
    <x v="4"/>
    <x v="59"/>
    <x v="1"/>
    <s v="Yes"/>
    <s v="PBCS0658"/>
    <x v="1"/>
    <n v="9"/>
  </r>
  <r>
    <n v="659"/>
    <s v="PBOR00663"/>
    <s v="PBOR00659"/>
    <x v="12"/>
    <x v="61"/>
    <x v="0"/>
    <s v="Yes"/>
    <s v="PBCS0659"/>
    <x v="2"/>
    <n v="7"/>
  </r>
  <r>
    <n v="660"/>
    <s v="PBOR00664"/>
    <s v="PBOR00660"/>
    <x v="24"/>
    <x v="77"/>
    <x v="1"/>
    <s v="Yes"/>
    <s v="PBCS0660"/>
    <x v="0"/>
    <n v="9"/>
  </r>
  <r>
    <n v="661"/>
    <s v="PBOR00665"/>
    <s v="PBOR00661"/>
    <x v="25"/>
    <x v="69"/>
    <x v="2"/>
    <s v="Yes"/>
    <s v="PBCS0661"/>
    <x v="1"/>
    <n v="10"/>
  </r>
  <r>
    <n v="662"/>
    <s v="PBOR00666"/>
    <s v="PBOR00662"/>
    <x v="27"/>
    <x v="19"/>
    <x v="0"/>
    <s v="Yes"/>
    <s v="PBCS0662"/>
    <x v="2"/>
    <n v="7"/>
  </r>
  <r>
    <n v="663"/>
    <s v="PBOR00667"/>
    <s v="PBOR00663"/>
    <x v="38"/>
    <x v="46"/>
    <x v="1"/>
    <s v="Yes"/>
    <s v="PBCS0663"/>
    <x v="0"/>
    <n v="10"/>
  </r>
  <r>
    <n v="664"/>
    <s v="PBOR00668"/>
    <s v="PBOR00664"/>
    <x v="28"/>
    <x v="69"/>
    <x v="1"/>
    <s v="Yes"/>
    <s v="PBCS0664"/>
    <x v="1"/>
    <n v="9"/>
  </r>
  <r>
    <n v="665"/>
    <s v="PBOR00669"/>
    <s v="PBOR00665"/>
    <x v="29"/>
    <x v="54"/>
    <x v="0"/>
    <s v="Yes"/>
    <s v="PBCS0665"/>
    <x v="2"/>
    <n v="8"/>
  </r>
  <r>
    <n v="666"/>
    <s v="PBOR00670"/>
    <s v="PBOR00666"/>
    <x v="30"/>
    <x v="71"/>
    <x v="1"/>
    <s v="Yes"/>
    <s v="PBCS0666"/>
    <x v="0"/>
    <n v="7"/>
  </r>
  <r>
    <n v="667"/>
    <s v="PBOR00671"/>
    <s v="PBOR00667"/>
    <x v="8"/>
    <x v="48"/>
    <x v="0"/>
    <s v="Yes"/>
    <s v="PBCS0667"/>
    <x v="1"/>
    <n v="7"/>
  </r>
  <r>
    <n v="668"/>
    <s v="PBOR00672"/>
    <s v="PBOR00668"/>
    <x v="32"/>
    <x v="37"/>
    <x v="1"/>
    <s v="Yes"/>
    <s v="PBCS0668"/>
    <x v="2"/>
    <n v="7"/>
  </r>
  <r>
    <n v="669"/>
    <s v="PBOR00673"/>
    <s v="PBOR00669"/>
    <x v="33"/>
    <x v="49"/>
    <x v="1"/>
    <s v="Yes"/>
    <s v="PBCS0669"/>
    <x v="0"/>
    <n v="10"/>
  </r>
  <r>
    <n v="670"/>
    <s v="PBOR00674"/>
    <s v="PBOR00670"/>
    <x v="34"/>
    <x v="50"/>
    <x v="0"/>
    <s v="Yes"/>
    <s v="PBCS0670"/>
    <x v="1"/>
    <n v="7"/>
  </r>
  <r>
    <n v="671"/>
    <s v="PBOR00675"/>
    <s v="PBOR00671"/>
    <x v="35"/>
    <x v="67"/>
    <x v="1"/>
    <s v="Yes"/>
    <s v="PBCS0671"/>
    <x v="2"/>
    <n v="10"/>
  </r>
  <r>
    <n v="672"/>
    <s v="PBOR00676"/>
    <s v="PBOR00672"/>
    <x v="36"/>
    <x v="68"/>
    <x v="1"/>
    <s v="Yes"/>
    <s v="PBCS0672"/>
    <x v="0"/>
    <n v="9"/>
  </r>
  <r>
    <n v="673"/>
    <s v="PBOR00677"/>
    <s v="PBOR00673"/>
    <x v="0"/>
    <x v="68"/>
    <x v="0"/>
    <s v="No"/>
    <s v="PBCS0673"/>
    <x v="1"/>
    <n v="10"/>
  </r>
  <r>
    <n v="674"/>
    <s v="PBOR00678"/>
    <s v="PBOR00674"/>
    <x v="1"/>
    <x v="47"/>
    <x v="1"/>
    <s v="Yes"/>
    <s v="PBCS0674"/>
    <x v="2"/>
    <n v="8"/>
  </r>
  <r>
    <n v="675"/>
    <s v="PBOR00679"/>
    <s v="PBOR00675"/>
    <x v="2"/>
    <x v="69"/>
    <x v="0"/>
    <s v="Yes"/>
    <s v="PBCS0675"/>
    <x v="0"/>
    <n v="9"/>
  </r>
  <r>
    <n v="676"/>
    <s v="PBOR00680"/>
    <s v="PBOR00676"/>
    <x v="3"/>
    <x v="77"/>
    <x v="1"/>
    <s v="Yes"/>
    <s v="PBCS0676"/>
    <x v="1"/>
    <n v="9"/>
  </r>
  <r>
    <n v="677"/>
    <s v="PBOR00681"/>
    <s v="PBOR00677"/>
    <x v="4"/>
    <x v="41"/>
    <x v="0"/>
    <s v="Yes"/>
    <s v="PBCS0677"/>
    <x v="2"/>
    <n v="8"/>
  </r>
  <r>
    <n v="678"/>
    <s v="PBOR00682"/>
    <s v="PBOR00678"/>
    <x v="5"/>
    <x v="69"/>
    <x v="1"/>
    <s v="Yes"/>
    <s v="PBCS0678"/>
    <x v="0"/>
    <n v="7"/>
  </r>
  <r>
    <n v="679"/>
    <s v="PBOR00683"/>
    <s v="PBOR00679"/>
    <x v="6"/>
    <x v="63"/>
    <x v="2"/>
    <s v="No"/>
    <s v="PBCS0679"/>
    <x v="1"/>
    <n v="10"/>
  </r>
  <r>
    <n v="680"/>
    <s v="PBOR00684"/>
    <s v="PBOR00680"/>
    <x v="6"/>
    <x v="41"/>
    <x v="0"/>
    <s v="Yes"/>
    <s v="PBCS0680"/>
    <x v="2"/>
    <n v="8"/>
  </r>
  <r>
    <n v="681"/>
    <s v="PBOR00685"/>
    <s v="PBOR00681"/>
    <x v="7"/>
    <x v="45"/>
    <x v="1"/>
    <s v="Yes"/>
    <s v="PBCS0681"/>
    <x v="0"/>
    <n v="10"/>
  </r>
  <r>
    <n v="682"/>
    <s v="PBOR00686"/>
    <s v="PBOR00682"/>
    <x v="37"/>
    <x v="57"/>
    <x v="1"/>
    <s v="Yes"/>
    <s v="PBCS0682"/>
    <x v="1"/>
    <n v="7"/>
  </r>
  <r>
    <n v="683"/>
    <s v="PBOR00687"/>
    <s v="PBOR00683"/>
    <x v="8"/>
    <x v="64"/>
    <x v="0"/>
    <s v="Yes"/>
    <s v="PBCS0683"/>
    <x v="2"/>
    <n v="7"/>
  </r>
  <r>
    <n v="684"/>
    <s v="PBOR00688"/>
    <s v="PBOR00684"/>
    <x v="9"/>
    <x v="33"/>
    <x v="1"/>
    <s v="Yes"/>
    <s v="PBCS0684"/>
    <x v="0"/>
    <n v="10"/>
  </r>
  <r>
    <n v="685"/>
    <s v="PBOR00689"/>
    <s v="PBOR00685"/>
    <x v="10"/>
    <x v="40"/>
    <x v="0"/>
    <s v="Yes"/>
    <s v="PBCS0685"/>
    <x v="1"/>
    <n v="9"/>
  </r>
  <r>
    <n v="686"/>
    <s v="PBOR00690"/>
    <s v="PBOR00686"/>
    <x v="11"/>
    <x v="70"/>
    <x v="1"/>
    <s v="Yes"/>
    <s v="PBCS0686"/>
    <x v="2"/>
    <n v="9"/>
  </r>
  <r>
    <n v="687"/>
    <s v="PBOR00691"/>
    <s v="PBOR00687"/>
    <x v="36"/>
    <x v="55"/>
    <x v="1"/>
    <s v="Yes"/>
    <s v="PBCS0687"/>
    <x v="0"/>
    <n v="7"/>
  </r>
  <r>
    <n v="688"/>
    <s v="PBOR00692"/>
    <s v="PBOR00688"/>
    <x v="0"/>
    <x v="48"/>
    <x v="0"/>
    <s v="Yes"/>
    <s v="PBCS0688"/>
    <x v="1"/>
    <n v="10"/>
  </r>
  <r>
    <n v="689"/>
    <s v="PBOR00693"/>
    <s v="PBOR00689"/>
    <x v="1"/>
    <x v="78"/>
    <x v="1"/>
    <s v="Yes"/>
    <s v="PBCS0689"/>
    <x v="2"/>
    <n v="7"/>
  </r>
  <r>
    <n v="690"/>
    <s v="PBOR00694"/>
    <s v="PBOR00690"/>
    <x v="2"/>
    <x v="65"/>
    <x v="1"/>
    <s v="Yes"/>
    <s v="PBCS0690"/>
    <x v="0"/>
    <n v="7"/>
  </r>
  <r>
    <n v="691"/>
    <s v="PBOR00695"/>
    <s v="PBOR00691"/>
    <x v="3"/>
    <x v="80"/>
    <x v="0"/>
    <s v="Yes"/>
    <s v="PBCS0691"/>
    <x v="1"/>
    <n v="8"/>
  </r>
  <r>
    <n v="692"/>
    <s v="PBOR00696"/>
    <s v="PBOR00692"/>
    <x v="4"/>
    <x v="42"/>
    <x v="1"/>
    <s v="Yes"/>
    <s v="PBCS0692"/>
    <x v="2"/>
    <n v="7"/>
  </r>
  <r>
    <n v="693"/>
    <s v="PBOR00697"/>
    <s v="PBOR00693"/>
    <x v="5"/>
    <x v="21"/>
    <x v="0"/>
    <s v="Yes"/>
    <s v="PBCS0693"/>
    <x v="0"/>
    <n v="10"/>
  </r>
  <r>
    <n v="694"/>
    <s v="PBOR00698"/>
    <s v="PBOR00694"/>
    <x v="6"/>
    <x v="30"/>
    <x v="1"/>
    <s v="Yes"/>
    <s v="PBCS0694"/>
    <x v="1"/>
    <n v="7"/>
  </r>
  <r>
    <n v="695"/>
    <s v="PBOR00699"/>
    <s v="PBOR00695"/>
    <x v="6"/>
    <x v="17"/>
    <x v="0"/>
    <s v="Yes"/>
    <s v="PBCS0695"/>
    <x v="2"/>
    <n v="10"/>
  </r>
  <r>
    <n v="696"/>
    <s v="PBOR00700"/>
    <s v="PBOR00696"/>
    <x v="7"/>
    <x v="48"/>
    <x v="1"/>
    <s v="Yes"/>
    <s v="PBCS0696"/>
    <x v="0"/>
    <n v="7"/>
  </r>
  <r>
    <n v="697"/>
    <s v="PBOR00701"/>
    <s v="PBOR00697"/>
    <x v="5"/>
    <x v="17"/>
    <x v="2"/>
    <s v="Yes"/>
    <s v="PBCS0697"/>
    <x v="1"/>
    <n v="9"/>
  </r>
  <r>
    <n v="698"/>
    <s v="PBOR00702"/>
    <s v="PBOR00698"/>
    <x v="8"/>
    <x v="75"/>
    <x v="0"/>
    <s v="Yes"/>
    <s v="PBCS0698"/>
    <x v="2"/>
    <n v="7"/>
  </r>
  <r>
    <n v="699"/>
    <s v="PBOR00703"/>
    <s v="PBOR00699"/>
    <x v="9"/>
    <x v="44"/>
    <x v="1"/>
    <s v="Yes"/>
    <s v="PBCS0699"/>
    <x v="0"/>
    <n v="8"/>
  </r>
  <r>
    <n v="700"/>
    <s v="PBOR00704"/>
    <s v="PBOR00700"/>
    <x v="10"/>
    <x v="41"/>
    <x v="1"/>
    <s v="Yes"/>
    <s v="PBCS0700"/>
    <x v="0"/>
    <n v="10"/>
  </r>
  <r>
    <n v="701"/>
    <s v="PBOR00705"/>
    <s v="PBOR00701"/>
    <x v="11"/>
    <x v="37"/>
    <x v="0"/>
    <s v="No"/>
    <s v="PBCS0701"/>
    <x v="0"/>
    <n v="9"/>
  </r>
  <r>
    <n v="702"/>
    <s v="PBOR00706"/>
    <s v="PBOR00702"/>
    <x v="5"/>
    <x v="65"/>
    <x v="1"/>
    <s v="Yes"/>
    <s v="PBCS0702"/>
    <x v="1"/>
    <n v="7"/>
  </r>
  <r>
    <n v="703"/>
    <s v="PBOR00707"/>
    <s v="PBOR00703"/>
    <x v="12"/>
    <x v="40"/>
    <x v="0"/>
    <s v="Yes"/>
    <s v="PBCS0703"/>
    <x v="2"/>
    <n v="8"/>
  </r>
  <r>
    <n v="704"/>
    <s v="PBOR00708"/>
    <s v="PBOR00704"/>
    <x v="9"/>
    <x v="26"/>
    <x v="1"/>
    <s v="Yes"/>
    <s v="PBCS0704"/>
    <x v="0"/>
    <n v="7"/>
  </r>
  <r>
    <n v="705"/>
    <s v="PBOR00709"/>
    <s v="PBOR00705"/>
    <x v="4"/>
    <x v="46"/>
    <x v="1"/>
    <s v="Yes"/>
    <s v="PBCS0705"/>
    <x v="1"/>
    <n v="9"/>
  </r>
  <r>
    <n v="706"/>
    <s v="PBOR00710"/>
    <s v="PBOR00706"/>
    <x v="13"/>
    <x v="82"/>
    <x v="0"/>
    <s v="Yes"/>
    <s v="PBCS0706"/>
    <x v="2"/>
    <n v="10"/>
  </r>
  <r>
    <n v="707"/>
    <s v="PBOR00711"/>
    <s v="PBOR00707"/>
    <x v="14"/>
    <x v="56"/>
    <x v="1"/>
    <s v="No"/>
    <s v="PBCS0707"/>
    <x v="0"/>
    <n v="7"/>
  </r>
  <r>
    <n v="708"/>
    <s v="PBOR00712"/>
    <s v="PBOR00708"/>
    <x v="15"/>
    <x v="62"/>
    <x v="1"/>
    <s v="Yes"/>
    <s v="PBCS0708"/>
    <x v="1"/>
    <n v="7"/>
  </r>
  <r>
    <n v="709"/>
    <s v="PBOR00713"/>
    <s v="PBOR00709"/>
    <x v="16"/>
    <x v="74"/>
    <x v="0"/>
    <s v="Yes"/>
    <s v="PBCS0709"/>
    <x v="2"/>
    <n v="7"/>
  </r>
  <r>
    <n v="710"/>
    <s v="PBOR00714"/>
    <s v="PBOR00710"/>
    <x v="17"/>
    <x v="26"/>
    <x v="1"/>
    <s v="Yes"/>
    <s v="PBCS0710"/>
    <x v="0"/>
    <n v="9"/>
  </r>
  <r>
    <n v="711"/>
    <s v="PBOR00715"/>
    <s v="PBOR00711"/>
    <x v="18"/>
    <x v="43"/>
    <x v="0"/>
    <s v="Yes"/>
    <s v="PBCS0711"/>
    <x v="1"/>
    <n v="10"/>
  </r>
  <r>
    <n v="712"/>
    <s v="PBOR00716"/>
    <s v="PBOR00712"/>
    <x v="19"/>
    <x v="57"/>
    <x v="1"/>
    <s v="Yes"/>
    <s v="PBCS0712"/>
    <x v="2"/>
    <n v="7"/>
  </r>
  <r>
    <n v="713"/>
    <s v="PBOR00717"/>
    <s v="PBOR00713"/>
    <x v="20"/>
    <x v="40"/>
    <x v="0"/>
    <s v="Yes"/>
    <s v="PBCS0713"/>
    <x v="0"/>
    <n v="7"/>
  </r>
  <r>
    <n v="714"/>
    <s v="PBOR00718"/>
    <s v="PBOR00714"/>
    <x v="21"/>
    <x v="32"/>
    <x v="1"/>
    <s v="Yes"/>
    <s v="PBCS0714"/>
    <x v="1"/>
    <n v="8"/>
  </r>
  <r>
    <n v="715"/>
    <s v="PBOR00719"/>
    <s v="PBOR00715"/>
    <x v="22"/>
    <x v="33"/>
    <x v="2"/>
    <s v="Yes"/>
    <s v="PBCS0715"/>
    <x v="2"/>
    <n v="8"/>
  </r>
  <r>
    <n v="716"/>
    <s v="PBOR00720"/>
    <s v="PBOR00716"/>
    <x v="23"/>
    <x v="49"/>
    <x v="0"/>
    <s v="Yes"/>
    <s v="PBCS0716"/>
    <x v="0"/>
    <n v="10"/>
  </r>
  <r>
    <n v="717"/>
    <s v="PBOR00721"/>
    <s v="PBOR00717"/>
    <x v="24"/>
    <x v="33"/>
    <x v="1"/>
    <s v="Yes"/>
    <s v="PBCS0717"/>
    <x v="1"/>
    <n v="9"/>
  </r>
  <r>
    <n v="718"/>
    <s v="PBOR00722"/>
    <s v="PBOR00718"/>
    <x v="25"/>
    <x v="79"/>
    <x v="1"/>
    <s v="Yes"/>
    <s v="PBCS0718"/>
    <x v="2"/>
    <n v="9"/>
  </r>
  <r>
    <n v="719"/>
    <s v="PBOR00723"/>
    <s v="PBOR00719"/>
    <x v="26"/>
    <x v="82"/>
    <x v="0"/>
    <s v="Yes"/>
    <s v="PBCS0719"/>
    <x v="0"/>
    <n v="7"/>
  </r>
  <r>
    <n v="720"/>
    <s v="PBOR00724"/>
    <s v="PBOR00720"/>
    <x v="11"/>
    <x v="42"/>
    <x v="1"/>
    <s v="Yes"/>
    <s v="PBCS0720"/>
    <x v="1"/>
    <n v="10"/>
  </r>
  <r>
    <n v="721"/>
    <s v="PBOR00725"/>
    <s v="PBOR00721"/>
    <x v="17"/>
    <x v="58"/>
    <x v="0"/>
    <s v="Yes"/>
    <s v="PBCS0721"/>
    <x v="2"/>
    <n v="7"/>
  </r>
  <r>
    <n v="722"/>
    <s v="PBOR00726"/>
    <s v="PBOR00722"/>
    <x v="22"/>
    <x v="63"/>
    <x v="1"/>
    <s v="Yes"/>
    <s v="PBCS0722"/>
    <x v="0"/>
    <n v="7"/>
  </r>
  <r>
    <n v="723"/>
    <s v="PBOR00727"/>
    <s v="PBOR00723"/>
    <x v="4"/>
    <x v="72"/>
    <x v="1"/>
    <s v="Yes"/>
    <s v="PBCS0723"/>
    <x v="1"/>
    <n v="10"/>
  </r>
  <r>
    <n v="724"/>
    <s v="PBOR00728"/>
    <s v="PBOR00724"/>
    <x v="12"/>
    <x v="79"/>
    <x v="0"/>
    <s v="Yes"/>
    <s v="PBCS0724"/>
    <x v="2"/>
    <n v="7"/>
  </r>
  <r>
    <n v="725"/>
    <s v="PBOR00729"/>
    <s v="PBOR00725"/>
    <x v="24"/>
    <x v="17"/>
    <x v="1"/>
    <s v="Yes"/>
    <s v="PBCS0725"/>
    <x v="0"/>
    <n v="10"/>
  </r>
  <r>
    <n v="726"/>
    <s v="PBOR00730"/>
    <s v="PBOR00726"/>
    <x v="25"/>
    <x v="52"/>
    <x v="1"/>
    <s v="Yes"/>
    <s v="PBCS0726"/>
    <x v="1"/>
    <n v="9"/>
  </r>
  <r>
    <n v="727"/>
    <s v="PBOR00731"/>
    <s v="PBOR00727"/>
    <x v="27"/>
    <x v="74"/>
    <x v="0"/>
    <s v="Yes"/>
    <s v="PBCS0727"/>
    <x v="2"/>
    <n v="10"/>
  </r>
  <r>
    <n v="728"/>
    <s v="PBOR00732"/>
    <s v="PBOR00728"/>
    <x v="38"/>
    <x v="75"/>
    <x v="1"/>
    <s v="Yes"/>
    <s v="PBCS0728"/>
    <x v="0"/>
    <n v="7"/>
  </r>
  <r>
    <n v="729"/>
    <s v="PBOR00733"/>
    <s v="PBOR00729"/>
    <x v="28"/>
    <x v="57"/>
    <x v="0"/>
    <s v="No"/>
    <s v="PBCS0729"/>
    <x v="1"/>
    <n v="10"/>
  </r>
  <r>
    <n v="730"/>
    <s v="PBOR00734"/>
    <s v="PBOR00730"/>
    <x v="29"/>
    <x v="38"/>
    <x v="1"/>
    <s v="Yes"/>
    <s v="PBCS0730"/>
    <x v="2"/>
    <n v="10"/>
  </r>
  <r>
    <n v="731"/>
    <s v="PBOR00735"/>
    <s v="PBOR00731"/>
    <x v="30"/>
    <x v="53"/>
    <x v="0"/>
    <s v="Yes"/>
    <s v="PBCS0731"/>
    <x v="0"/>
    <n v="8"/>
  </r>
  <r>
    <n v="732"/>
    <s v="PBOR00736"/>
    <s v="PBOR00732"/>
    <x v="31"/>
    <x v="78"/>
    <x v="1"/>
    <s v="Yes"/>
    <s v="PBCS0732"/>
    <x v="1"/>
    <n v="10"/>
  </r>
  <r>
    <n v="733"/>
    <s v="PBOR00737"/>
    <s v="PBOR00733"/>
    <x v="32"/>
    <x v="82"/>
    <x v="1"/>
    <s v="Yes"/>
    <s v="PBCS0733"/>
    <x v="2"/>
    <n v="9"/>
  </r>
  <r>
    <n v="734"/>
    <s v="PBOR00738"/>
    <s v="PBOR00734"/>
    <x v="33"/>
    <x v="61"/>
    <x v="0"/>
    <s v="Yes"/>
    <s v="PBCS0734"/>
    <x v="0"/>
    <n v="9"/>
  </r>
  <r>
    <n v="735"/>
    <s v="PBOR00739"/>
    <s v="PBOR00735"/>
    <x v="16"/>
    <x v="21"/>
    <x v="1"/>
    <s v="No"/>
    <s v="PBCS0735"/>
    <x v="1"/>
    <n v="9"/>
  </r>
  <r>
    <n v="736"/>
    <s v="PBOR00740"/>
    <s v="PBOR00736"/>
    <x v="17"/>
    <x v="32"/>
    <x v="0"/>
    <s v="Yes"/>
    <s v="PBCS0736"/>
    <x v="2"/>
    <n v="10"/>
  </r>
  <r>
    <n v="737"/>
    <s v="PBOR00741"/>
    <s v="PBOR00737"/>
    <x v="18"/>
    <x v="54"/>
    <x v="1"/>
    <s v="Yes"/>
    <s v="PBCS0737"/>
    <x v="0"/>
    <n v="9"/>
  </r>
  <r>
    <n v="738"/>
    <s v="PBOR00742"/>
    <s v="PBOR00738"/>
    <x v="19"/>
    <x v="70"/>
    <x v="0"/>
    <s v="Yes"/>
    <s v="PBCS0738"/>
    <x v="1"/>
    <n v="10"/>
  </r>
  <r>
    <n v="739"/>
    <s v="PBOR00743"/>
    <s v="PBOR00739"/>
    <x v="20"/>
    <x v="30"/>
    <x v="1"/>
    <s v="Yes"/>
    <s v="PBCS0739"/>
    <x v="2"/>
    <n v="9"/>
  </r>
  <r>
    <n v="740"/>
    <s v="PBOR00744"/>
    <s v="PBOR00740"/>
    <x v="21"/>
    <x v="71"/>
    <x v="2"/>
    <s v="Yes"/>
    <s v="PBCS0740"/>
    <x v="0"/>
    <n v="8"/>
  </r>
  <r>
    <n v="741"/>
    <s v="PBOR00745"/>
    <s v="PBOR00741"/>
    <x v="22"/>
    <x v="82"/>
    <x v="0"/>
    <s v="Yes"/>
    <s v="PBCS0741"/>
    <x v="1"/>
    <n v="7"/>
  </r>
  <r>
    <n v="742"/>
    <s v="PBOR00746"/>
    <s v="PBOR00742"/>
    <x v="23"/>
    <x v="67"/>
    <x v="1"/>
    <s v="Yes"/>
    <s v="PBCS0742"/>
    <x v="2"/>
    <n v="10"/>
  </r>
  <r>
    <n v="743"/>
    <s v="PBOR00747"/>
    <s v="PBOR00743"/>
    <x v="24"/>
    <x v="43"/>
    <x v="1"/>
    <s v="Yes"/>
    <s v="PBCS0743"/>
    <x v="0"/>
    <n v="7"/>
  </r>
  <r>
    <n v="744"/>
    <s v="PBOR00748"/>
    <s v="PBOR00744"/>
    <x v="25"/>
    <x v="52"/>
    <x v="0"/>
    <s v="Yes"/>
    <s v="PBCS0744"/>
    <x v="1"/>
    <n v="8"/>
  </r>
  <r>
    <n v="745"/>
    <s v="PBOR00749"/>
    <s v="PBOR00745"/>
    <x v="0"/>
    <x v="41"/>
    <x v="1"/>
    <s v="Yes"/>
    <s v="PBCS0745"/>
    <x v="2"/>
    <n v="9"/>
  </r>
  <r>
    <n v="746"/>
    <s v="PBOR00750"/>
    <s v="PBOR00746"/>
    <x v="1"/>
    <x v="63"/>
    <x v="0"/>
    <s v="Yes"/>
    <s v="PBCS0746"/>
    <x v="0"/>
    <n v="9"/>
  </r>
  <r>
    <n v="747"/>
    <s v="PBOR00751"/>
    <s v="PBOR00747"/>
    <x v="2"/>
    <x v="63"/>
    <x v="1"/>
    <s v="Yes"/>
    <s v="PBCS0747"/>
    <x v="1"/>
    <n v="9"/>
  </r>
  <r>
    <n v="748"/>
    <s v="PBOR00752"/>
    <s v="PBOR00748"/>
    <x v="3"/>
    <x v="74"/>
    <x v="1"/>
    <s v="Yes"/>
    <s v="PBCS0748"/>
    <x v="2"/>
    <n v="9"/>
  </r>
  <r>
    <n v="749"/>
    <s v="PBOR00753"/>
    <s v="PBOR00749"/>
    <x v="4"/>
    <x v="80"/>
    <x v="0"/>
    <s v="Yes"/>
    <s v="PBCS0749"/>
    <x v="0"/>
    <n v="9"/>
  </r>
  <r>
    <n v="750"/>
    <s v="PBOR00754"/>
    <s v="PBOR00750"/>
    <x v="5"/>
    <x v="37"/>
    <x v="1"/>
    <s v="Yes"/>
    <s v="PBCS0750"/>
    <x v="0"/>
    <n v="7"/>
  </r>
  <r>
    <n v="751"/>
    <s v="PBOR00755"/>
    <s v="PBOR00751"/>
    <x v="0"/>
    <x v="58"/>
    <x v="0"/>
    <s v="Yes"/>
    <s v="PBCS0751"/>
    <x v="0"/>
    <n v="9"/>
  </r>
  <r>
    <n v="752"/>
    <s v="PBOR00756"/>
    <s v="PBOR00752"/>
    <x v="1"/>
    <x v="67"/>
    <x v="1"/>
    <s v="Yes"/>
    <s v="PBCS0752"/>
    <x v="1"/>
    <n v="7"/>
  </r>
  <r>
    <n v="753"/>
    <s v="PBOR00757"/>
    <s v="PBOR00753"/>
    <x v="2"/>
    <x v="45"/>
    <x v="2"/>
    <s v="No"/>
    <s v="PBCS0753"/>
    <x v="2"/>
    <n v="8"/>
  </r>
  <r>
    <n v="754"/>
    <s v="PBOR00758"/>
    <s v="PBOR00754"/>
    <x v="3"/>
    <x v="77"/>
    <x v="0"/>
    <s v="Yes"/>
    <s v="PBCS0754"/>
    <x v="0"/>
    <n v="6"/>
  </r>
  <r>
    <n v="755"/>
    <s v="PBOR00759"/>
    <s v="PBOR00755"/>
    <x v="4"/>
    <x v="39"/>
    <x v="1"/>
    <s v="Yes"/>
    <s v="PBCS0755"/>
    <x v="1"/>
    <n v="2"/>
  </r>
  <r>
    <n v="756"/>
    <s v="PBOR00760"/>
    <s v="PBOR00756"/>
    <x v="5"/>
    <x v="17"/>
    <x v="1"/>
    <s v="Yes"/>
    <s v="PBCS0756"/>
    <x v="2"/>
    <n v="4"/>
  </r>
  <r>
    <n v="757"/>
    <s v="PBOR00761"/>
    <s v="PBOR00757"/>
    <x v="6"/>
    <x v="74"/>
    <x v="0"/>
    <s v="Yes"/>
    <s v="PBCS0757"/>
    <x v="0"/>
    <n v="1"/>
  </r>
  <r>
    <n v="758"/>
    <s v="PBOR00762"/>
    <s v="PBOR00758"/>
    <x v="6"/>
    <x v="26"/>
    <x v="1"/>
    <s v="Yes"/>
    <s v="PBCS0758"/>
    <x v="1"/>
    <n v="9"/>
  </r>
  <r>
    <n v="759"/>
    <s v="PBOR00763"/>
    <s v="PBOR00759"/>
    <x v="7"/>
    <x v="48"/>
    <x v="1"/>
    <s v="No"/>
    <s v="PBCS0759"/>
    <x v="2"/>
    <n v="6"/>
  </r>
  <r>
    <n v="760"/>
    <s v="PBOR00764"/>
    <s v="PBOR00760"/>
    <x v="5"/>
    <x v="58"/>
    <x v="0"/>
    <s v="Yes"/>
    <s v="PBCS0760"/>
    <x v="0"/>
    <n v="9"/>
  </r>
  <r>
    <n v="761"/>
    <s v="PBOR00765"/>
    <s v="PBOR00761"/>
    <x v="8"/>
    <x v="74"/>
    <x v="1"/>
    <s v="Yes"/>
    <s v="PBCS0761"/>
    <x v="1"/>
    <n v="9"/>
  </r>
  <r>
    <n v="762"/>
    <s v="PBOR00766"/>
    <s v="PBOR00762"/>
    <x v="9"/>
    <x v="50"/>
    <x v="2"/>
    <s v="Yes"/>
    <s v="PBCS0762"/>
    <x v="2"/>
    <n v="3"/>
  </r>
  <r>
    <n v="763"/>
    <s v="PBOR00767"/>
    <s v="PBOR00763"/>
    <x v="10"/>
    <x v="49"/>
    <x v="0"/>
    <s v="Yes"/>
    <s v="PBCS0763"/>
    <x v="0"/>
    <n v="2"/>
  </r>
  <r>
    <n v="764"/>
    <s v="PBOR00768"/>
    <s v="PBOR00764"/>
    <x v="11"/>
    <x v="46"/>
    <x v="1"/>
    <s v="Yes"/>
    <s v="PBCS0764"/>
    <x v="1"/>
    <n v="3"/>
  </r>
  <r>
    <n v="765"/>
    <s v="PBOR00769"/>
    <s v="PBOR00765"/>
    <x v="5"/>
    <x v="38"/>
    <x v="2"/>
    <s v="No"/>
    <s v="PBCS0765"/>
    <x v="2"/>
    <n v="10"/>
  </r>
  <r>
    <n v="766"/>
    <s v="PBOR00770"/>
    <s v="PBOR00766"/>
    <x v="12"/>
    <x v="80"/>
    <x v="0"/>
    <s v="Yes"/>
    <s v="PBCS0766"/>
    <x v="0"/>
    <n v="3"/>
  </r>
  <r>
    <n v="767"/>
    <s v="PBOR00771"/>
    <s v="PBOR00767"/>
    <x v="9"/>
    <x v="42"/>
    <x v="1"/>
    <s v="Yes"/>
    <s v="PBCS0767"/>
    <x v="1"/>
    <n v="1"/>
  </r>
  <r>
    <n v="768"/>
    <s v="PBOR00772"/>
    <s v="PBOR00768"/>
    <x v="4"/>
    <x v="79"/>
    <x v="2"/>
    <s v="Yes"/>
    <s v="PBCS0768"/>
    <x v="2"/>
    <n v="5"/>
  </r>
  <r>
    <n v="769"/>
    <s v="PBOR00773"/>
    <s v="PBOR00769"/>
    <x v="13"/>
    <x v="46"/>
    <x v="0"/>
    <s v="Yes"/>
    <s v="PBCS0769"/>
    <x v="0"/>
    <n v="1"/>
  </r>
  <r>
    <n v="770"/>
    <s v="PBOR00774"/>
    <s v="PBOR00770"/>
    <x v="14"/>
    <x v="42"/>
    <x v="1"/>
    <s v="Yes"/>
    <s v="PBCS0770"/>
    <x v="1"/>
    <n v="5"/>
  </r>
  <r>
    <n v="771"/>
    <s v="PBOR00775"/>
    <s v="PBOR00771"/>
    <x v="15"/>
    <x v="47"/>
    <x v="1"/>
    <s v="No"/>
    <s v="PBCS0771"/>
    <x v="2"/>
    <n v="5"/>
  </r>
  <r>
    <n v="772"/>
    <s v="PBOR00776"/>
    <s v="PBOR00772"/>
    <x v="16"/>
    <x v="47"/>
    <x v="0"/>
    <s v="Yes"/>
    <s v="PBCS0772"/>
    <x v="0"/>
    <n v="3"/>
  </r>
  <r>
    <n v="773"/>
    <s v="PBOR00777"/>
    <s v="PBOR00773"/>
    <x v="17"/>
    <x v="19"/>
    <x v="1"/>
    <s v="Yes"/>
    <s v="PBCS0773"/>
    <x v="1"/>
    <n v="3"/>
  </r>
  <r>
    <n v="774"/>
    <s v="PBOR00778"/>
    <s v="PBOR00774"/>
    <x v="18"/>
    <x v="80"/>
    <x v="2"/>
    <s v="Yes"/>
    <s v="PBCS0774"/>
    <x v="2"/>
    <n v="7"/>
  </r>
  <r>
    <n v="775"/>
    <s v="PBOR00779"/>
    <s v="PBOR00775"/>
    <x v="19"/>
    <x v="54"/>
    <x v="0"/>
    <s v="Yes"/>
    <s v="PBCS0775"/>
    <x v="0"/>
    <n v="4"/>
  </r>
  <r>
    <n v="776"/>
    <s v="PBOR00780"/>
    <s v="PBOR00776"/>
    <x v="20"/>
    <x v="43"/>
    <x v="1"/>
    <s v="Yes"/>
    <s v="PBCS0776"/>
    <x v="1"/>
    <n v="3"/>
  </r>
  <r>
    <n v="777"/>
    <s v="PBOR00781"/>
    <s v="PBOR00777"/>
    <x v="21"/>
    <x v="81"/>
    <x v="2"/>
    <s v="No"/>
    <s v="PBCS0777"/>
    <x v="2"/>
    <n v="8"/>
  </r>
  <r>
    <n v="778"/>
    <s v="PBOR00782"/>
    <s v="PBOR00778"/>
    <x v="22"/>
    <x v="48"/>
    <x v="0"/>
    <s v="Yes"/>
    <s v="PBCS0778"/>
    <x v="0"/>
    <n v="2"/>
  </r>
  <r>
    <n v="779"/>
    <s v="PBOR00783"/>
    <s v="PBOR00779"/>
    <x v="23"/>
    <x v="37"/>
    <x v="1"/>
    <s v="Yes"/>
    <s v="PBCS0779"/>
    <x v="1"/>
    <n v="9"/>
  </r>
  <r>
    <n v="780"/>
    <s v="PBOR00784"/>
    <s v="PBOR00780"/>
    <x v="24"/>
    <x v="66"/>
    <x v="2"/>
    <s v="Yes"/>
    <s v="PBCS0780"/>
    <x v="2"/>
    <n v="6"/>
  </r>
  <r>
    <n v="781"/>
    <s v="PBOR00785"/>
    <s v="PBOR00781"/>
    <x v="25"/>
    <x v="63"/>
    <x v="0"/>
    <s v="Yes"/>
    <s v="PBCS0781"/>
    <x v="0"/>
    <n v="7"/>
  </r>
  <r>
    <n v="782"/>
    <s v="PBOR00786"/>
    <s v="PBOR00782"/>
    <x v="26"/>
    <x v="39"/>
    <x v="1"/>
    <s v="Yes"/>
    <s v="PBCS0782"/>
    <x v="1"/>
    <n v="9"/>
  </r>
  <r>
    <n v="783"/>
    <s v="PBOR00787"/>
    <s v="PBOR00783"/>
    <x v="11"/>
    <x v="42"/>
    <x v="1"/>
    <s v="No"/>
    <s v="PBCS0783"/>
    <x v="2"/>
    <n v="2"/>
  </r>
  <r>
    <n v="784"/>
    <s v="PBOR00788"/>
    <s v="PBOR00784"/>
    <x v="17"/>
    <x v="30"/>
    <x v="0"/>
    <s v="Yes"/>
    <s v="PBCS0784"/>
    <x v="0"/>
    <n v="9"/>
  </r>
  <r>
    <n v="785"/>
    <s v="PBOR00789"/>
    <s v="PBOR00785"/>
    <x v="22"/>
    <x v="66"/>
    <x v="1"/>
    <s v="Yes"/>
    <s v="PBCS0785"/>
    <x v="1"/>
    <n v="10"/>
  </r>
  <r>
    <n v="786"/>
    <s v="PBOR00790"/>
    <s v="PBOR00786"/>
    <x v="4"/>
    <x v="42"/>
    <x v="2"/>
    <s v="Yes"/>
    <s v="PBCS0786"/>
    <x v="2"/>
    <n v="1"/>
  </r>
  <r>
    <n v="787"/>
    <s v="PBOR00791"/>
    <s v="PBOR00787"/>
    <x v="12"/>
    <x v="83"/>
    <x v="0"/>
    <s v="Yes"/>
    <s v="PBCS0787"/>
    <x v="0"/>
    <n v="1"/>
  </r>
  <r>
    <n v="788"/>
    <s v="PBOR00792"/>
    <s v="PBOR00788"/>
    <x v="24"/>
    <x v="79"/>
    <x v="1"/>
    <s v="Yes"/>
    <s v="PBCS0788"/>
    <x v="1"/>
    <n v="10"/>
  </r>
  <r>
    <n v="789"/>
    <s v="PBOR00793"/>
    <s v="PBOR00789"/>
    <x v="25"/>
    <x v="70"/>
    <x v="1"/>
    <s v="No"/>
    <s v="PBCS0789"/>
    <x v="2"/>
    <n v="4"/>
  </r>
  <r>
    <n v="790"/>
    <s v="PBOR00794"/>
    <s v="PBOR00790"/>
    <x v="27"/>
    <x v="55"/>
    <x v="0"/>
    <s v="Yes"/>
    <s v="PBCS0790"/>
    <x v="0"/>
    <n v="7"/>
  </r>
  <r>
    <n v="791"/>
    <s v="PBOR00795"/>
    <s v="PBOR00791"/>
    <x v="8"/>
    <x v="51"/>
    <x v="1"/>
    <s v="Yes"/>
    <s v="PBCS0791"/>
    <x v="1"/>
    <n v="3"/>
  </r>
  <r>
    <n v="792"/>
    <s v="PBOR00796"/>
    <s v="PBOR00792"/>
    <x v="28"/>
    <x v="77"/>
    <x v="2"/>
    <s v="Yes"/>
    <s v="PBCS0792"/>
    <x v="2"/>
    <n v="6"/>
  </r>
  <r>
    <n v="793"/>
    <s v="PBOR00797"/>
    <s v="PBOR00793"/>
    <x v="29"/>
    <x v="30"/>
    <x v="0"/>
    <s v="Yes"/>
    <s v="PBCS0793"/>
    <x v="0"/>
    <n v="6"/>
  </r>
  <r>
    <n v="794"/>
    <s v="PBOR00798"/>
    <s v="PBOR00794"/>
    <x v="30"/>
    <x v="70"/>
    <x v="1"/>
    <s v="Yes"/>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n v="8.1999999999999993"/>
    <s v="North"/>
  </r>
  <r>
    <s v="PBOR00002"/>
    <s v="PIZB0002"/>
    <x v="1"/>
    <x v="1"/>
    <n v="10.209999999999999"/>
    <s v="South"/>
  </r>
  <r>
    <s v="PBOR00003"/>
    <s v="PIZB0003"/>
    <x v="2"/>
    <x v="2"/>
    <n v="711.18"/>
    <s v="East"/>
  </r>
  <r>
    <s v="PBOR00004"/>
    <s v="PIZB0004"/>
    <x v="3"/>
    <x v="3"/>
    <n v="132.44999999999999"/>
    <s v="West"/>
  </r>
  <r>
    <s v="PBOR00005"/>
    <s v="PIZB0001"/>
    <x v="4"/>
    <x v="4"/>
    <n v="58.629999999999995"/>
    <s v="North"/>
  </r>
  <r>
    <s v="PBOR00006"/>
    <s v="PIZB0002"/>
    <x v="5"/>
    <x v="5"/>
    <n v="60.519999999999996"/>
    <s v="South"/>
  </r>
  <r>
    <s v="PBOR00007"/>
    <s v="PIZB0003"/>
    <x v="1"/>
    <x v="6"/>
    <n v="466.06"/>
    <s v="East"/>
  </r>
  <r>
    <s v="PBOR00009"/>
    <s v="PIZB0004"/>
    <x v="6"/>
    <x v="7"/>
    <n v="25.87"/>
    <s v="West"/>
  </r>
  <r>
    <s v="PBOR00010"/>
    <s v="PIZB0005"/>
    <x v="7"/>
    <x v="8"/>
    <n v="102.34"/>
    <s v="North"/>
  </r>
  <r>
    <s v="PBOR00011"/>
    <s v="PIZB0001"/>
    <x v="6"/>
    <x v="9"/>
    <n v="131.67999999999998"/>
    <s v="South"/>
  </r>
  <r>
    <s v="PBOR00012"/>
    <s v="PIZB0002"/>
    <x v="2"/>
    <x v="10"/>
    <n v="17.420000000000002"/>
    <s v="East"/>
  </r>
  <r>
    <s v="PBOR00013"/>
    <s v="PIZB0003"/>
    <x v="8"/>
    <x v="11"/>
    <n v="10.74"/>
    <s v="West"/>
  </r>
  <r>
    <s v="PBOR00014"/>
    <s v="PIZB0004"/>
    <x v="9"/>
    <x v="12"/>
    <n v="163.70999999999998"/>
    <s v="North"/>
  </r>
  <r>
    <s v="PBOR00015"/>
    <s v="PIZB0001"/>
    <x v="4"/>
    <x v="13"/>
    <n v="184.25"/>
    <s v="South"/>
  </r>
  <r>
    <s v="PBOR00016"/>
    <s v="PIZB0002"/>
    <x v="10"/>
    <x v="14"/>
    <n v="27.82"/>
    <s v="East"/>
  </r>
  <r>
    <s v="PBOR00017"/>
    <s v="PIZB0003"/>
    <x v="10"/>
    <x v="15"/>
    <n v="359.71"/>
    <s v="West"/>
  </r>
  <r>
    <s v="PBOR00018"/>
    <s v="PIZB0004"/>
    <x v="6"/>
    <x v="16"/>
    <n v="24.05"/>
    <s v="North"/>
  </r>
  <r>
    <s v="PBOR00019"/>
    <s v="PIZB0005"/>
    <x v="9"/>
    <x v="17"/>
    <n v="19.860000000000003"/>
    <s v="South"/>
  </r>
  <r>
    <s v="PBOR00020"/>
    <s v="PIZB0006"/>
    <x v="10"/>
    <x v="18"/>
    <n v="4.8599999999999994"/>
    <s v="East"/>
  </r>
  <r>
    <s v="PBOR00021"/>
    <s v="PIZB0001"/>
    <x v="9"/>
    <x v="19"/>
    <n v="46.08"/>
    <s v="West"/>
  </r>
  <r>
    <s v="PBOR00022"/>
    <s v="PIZB0002"/>
    <x v="10"/>
    <x v="20"/>
    <n v="19.360000000000003"/>
    <s v="North"/>
  </r>
  <r>
    <s v="PBOR00023"/>
    <s v="PIZB0003"/>
    <x v="2"/>
    <x v="21"/>
    <n v="255.19"/>
    <s v="South"/>
  </r>
  <r>
    <s v="PBOR00024"/>
    <s v="PIZB0004"/>
    <x v="11"/>
    <x v="22"/>
    <n v="241.48999999999998"/>
    <s v="East"/>
  </r>
  <r>
    <s v="PBOR00025"/>
    <s v="PIZB0001"/>
    <x v="9"/>
    <x v="23"/>
    <n v="115.17"/>
    <s v="West"/>
  </r>
  <r>
    <s v="PBOR00026"/>
    <s v="PIZB0002"/>
    <x v="12"/>
    <x v="24"/>
    <n v="36.019999999999996"/>
    <s v="North"/>
  </r>
  <r>
    <s v="PBOR00027"/>
    <s v="PIZB0003"/>
    <x v="4"/>
    <x v="25"/>
    <n v="28.89"/>
    <s v="South"/>
  </r>
  <r>
    <s v="PBOR00035"/>
    <s v="PIZB0004"/>
    <x v="10"/>
    <x v="26"/>
    <n v="100.93"/>
    <s v="East"/>
  </r>
  <r>
    <s v="PBOR00029"/>
    <s v="PIZB0005"/>
    <x v="10"/>
    <x v="27"/>
    <n v="63.809999999999995"/>
    <s v="West"/>
  </r>
  <r>
    <s v="PBOR00030"/>
    <s v="PIZB0001"/>
    <x v="2"/>
    <x v="28"/>
    <n v="102.12"/>
    <s v="North"/>
  </r>
  <r>
    <s v="PBOR00031"/>
    <s v="PIZB0002"/>
    <x v="5"/>
    <x v="29"/>
    <n v="89.34"/>
    <s v="South"/>
  </r>
  <r>
    <s v="PBOR00032"/>
    <s v="PIZB0003"/>
    <x v="11"/>
    <x v="30"/>
    <n v="139.53"/>
    <s v="East"/>
  </r>
  <r>
    <s v="PBOR00033"/>
    <s v="PIZB0004"/>
    <x v="13"/>
    <x v="31"/>
    <n v="3.3899999999999997"/>
    <s v="West"/>
  </r>
  <r>
    <s v="PBOR00036"/>
    <s v="PIZB0001"/>
    <x v="14"/>
    <x v="32"/>
    <n v="62.04"/>
    <s v="North"/>
  </r>
  <r>
    <s v="PBOR00037"/>
    <s v="PIZB0002"/>
    <x v="9"/>
    <x v="33"/>
    <n v="231.5"/>
    <s v="South"/>
  </r>
  <r>
    <s v="PBOR00038"/>
    <s v="PIZB0003"/>
    <x v="7"/>
    <x v="34"/>
    <n v="393.09999999999997"/>
    <s v="East"/>
  </r>
  <r>
    <s v="PBOR00040"/>
    <s v="PIZB0004"/>
    <x v="15"/>
    <x v="35"/>
    <n v="56.019999999999996"/>
    <s v="West"/>
  </r>
  <r>
    <s v="PBOR00041"/>
    <s v="PIZB0005"/>
    <x v="15"/>
    <x v="36"/>
    <n v="129.22"/>
    <s v="North"/>
  </r>
  <r>
    <s v="PBOR00042"/>
    <s v="PIZB0006"/>
    <x v="8"/>
    <x v="37"/>
    <n v="116.2"/>
    <s v="South"/>
  </r>
  <r>
    <s v="PBOR00043"/>
    <s v="PIZB0001"/>
    <x v="4"/>
    <x v="38"/>
    <n v="13.16"/>
    <s v="East"/>
  </r>
  <r>
    <s v="PBOR00044"/>
    <s v="PIZB0002"/>
    <x v="12"/>
    <x v="39"/>
    <n v="44.339999999999996"/>
    <s v="West"/>
  </r>
  <r>
    <s v="PBOR00045"/>
    <s v="PIZB0003"/>
    <x v="5"/>
    <x v="40"/>
    <n v="138.70999999999998"/>
    <s v="North"/>
  </r>
  <r>
    <s v="PBOR00046"/>
    <s v="PIZB0004"/>
    <x v="8"/>
    <x v="28"/>
    <n v="212.7"/>
    <s v="South"/>
  </r>
  <r>
    <s v="PBOR00047"/>
    <s v="PIZB0001"/>
    <x v="15"/>
    <x v="41"/>
    <n v="89.960000000000008"/>
    <s v="East"/>
  </r>
  <r>
    <s v="PBOR00048"/>
    <s v="PIZB0002"/>
    <x v="10"/>
    <x v="42"/>
    <n v="35.769999999999996"/>
    <s v="West"/>
  </r>
  <r>
    <s v="PBOR00049"/>
    <s v="PIZB0003"/>
    <x v="9"/>
    <x v="43"/>
    <n v="159.29"/>
    <s v="North"/>
  </r>
  <r>
    <s v="PBOR00050"/>
    <s v="PIZB0004"/>
    <x v="7"/>
    <x v="44"/>
    <n v="319.14"/>
    <s v="South"/>
  </r>
  <r>
    <s v="PBOR00051"/>
    <s v="PIZB0001"/>
    <x v="14"/>
    <x v="45"/>
    <n v="3.8099999999999996"/>
    <s v="East"/>
  </r>
  <r>
    <s v="PBOR00052"/>
    <s v="PIZB0002"/>
    <x v="16"/>
    <x v="46"/>
    <n v="8.07"/>
    <s v="West"/>
  </r>
  <r>
    <s v="PBOR00053"/>
    <s v="PIZB0003"/>
    <x v="17"/>
    <x v="47"/>
    <n v="684.25"/>
    <s v="North"/>
  </r>
  <r>
    <s v="PBOR00054"/>
    <s v="PIZB0004"/>
    <x v="17"/>
    <x v="48"/>
    <n v="56.89"/>
    <s v="South"/>
  </r>
  <r>
    <s v="PBOR00055"/>
    <s v="PIZB0001"/>
    <x v="5"/>
    <x v="49"/>
    <n v="69.13000000000001"/>
    <s v="East"/>
  </r>
  <r>
    <s v="PBOR00056"/>
    <s v="PIZB0002"/>
    <x v="16"/>
    <x v="41"/>
    <n v="55.39"/>
    <s v="West"/>
  </r>
  <r>
    <s v="PBOR00057"/>
    <s v="PIZB0003"/>
    <x v="1"/>
    <x v="50"/>
    <n v="351.8"/>
    <s v="North"/>
  </r>
  <r>
    <s v="PBOR00058"/>
    <s v="PIZB0004"/>
    <x v="18"/>
    <x v="51"/>
    <n v="13.41"/>
    <s v="South"/>
  </r>
  <r>
    <s v="PBOR00059"/>
    <s v="PIZB0005"/>
    <x v="3"/>
    <x v="52"/>
    <n v="191.34"/>
    <s v="East"/>
  </r>
  <r>
    <s v="PBOR00060"/>
    <s v="PIZB0001"/>
    <x v="19"/>
    <x v="40"/>
    <n v="70.77000000000001"/>
    <s v="West"/>
  </r>
  <r>
    <s v="PBOR00061"/>
    <s v="PIZB0002"/>
    <x v="20"/>
    <x v="53"/>
    <n v="30.330000000000002"/>
    <s v="North"/>
  </r>
  <r>
    <s v="PBOR00062"/>
    <s v="PIZB0003"/>
    <x v="21"/>
    <x v="54"/>
    <n v="13.48"/>
    <s v="South"/>
  </r>
  <r>
    <s v="PBOR00063"/>
    <s v="PIZB0004"/>
    <x v="22"/>
    <x v="55"/>
    <n v="197.82999999999998"/>
    <s v="East"/>
  </r>
  <r>
    <s v="PBOR00064"/>
    <s v="PIZB0001"/>
    <x v="23"/>
    <x v="56"/>
    <n v="167.67999999999998"/>
    <s v="West"/>
  </r>
  <r>
    <s v="PBOR00065"/>
    <s v="PIZB0002"/>
    <x v="24"/>
    <x v="22"/>
    <n v="86.09"/>
    <s v="North"/>
  </r>
  <r>
    <s v="PBOR00066"/>
    <s v="PIZB0003"/>
    <x v="16"/>
    <x v="57"/>
    <n v="280.37"/>
    <s v="South"/>
  </r>
  <r>
    <s v="PBOR00067"/>
    <s v="PIZB0004"/>
    <x v="25"/>
    <x v="47"/>
    <n v="27.650000000000002"/>
    <s v="East"/>
  </r>
  <r>
    <s v="PBOR00068"/>
    <s v="PIZB0005"/>
    <x v="6"/>
    <x v="58"/>
    <n v="21.930000000000003"/>
    <s v="West"/>
  </r>
  <r>
    <s v="PBOR00069"/>
    <s v="PIZB0006"/>
    <x v="2"/>
    <x v="59"/>
    <n v="8.76"/>
    <s v="North"/>
  </r>
  <r>
    <s v="PBOR00070"/>
    <s v="PIZB0001"/>
    <x v="26"/>
    <x v="60"/>
    <n v="111.91000000000001"/>
    <s v="South"/>
  </r>
  <r>
    <s v="PBOR00071"/>
    <s v="PIZB0002"/>
    <x v="4"/>
    <x v="61"/>
    <n v="28.73"/>
    <s v="East"/>
  </r>
  <r>
    <s v="PBOR00072"/>
    <s v="PIZB0003"/>
    <x v="27"/>
    <x v="59"/>
    <n v="314.44"/>
    <s v="West"/>
  </r>
  <r>
    <s v="PBOR00073"/>
    <s v="PIZB0004"/>
    <x v="15"/>
    <x v="62"/>
    <n v="223.29999999999998"/>
    <s v="North"/>
  </r>
  <r>
    <s v="PBOR00074"/>
    <s v="PIZB0001"/>
    <x v="28"/>
    <x v="63"/>
    <n v="140.70999999999998"/>
    <s v="South"/>
  </r>
  <r>
    <s v="PBOR00075"/>
    <s v="PIZB0002"/>
    <x v="8"/>
    <x v="64"/>
    <n v="29.28"/>
    <s v="East"/>
  </r>
  <r>
    <s v="PBOR00076"/>
    <s v="PIZB0003"/>
    <x v="6"/>
    <x v="61"/>
    <n v="20.94"/>
    <s v="West"/>
  </r>
  <r>
    <s v="PBOR00077"/>
    <s v="PIZB0004"/>
    <x v="27"/>
    <x v="65"/>
    <n v="210.76999999999998"/>
    <s v="North"/>
  </r>
  <r>
    <s v="PBOR00078"/>
    <s v="PIZB0005"/>
    <x v="10"/>
    <x v="66"/>
    <n v="40.69"/>
    <s v="South"/>
  </r>
  <r>
    <s v="PBOR00079"/>
    <s v="PIZB0001"/>
    <x v="29"/>
    <x v="44"/>
    <n v="91.990000000000009"/>
    <s v="East"/>
  </r>
  <r>
    <s v="PBOR00080"/>
    <s v="PIZB0002"/>
    <x v="30"/>
    <x v="67"/>
    <n v="247.42"/>
    <s v="West"/>
  </r>
  <r>
    <s v="PBOR00081"/>
    <s v="PIZB0003"/>
    <x v="31"/>
    <x v="68"/>
    <n v="240.14"/>
    <s v="North"/>
  </r>
  <r>
    <s v="PBOR00082"/>
    <s v="PIZB0004"/>
    <x v="27"/>
    <x v="7"/>
    <n v="5.08"/>
    <s v="South"/>
  </r>
  <r>
    <s v="PBOR00083"/>
    <s v="PIZB0001"/>
    <x v="29"/>
    <x v="69"/>
    <n v="89.12"/>
    <s v="East"/>
  </r>
  <r>
    <s v="PBOR00084"/>
    <s v="PIZB0002"/>
    <x v="1"/>
    <x v="70"/>
    <n v="217.1"/>
    <s v="West"/>
  </r>
  <r>
    <s v="PBOR00085"/>
    <s v="PIZB0003"/>
    <x v="11"/>
    <x v="71"/>
    <n v="427.03"/>
    <s v="North"/>
  </r>
  <r>
    <s v="PBOR00086"/>
    <s v="PIZB0004"/>
    <x v="5"/>
    <x v="66"/>
    <n v="75.87"/>
    <s v="South"/>
  </r>
  <r>
    <s v="PBOR00087"/>
    <s v="PIZB0005"/>
    <x v="2"/>
    <x v="72"/>
    <n v="161.57"/>
    <s v="East"/>
  </r>
  <r>
    <s v="PBOR00088"/>
    <s v="PIZB0006"/>
    <x v="31"/>
    <x v="73"/>
    <n v="37.989999999999995"/>
    <s v="West"/>
  </r>
  <r>
    <s v="PBOR00089"/>
    <s v="PIZB0001"/>
    <x v="3"/>
    <x v="45"/>
    <n v="10.19"/>
    <s v="North"/>
  </r>
  <r>
    <s v="PBOR00090"/>
    <s v="PIZB0002"/>
    <x v="25"/>
    <x v="26"/>
    <n v="43.62"/>
    <s v="South"/>
  </r>
  <r>
    <s v="PBOR00091"/>
    <s v="PIZB0003"/>
    <x v="7"/>
    <x v="74"/>
    <n v="197.44"/>
    <s v="East"/>
  </r>
  <r>
    <s v="PBOR00092"/>
    <s v="PIZB0004"/>
    <x v="25"/>
    <x v="75"/>
    <n v="165.23999999999998"/>
    <s v="West"/>
  </r>
  <r>
    <s v="PBOR00093"/>
    <s v="PIZB0001"/>
    <x v="32"/>
    <x v="76"/>
    <n v="74.570000000000007"/>
    <s v="North"/>
  </r>
  <r>
    <s v="PBOR00094"/>
    <s v="PIZB0002"/>
    <x v="33"/>
    <x v="77"/>
    <n v="69.63000000000001"/>
    <s v="South"/>
  </r>
  <r>
    <s v="PBOR00095"/>
    <s v="PIZB0003"/>
    <x v="33"/>
    <x v="78"/>
    <n v="657.52"/>
    <s v="East"/>
  </r>
  <r>
    <s v="PBOR00096"/>
    <s v="PIZB0004"/>
    <x v="22"/>
    <x v="79"/>
    <n v="235.89999999999998"/>
    <s v="West"/>
  </r>
  <r>
    <s v="PBOR00097"/>
    <s v="PIZB0001"/>
    <x v="34"/>
    <x v="80"/>
    <n v="407.03999999999996"/>
    <s v="North"/>
  </r>
  <r>
    <s v="PBOR00098"/>
    <s v="PIZB0002"/>
    <x v="7"/>
    <x v="56"/>
    <n v="347.74"/>
    <s v="South"/>
  </r>
  <r>
    <s v="PBOR00099"/>
    <s v="PIZB0003"/>
    <x v="3"/>
    <x v="81"/>
    <n v="209.97"/>
    <s v="East"/>
  </r>
  <r>
    <s v="PBOR00100"/>
    <s v="PIZB0004"/>
    <x v="31"/>
    <x v="82"/>
    <n v="229.44"/>
    <s v="West"/>
  </r>
  <r>
    <s v="PBOR00101"/>
    <s v="PIZB0001"/>
    <x v="4"/>
    <x v="83"/>
    <n v="263.06"/>
    <s v="North"/>
  </r>
  <r>
    <s v="PBOR00102"/>
    <s v="PIZB0002"/>
    <x v="34"/>
    <x v="84"/>
    <n v="1.45"/>
    <s v="South"/>
  </r>
  <r>
    <s v="PBOR00103"/>
    <s v="PIZB0003"/>
    <x v="13"/>
    <x v="85"/>
    <n v="363.99"/>
    <s v="East"/>
  </r>
  <r>
    <s v="PBOR00104"/>
    <s v="PIZB0004"/>
    <x v="35"/>
    <x v="86"/>
    <n v="818.1"/>
    <s v="West"/>
  </r>
  <r>
    <s v="PBOR00105"/>
    <s v="PIZB0005"/>
    <x v="2"/>
    <x v="87"/>
    <n v="29.790000000000003"/>
    <s v="North"/>
  </r>
  <r>
    <s v="PBOR00106"/>
    <s v="PIZB0001"/>
    <x v="13"/>
    <x v="88"/>
    <n v="634.01"/>
    <s v="South"/>
  </r>
  <r>
    <s v="PBOR00107"/>
    <s v="PIZB0002"/>
    <x v="18"/>
    <x v="89"/>
    <n v="376.26"/>
    <s v="East"/>
  </r>
  <r>
    <s v="PBOR00108"/>
    <s v="PIZB0003"/>
    <x v="23"/>
    <x v="90"/>
    <n v="455.55"/>
    <s v="West"/>
  </r>
  <r>
    <s v="PBOR00109"/>
    <s v="PIZB0004"/>
    <x v="36"/>
    <x v="72"/>
    <n v="26.520000000000003"/>
    <s v="North"/>
  </r>
  <r>
    <s v="PBOR00110"/>
    <s v="PIZB0001"/>
    <x v="37"/>
    <x v="91"/>
    <n v="770.95"/>
    <s v="South"/>
  </r>
  <r>
    <s v="PBOR00111"/>
    <s v="PIZB0002"/>
    <x v="4"/>
    <x v="92"/>
    <n v="119.85000000000001"/>
    <s v="East"/>
  </r>
  <r>
    <s v="PBOR00112"/>
    <s v="PIZB0003"/>
    <x v="3"/>
    <x v="93"/>
    <n v="15.07"/>
    <s v="West"/>
  </r>
  <r>
    <s v="PBOR00113"/>
    <s v="PIZB0004"/>
    <x v="35"/>
    <x v="94"/>
    <n v="427.21999999999997"/>
    <s v="North"/>
  </r>
  <r>
    <s v="PBOR00114"/>
    <s v="PIZB0005"/>
    <x v="11"/>
    <x v="65"/>
    <n v="475.45"/>
    <s v="South"/>
  </r>
  <r>
    <s v="PBOR00115"/>
    <s v="PIZB0006"/>
    <x v="10"/>
    <x v="65"/>
    <n v="662.11"/>
    <s v="East"/>
  </r>
  <r>
    <s v="PBOR00116"/>
    <s v="PIZB0001"/>
    <x v="1"/>
    <x v="95"/>
    <n v="299.15999999999997"/>
    <s v="West"/>
  </r>
  <r>
    <s v="PBOR00117"/>
    <s v="PIZB0002"/>
    <x v="17"/>
    <x v="96"/>
    <n v="404.58"/>
    <s v="North"/>
  </r>
  <r>
    <s v="PBOR00118"/>
    <s v="PIZB0003"/>
    <x v="17"/>
    <x v="97"/>
    <n v="390.17"/>
    <s v="South"/>
  </r>
  <r>
    <s v="PBOR00119"/>
    <s v="PIZB0004"/>
    <x v="37"/>
    <x v="98"/>
    <n v="179.35"/>
    <s v="East"/>
  </r>
  <r>
    <s v="PBOR00120"/>
    <s v="PIZB0001"/>
    <x v="4"/>
    <x v="99"/>
    <n v="274.90999999999997"/>
    <s v="West"/>
  </r>
  <r>
    <s v="PBOR00121"/>
    <s v="PIZB0002"/>
    <x v="2"/>
    <x v="97"/>
    <n v="53.739999999999995"/>
    <s v="North"/>
  </r>
  <r>
    <s v="PBOR00122"/>
    <s v="PIZB0003"/>
    <x v="12"/>
    <x v="24"/>
    <n v="116.33"/>
    <s v="South"/>
  </r>
  <r>
    <s v="PBOR00123"/>
    <s v="PIZB0004"/>
    <x v="0"/>
    <x v="100"/>
    <n v="111.84"/>
    <s v="East"/>
  </r>
  <r>
    <s v="PBOR00124"/>
    <s v="PIZB0005"/>
    <x v="38"/>
    <x v="101"/>
    <n v="102.27000000000001"/>
    <s v="West"/>
  </r>
  <r>
    <s v="PBOR00125"/>
    <s v="PIZB0001"/>
    <x v="1"/>
    <x v="102"/>
    <n v="565.02"/>
    <s v="North"/>
  </r>
  <r>
    <s v="PBOR00126"/>
    <s v="PIZB0002"/>
    <x v="2"/>
    <x v="103"/>
    <n v="84.22"/>
    <s v="South"/>
  </r>
  <r>
    <s v="PBOR00127"/>
    <s v="PIZB0003"/>
    <x v="5"/>
    <x v="104"/>
    <n v="221.34"/>
    <s v="East"/>
  </r>
  <r>
    <s v="PBOR00128"/>
    <s v="PIZB0004"/>
    <x v="3"/>
    <x v="105"/>
    <n v="248.56"/>
    <s v="West"/>
  </r>
  <r>
    <s v="PBOR00129"/>
    <s v="PIZB0001"/>
    <x v="36"/>
    <x v="106"/>
    <n v="196.17"/>
    <s v="North"/>
  </r>
  <r>
    <s v="PBOR00130"/>
    <s v="PIZB0002"/>
    <x v="24"/>
    <x v="107"/>
    <n v="226.70999999999998"/>
    <s v="South"/>
  </r>
  <r>
    <s v="PBOR00131"/>
    <s v="PIZB0003"/>
    <x v="21"/>
    <x v="108"/>
    <n v="760.66"/>
    <s v="East"/>
  </r>
  <r>
    <s v="PBOR00132"/>
    <s v="PIZB0004"/>
    <x v="32"/>
    <x v="109"/>
    <n v="21.830000000000002"/>
    <s v="West"/>
  </r>
  <r>
    <s v="PBOR00133"/>
    <s v="PIZB0005"/>
    <x v="4"/>
    <x v="110"/>
    <n v="365.43"/>
    <s v="North"/>
  </r>
  <r>
    <s v="PBOR00134"/>
    <s v="PIZB0006"/>
    <x v="2"/>
    <x v="12"/>
    <n v="80.010000000000005"/>
    <s v="South"/>
  </r>
  <r>
    <s v="PBOR00135"/>
    <s v="PIZB0001"/>
    <x v="27"/>
    <x v="111"/>
    <n v="193.60999999999999"/>
    <s v="East"/>
  </r>
  <r>
    <s v="PBOR00136"/>
    <s v="PIZB0002"/>
    <x v="0"/>
    <x v="112"/>
    <n v="381.2"/>
    <s v="West"/>
  </r>
  <r>
    <s v="PBOR00137"/>
    <s v="PIZB0003"/>
    <x v="1"/>
    <x v="113"/>
    <n v="491.31"/>
    <s v="North"/>
  </r>
  <r>
    <s v="PBOR00138"/>
    <s v="PIZB0004"/>
    <x v="28"/>
    <x v="114"/>
    <n v="251.16"/>
    <s v="South"/>
  </r>
  <r>
    <s v="PBOR00139"/>
    <s v="PIZB0001"/>
    <x v="8"/>
    <x v="115"/>
    <n v="62.25"/>
    <s v="East"/>
  </r>
  <r>
    <s v="PBOR00140"/>
    <s v="PIZB0002"/>
    <x v="33"/>
    <x v="90"/>
    <n v="54.55"/>
    <s v="West"/>
  </r>
  <r>
    <s v="PBOR00141"/>
    <s v="PIZB0003"/>
    <x v="14"/>
    <x v="116"/>
    <n v="185.78"/>
    <s v="North"/>
  </r>
  <r>
    <s v="PBOR00142"/>
    <s v="PIZB0004"/>
    <x v="16"/>
    <x v="117"/>
    <n v="26.64"/>
    <s v="South"/>
  </r>
  <r>
    <s v="PBOR00143"/>
    <s v="PIZB0001"/>
    <x v="17"/>
    <x v="118"/>
    <n v="78.12"/>
    <s v="East"/>
  </r>
  <r>
    <s v="PBOR00144"/>
    <s v="PIZB0002"/>
    <x v="17"/>
    <x v="51"/>
    <n v="91.160000000000011"/>
    <s v="West"/>
  </r>
  <r>
    <s v="PBOR00145"/>
    <s v="PIZB0003"/>
    <x v="5"/>
    <x v="119"/>
    <n v="350.53999999999996"/>
    <s v="North"/>
  </r>
  <r>
    <s v="PBOR00146"/>
    <s v="PIZB0004"/>
    <x v="16"/>
    <x v="120"/>
    <n v="94.410000000000011"/>
    <s v="South"/>
  </r>
  <r>
    <s v="PBOR00147"/>
    <s v="PIZB0001"/>
    <x v="1"/>
    <x v="121"/>
    <n v="208.25"/>
    <s v="East"/>
  </r>
  <r>
    <s v="PBOR00148"/>
    <s v="PIZB0002"/>
    <x v="18"/>
    <x v="117"/>
    <n v="228.45"/>
    <s v="West"/>
  </r>
  <r>
    <s v="PBOR00149"/>
    <s v="PIZB0003"/>
    <x v="3"/>
    <x v="122"/>
    <n v="350.94"/>
    <s v="North"/>
  </r>
  <r>
    <s v="PBOR00150"/>
    <s v="PIZB0004"/>
    <x v="19"/>
    <x v="123"/>
    <n v="15.39"/>
    <s v="South"/>
  </r>
  <r>
    <s v="PBOR00151"/>
    <s v="PIZB0005"/>
    <x v="20"/>
    <x v="0"/>
    <n v="210.29"/>
    <s v="East"/>
  </r>
  <r>
    <s v="PBOR00152"/>
    <s v="PIZB0001"/>
    <x v="21"/>
    <x v="124"/>
    <n v="35.94"/>
    <s v="West"/>
  </r>
  <r>
    <s v="PBOR00153"/>
    <s v="PIZB0002"/>
    <x v="22"/>
    <x v="125"/>
    <n v="5.47"/>
    <s v="North"/>
  </r>
  <r>
    <s v="PBOR00154"/>
    <s v="PIZB0003"/>
    <x v="23"/>
    <x v="126"/>
    <n v="304.51"/>
    <s v="South"/>
  </r>
  <r>
    <s v="PBOR00155"/>
    <s v="PIZB0004"/>
    <x v="24"/>
    <x v="55"/>
    <n v="460.84"/>
    <s v="East"/>
  </r>
  <r>
    <s v="PBOR00156"/>
    <s v="PIZB0001"/>
    <x v="16"/>
    <x v="127"/>
    <n v="200.78"/>
    <s v="West"/>
  </r>
  <r>
    <s v="PBOR00157"/>
    <s v="PIZB0002"/>
    <x v="25"/>
    <x v="128"/>
    <n v="778.93"/>
    <s v="North"/>
  </r>
  <r>
    <s v="PBOR00158"/>
    <s v="PIZB0003"/>
    <x v="6"/>
    <x v="78"/>
    <n v="815.42"/>
    <s v="South"/>
  </r>
  <r>
    <s v="PBOR00159"/>
    <s v="PIZB0004"/>
    <x v="2"/>
    <x v="129"/>
    <n v="559.27"/>
    <s v="East"/>
  </r>
  <r>
    <s v="PBOR00160"/>
    <s v="PIZB0005"/>
    <x v="26"/>
    <x v="112"/>
    <n v="48.089999999999996"/>
    <s v="West"/>
  </r>
  <r>
    <s v="PBOR00161"/>
    <s v="PIZB0006"/>
    <x v="4"/>
    <x v="130"/>
    <n v="1.95"/>
    <s v="North"/>
  </r>
  <r>
    <s v="PBOR00162"/>
    <s v="PIZB0001"/>
    <x v="27"/>
    <x v="131"/>
    <n v="150.76"/>
    <s v="South"/>
  </r>
  <r>
    <s v="PBOR00163"/>
    <s v="PIZB0002"/>
    <x v="15"/>
    <x v="132"/>
    <n v="386.65999999999997"/>
    <s v="East"/>
  </r>
  <r>
    <s v="PBOR00164"/>
    <s v="PIZB0003"/>
    <x v="28"/>
    <x v="133"/>
    <n v="440.59"/>
    <s v="West"/>
  </r>
  <r>
    <s v="PBOR00165"/>
    <s v="PIZB0004"/>
    <x v="8"/>
    <x v="134"/>
    <n v="403.78999999999996"/>
    <s v="North"/>
  </r>
  <r>
    <s v="PBOR00166"/>
    <s v="PIZB0001"/>
    <x v="6"/>
    <x v="135"/>
    <n v="469.27"/>
    <s v="South"/>
  </r>
  <r>
    <s v="PBOR00167"/>
    <s v="PIZB0002"/>
    <x v="27"/>
    <x v="136"/>
    <n v="131.48999999999998"/>
    <s v="East"/>
  </r>
  <r>
    <s v="PBOR00168"/>
    <s v="PIZB0003"/>
    <x v="10"/>
    <x v="87"/>
    <n v="341.7"/>
    <s v="West"/>
  </r>
  <r>
    <s v="PBOR00169"/>
    <s v="PIZB0004"/>
    <x v="29"/>
    <x v="137"/>
    <n v="363.49"/>
    <s v="North"/>
  </r>
  <r>
    <s v="PBOR00170"/>
    <s v="PIZB0005"/>
    <x v="30"/>
    <x v="138"/>
    <n v="311.88"/>
    <s v="South"/>
  </r>
  <r>
    <s v="PBOR00171"/>
    <s v="PIZB0001"/>
    <x v="31"/>
    <x v="139"/>
    <n v="540.24"/>
    <s v="East"/>
  </r>
  <r>
    <s v="PBOR00172"/>
    <s v="PIZB0002"/>
    <x v="27"/>
    <x v="140"/>
    <n v="124.93"/>
    <s v="West"/>
  </r>
  <r>
    <s v="PBOR00173"/>
    <s v="PIZB0003"/>
    <x v="29"/>
    <x v="141"/>
    <n v="647.37"/>
    <s v="North"/>
  </r>
  <r>
    <s v="PBOR00174"/>
    <s v="PIZB0004"/>
    <x v="1"/>
    <x v="53"/>
    <n v="143.57"/>
    <s v="South"/>
  </r>
  <r>
    <s v="PBOR00175"/>
    <s v="PIZB0001"/>
    <x v="11"/>
    <x v="142"/>
    <n v="74.740000000000009"/>
    <s v="East"/>
  </r>
  <r>
    <s v="PBOR00176"/>
    <s v="PIZB0002"/>
    <x v="5"/>
    <x v="115"/>
    <n v="641.83000000000004"/>
    <s v="West"/>
  </r>
  <r>
    <s v="PBOR00177"/>
    <s v="PIZB0003"/>
    <x v="2"/>
    <x v="143"/>
    <n v="271.49"/>
    <s v="North"/>
  </r>
  <r>
    <s v="PBOR00178"/>
    <s v="PIZB0004"/>
    <x v="31"/>
    <x v="89"/>
    <n v="148.94"/>
    <s v="South"/>
  </r>
  <r>
    <s v="PBOR00179"/>
    <s v="PIZB0005"/>
    <x v="3"/>
    <x v="144"/>
    <n v="379.59"/>
    <s v="East"/>
  </r>
  <r>
    <s v="PBOR00180"/>
    <s v="PIZB0006"/>
    <x v="25"/>
    <x v="138"/>
    <n v="287.14"/>
    <s v="West"/>
  </r>
  <r>
    <s v="PBOR00181"/>
    <s v="PIZB0001"/>
    <x v="7"/>
    <x v="145"/>
    <n v="66.45"/>
    <s v="North"/>
  </r>
  <r>
    <s v="PBOR00182"/>
    <s v="PIZB0002"/>
    <x v="25"/>
    <x v="15"/>
    <n v="611.20000000000005"/>
    <s v="South"/>
  </r>
  <r>
    <s v="PBOR00183"/>
    <s v="PIZB0003"/>
    <x v="32"/>
    <x v="146"/>
    <n v="222.12"/>
    <s v="East"/>
  </r>
  <r>
    <s v="PBOR00184"/>
    <s v="PIZB0004"/>
    <x v="33"/>
    <x v="147"/>
    <n v="399.27"/>
    <s v="West"/>
  </r>
  <r>
    <s v="PBOR00185"/>
    <s v="PIZB0001"/>
    <x v="33"/>
    <x v="97"/>
    <n v="458.01"/>
    <s v="North"/>
  </r>
  <r>
    <s v="PBOR00186"/>
    <s v="PIZB0002"/>
    <x v="22"/>
    <x v="84"/>
    <n v="219.1"/>
    <s v="South"/>
  </r>
  <r>
    <s v="PBOR00187"/>
    <s v="PIZB0003"/>
    <x v="34"/>
    <x v="148"/>
    <n v="256.43"/>
    <s v="East"/>
  </r>
  <r>
    <s v="PBOR00188"/>
    <s v="PIZB0004"/>
    <x v="7"/>
    <x v="149"/>
    <n v="243.5"/>
    <s v="West"/>
  </r>
  <r>
    <s v="PBOR00189"/>
    <s v="PIZB0001"/>
    <x v="3"/>
    <x v="150"/>
    <n v="22.92"/>
    <s v="North"/>
  </r>
  <r>
    <s v="PBOR00190"/>
    <s v="PIZB0002"/>
    <x v="31"/>
    <x v="143"/>
    <n v="304.75"/>
    <s v="South"/>
  </r>
  <r>
    <s v="PBOR00191"/>
    <s v="PIZB0003"/>
    <x v="4"/>
    <x v="151"/>
    <n v="128.79"/>
    <s v="East"/>
  </r>
  <r>
    <s v="PBOR00192"/>
    <s v="PIZB0004"/>
    <x v="34"/>
    <x v="5"/>
    <n v="509.49"/>
    <s v="West"/>
  </r>
  <r>
    <s v="PBOR00193"/>
    <s v="PIZB0001"/>
    <x v="13"/>
    <x v="152"/>
    <n v="71.820000000000007"/>
    <s v="North"/>
  </r>
  <r>
    <s v="PBOR00194"/>
    <s v="PIZB0002"/>
    <x v="35"/>
    <x v="153"/>
    <n v="79.350000000000009"/>
    <s v="South"/>
  </r>
  <r>
    <s v="PBOR00195"/>
    <s v="PIZB0003"/>
    <x v="2"/>
    <x v="154"/>
    <n v="294.36"/>
    <s v="East"/>
  </r>
  <r>
    <s v="PBOR00196"/>
    <s v="PIZB0004"/>
    <x v="13"/>
    <x v="155"/>
    <n v="591.13"/>
    <s v="West"/>
  </r>
  <r>
    <s v="PBOR00197"/>
    <s v="PIZB0005"/>
    <x v="18"/>
    <x v="156"/>
    <n v="503.03"/>
    <s v="North"/>
  </r>
  <r>
    <s v="PBOR00198"/>
    <s v="PIZB0001"/>
    <x v="23"/>
    <x v="53"/>
    <n v="96.940000000000012"/>
    <s v="South"/>
  </r>
  <r>
    <s v="PBOR00199"/>
    <s v="PIZB0002"/>
    <x v="36"/>
    <x v="157"/>
    <n v="180.23999999999998"/>
    <s v="East"/>
  </r>
  <r>
    <s v="PBOR00200"/>
    <s v="PIZB0003"/>
    <x v="37"/>
    <x v="158"/>
    <n v="207.73"/>
    <s v="West"/>
  </r>
  <r>
    <s v="PBOR00201"/>
    <s v="PIZB0004"/>
    <x v="4"/>
    <x v="159"/>
    <n v="410.09"/>
    <s v="North"/>
  </r>
  <r>
    <s v="PBOR00202"/>
    <s v="PIZB0001"/>
    <x v="3"/>
    <x v="160"/>
    <n v="6.58"/>
    <s v="South"/>
  </r>
  <r>
    <s v="PBOR00203"/>
    <s v="PIZB0002"/>
    <x v="35"/>
    <x v="161"/>
    <n v="771.99"/>
    <s v="East"/>
  </r>
  <r>
    <s v="PBOR00204"/>
    <s v="PIZB0003"/>
    <x v="11"/>
    <x v="86"/>
    <n v="57.559999999999995"/>
    <s v="West"/>
  </r>
  <r>
    <s v="PBOR00205"/>
    <s v="PIZB0004"/>
    <x v="10"/>
    <x v="162"/>
    <n v="356.75"/>
    <s v="North"/>
  </r>
  <r>
    <s v="PBOR00206"/>
    <s v="PIZB0005"/>
    <x v="1"/>
    <x v="132"/>
    <n v="176.63"/>
    <s v="South"/>
  </r>
  <r>
    <s v="PBOR00207"/>
    <s v="PIZB0006"/>
    <x v="17"/>
    <x v="163"/>
    <n v="258.95999999999998"/>
    <s v="East"/>
  </r>
  <r>
    <s v="PBOR00208"/>
    <s v="PIZB0001"/>
    <x v="17"/>
    <x v="164"/>
    <n v="186.32999999999998"/>
    <s v="West"/>
  </r>
  <r>
    <s v="PBOR00209"/>
    <s v="PIZB0002"/>
    <x v="37"/>
    <x v="56"/>
    <n v="485.93"/>
    <s v="North"/>
  </r>
  <r>
    <s v="PBOR00210"/>
    <s v="PIZB0003"/>
    <x v="4"/>
    <x v="165"/>
    <n v="322.43"/>
    <s v="South"/>
  </r>
  <r>
    <s v="PBOR00211"/>
    <s v="PIZB0004"/>
    <x v="2"/>
    <x v="166"/>
    <n v="431.89"/>
    <s v="East"/>
  </r>
  <r>
    <s v="PBOR00212"/>
    <s v="PIZB0001"/>
    <x v="12"/>
    <x v="71"/>
    <n v="12.45"/>
    <s v="West"/>
  </r>
  <r>
    <s v="PBOR00213"/>
    <s v="PIZB0002"/>
    <x v="0"/>
    <x v="167"/>
    <n v="149.54999999999998"/>
    <s v="North"/>
  </r>
  <r>
    <s v="PBOR00214"/>
    <s v="PIZB0003"/>
    <x v="38"/>
    <x v="168"/>
    <n v="17.12"/>
    <s v="South"/>
  </r>
  <r>
    <s v="PBOR00215"/>
    <s v="PIZB0004"/>
    <x v="1"/>
    <x v="169"/>
    <n v="307.59999999999997"/>
    <s v="East"/>
  </r>
  <r>
    <s v="PBOR00216"/>
    <s v="PIZB0005"/>
    <x v="2"/>
    <x v="53"/>
    <n v="293.34999999999997"/>
    <s v="West"/>
  </r>
  <r>
    <s v="PBOR00217"/>
    <s v="PIZB0001"/>
    <x v="5"/>
    <x v="170"/>
    <n v="58.449999999999996"/>
    <s v="North"/>
  </r>
  <r>
    <s v="PBOR00218"/>
    <s v="PIZB0002"/>
    <x v="3"/>
    <x v="171"/>
    <n v="186.34"/>
    <s v="South"/>
  </r>
  <r>
    <s v="PBOR00219"/>
    <s v="PIZB0003"/>
    <x v="36"/>
    <x v="172"/>
    <n v="318.25"/>
    <s v="East"/>
  </r>
  <r>
    <s v="PBOR00220"/>
    <s v="PIZB0004"/>
    <x v="24"/>
    <x v="52"/>
    <n v="172.16"/>
    <s v="West"/>
  </r>
  <r>
    <s v="PBOR00221"/>
    <s v="PIZB0001"/>
    <x v="21"/>
    <x v="77"/>
    <n v="65.990000000000009"/>
    <s v="North"/>
  </r>
  <r>
    <s v="PBOR00222"/>
    <s v="PIZB0002"/>
    <x v="32"/>
    <x v="105"/>
    <n v="66.740000000000009"/>
    <s v="South"/>
  </r>
  <r>
    <s v="PBOR00223"/>
    <s v="PIZB0003"/>
    <x v="4"/>
    <x v="173"/>
    <n v="643.75"/>
    <s v="East"/>
  </r>
  <r>
    <s v="PBOR00224"/>
    <s v="PIZB0004"/>
    <x v="2"/>
    <x v="10"/>
    <n v="81.650000000000006"/>
    <s v="West"/>
  </r>
  <r>
    <s v="PBOR00225"/>
    <s v="PIZB0005"/>
    <x v="27"/>
    <x v="174"/>
    <n v="72.36"/>
    <s v="North"/>
  </r>
  <r>
    <s v="PBOR00226"/>
    <s v="PIZB0006"/>
    <x v="0"/>
    <x v="175"/>
    <n v="434.17"/>
    <s v="South"/>
  </r>
  <r>
    <s v="PBOR00227"/>
    <s v="PIZB0001"/>
    <x v="1"/>
    <x v="107"/>
    <n v="240.16"/>
    <s v="East"/>
  </r>
  <r>
    <s v="PBOR00228"/>
    <s v="PIZB0002"/>
    <x v="28"/>
    <x v="147"/>
    <n v="32.809999999999995"/>
    <s v="West"/>
  </r>
  <r>
    <s v="PBOR00229"/>
    <s v="PIZB0003"/>
    <x v="8"/>
    <x v="170"/>
    <n v="207.62"/>
    <s v="North"/>
  </r>
  <r>
    <s v="PBOR00230"/>
    <s v="PIZB0004"/>
    <x v="33"/>
    <x v="176"/>
    <n v="422.89"/>
    <s v="South"/>
  </r>
  <r>
    <s v="PBOR00231"/>
    <s v="PIZB0001"/>
    <x v="14"/>
    <x v="177"/>
    <n v="488.34999999999997"/>
    <s v="East"/>
  </r>
  <r>
    <s v="PBOR00232"/>
    <s v="PIZB0002"/>
    <x v="16"/>
    <x v="178"/>
    <n v="599.56999999999994"/>
    <s v="West"/>
  </r>
  <r>
    <s v="PBOR00233"/>
    <s v="PIZB0003"/>
    <x v="17"/>
    <x v="179"/>
    <n v="216.57"/>
    <s v="North"/>
  </r>
  <r>
    <s v="PBOR00234"/>
    <s v="PIZB0004"/>
    <x v="17"/>
    <x v="180"/>
    <n v="236.54"/>
    <s v="South"/>
  </r>
  <r>
    <s v="PBOR00235"/>
    <s v="PIZB0001"/>
    <x v="5"/>
    <x v="181"/>
    <n v="309.48"/>
    <s v="East"/>
  </r>
  <r>
    <s v="PBOR00236"/>
    <s v="PIZB0002"/>
    <x v="16"/>
    <x v="182"/>
    <n v="245.67"/>
    <s v="West"/>
  </r>
  <r>
    <s v="PBOR00237"/>
    <s v="PIZB0003"/>
    <x v="1"/>
    <x v="137"/>
    <n v="258.27"/>
    <s v="North"/>
  </r>
  <r>
    <s v="PBOR00238"/>
    <s v="PIZB0004"/>
    <x v="18"/>
    <x v="183"/>
    <n v="293.09999999999997"/>
    <s v="South"/>
  </r>
  <r>
    <s v="PBOR00239"/>
    <s v="PIZB0001"/>
    <x v="3"/>
    <x v="145"/>
    <n v="220.32999999999998"/>
    <s v="East"/>
  </r>
  <r>
    <s v="PBOR00240"/>
    <s v="PIZB0002"/>
    <x v="19"/>
    <x v="184"/>
    <n v="41.57"/>
    <s v="West"/>
  </r>
  <r>
    <s v="PBOR00241"/>
    <s v="PIZB0003"/>
    <x v="20"/>
    <x v="185"/>
    <n v="101.26"/>
    <s v="North"/>
  </r>
  <r>
    <s v="PBOR00242"/>
    <s v="PIZB0004"/>
    <x v="21"/>
    <x v="186"/>
    <n v="307.13"/>
    <s v="South"/>
  </r>
  <r>
    <s v="PBOR00243"/>
    <s v="PIZB0005"/>
    <x v="22"/>
    <x v="187"/>
    <n v="625.05999999999995"/>
    <s v="East"/>
  </r>
  <r>
    <s v="PBOR00244"/>
    <s v="PIZB0001"/>
    <x v="23"/>
    <x v="188"/>
    <n v="405.21"/>
    <s v="West"/>
  </r>
  <r>
    <s v="PBOR00245"/>
    <s v="PIZB0002"/>
    <x v="24"/>
    <x v="189"/>
    <n v="88.600000000000009"/>
    <s v="North"/>
  </r>
  <r>
    <s v="PBOR00246"/>
    <s v="PIZB0003"/>
    <x v="16"/>
    <x v="190"/>
    <n v="354.74"/>
    <s v="South"/>
  </r>
  <r>
    <s v="PBOR00247"/>
    <s v="PIZB0004"/>
    <x v="25"/>
    <x v="191"/>
    <n v="341.90999999999997"/>
    <s v="East"/>
  </r>
  <r>
    <s v="PBOR00248"/>
    <s v="PIZB0001"/>
    <x v="6"/>
    <x v="192"/>
    <n v="435.90999999999997"/>
    <s v="West"/>
  </r>
  <r>
    <s v="PBOR00249"/>
    <s v="PIZB0002"/>
    <x v="2"/>
    <x v="108"/>
    <n v="385.8"/>
    <s v="North"/>
  </r>
  <r>
    <s v="PBOR00250"/>
    <s v="PIZB0003"/>
    <x v="26"/>
    <x v="193"/>
    <n v="17.510000000000002"/>
    <s v="South"/>
  </r>
  <r>
    <s v="PBOR00251"/>
    <s v="PIZB0004"/>
    <x v="4"/>
    <x v="14"/>
    <n v="25.650000000000002"/>
    <s v="East"/>
  </r>
  <r>
    <s v="PBOR00252"/>
    <s v="PIZB0005"/>
    <x v="27"/>
    <x v="32"/>
    <n v="91.100000000000009"/>
    <s v="West"/>
  </r>
  <r>
    <s v="PBOR00253"/>
    <s v="PIZB0006"/>
    <x v="15"/>
    <x v="194"/>
    <n v="356.94"/>
    <s v="North"/>
  </r>
  <r>
    <s v="PBOR00254"/>
    <s v="PIZB0001"/>
    <x v="28"/>
    <x v="195"/>
    <n v="77.7"/>
    <s v="South"/>
  </r>
  <r>
    <s v="PBOR00255"/>
    <s v="PIZB0002"/>
    <x v="8"/>
    <x v="196"/>
    <n v="319.48"/>
    <s v="East"/>
  </r>
  <r>
    <s v="PBOR00256"/>
    <s v="PIZB0003"/>
    <x v="6"/>
    <x v="49"/>
    <n v="40.43"/>
    <s v="West"/>
  </r>
  <r>
    <s v="PBOR00257"/>
    <s v="PIZB0004"/>
    <x v="27"/>
    <x v="197"/>
    <n v="37.919999999999995"/>
    <s v="North"/>
  </r>
  <r>
    <s v="PBOR00258"/>
    <s v="PIZB0001"/>
    <x v="10"/>
    <x v="198"/>
    <n v="281.39"/>
    <s v="South"/>
  </r>
  <r>
    <s v="PBOR00259"/>
    <s v="PIZB0002"/>
    <x v="29"/>
    <x v="199"/>
    <n v="91.17"/>
    <s v="East"/>
  </r>
  <r>
    <s v="PBOR00260"/>
    <s v="PIZB0003"/>
    <x v="30"/>
    <x v="111"/>
    <n v="55.55"/>
    <s v="West"/>
  </r>
  <r>
    <s v="PBOR00261"/>
    <s v="PIZB0004"/>
    <x v="31"/>
    <x v="148"/>
    <n v="660.2"/>
    <s v="North"/>
  </r>
  <r>
    <s v="PBOR00262"/>
    <s v="PIZB0005"/>
    <x v="27"/>
    <x v="200"/>
    <n v="253.26"/>
    <s v="South"/>
  </r>
  <r>
    <s v="PBOR00263"/>
    <s v="PIZB0001"/>
    <x v="29"/>
    <x v="201"/>
    <n v="11.18"/>
    <s v="East"/>
  </r>
  <r>
    <s v="PBOR00264"/>
    <s v="PIZB0002"/>
    <x v="1"/>
    <x v="202"/>
    <n v="116.29"/>
    <s v="West"/>
  </r>
  <r>
    <s v="PBOR00265"/>
    <s v="PIZB0003"/>
    <x v="11"/>
    <x v="203"/>
    <n v="146.32"/>
    <s v="North"/>
  </r>
  <r>
    <s v="PBOR00266"/>
    <s v="PIZB0004"/>
    <x v="5"/>
    <x v="204"/>
    <n v="128.34"/>
    <s v="South"/>
  </r>
  <r>
    <s v="PBOR00267"/>
    <s v="PIZB0001"/>
    <x v="2"/>
    <x v="205"/>
    <n v="453.59999999999997"/>
    <s v="East"/>
  </r>
  <r>
    <s v="PBOR00268"/>
    <s v="PIZB0002"/>
    <x v="31"/>
    <x v="206"/>
    <n v="252.38"/>
    <s v="West"/>
  </r>
  <r>
    <s v="PBOR00269"/>
    <s v="PIZB0003"/>
    <x v="3"/>
    <x v="207"/>
    <n v="253.87"/>
    <s v="North"/>
  </r>
  <r>
    <s v="PBOR00270"/>
    <s v="PIZB0004"/>
    <x v="25"/>
    <x v="194"/>
    <n v="308.51"/>
    <s v="South"/>
  </r>
  <r>
    <s v="PBOR00271"/>
    <s v="PIZB0005"/>
    <x v="7"/>
    <x v="19"/>
    <n v="259.45"/>
    <s v="East"/>
  </r>
  <r>
    <s v="PBOR00272"/>
    <s v="PIZB0006"/>
    <x v="25"/>
    <x v="208"/>
    <n v="474.89"/>
    <s v="West"/>
  </r>
  <r>
    <s v="PBOR00273"/>
    <s v="PIZB0001"/>
    <x v="32"/>
    <x v="209"/>
    <n v="475.90999999999997"/>
    <s v="North"/>
  </r>
  <r>
    <s v="PBOR00274"/>
    <s v="PIZB0002"/>
    <x v="33"/>
    <x v="210"/>
    <n v="182.37"/>
    <s v="South"/>
  </r>
  <r>
    <s v="PBOR00275"/>
    <s v="PIZB0003"/>
    <x v="33"/>
    <x v="211"/>
    <n v="385.46"/>
    <s v="East"/>
  </r>
  <r>
    <s v="PBOR00276"/>
    <s v="PIZB0004"/>
    <x v="22"/>
    <x v="201"/>
    <n v="15.01"/>
    <s v="West"/>
  </r>
  <r>
    <s v="PBOR00277"/>
    <s v="PIZB0001"/>
    <x v="34"/>
    <x v="212"/>
    <n v="226.42"/>
    <s v="North"/>
  </r>
  <r>
    <s v="PBOR00278"/>
    <s v="PIZB0002"/>
    <x v="7"/>
    <x v="189"/>
    <n v="313.02"/>
    <s v="South"/>
  </r>
  <r>
    <s v="PBOR00279"/>
    <s v="PIZB0003"/>
    <x v="3"/>
    <x v="213"/>
    <n v="151"/>
    <s v="East"/>
  </r>
  <r>
    <s v="PBOR00280"/>
    <s v="PIZB0004"/>
    <x v="31"/>
    <x v="145"/>
    <n v="169.17999999999998"/>
    <s v="West"/>
  </r>
  <r>
    <s v="PBOR00281"/>
    <s v="PIZB0001"/>
    <x v="4"/>
    <x v="214"/>
    <n v="720.39"/>
    <s v="North"/>
  </r>
  <r>
    <s v="PBOR00282"/>
    <s v="PIZB0002"/>
    <x v="34"/>
    <x v="215"/>
    <n v="9.1999999999999993"/>
    <s v="South"/>
  </r>
  <r>
    <s v="PBOR00283"/>
    <s v="PIZB0003"/>
    <x v="13"/>
    <x v="172"/>
    <n v="346.07"/>
    <s v="East"/>
  </r>
  <r>
    <s v="PBOR00284"/>
    <s v="PIZB0004"/>
    <x v="35"/>
    <x v="107"/>
    <n v="168.28"/>
    <s v="West"/>
  </r>
  <r>
    <s v="PBOR00285"/>
    <s v="PIZB0001"/>
    <x v="2"/>
    <x v="216"/>
    <n v="521.51"/>
    <s v="North"/>
  </r>
  <r>
    <s v="PBOR00286"/>
    <s v="PIZB0002"/>
    <x v="13"/>
    <x v="44"/>
    <n v="338.32"/>
    <s v="South"/>
  </r>
  <r>
    <s v="PBOR00287"/>
    <s v="PIZB0003"/>
    <x v="18"/>
    <x v="217"/>
    <n v="43.01"/>
    <s v="East"/>
  </r>
  <r>
    <s v="PBOR00288"/>
    <s v="PIZB0004"/>
    <x v="23"/>
    <x v="17"/>
    <n v="465.21999999999997"/>
    <s v="West"/>
  </r>
  <r>
    <s v="PBOR00289"/>
    <s v="PIZB0005"/>
    <x v="36"/>
    <x v="218"/>
    <n v="156.48999999999998"/>
    <s v="North"/>
  </r>
  <r>
    <s v="PBOR00290"/>
    <s v="PIZB0001"/>
    <x v="37"/>
    <x v="219"/>
    <n v="110.69000000000001"/>
    <s v="South"/>
  </r>
  <r>
    <s v="PBOR00291"/>
    <s v="PIZB0002"/>
    <x v="4"/>
    <x v="220"/>
    <n v="335.13"/>
    <s v="East"/>
  </r>
  <r>
    <s v="PBOR00292"/>
    <s v="PIZB0003"/>
    <x v="3"/>
    <x v="98"/>
    <n v="99.29"/>
    <s v="West"/>
  </r>
  <r>
    <s v="PBOR00293"/>
    <s v="PIZB0004"/>
    <x v="35"/>
    <x v="34"/>
    <n v="546.36"/>
    <s v="North"/>
  </r>
  <r>
    <s v="PBOR00294"/>
    <s v="PIZB0001"/>
    <x v="11"/>
    <x v="221"/>
    <n v="646.08000000000004"/>
    <s v="South"/>
  </r>
  <r>
    <s v="PBOR00295"/>
    <s v="PIZB0002"/>
    <x v="10"/>
    <x v="222"/>
    <n v="470.51"/>
    <s v="East"/>
  </r>
  <r>
    <s v="PBOR00296"/>
    <s v="PIZB0003"/>
    <x v="1"/>
    <x v="174"/>
    <n v="257.28999999999996"/>
    <s v="West"/>
  </r>
  <r>
    <s v="PBOR00297"/>
    <s v="PIZB0004"/>
    <x v="17"/>
    <x v="223"/>
    <n v="428.53999999999996"/>
    <s v="North"/>
  </r>
  <r>
    <s v="PBOR00298"/>
    <s v="PIZB0005"/>
    <x v="17"/>
    <x v="224"/>
    <n v="81.650000000000006"/>
    <s v="South"/>
  </r>
  <r>
    <s v="PBOR00299"/>
    <s v="PIZB0006"/>
    <x v="37"/>
    <x v="225"/>
    <n v="366.48"/>
    <s v="East"/>
  </r>
  <r>
    <s v="PBOR00300"/>
    <s v="PIZB0001"/>
    <x v="4"/>
    <x v="226"/>
    <n v="584.70000000000005"/>
    <s v="West"/>
  </r>
  <r>
    <s v="PBOR00301"/>
    <s v="PIZB0002"/>
    <x v="2"/>
    <x v="227"/>
    <n v="90.300000000000011"/>
    <s v="North"/>
  </r>
  <r>
    <s v="PBOR00302"/>
    <s v="PIZB0003"/>
    <x v="12"/>
    <x v="228"/>
    <n v="311.07"/>
    <s v="South"/>
  </r>
  <r>
    <s v="PBOR00303"/>
    <s v="PIZB0004"/>
    <x v="0"/>
    <x v="121"/>
    <n v="47.1"/>
    <s v="East"/>
  </r>
  <r>
    <s v="PBOR00304"/>
    <s v="PIZB0001"/>
    <x v="38"/>
    <x v="229"/>
    <n v="492.26"/>
    <s v="West"/>
  </r>
  <r>
    <s v="PBOR00305"/>
    <s v="PIZB0002"/>
    <x v="1"/>
    <x v="230"/>
    <n v="154.01"/>
    <s v="North"/>
  </r>
  <r>
    <s v="PBOR00306"/>
    <s v="PIZB0003"/>
    <x v="2"/>
    <x v="231"/>
    <n v="45.059999999999995"/>
    <s v="South"/>
  </r>
  <r>
    <s v="PBOR00307"/>
    <s v="PIZB0004"/>
    <x v="5"/>
    <x v="32"/>
    <n v="341.83"/>
    <s v="East"/>
  </r>
  <r>
    <s v="PBOR00308"/>
    <s v="PIZB0005"/>
    <x v="3"/>
    <x v="232"/>
    <n v="115.16000000000001"/>
    <s v="West"/>
  </r>
  <r>
    <s v="PBOR00309"/>
    <s v="PIZB0001"/>
    <x v="36"/>
    <x v="233"/>
    <n v="345.49"/>
    <s v="North"/>
  </r>
  <r>
    <s v="PBOR00310"/>
    <s v="PIZB0002"/>
    <x v="24"/>
    <x v="234"/>
    <n v="556.53"/>
    <s v="South"/>
  </r>
  <r>
    <s v="PBOR00311"/>
    <s v="PIZB0003"/>
    <x v="21"/>
    <x v="235"/>
    <n v="138.78"/>
    <s v="East"/>
  </r>
  <r>
    <s v="PBOR00312"/>
    <s v="PIZB0004"/>
    <x v="32"/>
    <x v="236"/>
    <n v="181.63"/>
    <s v="West"/>
  </r>
  <r>
    <s v="PBOR00313"/>
    <s v="PIZB0001"/>
    <x v="4"/>
    <x v="68"/>
    <n v="523.30999999999995"/>
    <s v="North"/>
  </r>
  <r>
    <s v="PBOR00314"/>
    <s v="PIZB0002"/>
    <x v="2"/>
    <x v="237"/>
    <n v="59.64"/>
    <s v="South"/>
  </r>
  <r>
    <s v="PBOR00315"/>
    <s v="PIZB0003"/>
    <x v="27"/>
    <x v="238"/>
    <n v="270.24"/>
    <s v="East"/>
  </r>
  <r>
    <s v="PBOR00316"/>
    <s v="PIZB0004"/>
    <x v="0"/>
    <x v="239"/>
    <n v="11.39"/>
    <s v="West"/>
  </r>
  <r>
    <s v="PBOR00317"/>
    <s v="PIZB0005"/>
    <x v="1"/>
    <x v="240"/>
    <n v="45.309999999999995"/>
    <s v="North"/>
  </r>
  <r>
    <s v="PBOR00318"/>
    <s v="PIZB0006"/>
    <x v="28"/>
    <x v="241"/>
    <n v="15.33"/>
    <s v="South"/>
  </r>
  <r>
    <s v="PBOR00319"/>
    <s v="PIZB0001"/>
    <x v="8"/>
    <x v="242"/>
    <n v="347.43"/>
    <s v="East"/>
  </r>
  <r>
    <s v="PBOR00320"/>
    <s v="PIZB0002"/>
    <x v="33"/>
    <x v="66"/>
    <n v="195"/>
    <s v="West"/>
  </r>
  <r>
    <s v="PBOR00321"/>
    <s v="PIZB0003"/>
    <x v="14"/>
    <x v="243"/>
    <n v="133.19999999999999"/>
    <s v="North"/>
  </r>
  <r>
    <s v="PBOR00322"/>
    <s v="PIZB0004"/>
    <x v="16"/>
    <x v="244"/>
    <n v="337.9"/>
    <s v="South"/>
  </r>
  <r>
    <s v="PBOR00323"/>
    <s v="PIZB0001"/>
    <x v="17"/>
    <x v="245"/>
    <n v="174.35"/>
    <s v="East"/>
  </r>
  <r>
    <s v="PBOR00324"/>
    <s v="PIZB0002"/>
    <x v="17"/>
    <x v="246"/>
    <n v="71.06"/>
    <s v="West"/>
  </r>
  <r>
    <s v="PBOR00325"/>
    <s v="PIZB0003"/>
    <x v="5"/>
    <x v="247"/>
    <n v="211.87"/>
    <s v="North"/>
  </r>
  <r>
    <s v="PBOR00326"/>
    <s v="PIZB0004"/>
    <x v="16"/>
    <x v="248"/>
    <n v="217.91"/>
    <s v="South"/>
  </r>
  <r>
    <s v="PBOR00327"/>
    <s v="PIZB0001"/>
    <x v="1"/>
    <x v="249"/>
    <n v="530.12"/>
    <s v="East"/>
  </r>
  <r>
    <s v="PBOR00328"/>
    <s v="PIZB0002"/>
    <x v="18"/>
    <x v="145"/>
    <n v="201.6"/>
    <s v="West"/>
  </r>
  <r>
    <s v="PBOR00329"/>
    <s v="PIZB0003"/>
    <x v="3"/>
    <x v="212"/>
    <n v="369.94"/>
    <s v="North"/>
  </r>
  <r>
    <s v="PBOR00330"/>
    <s v="PIZB0004"/>
    <x v="19"/>
    <x v="25"/>
    <n v="530.53"/>
    <s v="South"/>
  </r>
  <r>
    <s v="PBOR00331"/>
    <s v="PIZB0001"/>
    <x v="20"/>
    <x v="74"/>
    <n v="68.45"/>
    <s v="East"/>
  </r>
  <r>
    <s v="PBOR00332"/>
    <s v="PIZB0002"/>
    <x v="21"/>
    <x v="250"/>
    <n v="340.71"/>
    <s v="West"/>
  </r>
  <r>
    <s v="PBOR00333"/>
    <s v="PIZB0003"/>
    <x v="22"/>
    <x v="251"/>
    <n v="46.129999999999995"/>
    <s v="North"/>
  </r>
  <r>
    <s v="PBOR00334"/>
    <s v="PIZB0004"/>
    <x v="23"/>
    <x v="252"/>
    <n v="588.98"/>
    <s v="South"/>
  </r>
  <r>
    <s v="PBOR00335"/>
    <s v="PIZB0005"/>
    <x v="24"/>
    <x v="253"/>
    <n v="313.61"/>
    <s v="East"/>
  </r>
  <r>
    <s v="PBOR00336"/>
    <s v="PIZB0001"/>
    <x v="16"/>
    <x v="136"/>
    <n v="437.23"/>
    <s v="West"/>
  </r>
  <r>
    <s v="PBOR00337"/>
    <s v="PIZB0002"/>
    <x v="25"/>
    <x v="240"/>
    <n v="238.89"/>
    <s v="North"/>
  </r>
  <r>
    <s v="PBOR00338"/>
    <s v="PIZB0003"/>
    <x v="6"/>
    <x v="254"/>
    <n v="38.68"/>
    <s v="South"/>
  </r>
  <r>
    <s v="PBOR00339"/>
    <s v="PIZB0004"/>
    <x v="2"/>
    <x v="255"/>
    <n v="435.53999999999996"/>
    <s v="East"/>
  </r>
  <r>
    <s v="PBOR00340"/>
    <s v="PIZB0001"/>
    <x v="26"/>
    <x v="25"/>
    <n v="411.76"/>
    <s v="West"/>
  </r>
  <r>
    <s v="PBOR00341"/>
    <s v="PIZB0002"/>
    <x v="4"/>
    <x v="256"/>
    <n v="490.21999999999997"/>
    <s v="North"/>
  </r>
  <r>
    <s v="PBOR00342"/>
    <s v="PIZB0003"/>
    <x v="27"/>
    <x v="257"/>
    <n v="176.35"/>
    <s v="South"/>
  </r>
  <r>
    <s v="PBOR00343"/>
    <s v="PIZB0004"/>
    <x v="15"/>
    <x v="239"/>
    <n v="20.440000000000001"/>
    <s v="East"/>
  </r>
  <r>
    <s v="PBOR00344"/>
    <s v="PIZB0005"/>
    <x v="28"/>
    <x v="119"/>
    <n v="28.060000000000002"/>
    <s v="West"/>
  </r>
  <r>
    <s v="PBOR00345"/>
    <s v="PIZB0006"/>
    <x v="8"/>
    <x v="258"/>
    <n v="70.550000000000011"/>
    <s v="North"/>
  </r>
  <r>
    <s v="PBOR00346"/>
    <s v="PIZB0001"/>
    <x v="6"/>
    <x v="195"/>
    <n v="197.64999999999998"/>
    <s v="South"/>
  </r>
  <r>
    <s v="PBOR00347"/>
    <s v="PIZB0002"/>
    <x v="27"/>
    <x v="149"/>
    <n v="161.59"/>
    <s v="East"/>
  </r>
  <r>
    <s v="PBOR00348"/>
    <s v="PIZB0003"/>
    <x v="10"/>
    <x v="259"/>
    <n v="43.559999999999995"/>
    <s v="West"/>
  </r>
  <r>
    <s v="PBOR00349"/>
    <s v="PIZB0004"/>
    <x v="29"/>
    <x v="260"/>
    <n v="708.46"/>
    <s v="North"/>
  </r>
  <r>
    <s v="PBOR00350"/>
    <s v="PIZB0001"/>
    <x v="30"/>
    <x v="121"/>
    <n v="131.31"/>
    <s v="South"/>
  </r>
  <r>
    <s v="PBOR00351"/>
    <s v="PIZB0002"/>
    <x v="31"/>
    <x v="261"/>
    <n v="292.33999999999997"/>
    <s v="East"/>
  </r>
  <r>
    <s v="PBOR00352"/>
    <s v="PIZB0003"/>
    <x v="27"/>
    <x v="60"/>
    <n v="146.70999999999998"/>
    <s v="West"/>
  </r>
  <r>
    <s v="PBOR00353"/>
    <s v="PIZB0004"/>
    <x v="29"/>
    <x v="262"/>
    <n v="290.76"/>
    <s v="North"/>
  </r>
  <r>
    <s v="PBOR00354"/>
    <s v="PIZB0005"/>
    <x v="1"/>
    <x v="263"/>
    <n v="318.43"/>
    <s v="South"/>
  </r>
  <r>
    <s v="PBOR00355"/>
    <s v="PIZB0001"/>
    <x v="11"/>
    <x v="264"/>
    <n v="371.57"/>
    <s v="East"/>
  </r>
  <r>
    <s v="PBOR00356"/>
    <s v="PIZB0002"/>
    <x v="5"/>
    <x v="216"/>
    <n v="82.63000000000001"/>
    <s v="West"/>
  </r>
  <r>
    <s v="PBOR00357"/>
    <s v="PIZB0003"/>
    <x v="2"/>
    <x v="94"/>
    <n v="300.56"/>
    <s v="North"/>
  </r>
  <r>
    <s v="PBOR00358"/>
    <s v="PIZB0004"/>
    <x v="31"/>
    <x v="185"/>
    <n v="241.29"/>
    <s v="South"/>
  </r>
  <r>
    <s v="PBOR00359"/>
    <s v="PIZB0001"/>
    <x v="3"/>
    <x v="253"/>
    <n v="60.29"/>
    <s v="East"/>
  </r>
  <r>
    <s v="PBOR00360"/>
    <s v="PIZB0002"/>
    <x v="25"/>
    <x v="45"/>
    <n v="7.05"/>
    <s v="West"/>
  </r>
  <r>
    <s v="PBOR00361"/>
    <s v="PIZB0003"/>
    <x v="7"/>
    <x v="98"/>
    <n v="191.95"/>
    <s v="North"/>
  </r>
  <r>
    <s v="PBOR00362"/>
    <s v="PIZB0004"/>
    <x v="25"/>
    <x v="27"/>
    <n v="134.88999999999999"/>
    <s v="South"/>
  </r>
  <r>
    <s v="PBOR00363"/>
    <s v="PIZB0005"/>
    <x v="32"/>
    <x v="161"/>
    <n v="200.51999999999998"/>
    <s v="East"/>
  </r>
  <r>
    <s v="PBOR00364"/>
    <s v="PIZB0006"/>
    <x v="33"/>
    <x v="23"/>
    <n v="119.83"/>
    <s v="West"/>
  </r>
  <r>
    <s v="PBOR00365"/>
    <s v="PIZB0001"/>
    <x v="33"/>
    <x v="265"/>
    <n v="528.79999999999995"/>
    <s v="North"/>
  </r>
  <r>
    <s v="PBOR00366"/>
    <s v="PIZB0002"/>
    <x v="22"/>
    <x v="266"/>
    <n v="99.440000000000012"/>
    <s v="South"/>
  </r>
  <r>
    <s v="PBOR00367"/>
    <s v="PIZB0003"/>
    <x v="34"/>
    <x v="267"/>
    <n v="49.62"/>
    <s v="East"/>
  </r>
  <r>
    <s v="PBOR00368"/>
    <s v="PIZB0004"/>
    <x v="7"/>
    <x v="268"/>
    <n v="379.99"/>
    <s v="West"/>
  </r>
  <r>
    <s v="PBOR00369"/>
    <s v="PIZB0001"/>
    <x v="3"/>
    <x v="269"/>
    <n v="513.56999999999994"/>
    <s v="North"/>
  </r>
  <r>
    <s v="PBOR00370"/>
    <s v="PIZB0002"/>
    <x v="31"/>
    <x v="99"/>
    <n v="106.83"/>
    <s v="South"/>
  </r>
  <r>
    <s v="PBOR00371"/>
    <s v="PIZB0003"/>
    <x v="4"/>
    <x v="270"/>
    <n v="74.36"/>
    <s v="East"/>
  </r>
  <r>
    <s v="PBOR00372"/>
    <s v="PIZB0004"/>
    <x v="34"/>
    <x v="271"/>
    <n v="572.70000000000005"/>
    <s v="West"/>
  </r>
  <r>
    <s v="PBOR00373"/>
    <s v="PIZB0001"/>
    <x v="13"/>
    <x v="272"/>
    <n v="61.489999999999995"/>
    <s v="North"/>
  </r>
  <r>
    <s v="PBOR00374"/>
    <s v="PIZB0002"/>
    <x v="35"/>
    <x v="273"/>
    <n v="131.59"/>
    <s v="South"/>
  </r>
  <r>
    <s v="PBOR00375"/>
    <s v="PIZB0003"/>
    <x v="2"/>
    <x v="195"/>
    <n v="6.18"/>
    <s v="East"/>
  </r>
  <r>
    <s v="PBOR00376"/>
    <s v="PIZB0004"/>
    <x v="13"/>
    <x v="274"/>
    <n v="6.96"/>
    <s v="West"/>
  </r>
  <r>
    <s v="PBOR00377"/>
    <s v="PIZB0001"/>
    <x v="18"/>
    <x v="49"/>
    <n v="249.19"/>
    <s v="North"/>
  </r>
  <r>
    <s v="PBOR00378"/>
    <s v="PIZB0002"/>
    <x v="23"/>
    <x v="275"/>
    <n v="203.48999999999998"/>
    <s v="South"/>
  </r>
  <r>
    <s v="PBOR00379"/>
    <s v="PIZB0003"/>
    <x v="36"/>
    <x v="276"/>
    <n v="335.21999999999997"/>
    <s v="East"/>
  </r>
  <r>
    <s v="PBOR00380"/>
    <s v="PIZB0004"/>
    <x v="37"/>
    <x v="277"/>
    <n v="497.43"/>
    <s v="West"/>
  </r>
  <r>
    <s v="PBOR00381"/>
    <s v="PIZB0005"/>
    <x v="4"/>
    <x v="278"/>
    <n v="21.39"/>
    <s v="North"/>
  </r>
  <r>
    <s v="PBOR00382"/>
    <s v="PIZB0001"/>
    <x v="3"/>
    <x v="279"/>
    <n v="594.70000000000005"/>
    <s v="South"/>
  </r>
  <r>
    <s v="PBOR00383"/>
    <s v="PIZB0002"/>
    <x v="35"/>
    <x v="280"/>
    <n v="122.28"/>
    <s v="East"/>
  </r>
  <r>
    <s v="PBOR00384"/>
    <s v="PIZB0003"/>
    <x v="11"/>
    <x v="281"/>
    <n v="507.48"/>
    <s v="West"/>
  </r>
  <r>
    <s v="PBOR00385"/>
    <s v="PIZB0004"/>
    <x v="10"/>
    <x v="282"/>
    <n v="34.93"/>
    <s v="North"/>
  </r>
  <r>
    <s v="PBOR00386"/>
    <s v="PIZB0001"/>
    <x v="1"/>
    <x v="283"/>
    <n v="817.71"/>
    <s v="South"/>
  </r>
  <r>
    <s v="PBOR00387"/>
    <s v="PIZB0002"/>
    <x v="17"/>
    <x v="284"/>
    <n v="371.03999999999996"/>
    <s v="East"/>
  </r>
  <r>
    <s v="PBOR00388"/>
    <s v="PIZB0003"/>
    <x v="17"/>
    <x v="104"/>
    <n v="315.19"/>
    <s v="West"/>
  </r>
  <r>
    <s v="PBOR00389"/>
    <s v="PIZB0004"/>
    <x v="37"/>
    <x v="285"/>
    <n v="549.45000000000005"/>
    <s v="North"/>
  </r>
  <r>
    <s v="PBOR00390"/>
    <s v="PIZB0005"/>
    <x v="4"/>
    <x v="79"/>
    <n v="213.97"/>
    <s v="South"/>
  </r>
  <r>
    <s v="PBOR00391"/>
    <s v="PIZB0006"/>
    <x v="2"/>
    <x v="286"/>
    <n v="273.5"/>
    <s v="East"/>
  </r>
  <r>
    <s v="PBOR00392"/>
    <s v="PIZB0001"/>
    <x v="12"/>
    <x v="287"/>
    <n v="776.86"/>
    <s v="West"/>
  </r>
  <r>
    <s v="PBOR00393"/>
    <s v="PIZB0002"/>
    <x v="0"/>
    <x v="288"/>
    <n v="322.7"/>
    <s v="North"/>
  </r>
  <r>
    <s v="PBOR00394"/>
    <s v="PIZB0003"/>
    <x v="38"/>
    <x v="51"/>
    <n v="166.17"/>
    <s v="South"/>
  </r>
  <r>
    <s v="PBOR00395"/>
    <s v="PIZB0004"/>
    <x v="1"/>
    <x v="289"/>
    <n v="521.54"/>
    <s v="East"/>
  </r>
  <r>
    <s v="PBOR00396"/>
    <s v="PIZB0001"/>
    <x v="2"/>
    <x v="174"/>
    <n v="92.52000000000001"/>
    <s v="West"/>
  </r>
  <r>
    <s v="PBOR00397"/>
    <s v="PIZB0002"/>
    <x v="5"/>
    <x v="290"/>
    <n v="7.24"/>
    <s v="North"/>
  </r>
  <r>
    <s v="PBOR00398"/>
    <s v="PIZB0003"/>
    <x v="3"/>
    <x v="291"/>
    <n v="207.89999999999998"/>
    <s v="South"/>
  </r>
  <r>
    <s v="PBOR00399"/>
    <s v="PIZB0004"/>
    <x v="36"/>
    <x v="292"/>
    <n v="83.350000000000009"/>
    <s v="East"/>
  </r>
  <r>
    <s v="PBOR00400"/>
    <s v="PIZB0005"/>
    <x v="24"/>
    <x v="293"/>
    <n v="672.68"/>
    <s v="West"/>
  </r>
  <r>
    <s v="PBOR00401"/>
    <s v="PIZB0001"/>
    <x v="21"/>
    <x v="64"/>
    <n v="237"/>
    <s v="North"/>
  </r>
  <r>
    <s v="PBOR00402"/>
    <s v="PIZB0002"/>
    <x v="32"/>
    <x v="294"/>
    <n v="193.45999999999998"/>
    <s v="South"/>
  </r>
  <r>
    <s v="PBOR00403"/>
    <s v="PIZB0003"/>
    <x v="4"/>
    <x v="295"/>
    <n v="757.46"/>
    <s v="East"/>
  </r>
  <r>
    <s v="PBOR00404"/>
    <s v="PIZB0004"/>
    <x v="2"/>
    <x v="92"/>
    <n v="53.43"/>
    <s v="West"/>
  </r>
  <r>
    <s v="PBOR00405"/>
    <s v="PIZB0001"/>
    <x v="27"/>
    <x v="296"/>
    <n v="162.97999999999999"/>
    <s v="North"/>
  </r>
  <r>
    <s v="PBOR00406"/>
    <s v="PIZB0002"/>
    <x v="0"/>
    <x v="135"/>
    <n v="103.18"/>
    <s v="South"/>
  </r>
  <r>
    <s v="PBOR00407"/>
    <s v="PIZB0003"/>
    <x v="1"/>
    <x v="297"/>
    <n v="118.95"/>
    <s v="East"/>
  </r>
  <r>
    <s v="PBOR00408"/>
    <s v="PIZB0004"/>
    <x v="28"/>
    <x v="144"/>
    <n v="526.14"/>
    <s v="West"/>
  </r>
  <r>
    <s v="PBOR00409"/>
    <s v="PIZB0005"/>
    <x v="8"/>
    <x v="143"/>
    <n v="188.29999999999998"/>
    <s v="North"/>
  </r>
  <r>
    <s v="PBOR00410"/>
    <s v="PIZB0006"/>
    <x v="33"/>
    <x v="298"/>
    <n v="41.58"/>
    <s v="South"/>
  </r>
  <r>
    <s v="PBOR00411"/>
    <s v="PIZB0001"/>
    <x v="14"/>
    <x v="98"/>
    <n v="16.180000000000003"/>
    <s v="East"/>
  </r>
  <r>
    <s v="PBOR00412"/>
    <s v="PIZB0002"/>
    <x v="16"/>
    <x v="137"/>
    <n v="488.92"/>
    <s v="West"/>
  </r>
  <r>
    <s v="PBOR00413"/>
    <s v="PIZB0003"/>
    <x v="17"/>
    <x v="105"/>
    <n v="68.13000000000001"/>
    <s v="North"/>
  </r>
  <r>
    <s v="PBOR00414"/>
    <s v="PIZB0004"/>
    <x v="17"/>
    <x v="271"/>
    <n v="633.54"/>
    <s v="South"/>
  </r>
  <r>
    <s v="PBOR00415"/>
    <s v="PIZB0001"/>
    <x v="5"/>
    <x v="231"/>
    <n v="308.64999999999998"/>
    <s v="East"/>
  </r>
  <r>
    <s v="PBOR00416"/>
    <s v="PIZB0002"/>
    <x v="16"/>
    <x v="299"/>
    <n v="58.12"/>
    <s v="West"/>
  </r>
  <r>
    <s v="PBOR00417"/>
    <s v="PIZB0003"/>
    <x v="1"/>
    <x v="300"/>
    <n v="351.96"/>
    <s v="North"/>
  </r>
  <r>
    <s v="PBOR00418"/>
    <s v="PIZB0004"/>
    <x v="18"/>
    <x v="92"/>
    <n v="425.21"/>
    <s v="South"/>
  </r>
  <r>
    <s v="PBOR00419"/>
    <s v="PIZB0001"/>
    <x v="3"/>
    <x v="301"/>
    <n v="48.809999999999995"/>
    <s v="East"/>
  </r>
  <r>
    <s v="PBOR00420"/>
    <s v="PIZB0002"/>
    <x v="19"/>
    <x v="302"/>
    <n v="257.07"/>
    <s v="West"/>
  </r>
  <r>
    <s v="PBOR00421"/>
    <s v="PIZB0003"/>
    <x v="20"/>
    <x v="303"/>
    <n v="243.31"/>
    <s v="North"/>
  </r>
  <r>
    <s v="PBOR00422"/>
    <s v="PIZB0004"/>
    <x v="21"/>
    <x v="304"/>
    <n v="321.59999999999997"/>
    <s v="South"/>
  </r>
  <r>
    <s v="PBOR00423"/>
    <s v="PIZB0001"/>
    <x v="22"/>
    <x v="278"/>
    <n v="4.6899999999999995"/>
    <s v="East"/>
  </r>
  <r>
    <s v="PBOR00424"/>
    <s v="PIZB0002"/>
    <x v="23"/>
    <x v="305"/>
    <n v="512.72"/>
    <s v="West"/>
  </r>
  <r>
    <s v="PBOR00425"/>
    <s v="PIZB0003"/>
    <x v="24"/>
    <x v="306"/>
    <n v="237.85999999999999"/>
    <s v="North"/>
  </r>
  <r>
    <s v="PBOR00426"/>
    <s v="PIZB0004"/>
    <x v="16"/>
    <x v="307"/>
    <n v="639.06999999999994"/>
    <s v="South"/>
  </r>
  <r>
    <s v="PBOR00427"/>
    <s v="PIZB0005"/>
    <x v="25"/>
    <x v="308"/>
    <n v="417.84"/>
    <s v="East"/>
  </r>
  <r>
    <s v="PBOR00428"/>
    <s v="PIZB0001"/>
    <x v="6"/>
    <x v="27"/>
    <n v="292.32"/>
    <s v="West"/>
  </r>
  <r>
    <s v="PBOR00429"/>
    <s v="PIZB0002"/>
    <x v="2"/>
    <x v="309"/>
    <n v="311.5"/>
    <s v="North"/>
  </r>
  <r>
    <s v="PBOR00430"/>
    <s v="PIZB0003"/>
    <x v="26"/>
    <x v="60"/>
    <n v="327.3"/>
    <s v="South"/>
  </r>
  <r>
    <s v="PBOR00431"/>
    <s v="PIZB0004"/>
    <x v="4"/>
    <x v="310"/>
    <n v="326.89"/>
    <s v="East"/>
  </r>
  <r>
    <s v="PBOR00432"/>
    <s v="PIZB0001"/>
    <x v="27"/>
    <x v="3"/>
    <n v="619.61"/>
    <s v="West"/>
  </r>
  <r>
    <s v="PBOR00433"/>
    <s v="PIZB0002"/>
    <x v="15"/>
    <x v="95"/>
    <n v="196.69"/>
    <s v="North"/>
  </r>
  <r>
    <s v="PBOR00434"/>
    <s v="PIZB0003"/>
    <x v="28"/>
    <x v="311"/>
    <n v="426.18"/>
    <s v="South"/>
  </r>
  <r>
    <s v="PBOR00435"/>
    <s v="PIZB0004"/>
    <x v="8"/>
    <x v="226"/>
    <n v="670.08"/>
    <s v="East"/>
  </r>
  <r>
    <s v="PBOR00436"/>
    <s v="PIZB0005"/>
    <x v="6"/>
    <x v="312"/>
    <n v="191.41"/>
    <s v="West"/>
  </r>
  <r>
    <s v="PBOR00437"/>
    <s v="PIZB0006"/>
    <x v="27"/>
    <x v="57"/>
    <n v="105.13000000000001"/>
    <s v="North"/>
  </r>
  <r>
    <s v="PBOR00438"/>
    <s v="PIZB0001"/>
    <x v="10"/>
    <x v="59"/>
    <n v="75.77000000000001"/>
    <s v="South"/>
  </r>
  <r>
    <s v="PBOR00439"/>
    <s v="PIZB0002"/>
    <x v="29"/>
    <x v="134"/>
    <n v="456.40999999999997"/>
    <s v="East"/>
  </r>
  <r>
    <s v="PBOR00440"/>
    <s v="PIZB0003"/>
    <x v="30"/>
    <x v="313"/>
    <n v="293.07"/>
    <s v="West"/>
  </r>
  <r>
    <s v="PBOR00441"/>
    <s v="PIZB0004"/>
    <x v="31"/>
    <x v="109"/>
    <n v="117.45"/>
    <s v="North"/>
  </r>
  <r>
    <s v="PBOR00442"/>
    <s v="PIZB0001"/>
    <x v="27"/>
    <x v="314"/>
    <n v="384.15"/>
    <s v="South"/>
  </r>
  <r>
    <s v="PBOR00443"/>
    <s v="PIZB0002"/>
    <x v="29"/>
    <x v="315"/>
    <n v="59.35"/>
    <s v="East"/>
  </r>
  <r>
    <s v="PBOR00444"/>
    <s v="PIZB0003"/>
    <x v="1"/>
    <x v="316"/>
    <n v="49.44"/>
    <s v="West"/>
  </r>
  <r>
    <s v="PBOR00445"/>
    <s v="PIZB0004"/>
    <x v="11"/>
    <x v="317"/>
    <n v="124.10000000000001"/>
    <s v="North"/>
  </r>
  <r>
    <s v="PBOR00446"/>
    <s v="PIZB0005"/>
    <x v="5"/>
    <x v="318"/>
    <n v="408.84"/>
    <s v="South"/>
  </r>
  <r>
    <s v="PBOR00447"/>
    <s v="PIZB0001"/>
    <x v="2"/>
    <x v="319"/>
    <n v="157.20999999999998"/>
    <s v="East"/>
  </r>
  <r>
    <s v="PBOR00448"/>
    <s v="PIZB0002"/>
    <x v="31"/>
    <x v="320"/>
    <n v="702.79"/>
    <s v="West"/>
  </r>
  <r>
    <s v="PBOR00449"/>
    <s v="PIZB0003"/>
    <x v="3"/>
    <x v="321"/>
    <n v="181.09"/>
    <s v="North"/>
  </r>
  <r>
    <s v="PBOR00450"/>
    <s v="PIZB0004"/>
    <x v="25"/>
    <x v="322"/>
    <n v="159.51"/>
    <s v="South"/>
  </r>
  <r>
    <s v="PBOR00451"/>
    <s v="PIZB0001"/>
    <x v="7"/>
    <x v="191"/>
    <n v="149.48999999999998"/>
    <s v="East"/>
  </r>
  <r>
    <s v="PBOR00452"/>
    <s v="PIZB0002"/>
    <x v="25"/>
    <x v="323"/>
    <n v="18.260000000000002"/>
    <s v="West"/>
  </r>
  <r>
    <s v="PBOR00453"/>
    <s v="PIZB0003"/>
    <x v="32"/>
    <x v="324"/>
    <n v="25.360000000000003"/>
    <s v="North"/>
  </r>
  <r>
    <s v="PBOR00454"/>
    <s v="PIZB0004"/>
    <x v="33"/>
    <x v="183"/>
    <n v="321.94"/>
    <s v="South"/>
  </r>
  <r>
    <s v="PBOR00455"/>
    <s v="PIZB0005"/>
    <x v="33"/>
    <x v="325"/>
    <n v="610.91999999999996"/>
    <s v="East"/>
  </r>
  <r>
    <s v="PBOR00456"/>
    <s v="PIZB0006"/>
    <x v="22"/>
    <x v="326"/>
    <n v="283.45"/>
    <s v="West"/>
  </r>
  <r>
    <s v="PBOR00457"/>
    <s v="PIZB0001"/>
    <x v="34"/>
    <x v="327"/>
    <n v="176.29"/>
    <s v="North"/>
  </r>
  <r>
    <s v="PBOR00458"/>
    <s v="PIZB0002"/>
    <x v="7"/>
    <x v="310"/>
    <n v="137.10999999999999"/>
    <s v="South"/>
  </r>
  <r>
    <s v="PBOR00459"/>
    <s v="PIZB0003"/>
    <x v="3"/>
    <x v="274"/>
    <n v="109.52000000000001"/>
    <s v="East"/>
  </r>
  <r>
    <s v="PBOR00460"/>
    <s v="PIZB0004"/>
    <x v="31"/>
    <x v="328"/>
    <n v="248.48"/>
    <s v="West"/>
  </r>
  <r>
    <s v="PBOR00461"/>
    <s v="PIZB0001"/>
    <x v="4"/>
    <x v="329"/>
    <n v="208.10999999999999"/>
    <s v="North"/>
  </r>
  <r>
    <s v="PBOR00462"/>
    <s v="PIZB0002"/>
    <x v="34"/>
    <x v="319"/>
    <n v="392.53"/>
    <s v="South"/>
  </r>
  <r>
    <s v="PBOR00463"/>
    <s v="PIZB0003"/>
    <x v="13"/>
    <x v="299"/>
    <n v="271.33"/>
    <s v="East"/>
  </r>
  <r>
    <s v="PBOR00464"/>
    <s v="PIZB0004"/>
    <x v="35"/>
    <x v="296"/>
    <n v="272.76"/>
    <s v="West"/>
  </r>
  <r>
    <s v="PBOR00465"/>
    <s v="PIZB0001"/>
    <x v="2"/>
    <x v="175"/>
    <n v="380.73"/>
    <s v="North"/>
  </r>
  <r>
    <s v="PBOR00466"/>
    <s v="PIZB0002"/>
    <x v="13"/>
    <x v="140"/>
    <n v="367.5"/>
    <s v="South"/>
  </r>
  <r>
    <s v="PBOR00467"/>
    <s v="PIZB0003"/>
    <x v="18"/>
    <x v="330"/>
    <n v="479.96999999999997"/>
    <s v="East"/>
  </r>
  <r>
    <s v="PBOR00468"/>
    <s v="PIZB0004"/>
    <x v="23"/>
    <x v="331"/>
    <n v="378.15999999999997"/>
    <s v="West"/>
  </r>
  <r>
    <s v="PBOR00469"/>
    <s v="PIZB0001"/>
    <x v="36"/>
    <x v="332"/>
    <n v="123.76"/>
    <s v="North"/>
  </r>
  <r>
    <s v="PBOR00470"/>
    <s v="PIZB0002"/>
    <x v="37"/>
    <x v="333"/>
    <n v="550.12"/>
    <s v="South"/>
  </r>
  <r>
    <s v="PBOR00471"/>
    <s v="PIZB0003"/>
    <x v="4"/>
    <x v="334"/>
    <n v="330.18"/>
    <s v="East"/>
  </r>
  <r>
    <s v="PBOR00472"/>
    <s v="PIZB0004"/>
    <x v="3"/>
    <x v="335"/>
    <n v="113.14"/>
    <s v="West"/>
  </r>
  <r>
    <s v="PBOR00473"/>
    <s v="PIZB0005"/>
    <x v="35"/>
    <x v="58"/>
    <n v="361.99"/>
    <s v="North"/>
  </r>
  <r>
    <s v="PBOR00474"/>
    <s v="PIZB0001"/>
    <x v="11"/>
    <x v="336"/>
    <n v="56.46"/>
    <s v="South"/>
  </r>
  <r>
    <s v="PBOR00475"/>
    <s v="PIZB0002"/>
    <x v="10"/>
    <x v="59"/>
    <n v="245.88"/>
    <s v="East"/>
  </r>
  <r>
    <s v="PBOR00476"/>
    <s v="PIZB0003"/>
    <x v="1"/>
    <x v="164"/>
    <n v="127.14"/>
    <s v="West"/>
  </r>
  <r>
    <s v="PBOR00477"/>
    <s v="PIZB0004"/>
    <x v="17"/>
    <x v="337"/>
    <n v="366.96999999999997"/>
    <s v="North"/>
  </r>
  <r>
    <s v="PBOR00478"/>
    <s v="PIZB0001"/>
    <x v="17"/>
    <x v="113"/>
    <n v="689.29"/>
    <s v="South"/>
  </r>
  <r>
    <s v="PBOR00479"/>
    <s v="PIZB0002"/>
    <x v="37"/>
    <x v="338"/>
    <n v="241.47"/>
    <s v="East"/>
  </r>
  <r>
    <s v="PBOR00480"/>
    <s v="PIZB0003"/>
    <x v="4"/>
    <x v="339"/>
    <n v="275.25"/>
    <s v="West"/>
  </r>
  <r>
    <s v="PBOR00481"/>
    <s v="PIZB0004"/>
    <x v="2"/>
    <x v="340"/>
    <n v="347.57"/>
    <s v="North"/>
  </r>
  <r>
    <s v="PBOR00482"/>
    <s v="PIZB0005"/>
    <x v="12"/>
    <x v="130"/>
    <n v="79.320000000000007"/>
    <s v="South"/>
  </r>
  <r>
    <s v="PBOR00483"/>
    <s v="PIZB0006"/>
    <x v="0"/>
    <x v="341"/>
    <n v="55.04"/>
    <s v="East"/>
  </r>
  <r>
    <s v="PBOR00484"/>
    <s v="PIZB0001"/>
    <x v="38"/>
    <x v="326"/>
    <n v="120.52000000000001"/>
    <s v="West"/>
  </r>
  <r>
    <s v="PBOR00485"/>
    <s v="PIZB0002"/>
    <x v="1"/>
    <x v="342"/>
    <n v="110.5"/>
    <s v="North"/>
  </r>
  <r>
    <s v="PBOR00486"/>
    <s v="PIZB0003"/>
    <x v="2"/>
    <x v="151"/>
    <n v="114.52000000000001"/>
    <s v="South"/>
  </r>
  <r>
    <s v="PBOR00487"/>
    <s v="PIZB0004"/>
    <x v="5"/>
    <x v="343"/>
    <n v="380.19"/>
    <s v="East"/>
  </r>
  <r>
    <s v="PBOR00488"/>
    <s v="PIZB0001"/>
    <x v="3"/>
    <x v="344"/>
    <n v="220.29999999999998"/>
    <s v="West"/>
  </r>
  <r>
    <s v="PBOR00489"/>
    <s v="PIZB0002"/>
    <x v="36"/>
    <x v="345"/>
    <n v="343.45"/>
    <s v="North"/>
  </r>
  <r>
    <s v="PBOR00490"/>
    <s v="PIZB0003"/>
    <x v="24"/>
    <x v="258"/>
    <n v="212.82"/>
    <s v="South"/>
  </r>
  <r>
    <s v="PBOR00491"/>
    <s v="PIZB0004"/>
    <x v="21"/>
    <x v="90"/>
    <n v="258.83"/>
    <s v="East"/>
  </r>
  <r>
    <s v="PBOR00492"/>
    <s v="PIZB0005"/>
    <x v="32"/>
    <x v="139"/>
    <n v="631.6"/>
    <s v="West"/>
  </r>
  <r>
    <s v="PBOR00493"/>
    <s v="PIZB0001"/>
    <x v="4"/>
    <x v="316"/>
    <n v="14.25"/>
    <s v="North"/>
  </r>
  <r>
    <s v="PBOR00494"/>
    <s v="PIZB0002"/>
    <x v="2"/>
    <x v="346"/>
    <n v="130.01"/>
    <s v="South"/>
  </r>
  <r>
    <s v="PBOR00495"/>
    <s v="PIZB0003"/>
    <x v="27"/>
    <x v="347"/>
    <n v="121.18"/>
    <s v="East"/>
  </r>
  <r>
    <s v="PBOR00496"/>
    <s v="PIZB0004"/>
    <x v="0"/>
    <x v="348"/>
    <n v="493.11"/>
    <s v="West"/>
  </r>
  <r>
    <s v="PBOR00497"/>
    <s v="PIZB0001"/>
    <x v="1"/>
    <x v="349"/>
    <n v="476.17"/>
    <s v="North"/>
  </r>
  <r>
    <s v="PBOR00498"/>
    <s v="PIZB0002"/>
    <x v="28"/>
    <x v="339"/>
    <n v="314.31"/>
    <s v="South"/>
  </r>
  <r>
    <s v="PBOR00499"/>
    <s v="PIZB0003"/>
    <x v="8"/>
    <x v="350"/>
    <n v="528.66999999999996"/>
    <s v="East"/>
  </r>
  <r>
    <s v="PBOR00500"/>
    <s v="PIZB0004"/>
    <x v="33"/>
    <x v="211"/>
    <n v="200.59"/>
    <s v="West"/>
  </r>
  <r>
    <s v="PBOR00501"/>
    <s v="PIZB0005"/>
    <x v="14"/>
    <x v="351"/>
    <n v="205.59"/>
    <s v="North"/>
  </r>
  <r>
    <s v="PBOR00502"/>
    <s v="PIZB0006"/>
    <x v="16"/>
    <x v="22"/>
    <n v="452.46999999999997"/>
    <s v="South"/>
  </r>
  <r>
    <s v="PBOR00503"/>
    <s v="PIZB0001"/>
    <x v="17"/>
    <x v="352"/>
    <n v="17"/>
    <s v="East"/>
  </r>
  <r>
    <s v="PBOR00504"/>
    <s v="PIZB0002"/>
    <x v="39"/>
    <x v="3"/>
    <n v="597.52"/>
    <s v="West"/>
  </r>
  <r>
    <s v="PBOR00505"/>
    <s v="PIZB0003"/>
    <x v="40"/>
    <x v="313"/>
    <n v="452.75"/>
    <s v="North"/>
  </r>
  <r>
    <s v="PBOR00506"/>
    <s v="PIZB0004"/>
    <x v="41"/>
    <x v="353"/>
    <n v="352.19"/>
    <s v="South"/>
  </r>
  <r>
    <s v="PBOR00507"/>
    <s v="PIZB0001"/>
    <x v="42"/>
    <x v="144"/>
    <n v="244.64"/>
    <s v="East"/>
  </r>
  <r>
    <s v="PBOR00508"/>
    <s v="PIZB0002"/>
    <x v="43"/>
    <x v="154"/>
    <n v="295.56"/>
    <s v="West"/>
  </r>
  <r>
    <s v="PBOR00509"/>
    <s v="PIZB0003"/>
    <x v="44"/>
    <x v="306"/>
    <n v="289.33999999999997"/>
    <s v="North"/>
  </r>
  <r>
    <s v="PBOR00510"/>
    <s v="PIZB0004"/>
    <x v="45"/>
    <x v="236"/>
    <n v="139.75"/>
    <s v="South"/>
  </r>
  <r>
    <s v="PBOR00511"/>
    <s v="PIZB0001"/>
    <x v="46"/>
    <x v="354"/>
    <n v="101.16000000000001"/>
    <s v="East"/>
  </r>
  <r>
    <s v="PBOR00512"/>
    <s v="PIZB0002"/>
    <x v="47"/>
    <x v="355"/>
    <n v="321.96999999999997"/>
    <s v="West"/>
  </r>
  <r>
    <s v="PBOR00513"/>
    <s v="PIZB0003"/>
    <x v="48"/>
    <x v="186"/>
    <n v="694.53"/>
    <s v="North"/>
  </r>
  <r>
    <s v="PBOR00514"/>
    <s v="PIZB0004"/>
    <x v="32"/>
    <x v="356"/>
    <n v="286.2"/>
    <s v="South"/>
  </r>
  <r>
    <s v="PBOR00515"/>
    <s v="PIZB0001"/>
    <x v="49"/>
    <x v="357"/>
    <n v="504.92"/>
    <s v="East"/>
  </r>
  <r>
    <s v="PBOR00516"/>
    <s v="PIZB0002"/>
    <x v="19"/>
    <x v="358"/>
    <n v="114.22"/>
    <s v="West"/>
  </r>
  <r>
    <s v="PBOR00517"/>
    <s v="PIZB0003"/>
    <x v="50"/>
    <x v="23"/>
    <n v="278.33999999999997"/>
    <s v="North"/>
  </r>
  <r>
    <s v="PBOR00518"/>
    <s v="PIZB0004"/>
    <x v="51"/>
    <x v="48"/>
    <n v="148.35"/>
    <s v="South"/>
  </r>
  <r>
    <s v="PBOR00519"/>
    <s v="PIZB0005"/>
    <x v="29"/>
    <x v="354"/>
    <n v="497.36"/>
    <s v="East"/>
  </r>
  <r>
    <s v="PBOR00520"/>
    <s v="PIZB0001"/>
    <x v="52"/>
    <x v="161"/>
    <n v="89.26"/>
    <s v="West"/>
  </r>
  <r>
    <s v="PBOR00521"/>
    <s v="PIZB0002"/>
    <x v="26"/>
    <x v="281"/>
    <n v="562.04999999999995"/>
    <s v="North"/>
  </r>
  <r>
    <s v="PBOR00522"/>
    <s v="PIZB0003"/>
    <x v="47"/>
    <x v="359"/>
    <n v="252.09"/>
    <s v="South"/>
  </r>
  <r>
    <s v="PBOR00523"/>
    <s v="PIZB0004"/>
    <x v="46"/>
    <x v="360"/>
    <n v="194.73999999999998"/>
    <s v="East"/>
  </r>
  <r>
    <s v="PBOR00524"/>
    <s v="PIZB0001"/>
    <x v="41"/>
    <x v="361"/>
    <n v="123.37"/>
    <s v="West"/>
  </r>
  <r>
    <s v="PBOR00525"/>
    <s v="PIZB0002"/>
    <x v="53"/>
    <x v="237"/>
    <n v="0.48"/>
    <s v="North"/>
  </r>
  <r>
    <s v="PBOR00526"/>
    <s v="PIZB0003"/>
    <x v="54"/>
    <x v="240"/>
    <n v="211.32999999999998"/>
    <s v="South"/>
  </r>
  <r>
    <s v="PBOR00527"/>
    <s v="PIZB0004"/>
    <x v="32"/>
    <x v="362"/>
    <n v="406.59999999999997"/>
    <s v="East"/>
  </r>
  <r>
    <s v="PBOR00528"/>
    <s v="PIZB0005"/>
    <x v="30"/>
    <x v="218"/>
    <n v="620.05999999999995"/>
    <s v="West"/>
  </r>
  <r>
    <s v="PBOR00529"/>
    <s v="PIZB0006"/>
    <x v="55"/>
    <x v="71"/>
    <n v="262.08999999999997"/>
    <s v="North"/>
  </r>
  <r>
    <s v="PBOR00530"/>
    <s v="PIZB0001"/>
    <x v="19"/>
    <x v="363"/>
    <n v="86.23"/>
    <s v="South"/>
  </r>
  <r>
    <s v="PBOR00531"/>
    <s v="PIZB0002"/>
    <x v="39"/>
    <x v="364"/>
    <n v="382.96"/>
    <s v="East"/>
  </r>
  <r>
    <s v="PBOR00532"/>
    <s v="PIZB0003"/>
    <x v="33"/>
    <x v="365"/>
    <n v="165.14"/>
    <s v="West"/>
  </r>
  <r>
    <s v="PBOR00533"/>
    <s v="PIZB0004"/>
    <x v="40"/>
    <x v="366"/>
    <n v="143.60999999999999"/>
    <s v="North"/>
  </r>
  <r>
    <s v="PBOR00534"/>
    <s v="PIZB0001"/>
    <x v="56"/>
    <x v="367"/>
    <n v="238.92999999999998"/>
    <s v="South"/>
  </r>
  <r>
    <s v="PBOR00535"/>
    <s v="PIZB0002"/>
    <x v="57"/>
    <x v="368"/>
    <n v="202.1"/>
    <s v="East"/>
  </r>
  <r>
    <s v="PBOR00536"/>
    <s v="PIZB0003"/>
    <x v="58"/>
    <x v="97"/>
    <n v="370.15"/>
    <s v="West"/>
  </r>
  <r>
    <s v="PBOR00537"/>
    <s v="PIZB0004"/>
    <x v="59"/>
    <x v="369"/>
    <n v="38.89"/>
    <s v="North"/>
  </r>
  <r>
    <s v="PBOR00538"/>
    <s v="PIZB0005"/>
    <x v="58"/>
    <x v="97"/>
    <n v="404.28999999999996"/>
    <s v="South"/>
  </r>
  <r>
    <s v="PBOR00539"/>
    <s v="PIZB0001"/>
    <x v="30"/>
    <x v="370"/>
    <n v="18.060000000000002"/>
    <s v="East"/>
  </r>
  <r>
    <s v="PBOR00540"/>
    <s v="PIZB0002"/>
    <x v="40"/>
    <x v="371"/>
    <n v="414.27"/>
    <s v="West"/>
  </r>
  <r>
    <s v="PBOR00541"/>
    <s v="PIZB0003"/>
    <x v="57"/>
    <x v="251"/>
    <n v="104.25"/>
    <s v="North"/>
  </r>
  <r>
    <s v="PBOR00542"/>
    <s v="PIZB0004"/>
    <x v="58"/>
    <x v="130"/>
    <n v="70.290000000000006"/>
    <s v="South"/>
  </r>
  <r>
    <s v="PBOR00543"/>
    <s v="PIZB0001"/>
    <x v="60"/>
    <x v="239"/>
    <n v="328.15999999999997"/>
    <s v="East"/>
  </r>
  <r>
    <s v="PBOR00544"/>
    <s v="PIZB0002"/>
    <x v="61"/>
    <x v="372"/>
    <n v="84"/>
    <s v="West"/>
  </r>
  <r>
    <s v="PBOR00545"/>
    <s v="PIZB0003"/>
    <x v="56"/>
    <x v="187"/>
    <n v="219.84"/>
    <s v="North"/>
  </r>
  <r>
    <s v="PBOR00546"/>
    <s v="PIZB0004"/>
    <x v="30"/>
    <x v="373"/>
    <n v="183.85999999999999"/>
    <s v="South"/>
  </r>
  <r>
    <s v="PBOR00547"/>
    <s v="PIZB0005"/>
    <x v="43"/>
    <x v="374"/>
    <n v="608.65"/>
    <s v="East"/>
  </r>
  <r>
    <s v="PBOR00548"/>
    <s v="PIZB0006"/>
    <x v="62"/>
    <x v="375"/>
    <n v="224.23"/>
    <s v="West"/>
  </r>
  <r>
    <s v="PBOR00549"/>
    <s v="PIZB0001"/>
    <x v="51"/>
    <x v="235"/>
    <n v="280.12"/>
    <s v="North"/>
  </r>
  <r>
    <s v="PBOR00550"/>
    <s v="PIZB0002"/>
    <x v="63"/>
    <x v="376"/>
    <n v="266.67"/>
    <s v="South"/>
  </r>
  <r>
    <s v="PBOR00551"/>
    <s v="PIZB0003"/>
    <x v="64"/>
    <x v="240"/>
    <n v="17.100000000000001"/>
    <s v="East"/>
  </r>
  <r>
    <s v="PBOR00552"/>
    <s v="PIZB0004"/>
    <x v="63"/>
    <x v="377"/>
    <n v="407.13"/>
    <s v="West"/>
  </r>
  <r>
    <s v="PBOR00553"/>
    <s v="PIZB0001"/>
    <x v="61"/>
    <x v="378"/>
    <n v="478.23"/>
    <s v="North"/>
  </r>
  <r>
    <s v="PBOR00554"/>
    <s v="PIZB0002"/>
    <x v="62"/>
    <x v="228"/>
    <n v="244.23"/>
    <s v="South"/>
  </r>
  <r>
    <s v="PBOR00555"/>
    <s v="PIZB0003"/>
    <x v="19"/>
    <x v="379"/>
    <n v="306.33"/>
    <s v="East"/>
  </r>
  <r>
    <s v="PBOR00556"/>
    <s v="PIZB0004"/>
    <x v="62"/>
    <x v="380"/>
    <n v="145.07"/>
    <s v="West"/>
  </r>
  <r>
    <s v="PBOR00557"/>
    <s v="PIZB0001"/>
    <x v="43"/>
    <x v="172"/>
    <n v="18.84"/>
    <s v="North"/>
  </r>
  <r>
    <s v="PBOR00558"/>
    <s v="PIZB0002"/>
    <x v="65"/>
    <x v="381"/>
    <n v="29.810000000000002"/>
    <s v="South"/>
  </r>
  <r>
    <s v="PBOR00559"/>
    <s v="PIZB0003"/>
    <x v="57"/>
    <x v="89"/>
    <n v="373.82"/>
    <s v="East"/>
  </r>
  <r>
    <s v="PBOR00560"/>
    <s v="PIZB0004"/>
    <x v="56"/>
    <x v="218"/>
    <n v="92.83"/>
    <s v="West"/>
  </r>
  <r>
    <s v="PBOR00561"/>
    <s v="PIZB0001"/>
    <x v="66"/>
    <x v="382"/>
    <n v="643.05999999999995"/>
    <s v="North"/>
  </r>
  <r>
    <s v="PBOR00562"/>
    <s v="PIZB0002"/>
    <x v="37"/>
    <x v="383"/>
    <n v="676.11"/>
    <s v="South"/>
  </r>
  <r>
    <s v="PBOR00563"/>
    <s v="PIZB0003"/>
    <x v="45"/>
    <x v="384"/>
    <n v="102.09"/>
    <s v="East"/>
  </r>
  <r>
    <s v="PBOR00564"/>
    <s v="PIZB0004"/>
    <x v="67"/>
    <x v="322"/>
    <n v="615.79"/>
    <s v="West"/>
  </r>
  <r>
    <s v="PBOR00565"/>
    <s v="PIZB0005"/>
    <x v="43"/>
    <x v="385"/>
    <n v="164.29"/>
    <s v="North"/>
  </r>
  <r>
    <s v="PBOR00566"/>
    <s v="PIZB0001"/>
    <x v="68"/>
    <x v="322"/>
    <n v="361.74"/>
    <s v="South"/>
  </r>
  <r>
    <s v="PBOR00567"/>
    <s v="PIZB0002"/>
    <x v="69"/>
    <x v="245"/>
    <n v="6.24"/>
    <s v="East"/>
  </r>
  <r>
    <s v="PBOR00568"/>
    <s v="PIZB0003"/>
    <x v="52"/>
    <x v="386"/>
    <n v="499.92"/>
    <s v="West"/>
  </r>
  <r>
    <s v="PBOR00569"/>
    <s v="PIZB0004"/>
    <x v="19"/>
    <x v="12"/>
    <n v="95.28"/>
    <s v="North"/>
  </r>
  <r>
    <s v="PBOR00570"/>
    <s v="PIZB0001"/>
    <x v="47"/>
    <x v="387"/>
    <n v="360.83"/>
    <s v="South"/>
  </r>
  <r>
    <s v="PBOR00571"/>
    <s v="PIZB0002"/>
    <x v="70"/>
    <x v="216"/>
    <n v="681.21"/>
    <s v="East"/>
  </r>
  <r>
    <s v="PBOR00572"/>
    <s v="PIZB0003"/>
    <x v="71"/>
    <x v="304"/>
    <n v="195.5"/>
    <s v="West"/>
  </r>
  <r>
    <s v="PBOR00573"/>
    <s v="PIZB0004"/>
    <x v="58"/>
    <x v="388"/>
    <n v="236.85"/>
    <s v="North"/>
  </r>
  <r>
    <s v="PBOR00574"/>
    <s v="PIZB0005"/>
    <x v="19"/>
    <x v="389"/>
    <n v="33.019999999999996"/>
    <s v="South"/>
  </r>
  <r>
    <s v="PBOR00575"/>
    <s v="PIZB0006"/>
    <x v="32"/>
    <x v="390"/>
    <n v="210.42"/>
    <s v="East"/>
  </r>
  <r>
    <s v="PBOR00576"/>
    <s v="PIZB0001"/>
    <x v="60"/>
    <x v="391"/>
    <n v="4.3499999999999996"/>
    <s v="West"/>
  </r>
  <r>
    <s v="PBOR00577"/>
    <s v="PIZB0002"/>
    <x v="21"/>
    <x v="218"/>
    <n v="314.52999999999997"/>
    <s v="North"/>
  </r>
  <r>
    <s v="PBOR00578"/>
    <s v="PIZB0003"/>
    <x v="53"/>
    <x v="14"/>
    <n v="143.16"/>
    <s v="South"/>
  </r>
  <r>
    <s v="PBOR00579"/>
    <s v="PIZB0004"/>
    <x v="72"/>
    <x v="392"/>
    <n v="153.47"/>
    <s v="East"/>
  </r>
  <r>
    <s v="PBOR00580"/>
    <s v="PIZB0001"/>
    <x v="32"/>
    <x v="96"/>
    <n v="388.51"/>
    <s v="West"/>
  </r>
  <r>
    <s v="PBOR00581"/>
    <s v="PIZB0002"/>
    <x v="73"/>
    <x v="393"/>
    <n v="535.29"/>
    <s v="North"/>
  </r>
  <r>
    <s v="PBOR00582"/>
    <s v="PIZB0003"/>
    <x v="74"/>
    <x v="394"/>
    <n v="9.86"/>
    <s v="South"/>
  </r>
  <r>
    <s v="PBOR00583"/>
    <s v="PIZB0004"/>
    <x v="75"/>
    <x v="34"/>
    <n v="227.10999999999999"/>
    <s v="East"/>
  </r>
  <r>
    <s v="PBOR00584"/>
    <s v="PIZB0005"/>
    <x v="76"/>
    <x v="395"/>
    <n v="62.199999999999996"/>
    <s v="West"/>
  </r>
  <r>
    <s v="PBOR00585"/>
    <s v="PIZB0001"/>
    <x v="61"/>
    <x v="396"/>
    <n v="17.510000000000002"/>
    <s v="North"/>
  </r>
  <r>
    <s v="PBOR00586"/>
    <s v="PIZB0002"/>
    <x v="71"/>
    <x v="228"/>
    <n v="372.84999999999997"/>
    <s v="South"/>
  </r>
  <r>
    <s v="PBOR00587"/>
    <s v="PIZB0003"/>
    <x v="59"/>
    <x v="397"/>
    <n v="200.48999999999998"/>
    <s v="East"/>
  </r>
  <r>
    <s v="PBOR00588"/>
    <s v="PIZB0004"/>
    <x v="77"/>
    <x v="398"/>
    <n v="148.01999999999998"/>
    <s v="West"/>
  </r>
  <r>
    <s v="PBOR00589"/>
    <s v="PIZB0001"/>
    <x v="19"/>
    <x v="23"/>
    <n v="1.17"/>
    <s v="North"/>
  </r>
  <r>
    <s v="PBOR00590"/>
    <s v="PIZB0002"/>
    <x v="70"/>
    <x v="399"/>
    <n v="218.26999999999998"/>
    <s v="South"/>
  </r>
  <r>
    <s v="PBOR00591"/>
    <s v="PIZB0003"/>
    <x v="46"/>
    <x v="358"/>
    <n v="103.81"/>
    <s v="East"/>
  </r>
  <r>
    <s v="PBOR00592"/>
    <s v="PIZB0004"/>
    <x v="39"/>
    <x v="400"/>
    <n v="220.10999999999999"/>
    <s v="West"/>
  </r>
  <r>
    <s v="PBOR00593"/>
    <s v="PIZB0005"/>
    <x v="39"/>
    <x v="401"/>
    <n v="70.34"/>
    <s v="North"/>
  </r>
  <r>
    <s v="PBOR00594"/>
    <s v="PIZB0006"/>
    <x v="19"/>
    <x v="24"/>
    <n v="244.47"/>
    <s v="South"/>
  </r>
  <r>
    <s v="PBOR00595"/>
    <s v="PIZB0001"/>
    <x v="26"/>
    <x v="402"/>
    <n v="40.659999999999997"/>
    <s v="East"/>
  </r>
  <r>
    <s v="PBOR00596"/>
    <s v="PIZB0002"/>
    <x v="51"/>
    <x v="403"/>
    <n v="201.06"/>
    <s v="West"/>
  </r>
  <r>
    <s v="PBOR00597"/>
    <s v="PIZB0003"/>
    <x v="51"/>
    <x v="288"/>
    <n v="150.10999999999999"/>
    <s v="North"/>
  </r>
  <r>
    <s v="PBOR00598"/>
    <s v="PIZB0004"/>
    <x v="62"/>
    <x v="404"/>
    <n v="152.57999999999998"/>
    <s v="South"/>
  </r>
  <r>
    <s v="PBOR00599"/>
    <s v="PIZB0001"/>
    <x v="54"/>
    <x v="179"/>
    <n v="379.69"/>
    <s v="East"/>
  </r>
  <r>
    <s v="PBOR00600"/>
    <s v="PIZB0002"/>
    <x v="53"/>
    <x v="231"/>
    <n v="176.37"/>
    <s v="West"/>
  </r>
  <r>
    <s v="PBOR00601"/>
    <s v="PIZB0003"/>
    <x v="53"/>
    <x v="405"/>
    <n v="190.39"/>
    <s v="North"/>
  </r>
  <r>
    <s v="PBOR00602"/>
    <s v="PIZB0004"/>
    <x v="67"/>
    <x v="9"/>
    <n v="521.72"/>
    <s v="South"/>
  </r>
  <r>
    <s v="PBOR00603"/>
    <s v="PIZB0001"/>
    <x v="30"/>
    <x v="406"/>
    <n v="66.81"/>
    <s v="East"/>
  </r>
  <r>
    <s v="PBOR00604"/>
    <s v="PIZB0002"/>
    <x v="52"/>
    <x v="83"/>
    <n v="55.879999999999995"/>
    <s v="West"/>
  </r>
  <r>
    <s v="PBOR00605"/>
    <s v="PIZB0003"/>
    <x v="66"/>
    <x v="73"/>
    <n v="57.86"/>
    <s v="North"/>
  </r>
  <r>
    <s v="PBOR00606"/>
    <s v="PIZB0004"/>
    <x v="56"/>
    <x v="407"/>
    <n v="78.86"/>
    <s v="South"/>
  </r>
  <r>
    <s v="PBOR00607"/>
    <s v="PIZB0001"/>
    <x v="53"/>
    <x v="115"/>
    <n v="104.95"/>
    <s v="East"/>
  </r>
  <r>
    <s v="PBOR00608"/>
    <s v="PIZB0002"/>
    <x v="61"/>
    <x v="200"/>
    <n v="187.28"/>
    <s v="West"/>
  </r>
  <r>
    <s v="PBOR00609"/>
    <s v="PIZB0003"/>
    <x v="66"/>
    <x v="408"/>
    <n v="349.9"/>
    <s v="North"/>
  </r>
  <r>
    <s v="PBOR00610"/>
    <s v="PIZB0004"/>
    <x v="53"/>
    <x v="210"/>
    <n v="31.700000000000003"/>
    <s v="South"/>
  </r>
  <r>
    <s v="PBOR00611"/>
    <s v="PIZB0005"/>
    <x v="44"/>
    <x v="99"/>
    <n v="222.2"/>
    <s v="East"/>
  </r>
  <r>
    <s v="PBOR00612"/>
    <s v="PIZB0001"/>
    <x v="78"/>
    <x v="409"/>
    <n v="133.51"/>
    <s v="West"/>
  </r>
  <r>
    <s v="PBOR00613"/>
    <s v="PIZB0002"/>
    <x v="41"/>
    <x v="107"/>
    <n v="243.38"/>
    <s v="North"/>
  </r>
  <r>
    <s v="PBOR00614"/>
    <s v="PIZB0003"/>
    <x v="62"/>
    <x v="410"/>
    <n v="628.01"/>
    <s v="South"/>
  </r>
  <r>
    <s v="PBOR00615"/>
    <s v="PIZB0004"/>
    <x v="72"/>
    <x v="411"/>
    <n v="598.1"/>
    <s v="East"/>
  </r>
  <r>
    <s v="PBOR00616"/>
    <s v="PIZB0001"/>
    <x v="30"/>
    <x v="412"/>
    <n v="109.26"/>
    <s v="West"/>
  </r>
  <r>
    <s v="PBOR00617"/>
    <s v="PIZB0002"/>
    <x v="69"/>
    <x v="156"/>
    <n v="528.72"/>
    <s v="North"/>
  </r>
  <r>
    <s v="PBOR00618"/>
    <s v="PIZB0003"/>
    <x v="71"/>
    <x v="27"/>
    <n v="694.64"/>
    <s v="South"/>
  </r>
  <r>
    <s v="PBOR00619"/>
    <s v="PIZB0004"/>
    <x v="67"/>
    <x v="413"/>
    <n v="141.51"/>
    <s v="East"/>
  </r>
  <r>
    <s v="PBOR00620"/>
    <s v="PIZB0005"/>
    <x v="68"/>
    <x v="414"/>
    <n v="162.29"/>
    <s v="West"/>
  </r>
  <r>
    <s v="PBOR00621"/>
    <s v="PIZB0006"/>
    <x v="48"/>
    <x v="415"/>
    <n v="15.74"/>
    <s v="North"/>
  </r>
  <r>
    <s v="PBOR00622"/>
    <s v="PIZB0001"/>
    <x v="26"/>
    <x v="416"/>
    <n v="92.77000000000001"/>
    <s v="South"/>
  </r>
  <r>
    <s v="PBOR00623"/>
    <s v="PIZB0002"/>
    <x v="76"/>
    <x v="329"/>
    <n v="344.51"/>
    <s v="East"/>
  </r>
  <r>
    <s v="PBOR00624"/>
    <s v="PIZB0003"/>
    <x v="45"/>
    <x v="417"/>
    <n v="17.720000000000002"/>
    <s v="West"/>
  </r>
  <r>
    <s v="PBOR00625"/>
    <s v="PIZB0004"/>
    <x v="63"/>
    <x v="133"/>
    <n v="652.41999999999996"/>
    <s v="North"/>
  </r>
  <r>
    <s v="PBOR00626"/>
    <s v="PIZB0001"/>
    <x v="58"/>
    <x v="84"/>
    <n v="24.42"/>
    <s v="South"/>
  </r>
  <r>
    <s v="PBOR00627"/>
    <s v="PIZB0002"/>
    <x v="62"/>
    <x v="296"/>
    <n v="432.81"/>
    <s v="East"/>
  </r>
  <r>
    <s v="PBOR00628"/>
    <s v="PIZB0003"/>
    <x v="79"/>
    <x v="128"/>
    <n v="599.6"/>
    <s v="West"/>
  </r>
  <r>
    <s v="PBOR00629"/>
    <s v="PIZB0004"/>
    <x v="70"/>
    <x v="418"/>
    <n v="353.75"/>
    <s v="North"/>
  </r>
  <r>
    <s v="PBOR00630"/>
    <s v="PIZB0005"/>
    <x v="64"/>
    <x v="319"/>
    <n v="350.17"/>
    <s v="South"/>
  </r>
  <r>
    <s v="PBOR00631"/>
    <s v="PIZB0001"/>
    <x v="37"/>
    <x v="51"/>
    <n v="334.95"/>
    <s v="East"/>
  </r>
  <r>
    <s v="PBOR00632"/>
    <s v="PIZB0002"/>
    <x v="54"/>
    <x v="419"/>
    <n v="56.6"/>
    <s v="West"/>
  </r>
  <r>
    <s v="PBOR00633"/>
    <s v="PIZB0003"/>
    <x v="40"/>
    <x v="387"/>
    <n v="72.070000000000007"/>
    <s v="North"/>
  </r>
  <r>
    <s v="PBOR00634"/>
    <s v="PIZB0004"/>
    <x v="43"/>
    <x v="409"/>
    <n v="160.51999999999998"/>
    <s v="South"/>
  </r>
  <r>
    <s v="PBOR00635"/>
    <s v="PIZB0001"/>
    <x v="50"/>
    <x v="128"/>
    <n v="225.42999999999998"/>
    <s v="East"/>
  </r>
  <r>
    <s v="PBOR00636"/>
    <s v="PIZB0002"/>
    <x v="21"/>
    <x v="6"/>
    <n v="209.64999999999998"/>
    <s v="West"/>
  </r>
  <r>
    <s v="PBOR00637"/>
    <s v="PIZB0003"/>
    <x v="80"/>
    <x v="415"/>
    <n v="95.77000000000001"/>
    <s v="North"/>
  </r>
  <r>
    <s v="PBOR00638"/>
    <s v="PIZB0004"/>
    <x v="17"/>
    <x v="148"/>
    <n v="308.40999999999997"/>
    <s v="South"/>
  </r>
  <r>
    <s v="PBOR00639"/>
    <s v="PIZB0005"/>
    <x v="48"/>
    <x v="232"/>
    <n v="270.06"/>
    <s v="East"/>
  </r>
  <r>
    <s v="PBOR00640"/>
    <s v="PIZB0006"/>
    <x v="77"/>
    <x v="354"/>
    <n v="416.59999999999997"/>
    <s v="West"/>
  </r>
  <r>
    <s v="PBOR00641"/>
    <s v="PIZB0001"/>
    <x v="40"/>
    <x v="420"/>
    <n v="309.19"/>
    <s v="North"/>
  </r>
  <r>
    <s v="PBOR00642"/>
    <s v="PIZB0002"/>
    <x v="46"/>
    <x v="421"/>
    <n v="658.53"/>
    <s v="South"/>
  </r>
  <r>
    <s v="PBOR00643"/>
    <s v="PIZB0003"/>
    <x v="26"/>
    <x v="422"/>
    <n v="10.56"/>
    <s v="East"/>
  </r>
  <r>
    <s v="PBOR00644"/>
    <s v="PIZB0004"/>
    <x v="67"/>
    <x v="423"/>
    <n v="57.97"/>
    <s v="West"/>
  </r>
  <r>
    <s v="PBOR00645"/>
    <s v="PIZB0001"/>
    <x v="29"/>
    <x v="211"/>
    <n v="322.61"/>
    <s v="North"/>
  </r>
  <r>
    <s v="PBOR00646"/>
    <s v="PIZB0002"/>
    <x v="58"/>
    <x v="259"/>
    <n v="513.64"/>
    <s v="South"/>
  </r>
  <r>
    <s v="PBOR00647"/>
    <s v="PIZB0003"/>
    <x v="48"/>
    <x v="78"/>
    <n v="608.68999999999994"/>
    <s v="East"/>
  </r>
  <r>
    <s v="PBOR00648"/>
    <s v="PIZB0004"/>
    <x v="44"/>
    <x v="424"/>
    <n v="371.40999999999997"/>
    <s v="West"/>
  </r>
  <r>
    <s v="PBOR00649"/>
    <s v="PIZB0001"/>
    <x v="81"/>
    <x v="425"/>
    <n v="299.90999999999997"/>
    <s v="North"/>
  </r>
  <r>
    <s v="PBOR00650"/>
    <s v="PIZB0002"/>
    <x v="71"/>
    <x v="189"/>
    <n v="73.150000000000006"/>
    <s v="South"/>
  </r>
  <r>
    <s v="PBOR00651"/>
    <s v="PIZB0003"/>
    <x v="70"/>
    <x v="426"/>
    <n v="144.97"/>
    <s v="East"/>
  </r>
  <r>
    <s v="PBOR00652"/>
    <s v="PIZB0004"/>
    <x v="70"/>
    <x v="251"/>
    <n v="150.1"/>
    <s v="West"/>
  </r>
  <r>
    <s v="PBOR00653"/>
    <s v="PIZB0001"/>
    <x v="73"/>
    <x v="81"/>
    <n v="640.86"/>
    <s v="North"/>
  </r>
  <r>
    <s v="PBOR00654"/>
    <s v="PIZB0002"/>
    <x v="81"/>
    <x v="125"/>
    <n v="392.90999999999997"/>
    <s v="South"/>
  </r>
  <r>
    <s v="PBOR00655"/>
    <s v="PIZB0003"/>
    <x v="29"/>
    <x v="427"/>
    <n v="124.44000000000001"/>
    <s v="East"/>
  </r>
  <r>
    <s v="PBOR00656"/>
    <s v="PIZB0004"/>
    <x v="43"/>
    <x v="343"/>
    <n v="145.26"/>
    <s v="West"/>
  </r>
  <r>
    <s v="PBOR00657"/>
    <s v="PIZB0005"/>
    <x v="40"/>
    <x v="242"/>
    <n v="476.52"/>
    <s v="North"/>
  </r>
  <r>
    <s v="PBOR00658"/>
    <s v="PIZB0001"/>
    <x v="78"/>
    <x v="428"/>
    <n v="272.07"/>
    <s v="South"/>
  </r>
  <r>
    <s v="PBOR00659"/>
    <s v="PIZB0002"/>
    <x v="43"/>
    <x v="429"/>
    <n v="23.700000000000003"/>
    <s v="East"/>
  </r>
  <r>
    <s v="PBOR00660"/>
    <s v="PIZB0003"/>
    <x v="48"/>
    <x v="430"/>
    <n v="57.379999999999995"/>
    <s v="West"/>
  </r>
  <r>
    <s v="PBOR00661"/>
    <s v="PIZB0004"/>
    <x v="42"/>
    <x v="431"/>
    <n v="331"/>
    <s v="North"/>
  </r>
  <r>
    <s v="PBOR00662"/>
    <s v="PIZB0001"/>
    <x v="59"/>
    <x v="134"/>
    <n v="225.19"/>
    <s v="South"/>
  </r>
  <r>
    <s v="PBOR00663"/>
    <s v="PIZB0002"/>
    <x v="61"/>
    <x v="432"/>
    <n v="435.08"/>
    <s v="East"/>
  </r>
  <r>
    <s v="PBOR00664"/>
    <s v="PIZB0003"/>
    <x v="77"/>
    <x v="433"/>
    <n v="116.46000000000001"/>
    <s v="West"/>
  </r>
  <r>
    <s v="PBOR00665"/>
    <s v="PIZB0004"/>
    <x v="69"/>
    <x v="118"/>
    <n v="31.810000000000002"/>
    <s v="North"/>
  </r>
  <r>
    <s v="PBOR00666"/>
    <s v="PIZB0005"/>
    <x v="19"/>
    <x v="207"/>
    <n v="98.36"/>
    <s v="South"/>
  </r>
  <r>
    <s v="PBOR00667"/>
    <s v="PIZB0006"/>
    <x v="46"/>
    <x v="434"/>
    <n v="22.970000000000002"/>
    <s v="East"/>
  </r>
  <r>
    <s v="PBOR00668"/>
    <s v="PIZB0001"/>
    <x v="69"/>
    <x v="435"/>
    <n v="38.199999999999996"/>
    <s v="West"/>
  </r>
  <r>
    <s v="PBOR00669"/>
    <s v="PIZB0002"/>
    <x v="54"/>
    <x v="411"/>
    <n v="242.97"/>
    <s v="North"/>
  </r>
  <r>
    <s v="PBOR00670"/>
    <s v="PIZB0003"/>
    <x v="71"/>
    <x v="436"/>
    <n v="164.06"/>
    <s v="South"/>
  </r>
  <r>
    <s v="PBOR00671"/>
    <s v="PIZB0004"/>
    <x v="48"/>
    <x v="387"/>
    <n v="200.25"/>
    <s v="East"/>
  </r>
  <r>
    <s v="PBOR00672"/>
    <s v="PIZB0001"/>
    <x v="37"/>
    <x v="437"/>
    <n v="313.19"/>
    <s v="West"/>
  </r>
  <r>
    <s v="PBOR00673"/>
    <s v="PIZB0002"/>
    <x v="49"/>
    <x v="31"/>
    <n v="124.68"/>
    <s v="North"/>
  </r>
  <r>
    <s v="PBOR00674"/>
    <s v="PIZB0003"/>
    <x v="50"/>
    <x v="220"/>
    <n v="288.3"/>
    <s v="South"/>
  </r>
  <r>
    <s v="PBOR00675"/>
    <s v="PIZB0004"/>
    <x v="67"/>
    <x v="338"/>
    <n v="12.77"/>
    <s v="East"/>
  </r>
  <r>
    <s v="PBOR00676"/>
    <s v="PIZB0005"/>
    <x v="68"/>
    <x v="339"/>
    <n v="181.06"/>
    <s v="West"/>
  </r>
  <r>
    <s v="PBOR00677"/>
    <s v="PIZB0001"/>
    <x v="68"/>
    <x v="438"/>
    <n v="89.160000000000011"/>
    <s v="North"/>
  </r>
  <r>
    <s v="PBOR00678"/>
    <s v="PIZB0002"/>
    <x v="47"/>
    <x v="439"/>
    <n v="633.31999999999994"/>
    <s v="South"/>
  </r>
  <r>
    <s v="PBOR00679"/>
    <s v="PIZB0003"/>
    <x v="69"/>
    <x v="109"/>
    <n v="176.7"/>
    <s v="East"/>
  </r>
  <r>
    <s v="PBOR00680"/>
    <s v="PIZB0004"/>
    <x v="77"/>
    <x v="8"/>
    <n v="371.15999999999997"/>
    <s v="West"/>
  </r>
  <r>
    <s v="PBOR00681"/>
    <s v="PIZB0001"/>
    <x v="41"/>
    <x v="33"/>
    <n v="35.58"/>
    <s v="North"/>
  </r>
  <r>
    <s v="PBOR00682"/>
    <s v="PIZB0002"/>
    <x v="69"/>
    <x v="440"/>
    <n v="14.12"/>
    <s v="South"/>
  </r>
  <r>
    <s v="PBOR00683"/>
    <s v="PIZB0003"/>
    <x v="63"/>
    <x v="441"/>
    <n v="51.3"/>
    <s v="East"/>
  </r>
  <r>
    <s v="PBOR00684"/>
    <s v="PIZB0004"/>
    <x v="41"/>
    <x v="442"/>
    <n v="260.45999999999998"/>
    <s v="West"/>
  </r>
  <r>
    <s v="PBOR00685"/>
    <s v="PIZB0005"/>
    <x v="45"/>
    <x v="119"/>
    <n v="411.40999999999997"/>
    <s v="North"/>
  </r>
  <r>
    <s v="PBOR00686"/>
    <s v="PIZB0006"/>
    <x v="57"/>
    <x v="443"/>
    <n v="98.77000000000001"/>
    <s v="South"/>
  </r>
  <r>
    <s v="PBOR00687"/>
    <s v="PIZB0001"/>
    <x v="64"/>
    <x v="444"/>
    <n v="116.58"/>
    <s v="East"/>
  </r>
  <r>
    <s v="PBOR00688"/>
    <s v="PIZB0002"/>
    <x v="33"/>
    <x v="445"/>
    <n v="328.81"/>
    <s v="West"/>
  </r>
  <r>
    <s v="PBOR00689"/>
    <s v="PIZB0003"/>
    <x v="40"/>
    <x v="320"/>
    <n v="208.35999999999999"/>
    <s v="North"/>
  </r>
  <r>
    <s v="PBOR00690"/>
    <s v="PIZB0004"/>
    <x v="70"/>
    <x v="446"/>
    <n v="200.92999999999998"/>
    <s v="South"/>
  </r>
  <r>
    <s v="PBOR00691"/>
    <s v="PIZB0001"/>
    <x v="55"/>
    <x v="447"/>
    <n v="126.82000000000001"/>
    <s v="East"/>
  </r>
  <r>
    <s v="PBOR00692"/>
    <s v="PIZB0002"/>
    <x v="48"/>
    <x v="443"/>
    <n v="249.29999999999998"/>
    <s v="West"/>
  </r>
  <r>
    <s v="PBOR00693"/>
    <s v="PIZB0003"/>
    <x v="78"/>
    <x v="270"/>
    <n v="3.36"/>
    <s v="North"/>
  </r>
  <r>
    <s v="PBOR00694"/>
    <s v="PIZB0004"/>
    <x v="65"/>
    <x v="448"/>
    <n v="315.8"/>
    <s v="South"/>
  </r>
  <r>
    <s v="PBOR00695"/>
    <s v="PIZB0001"/>
    <x v="80"/>
    <x v="449"/>
    <n v="157.23999999999998"/>
    <s v="East"/>
  </r>
  <r>
    <s v="PBOR00696"/>
    <s v="PIZB0002"/>
    <x v="42"/>
    <x v="450"/>
    <n v="740.55"/>
    <s v="West"/>
  </r>
  <r>
    <s v="PBOR00697"/>
    <s v="PIZB0003"/>
    <x v="21"/>
    <x v="247"/>
    <n v="184.82999999999998"/>
    <s v="North"/>
  </r>
  <r>
    <s v="PBOR00698"/>
    <s v="PIZB0004"/>
    <x v="30"/>
    <x v="397"/>
    <n v="493.09"/>
    <s v="South"/>
  </r>
  <r>
    <s v="PBOR00699"/>
    <s v="PIZB0001"/>
    <x v="17"/>
    <x v="115"/>
    <n v="176.76999999999998"/>
    <s v="East"/>
  </r>
  <r>
    <s v="PBOR00700"/>
    <s v="PIZB0002"/>
    <x v="48"/>
    <x v="254"/>
    <n v="468.83"/>
    <s v="West"/>
  </r>
  <r>
    <s v="PBOR00701"/>
    <s v="PIZB0003"/>
    <x v="17"/>
    <x v="119"/>
    <n v="251.57"/>
    <s v="North"/>
  </r>
  <r>
    <s v="PBOR00702"/>
    <s v="PIZB0004"/>
    <x v="75"/>
    <x v="451"/>
    <n v="310.89999999999998"/>
    <s v="South"/>
  </r>
  <r>
    <s v="PBOR00703"/>
    <s v="PIZB0005"/>
    <x v="44"/>
    <x v="452"/>
    <n v="88.9"/>
    <s v="East"/>
  </r>
  <r>
    <s v="PBOR00704"/>
    <s v="PIZB0001"/>
    <x v="41"/>
    <x v="287"/>
    <n v="761.42"/>
    <s v="West"/>
  </r>
  <r>
    <s v="PBOR00705"/>
    <s v="PIZB0002"/>
    <x v="37"/>
    <x v="90"/>
    <n v="141.57999999999998"/>
    <s v="North"/>
  </r>
  <r>
    <s v="PBOR00706"/>
    <s v="PIZB0003"/>
    <x v="65"/>
    <x v="361"/>
    <n v="89.100000000000009"/>
    <s v="South"/>
  </r>
  <r>
    <s v="PBOR00707"/>
    <s v="PIZB0004"/>
    <x v="40"/>
    <x v="126"/>
    <n v="199.64"/>
    <s v="East"/>
  </r>
  <r>
    <s v="PBOR00708"/>
    <s v="PIZB0001"/>
    <x v="26"/>
    <x v="453"/>
    <n v="335.96"/>
    <s v="West"/>
  </r>
  <r>
    <s v="PBOR00709"/>
    <s v="PIZB0002"/>
    <x v="46"/>
    <x v="78"/>
    <n v="127.28"/>
    <s v="North"/>
  </r>
  <r>
    <s v="PBOR00710"/>
    <s v="PIZB0003"/>
    <x v="82"/>
    <x v="219"/>
    <n v="192.14"/>
    <s v="South"/>
  </r>
  <r>
    <s v="PBOR00711"/>
    <s v="PIZB0004"/>
    <x v="56"/>
    <x v="402"/>
    <n v="326.02999999999997"/>
    <s v="East"/>
  </r>
  <r>
    <s v="PBOR00712"/>
    <s v="PIZB0005"/>
    <x v="62"/>
    <x v="454"/>
    <n v="275.33999999999997"/>
    <s v="West"/>
  </r>
  <r>
    <s v="PBOR00713"/>
    <s v="PIZB0006"/>
    <x v="74"/>
    <x v="312"/>
    <n v="289.02"/>
    <s v="North"/>
  </r>
  <r>
    <s v="PBOR00714"/>
    <s v="PIZB0001"/>
    <x v="26"/>
    <x v="333"/>
    <n v="40.93"/>
    <s v="South"/>
  </r>
  <r>
    <s v="PBOR00715"/>
    <s v="PIZB0002"/>
    <x v="43"/>
    <x v="455"/>
    <n v="273.77"/>
    <s v="East"/>
  </r>
  <r>
    <s v="PBOR00716"/>
    <s v="PIZB0003"/>
    <x v="57"/>
    <x v="329"/>
    <n v="131.34"/>
    <s v="West"/>
  </r>
  <r>
    <s v="PBOR00717"/>
    <s v="PIZB0004"/>
    <x v="40"/>
    <x v="62"/>
    <n v="230.53"/>
    <s v="North"/>
  </r>
  <r>
    <s v="PBOR00718"/>
    <s v="PIZB0001"/>
    <x v="32"/>
    <x v="150"/>
    <n v="265.02"/>
    <s v="South"/>
  </r>
  <r>
    <s v="PBOR00719"/>
    <s v="PIZB0002"/>
    <x v="33"/>
    <x v="447"/>
    <n v="210.06"/>
    <s v="East"/>
  </r>
  <r>
    <s v="PBOR00720"/>
    <s v="PIZB0003"/>
    <x v="49"/>
    <x v="456"/>
    <n v="571.76"/>
    <s v="West"/>
  </r>
  <r>
    <s v="PBOR00721"/>
    <s v="PIZB0004"/>
    <x v="33"/>
    <x v="129"/>
    <n v="21.82"/>
    <s v="North"/>
  </r>
  <r>
    <s v="PBOR00722"/>
    <s v="PIZB0005"/>
    <x v="79"/>
    <x v="391"/>
    <n v="303.84999999999997"/>
    <s v="South"/>
  </r>
  <r>
    <s v="PBOR00723"/>
    <s v="PIZB0001"/>
    <x v="82"/>
    <x v="438"/>
    <n v="147.38999999999999"/>
    <s v="East"/>
  </r>
  <r>
    <s v="PBOR00724"/>
    <s v="PIZB0002"/>
    <x v="42"/>
    <x v="260"/>
    <n v="260.75"/>
    <s v="West"/>
  </r>
  <r>
    <s v="PBOR00725"/>
    <s v="PIZB0003"/>
    <x v="58"/>
    <x v="244"/>
    <n v="164.7"/>
    <s v="North"/>
  </r>
  <r>
    <s v="PBOR00726"/>
    <s v="PIZB0004"/>
    <x v="63"/>
    <x v="25"/>
    <n v="44.879999999999995"/>
    <s v="South"/>
  </r>
  <r>
    <s v="PBOR00727"/>
    <s v="PIZB0001"/>
    <x v="72"/>
    <x v="457"/>
    <n v="201.94"/>
    <s v="East"/>
  </r>
  <r>
    <s v="PBOR00728"/>
    <s v="PIZB0002"/>
    <x v="79"/>
    <x v="206"/>
    <n v="122.89"/>
    <s v="West"/>
  </r>
  <r>
    <s v="PBOR00729"/>
    <s v="PIZB0003"/>
    <x v="17"/>
    <x v="458"/>
    <n v="164.45999999999998"/>
    <s v="North"/>
  </r>
  <r>
    <s v="PBOR00730"/>
    <s v="PIZB0004"/>
    <x v="52"/>
    <x v="126"/>
    <n v="72.45"/>
    <s v="South"/>
  </r>
  <r>
    <s v="PBOR00731"/>
    <s v="PIZB0005"/>
    <x v="74"/>
    <x v="348"/>
    <n v="616.83000000000004"/>
    <s v="East"/>
  </r>
  <r>
    <s v="PBOR00732"/>
    <s v="PIZB0006"/>
    <x v="75"/>
    <x v="326"/>
    <n v="399.59"/>
    <s v="West"/>
  </r>
  <r>
    <s v="PBOR00733"/>
    <s v="PIZB0001"/>
    <x v="57"/>
    <x v="459"/>
    <n v="46.41"/>
    <s v="North"/>
  </r>
  <r>
    <s v="PBOR00734"/>
    <s v="PIZB0002"/>
    <x v="38"/>
    <x v="348"/>
    <n v="408.55"/>
    <s v="South"/>
  </r>
  <r>
    <s v="PBOR00735"/>
    <s v="PIZB0003"/>
    <x v="53"/>
    <x v="376"/>
    <n v="15.42"/>
    <s v="East"/>
  </r>
  <r>
    <s v="PBOR00736"/>
    <s v="PIZB0004"/>
    <x v="78"/>
    <x v="460"/>
    <n v="185.34"/>
    <s v="West"/>
  </r>
  <r>
    <s v="PBOR00737"/>
    <s v="PIZB0001"/>
    <x v="82"/>
    <x v="461"/>
    <n v="67.28"/>
    <s v="North"/>
  </r>
  <r>
    <s v="PBOR00738"/>
    <s v="PIZB0002"/>
    <x v="61"/>
    <x v="143"/>
    <n v="652.06999999999994"/>
    <s v="South"/>
  </r>
  <r>
    <s v="PBOR00739"/>
    <s v="PIZB0003"/>
    <x v="21"/>
    <x v="300"/>
    <n v="53.94"/>
    <s v="East"/>
  </r>
  <r>
    <s v="PBOR00740"/>
    <s v="PIZB0004"/>
    <x v="32"/>
    <x v="353"/>
    <n v="70.490000000000009"/>
    <s v="West"/>
  </r>
  <r>
    <s v="PBOR00741"/>
    <s v="PIZB0001"/>
    <x v="54"/>
    <x v="462"/>
    <n v="194.14999999999998"/>
    <s v="North"/>
  </r>
  <r>
    <s v="PBOR00742"/>
    <s v="PIZB0002"/>
    <x v="70"/>
    <x v="463"/>
    <n v="9.18"/>
    <s v="South"/>
  </r>
  <r>
    <s v="PBOR00743"/>
    <s v="PIZB0003"/>
    <x v="30"/>
    <x v="295"/>
    <n v="643.14"/>
    <s v="East"/>
  </r>
  <r>
    <s v="PBOR00744"/>
    <s v="PIZB0004"/>
    <x v="71"/>
    <x v="464"/>
    <n v="101.25"/>
    <s v="West"/>
  </r>
  <r>
    <s v="PBOR00745"/>
    <s v="PIZB0001"/>
    <x v="82"/>
    <x v="56"/>
    <n v="217.32999999999998"/>
    <s v="North"/>
  </r>
  <r>
    <s v="PBOR00746"/>
    <s v="PIZB0002"/>
    <x v="67"/>
    <x v="106"/>
    <n v="158.38999999999999"/>
    <s v="South"/>
  </r>
  <r>
    <s v="PBOR00747"/>
    <s v="PIZB0003"/>
    <x v="43"/>
    <x v="412"/>
    <n v="335.3"/>
    <s v="East"/>
  </r>
  <r>
    <s v="PBOR00748"/>
    <s v="PIZB0004"/>
    <x v="52"/>
    <x v="385"/>
    <n v="516.29"/>
    <s v="West"/>
  </r>
  <r>
    <s v="PBOR00749"/>
    <s v="PIZB0005"/>
    <x v="41"/>
    <x v="465"/>
    <n v="464.24"/>
    <s v="North"/>
  </r>
  <r>
    <s v="PBOR00750"/>
    <s v="PIZB0001"/>
    <x v="63"/>
    <x v="398"/>
    <n v="326.75"/>
    <s v="South"/>
  </r>
  <r>
    <s v="PBOR00751"/>
    <s v="PIZB0002"/>
    <x v="63"/>
    <x v="466"/>
    <n v="17.66"/>
    <s v="East"/>
  </r>
  <r>
    <s v="PBOR00752"/>
    <s v="PIZB0003"/>
    <x v="74"/>
    <x v="467"/>
    <n v="125.46000000000001"/>
    <s v="West"/>
  </r>
  <r>
    <s v="PBOR00753"/>
    <s v="PIZB0004"/>
    <x v="80"/>
    <x v="468"/>
    <n v="171.23"/>
    <s v="North"/>
  </r>
  <r>
    <s v="PBOR00754"/>
    <s v="PIZB0001"/>
    <x v="37"/>
    <x v="469"/>
    <n v="307.45"/>
    <s v="South"/>
  </r>
  <r>
    <s v="PBOR00755"/>
    <s v="PIZB0002"/>
    <x v="58"/>
    <x v="382"/>
    <n v="535.02"/>
    <s v="East"/>
  </r>
  <r>
    <s v="PBOR00756"/>
    <s v="PIZB0003"/>
    <x v="67"/>
    <x v="269"/>
    <n v="0.4"/>
    <s v="West"/>
  </r>
  <r>
    <s v="PBOR00757"/>
    <s v="PIZB0004"/>
    <x v="45"/>
    <x v="470"/>
    <n v="817.01"/>
    <s v="North"/>
  </r>
  <r>
    <s v="PBOR00758"/>
    <s v="PIZB0005"/>
    <x v="77"/>
    <x v="334"/>
    <n v="119.82000000000001"/>
    <s v="South"/>
  </r>
  <r>
    <s v="PBOR00759"/>
    <s v="PIZB0006"/>
    <x v="39"/>
    <x v="65"/>
    <n v="754.06"/>
    <s v="East"/>
  </r>
  <r>
    <s v="PBOR00760"/>
    <s v="PIZB0001"/>
    <x v="17"/>
    <x v="471"/>
    <n v="167.51"/>
    <s v="West"/>
  </r>
  <r>
    <s v="PBOR00761"/>
    <s v="PIZB0002"/>
    <x v="74"/>
    <x v="472"/>
    <n v="477.88"/>
    <s v="North"/>
  </r>
  <r>
    <s v="PBOR00762"/>
    <s v="PIZB0003"/>
    <x v="26"/>
    <x v="181"/>
    <n v="635.64"/>
    <s v="South"/>
  </r>
  <r>
    <s v="PBOR00763"/>
    <s v="PIZB0004"/>
    <x v="48"/>
    <x v="235"/>
    <n v="270.82"/>
    <s v="East"/>
  </r>
  <r>
    <s v="PBOR00764"/>
    <s v="PIZB0001"/>
    <x v="58"/>
    <x v="473"/>
    <n v="238.98"/>
    <s v="West"/>
  </r>
  <r>
    <s v="PBOR00765"/>
    <s v="PIZB0002"/>
    <x v="74"/>
    <x v="474"/>
    <n v="83.940000000000012"/>
    <s v="North"/>
  </r>
  <r>
    <s v="PBOR00766"/>
    <s v="PIZB0003"/>
    <x v="50"/>
    <x v="397"/>
    <n v="19.400000000000002"/>
    <s v="South"/>
  </r>
  <r>
    <s v="PBOR00767"/>
    <s v="PIZB0004"/>
    <x v="49"/>
    <x v="475"/>
    <n v="193.35999999999999"/>
    <s v="East"/>
  </r>
  <r>
    <s v="PBOR00768"/>
    <s v="PIZB0005"/>
    <x v="46"/>
    <x v="229"/>
    <n v="531.63"/>
    <s v="West"/>
  </r>
  <r>
    <s v="PBOR00769"/>
    <s v="PIZB0001"/>
    <x v="38"/>
    <x v="288"/>
    <n v="251.81"/>
    <s v="North"/>
  </r>
  <r>
    <s v="PBOR00770"/>
    <s v="PIZB0002"/>
    <x v="80"/>
    <x v="206"/>
    <n v="17.200000000000003"/>
    <s v="South"/>
  </r>
  <r>
    <s v="PBOR00771"/>
    <s v="PIZB0003"/>
    <x v="42"/>
    <x v="476"/>
    <n v="402.25"/>
    <s v="East"/>
  </r>
  <r>
    <s v="PBOR00772"/>
    <s v="PIZB0004"/>
    <x v="79"/>
    <x v="239"/>
    <n v="262.68"/>
    <s v="West"/>
  </r>
  <r>
    <s v="PBOR00773"/>
    <s v="PIZB0001"/>
    <x v="46"/>
    <x v="477"/>
    <n v="105.7"/>
    <s v="North"/>
  </r>
  <r>
    <s v="PBOR00774"/>
    <s v="PIZB0002"/>
    <x v="42"/>
    <x v="478"/>
    <n v="500.94"/>
    <s v="South"/>
  </r>
  <r>
    <s v="PBOR00775"/>
    <s v="PIZB0003"/>
    <x v="47"/>
    <x v="4"/>
    <n v="96.27000000000001"/>
    <s v="East"/>
  </r>
  <r>
    <s v="PBOR00776"/>
    <s v="PIZB0004"/>
    <x v="47"/>
    <x v="64"/>
    <n v="236.20999999999998"/>
    <s v="West"/>
  </r>
  <r>
    <s v="PBOR00777"/>
    <s v="PIZB0005"/>
    <x v="19"/>
    <x v="479"/>
    <n v="433.83"/>
    <s v="North"/>
  </r>
  <r>
    <s v="PBOR00778"/>
    <s v="PIZB0006"/>
    <x v="80"/>
    <x v="298"/>
    <n v="174.76"/>
    <s v="South"/>
  </r>
  <r>
    <s v="PBOR00779"/>
    <s v="PIZB0001"/>
    <x v="54"/>
    <x v="266"/>
    <n v="111.65"/>
    <s v="East"/>
  </r>
  <r>
    <s v="PBOR00780"/>
    <s v="PIZB0002"/>
    <x v="43"/>
    <x v="371"/>
    <n v="542.18999999999994"/>
    <s v="West"/>
  </r>
  <r>
    <s v="PBOR00781"/>
    <s v="PIZB0003"/>
    <x v="81"/>
    <x v="442"/>
    <n v="383.37"/>
    <s v="North"/>
  </r>
  <r>
    <s v="PBOR00782"/>
    <s v="PIZB0004"/>
    <x v="48"/>
    <x v="480"/>
    <n v="849.24"/>
    <s v="South"/>
  </r>
  <r>
    <s v="PBOR00783"/>
    <s v="PIZB0001"/>
    <x v="37"/>
    <x v="337"/>
    <n v="136.07999999999998"/>
    <s v="East"/>
  </r>
  <r>
    <s v="PBOR00784"/>
    <s v="PIZB0002"/>
    <x v="66"/>
    <x v="447"/>
    <n v="177.67"/>
    <s v="West"/>
  </r>
  <r>
    <s v="PBOR00785"/>
    <s v="PIZB0003"/>
    <x v="63"/>
    <x v="481"/>
    <n v="27.23"/>
    <s v="North"/>
  </r>
  <r>
    <s v="PBOR00786"/>
    <s v="PIZB0004"/>
    <x v="39"/>
    <x v="482"/>
    <n v="439.4"/>
    <s v="South"/>
  </r>
  <r>
    <s v="PBOR00787"/>
    <s v="PIZB0001"/>
    <x v="42"/>
    <x v="257"/>
    <n v="270.42"/>
    <s v="East"/>
  </r>
  <r>
    <s v="PBOR00788"/>
    <s v="PIZB0002"/>
    <x v="30"/>
    <x v="483"/>
    <n v="83.37"/>
    <s v="West"/>
  </r>
  <r>
    <s v="PBOR00789"/>
    <s v="PIZB0003"/>
    <x v="66"/>
    <x v="235"/>
    <n v="192.26999999999998"/>
    <s v="North"/>
  </r>
  <r>
    <s v="PBOR00790"/>
    <s v="PIZB0004"/>
    <x v="42"/>
    <x v="37"/>
    <n v="20.680000000000003"/>
    <s v="South"/>
  </r>
  <r>
    <s v="PBOR00791"/>
    <s v="PIZB0001"/>
    <x v="83"/>
    <x v="365"/>
    <n v="491.09999999999997"/>
    <s v="East"/>
  </r>
  <r>
    <s v="PBOR00792"/>
    <s v="PIZB0002"/>
    <x v="79"/>
    <x v="40"/>
    <n v="190.45"/>
    <s v="West"/>
  </r>
  <r>
    <s v="PBOR00793"/>
    <s v="PIZB0003"/>
    <x v="70"/>
    <x v="398"/>
    <n v="213.29999999999998"/>
    <s v="North"/>
  </r>
  <r>
    <s v="PBOR00794"/>
    <s v="PIZB0004"/>
    <x v="55"/>
    <x v="459"/>
    <n v="121.88000000000001"/>
    <s v="South"/>
  </r>
  <r>
    <s v="PBOR00795"/>
    <s v="PIZB0005"/>
    <x v="51"/>
    <x v="450"/>
    <n v="397.84"/>
    <s v="East"/>
  </r>
  <r>
    <s v="PBOR00796"/>
    <s v="PIZB0001"/>
    <x v="77"/>
    <x v="135"/>
    <n v="234.03"/>
    <s v="West"/>
  </r>
  <r>
    <s v="PBOR00797"/>
    <s v="PIZB0002"/>
    <x v="30"/>
    <x v="276"/>
    <n v="192.73999999999998"/>
    <s v="North"/>
  </r>
  <r>
    <s v="PBOR00798"/>
    <s v="PIZB0003"/>
    <x v="70"/>
    <x v="349"/>
    <n v="753.21"/>
    <s v="South"/>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d v="2022-06-27T00:00:00"/>
    <n v="597"/>
    <n v="8.1999999999999993"/>
    <s v="North"/>
    <n v="595"/>
    <n v="595"/>
    <x v="0"/>
  </r>
  <r>
    <s v="PBOR00002"/>
    <x v="1"/>
    <d v="2022-06-28T00:00:00"/>
    <n v="462"/>
    <n v="10.209999999999999"/>
    <s v="South"/>
    <n v="460"/>
    <n v="460"/>
    <x v="1"/>
  </r>
  <r>
    <s v="PBOR00003"/>
    <x v="2"/>
    <d v="2022-06-22T00:00:00"/>
    <n v="766"/>
    <n v="711.18"/>
    <s v="East"/>
    <n v="765"/>
    <n v="765"/>
    <x v="2"/>
  </r>
  <r>
    <s v="PBOR00004"/>
    <x v="3"/>
    <d v="2022-06-25T00:00:00"/>
    <n v="631"/>
    <n v="132.44999999999999"/>
    <s v="West"/>
    <n v="630"/>
    <n v="630"/>
    <x v="0"/>
  </r>
  <r>
    <s v="PBOR00005"/>
    <x v="0"/>
    <d v="2022-06-23T00:00:00"/>
    <n v="318"/>
    <n v="58.629999999999995"/>
    <s v="North"/>
    <n v="315"/>
    <n v="315"/>
    <x v="1"/>
  </r>
  <r>
    <s v="PBOR00006"/>
    <x v="1"/>
    <d v="2022-06-15T00:00:00"/>
    <n v="543"/>
    <n v="60.519999999999996"/>
    <s v="South"/>
    <n v="540"/>
    <n v="540"/>
    <x v="0"/>
  </r>
  <r>
    <s v="PBOR00007"/>
    <x v="2"/>
    <d v="2022-06-28T00:00:00"/>
    <n v="828"/>
    <n v="466.06"/>
    <s v="East"/>
    <n v="825"/>
    <n v="825"/>
    <x v="2"/>
  </r>
  <r>
    <s v="PBOR00009"/>
    <x v="3"/>
    <d v="2022-06-13T00:00:00"/>
    <n v="824"/>
    <n v="25.87"/>
    <s v="West"/>
    <n v="820"/>
    <n v="820"/>
    <x v="2"/>
  </r>
  <r>
    <s v="PBOR00010"/>
    <x v="4"/>
    <d v="2022-06-24T00:00:00"/>
    <n v="430"/>
    <n v="102.34"/>
    <s v="North"/>
    <n v="430"/>
    <n v="430"/>
    <x v="1"/>
  </r>
  <r>
    <s v="PBOR00011"/>
    <x v="0"/>
    <d v="2022-06-13T00:00:00"/>
    <n v="668"/>
    <n v="131.67999999999998"/>
    <s v="South"/>
    <n v="665"/>
    <n v="665"/>
    <x v="0"/>
  </r>
  <r>
    <s v="PBOR00012"/>
    <x v="1"/>
    <d v="2022-06-22T00:00:00"/>
    <n v="255"/>
    <n v="17.420000000000002"/>
    <s v="East"/>
    <n v="255"/>
    <n v="255"/>
    <x v="3"/>
  </r>
  <r>
    <s v="PBOR00013"/>
    <x v="2"/>
    <d v="2022-06-19T00:00:00"/>
    <n v="638"/>
    <n v="10.74"/>
    <s v="West"/>
    <n v="635"/>
    <n v="635"/>
    <x v="0"/>
  </r>
  <r>
    <s v="PBOR00014"/>
    <x v="3"/>
    <d v="2022-06-18T00:00:00"/>
    <n v="614"/>
    <n v="163.70999999999998"/>
    <s v="North"/>
    <n v="610"/>
    <n v="610"/>
    <x v="0"/>
  </r>
  <r>
    <s v="PBOR00015"/>
    <x v="0"/>
    <d v="2022-06-23T00:00:00"/>
    <n v="867"/>
    <n v="184.25"/>
    <s v="South"/>
    <n v="865"/>
    <n v="865"/>
    <x v="2"/>
  </r>
  <r>
    <s v="PBOR00016"/>
    <x v="1"/>
    <d v="2022-06-26T00:00:00"/>
    <n v="253"/>
    <n v="27.82"/>
    <s v="East"/>
    <n v="250"/>
    <n v="250"/>
    <x v="3"/>
  </r>
  <r>
    <s v="PBOR00017"/>
    <x v="2"/>
    <d v="2022-06-26T00:00:00"/>
    <n v="671"/>
    <n v="359.71"/>
    <s v="West"/>
    <n v="670"/>
    <n v="670"/>
    <x v="0"/>
  </r>
  <r>
    <s v="PBOR00018"/>
    <x v="3"/>
    <d v="2022-06-13T00:00:00"/>
    <n v="641"/>
    <n v="24.05"/>
    <s v="North"/>
    <n v="640"/>
    <n v="640"/>
    <x v="0"/>
  </r>
  <r>
    <s v="PBOR00019"/>
    <x v="4"/>
    <d v="2022-06-18T00:00:00"/>
    <n v="796"/>
    <n v="19.860000000000003"/>
    <s v="South"/>
    <n v="795"/>
    <n v="795"/>
    <x v="2"/>
  </r>
  <r>
    <s v="PBOR00020"/>
    <x v="5"/>
    <d v="2022-06-26T00:00:00"/>
    <n v="480"/>
    <n v="4.8599999999999994"/>
    <s v="East"/>
    <n v="480"/>
    <n v="480"/>
    <x v="1"/>
  </r>
  <r>
    <s v="PBOR00021"/>
    <x v="0"/>
    <d v="2022-06-18T00:00:00"/>
    <n v="352"/>
    <n v="46.08"/>
    <s v="West"/>
    <n v="350"/>
    <n v="350"/>
    <x v="1"/>
  </r>
  <r>
    <s v="PBOR00022"/>
    <x v="1"/>
    <d v="2022-06-26T00:00:00"/>
    <n v="289"/>
    <n v="19.360000000000003"/>
    <s v="North"/>
    <n v="285"/>
    <n v="285"/>
    <x v="3"/>
  </r>
  <r>
    <s v="PBOR00023"/>
    <x v="2"/>
    <d v="2022-06-22T00:00:00"/>
    <n v="702"/>
    <n v="255.19"/>
    <s v="South"/>
    <n v="700"/>
    <n v="700"/>
    <x v="2"/>
  </r>
  <r>
    <s v="PBOR00024"/>
    <x v="3"/>
    <d v="2022-06-17T00:00:00"/>
    <n v="783"/>
    <n v="241.48999999999998"/>
    <s v="East"/>
    <n v="780"/>
    <n v="780"/>
    <x v="2"/>
  </r>
  <r>
    <s v="PBOR00025"/>
    <x v="0"/>
    <d v="2022-06-18T00:00:00"/>
    <n v="541"/>
    <n v="115.17"/>
    <s v="West"/>
    <n v="540"/>
    <n v="540"/>
    <x v="0"/>
  </r>
  <r>
    <s v="PBOR00026"/>
    <x v="1"/>
    <d v="2022-06-16T00:00:00"/>
    <n v="326"/>
    <n v="36.019999999999996"/>
    <s v="North"/>
    <n v="325"/>
    <n v="325"/>
    <x v="1"/>
  </r>
  <r>
    <s v="PBOR00027"/>
    <x v="2"/>
    <d v="2022-06-23T00:00:00"/>
    <n v="592"/>
    <n v="28.89"/>
    <s v="South"/>
    <n v="590"/>
    <n v="590"/>
    <x v="0"/>
  </r>
  <r>
    <s v="PBOR00035"/>
    <x v="3"/>
    <d v="2022-06-26T00:00:00"/>
    <n v="362"/>
    <n v="100.93"/>
    <s v="East"/>
    <n v="360"/>
    <n v="360"/>
    <x v="1"/>
  </r>
  <r>
    <s v="PBOR00029"/>
    <x v="4"/>
    <d v="2022-06-26T00:00:00"/>
    <n v="839"/>
    <n v="63.809999999999995"/>
    <s v="West"/>
    <n v="835"/>
    <n v="835"/>
    <x v="2"/>
  </r>
  <r>
    <s v="PBOR00030"/>
    <x v="0"/>
    <d v="2022-06-22T00:00:00"/>
    <n v="847"/>
    <n v="102.12"/>
    <s v="North"/>
    <n v="845"/>
    <n v="845"/>
    <x v="2"/>
  </r>
  <r>
    <s v="PBOR00031"/>
    <x v="1"/>
    <d v="2022-06-15T00:00:00"/>
    <n v="295"/>
    <n v="89.34"/>
    <s v="South"/>
    <n v="295"/>
    <n v="295"/>
    <x v="3"/>
  </r>
  <r>
    <s v="PBOR00032"/>
    <x v="2"/>
    <d v="2022-06-17T00:00:00"/>
    <n v="337"/>
    <n v="139.53"/>
    <s v="East"/>
    <n v="335"/>
    <n v="335"/>
    <x v="1"/>
  </r>
  <r>
    <s v="PBOR00033"/>
    <x v="3"/>
    <d v="2022-06-14T00:00:00"/>
    <n v="550"/>
    <n v="3.3899999999999997"/>
    <s v="West"/>
    <n v="550"/>
    <n v="550"/>
    <x v="0"/>
  </r>
  <r>
    <s v="PBOR00036"/>
    <x v="0"/>
    <d v="2022-06-21T00:00:00"/>
    <n v="591"/>
    <n v="62.04"/>
    <s v="North"/>
    <n v="590"/>
    <n v="590"/>
    <x v="0"/>
  </r>
  <r>
    <s v="PBOR00037"/>
    <x v="1"/>
    <d v="2022-06-18T00:00:00"/>
    <n v="788"/>
    <n v="231.5"/>
    <s v="South"/>
    <n v="785"/>
    <n v="785"/>
    <x v="2"/>
  </r>
  <r>
    <s v="PBOR00038"/>
    <x v="2"/>
    <d v="2022-06-24T00:00:00"/>
    <n v="695"/>
    <n v="393.09999999999997"/>
    <s v="East"/>
    <n v="695"/>
    <n v="695"/>
    <x v="0"/>
  </r>
  <r>
    <s v="PBOR00040"/>
    <x v="3"/>
    <d v="2022-06-20T00:00:00"/>
    <n v="395"/>
    <n v="56.019999999999996"/>
    <s v="West"/>
    <n v="395"/>
    <n v="395"/>
    <x v="1"/>
  </r>
  <r>
    <s v="PBOR00041"/>
    <x v="4"/>
    <d v="2022-06-20T00:00:00"/>
    <n v="655"/>
    <n v="129.22"/>
    <s v="North"/>
    <n v="655"/>
    <n v="655"/>
    <x v="0"/>
  </r>
  <r>
    <s v="PBOR00042"/>
    <x v="5"/>
    <d v="2022-06-19T00:00:00"/>
    <n v="725"/>
    <n v="116.2"/>
    <s v="South"/>
    <n v="725"/>
    <n v="725"/>
    <x v="2"/>
  </r>
  <r>
    <s v="PBOR00043"/>
    <x v="0"/>
    <d v="2022-06-23T00:00:00"/>
    <n v="358"/>
    <n v="13.16"/>
    <s v="East"/>
    <n v="355"/>
    <n v="355"/>
    <x v="1"/>
  </r>
  <r>
    <s v="PBOR00044"/>
    <x v="1"/>
    <d v="2022-06-16T00:00:00"/>
    <n v="368"/>
    <n v="44.339999999999996"/>
    <s v="West"/>
    <n v="365"/>
    <n v="365"/>
    <x v="1"/>
  </r>
  <r>
    <s v="PBOR00045"/>
    <x v="2"/>
    <d v="2022-06-15T00:00:00"/>
    <n v="359"/>
    <n v="138.70999999999998"/>
    <s v="North"/>
    <n v="355"/>
    <n v="355"/>
    <x v="1"/>
  </r>
  <r>
    <s v="PBOR00046"/>
    <x v="3"/>
    <d v="2022-06-19T00:00:00"/>
    <n v="847"/>
    <n v="212.7"/>
    <s v="South"/>
    <n v="845"/>
    <n v="845"/>
    <x v="2"/>
  </r>
  <r>
    <s v="PBOR00047"/>
    <x v="0"/>
    <d v="2022-06-20T00:00:00"/>
    <n v="497"/>
    <n v="89.960000000000008"/>
    <s v="East"/>
    <n v="495"/>
    <n v="495"/>
    <x v="1"/>
  </r>
  <r>
    <s v="PBOR00048"/>
    <x v="1"/>
    <d v="2022-06-26T00:00:00"/>
    <n v="206"/>
    <n v="35.769999999999996"/>
    <s v="West"/>
    <n v="205"/>
    <n v="205"/>
    <x v="3"/>
  </r>
  <r>
    <s v="PBOR00049"/>
    <x v="2"/>
    <d v="2022-06-18T00:00:00"/>
    <n v="211"/>
    <n v="159.29"/>
    <s v="North"/>
    <n v="210"/>
    <n v="210"/>
    <x v="3"/>
  </r>
  <r>
    <s v="PBOR00050"/>
    <x v="3"/>
    <d v="2022-06-24T00:00:00"/>
    <n v="763"/>
    <n v="319.14"/>
    <s v="South"/>
    <n v="760"/>
    <n v="760"/>
    <x v="2"/>
  </r>
  <r>
    <s v="PBOR00051"/>
    <x v="0"/>
    <d v="2022-06-21T00:00:00"/>
    <n v="277"/>
    <n v="3.8099999999999996"/>
    <s v="East"/>
    <n v="275"/>
    <n v="275"/>
    <x v="3"/>
  </r>
  <r>
    <s v="PBOR00052"/>
    <x v="1"/>
    <d v="2022-07-04T00:00:00"/>
    <n v="365"/>
    <n v="8.07"/>
    <s v="West"/>
    <n v="365"/>
    <n v="365"/>
    <x v="1"/>
  </r>
  <r>
    <s v="PBOR00053"/>
    <x v="2"/>
    <d v="2022-07-13T00:00:00"/>
    <n v="737"/>
    <n v="684.25"/>
    <s v="North"/>
    <n v="735"/>
    <n v="735"/>
    <x v="2"/>
  </r>
  <r>
    <s v="PBOR00054"/>
    <x v="3"/>
    <d v="2022-07-13T00:00:00"/>
    <n v="271"/>
    <n v="56.89"/>
    <s v="South"/>
    <n v="270"/>
    <n v="270"/>
    <x v="3"/>
  </r>
  <r>
    <s v="PBOR00055"/>
    <x v="0"/>
    <d v="2022-06-15T00:00:00"/>
    <n v="375"/>
    <n v="69.13000000000001"/>
    <s v="East"/>
    <n v="375"/>
    <n v="375"/>
    <x v="1"/>
  </r>
  <r>
    <s v="PBOR00056"/>
    <x v="1"/>
    <d v="2022-07-04T00:00:00"/>
    <n v="497"/>
    <n v="55.39"/>
    <s v="West"/>
    <n v="495"/>
    <n v="495"/>
    <x v="1"/>
  </r>
  <r>
    <s v="PBOR00057"/>
    <x v="2"/>
    <d v="2022-06-28T00:00:00"/>
    <n v="625"/>
    <n v="351.8"/>
    <s v="North"/>
    <n v="625"/>
    <n v="625"/>
    <x v="0"/>
  </r>
  <r>
    <s v="PBOR00058"/>
    <x v="3"/>
    <d v="2022-07-01T00:00:00"/>
    <n v="427"/>
    <n v="13.41"/>
    <s v="South"/>
    <n v="425"/>
    <n v="425"/>
    <x v="1"/>
  </r>
  <r>
    <s v="PBOR00059"/>
    <x v="4"/>
    <d v="2022-06-25T00:00:00"/>
    <n v="804"/>
    <n v="191.34"/>
    <s v="East"/>
    <n v="800"/>
    <n v="800"/>
    <x v="2"/>
  </r>
  <r>
    <s v="PBOR00060"/>
    <x v="0"/>
    <d v="2022-07-15T00:00:00"/>
    <n v="359"/>
    <n v="70.77000000000001"/>
    <s v="West"/>
    <n v="355"/>
    <n v="355"/>
    <x v="1"/>
  </r>
  <r>
    <s v="PBOR00061"/>
    <x v="1"/>
    <d v="2022-07-03T00:00:00"/>
    <n v="444"/>
    <n v="30.330000000000002"/>
    <s v="North"/>
    <n v="440"/>
    <n v="440"/>
    <x v="1"/>
  </r>
  <r>
    <s v="PBOR00062"/>
    <x v="2"/>
    <d v="2022-07-18T00:00:00"/>
    <n v="801"/>
    <n v="13.48"/>
    <s v="South"/>
    <n v="800"/>
    <n v="800"/>
    <x v="2"/>
  </r>
  <r>
    <s v="PBOR00063"/>
    <x v="3"/>
    <d v="2022-07-08T00:00:00"/>
    <n v="742"/>
    <n v="197.82999999999998"/>
    <s v="East"/>
    <n v="740"/>
    <n v="740"/>
    <x v="2"/>
  </r>
  <r>
    <s v="PBOR00064"/>
    <x v="0"/>
    <d v="2022-06-30T00:00:00"/>
    <n v="789"/>
    <n v="167.67999999999998"/>
    <s v="West"/>
    <n v="785"/>
    <n v="785"/>
    <x v="2"/>
  </r>
  <r>
    <s v="PBOR00065"/>
    <x v="1"/>
    <d v="2022-07-12T00:00:00"/>
    <n v="783"/>
    <n v="86.09"/>
    <s v="North"/>
    <n v="780"/>
    <n v="780"/>
    <x v="2"/>
  </r>
  <r>
    <s v="PBOR00066"/>
    <x v="2"/>
    <d v="2022-07-04T00:00:00"/>
    <n v="523"/>
    <n v="280.37"/>
    <s v="South"/>
    <n v="520"/>
    <n v="520"/>
    <x v="0"/>
  </r>
  <r>
    <s v="PBOR00067"/>
    <x v="3"/>
    <d v="2022-07-10T00:00:00"/>
    <n v="737"/>
    <n v="27.650000000000002"/>
    <s v="East"/>
    <n v="735"/>
    <n v="735"/>
    <x v="2"/>
  </r>
  <r>
    <s v="PBOR00068"/>
    <x v="4"/>
    <d v="2022-06-13T00:00:00"/>
    <n v="879"/>
    <n v="21.930000000000003"/>
    <s v="West"/>
    <n v="875"/>
    <n v="875"/>
    <x v="2"/>
  </r>
  <r>
    <s v="PBOR00069"/>
    <x v="5"/>
    <d v="2022-06-22T00:00:00"/>
    <n v="865"/>
    <n v="8.76"/>
    <s v="North"/>
    <n v="865"/>
    <n v="865"/>
    <x v="2"/>
  </r>
  <r>
    <s v="PBOR00070"/>
    <x v="0"/>
    <d v="2022-07-19T00:00:00"/>
    <n v="855"/>
    <n v="111.91000000000001"/>
    <s v="South"/>
    <n v="855"/>
    <n v="855"/>
    <x v="2"/>
  </r>
  <r>
    <s v="PBOR00071"/>
    <x v="1"/>
    <d v="2022-06-23T00:00:00"/>
    <n v="429"/>
    <n v="28.73"/>
    <s v="East"/>
    <n v="425"/>
    <n v="425"/>
    <x v="1"/>
  </r>
  <r>
    <s v="PBOR00072"/>
    <x v="2"/>
    <d v="2022-07-11T00:00:00"/>
    <n v="865"/>
    <n v="314.44"/>
    <s v="West"/>
    <n v="865"/>
    <n v="865"/>
    <x v="2"/>
  </r>
  <r>
    <s v="PBOR00073"/>
    <x v="3"/>
    <d v="2022-06-20T00:00:00"/>
    <n v="724"/>
    <n v="223.29999999999998"/>
    <s v="North"/>
    <n v="720"/>
    <n v="720"/>
    <x v="2"/>
  </r>
  <r>
    <s v="PBOR00074"/>
    <x v="0"/>
    <d v="2022-07-06T00:00:00"/>
    <n v="661"/>
    <n v="140.70999999999998"/>
    <s v="South"/>
    <n v="660"/>
    <n v="660"/>
    <x v="0"/>
  </r>
  <r>
    <s v="PBOR00075"/>
    <x v="1"/>
    <d v="2022-06-19T00:00:00"/>
    <n v="265"/>
    <n v="29.28"/>
    <s v="East"/>
    <n v="265"/>
    <n v="265"/>
    <x v="3"/>
  </r>
  <r>
    <s v="PBOR00076"/>
    <x v="2"/>
    <d v="2022-06-13T00:00:00"/>
    <n v="429"/>
    <n v="20.94"/>
    <s v="West"/>
    <n v="425"/>
    <n v="425"/>
    <x v="1"/>
  </r>
  <r>
    <s v="PBOR00077"/>
    <x v="3"/>
    <d v="2022-07-11T00:00:00"/>
    <n v="756"/>
    <n v="210.76999999999998"/>
    <s v="North"/>
    <n v="755"/>
    <n v="755"/>
    <x v="2"/>
  </r>
  <r>
    <s v="PBOR00078"/>
    <x v="4"/>
    <d v="2022-06-26T00:00:00"/>
    <n v="535"/>
    <n v="40.69"/>
    <s v="South"/>
    <n v="535"/>
    <n v="535"/>
    <x v="0"/>
  </r>
  <r>
    <s v="PBOR00079"/>
    <x v="0"/>
    <d v="2022-07-20T00:00:00"/>
    <n v="763"/>
    <n v="91.990000000000009"/>
    <s v="East"/>
    <n v="760"/>
    <n v="760"/>
    <x v="2"/>
  </r>
  <r>
    <s v="PBOR00080"/>
    <x v="1"/>
    <d v="2022-07-14T00:00:00"/>
    <n v="817"/>
    <n v="247.42"/>
    <s v="West"/>
    <n v="815"/>
    <n v="815"/>
    <x v="2"/>
  </r>
  <r>
    <s v="PBOR00081"/>
    <x v="2"/>
    <d v="2022-07-02T00:00:00"/>
    <n v="580"/>
    <n v="240.14"/>
    <s v="North"/>
    <n v="580"/>
    <n v="580"/>
    <x v="0"/>
  </r>
  <r>
    <s v="PBOR00082"/>
    <x v="3"/>
    <d v="2022-07-11T00:00:00"/>
    <n v="824"/>
    <n v="5.08"/>
    <s v="South"/>
    <n v="820"/>
    <n v="820"/>
    <x v="2"/>
  </r>
  <r>
    <s v="PBOR00083"/>
    <x v="0"/>
    <d v="2022-07-20T00:00:00"/>
    <n v="849"/>
    <n v="89.12"/>
    <s v="East"/>
    <n v="845"/>
    <n v="845"/>
    <x v="2"/>
  </r>
  <r>
    <s v="PBOR00084"/>
    <x v="1"/>
    <d v="2022-06-28T00:00:00"/>
    <n v="739"/>
    <n v="217.1"/>
    <s v="West"/>
    <n v="735"/>
    <n v="735"/>
    <x v="2"/>
  </r>
  <r>
    <s v="PBOR00085"/>
    <x v="2"/>
    <d v="2022-06-17T00:00:00"/>
    <n v="755"/>
    <n v="427.03"/>
    <s v="North"/>
    <n v="755"/>
    <n v="755"/>
    <x v="2"/>
  </r>
  <r>
    <s v="PBOR00086"/>
    <x v="3"/>
    <d v="2022-06-15T00:00:00"/>
    <n v="535"/>
    <n v="75.87"/>
    <s v="South"/>
    <n v="535"/>
    <n v="535"/>
    <x v="0"/>
  </r>
  <r>
    <s v="PBOR00087"/>
    <x v="4"/>
    <d v="2022-06-22T00:00:00"/>
    <n v="819"/>
    <n v="161.57"/>
    <s v="East"/>
    <n v="815"/>
    <n v="815"/>
    <x v="2"/>
  </r>
  <r>
    <s v="PBOR00088"/>
    <x v="5"/>
    <d v="2022-07-02T00:00:00"/>
    <n v="237"/>
    <n v="37.989999999999995"/>
    <s v="West"/>
    <n v="235"/>
    <n v="235"/>
    <x v="3"/>
  </r>
  <r>
    <s v="PBOR00089"/>
    <x v="0"/>
    <d v="2022-06-25T00:00:00"/>
    <n v="277"/>
    <n v="10.19"/>
    <s v="North"/>
    <n v="275"/>
    <n v="275"/>
    <x v="3"/>
  </r>
  <r>
    <s v="PBOR00090"/>
    <x v="1"/>
    <d v="2022-07-10T00:00:00"/>
    <n v="362"/>
    <n v="43.62"/>
    <s v="South"/>
    <n v="360"/>
    <n v="360"/>
    <x v="1"/>
  </r>
  <r>
    <s v="PBOR00091"/>
    <x v="2"/>
    <d v="2022-06-24T00:00:00"/>
    <n v="511"/>
    <n v="197.44"/>
    <s v="East"/>
    <n v="510"/>
    <n v="510"/>
    <x v="0"/>
  </r>
  <r>
    <s v="PBOR00092"/>
    <x v="3"/>
    <d v="2022-07-10T00:00:00"/>
    <n v="658"/>
    <n v="165.23999999999998"/>
    <s v="West"/>
    <n v="655"/>
    <n v="655"/>
    <x v="0"/>
  </r>
  <r>
    <s v="PBOR00093"/>
    <x v="0"/>
    <d v="2022-07-17T00:00:00"/>
    <n v="412"/>
    <n v="74.570000000000007"/>
    <s v="North"/>
    <n v="410"/>
    <n v="410"/>
    <x v="1"/>
  </r>
  <r>
    <s v="PBOR00094"/>
    <x v="1"/>
    <d v="2022-07-21T00:00:00"/>
    <n v="401"/>
    <n v="69.63000000000001"/>
    <s v="South"/>
    <n v="400"/>
    <n v="400"/>
    <x v="1"/>
  </r>
  <r>
    <s v="PBOR00095"/>
    <x v="2"/>
    <d v="2022-07-21T00:00:00"/>
    <n v="871"/>
    <n v="657.52"/>
    <s v="East"/>
    <n v="870"/>
    <n v="870"/>
    <x v="2"/>
  </r>
  <r>
    <s v="PBOR00096"/>
    <x v="3"/>
    <d v="2022-07-08T00:00:00"/>
    <n v="564"/>
    <n v="235.89999999999998"/>
    <s v="West"/>
    <n v="560"/>
    <n v="560"/>
    <x v="0"/>
  </r>
  <r>
    <s v="PBOR00097"/>
    <x v="0"/>
    <d v="2022-07-09T00:00:00"/>
    <n v="780"/>
    <n v="407.03999999999996"/>
    <s v="North"/>
    <n v="780"/>
    <n v="780"/>
    <x v="2"/>
  </r>
  <r>
    <s v="PBOR00098"/>
    <x v="1"/>
    <d v="2022-06-24T00:00:00"/>
    <n v="789"/>
    <n v="347.74"/>
    <s v="South"/>
    <n v="785"/>
    <n v="785"/>
    <x v="2"/>
  </r>
  <r>
    <s v="PBOR00099"/>
    <x v="2"/>
    <d v="2022-06-25T00:00:00"/>
    <n v="697"/>
    <n v="209.97"/>
    <s v="East"/>
    <n v="695"/>
    <n v="695"/>
    <x v="0"/>
  </r>
  <r>
    <s v="PBOR00100"/>
    <x v="3"/>
    <d v="2022-07-02T00:00:00"/>
    <n v="546"/>
    <n v="229.44"/>
    <s v="West"/>
    <n v="545"/>
    <n v="545"/>
    <x v="0"/>
  </r>
  <r>
    <s v="PBOR00101"/>
    <x v="0"/>
    <d v="2022-06-23T00:00:00"/>
    <n v="689"/>
    <n v="263.06"/>
    <s v="North"/>
    <n v="685"/>
    <n v="685"/>
    <x v="0"/>
  </r>
  <r>
    <s v="PBOR00102"/>
    <x v="1"/>
    <d v="2022-07-09T00:00:00"/>
    <n v="298"/>
    <n v="1.45"/>
    <s v="South"/>
    <n v="295"/>
    <n v="295"/>
    <x v="3"/>
  </r>
  <r>
    <s v="PBOR00103"/>
    <x v="2"/>
    <d v="2022-06-14T00:00:00"/>
    <n v="570"/>
    <n v="363.99"/>
    <s v="East"/>
    <n v="570"/>
    <n v="570"/>
    <x v="0"/>
  </r>
  <r>
    <s v="PBOR00104"/>
    <x v="3"/>
    <d v="2022-07-07T00:00:00"/>
    <n v="884"/>
    <n v="818.1"/>
    <s v="West"/>
    <n v="880"/>
    <n v="880"/>
    <x v="2"/>
  </r>
  <r>
    <s v="PBOR00105"/>
    <x v="4"/>
    <d v="2022-06-22T00:00:00"/>
    <n v="607"/>
    <n v="29.790000000000003"/>
    <s v="North"/>
    <n v="605"/>
    <n v="605"/>
    <x v="0"/>
  </r>
  <r>
    <s v="PBOR00106"/>
    <x v="0"/>
    <d v="2022-06-14T00:00:00"/>
    <n v="805"/>
    <n v="634.01"/>
    <s v="South"/>
    <n v="805"/>
    <n v="805"/>
    <x v="2"/>
  </r>
  <r>
    <s v="PBOR00107"/>
    <x v="1"/>
    <d v="2022-07-01T00:00:00"/>
    <n v="842"/>
    <n v="376.26"/>
    <s v="East"/>
    <n v="840"/>
    <n v="840"/>
    <x v="2"/>
  </r>
  <r>
    <s v="PBOR00108"/>
    <x v="2"/>
    <d v="2022-06-30T00:00:00"/>
    <n v="508"/>
    <n v="455.55"/>
    <s v="West"/>
    <n v="505"/>
    <n v="505"/>
    <x v="0"/>
  </r>
  <r>
    <s v="PBOR00109"/>
    <x v="3"/>
    <d v="2022-07-05T00:00:00"/>
    <n v="819"/>
    <n v="26.520000000000003"/>
    <s v="North"/>
    <n v="815"/>
    <n v="815"/>
    <x v="2"/>
  </r>
  <r>
    <s v="PBOR00110"/>
    <x v="0"/>
    <d v="2022-07-22T00:00:00"/>
    <n v="818"/>
    <n v="770.95"/>
    <s v="South"/>
    <n v="815"/>
    <n v="815"/>
    <x v="2"/>
  </r>
  <r>
    <s v="PBOR00111"/>
    <x v="1"/>
    <d v="2022-06-23T00:00:00"/>
    <n v="482"/>
    <n v="119.85000000000001"/>
    <s v="East"/>
    <n v="480"/>
    <n v="480"/>
    <x v="1"/>
  </r>
  <r>
    <s v="PBOR00112"/>
    <x v="2"/>
    <d v="2022-06-25T00:00:00"/>
    <n v="302"/>
    <n v="15.07"/>
    <s v="West"/>
    <n v="300"/>
    <n v="300"/>
    <x v="1"/>
  </r>
  <r>
    <s v="PBOR00113"/>
    <x v="3"/>
    <d v="2022-07-07T00:00:00"/>
    <n v="861"/>
    <n v="427.21999999999997"/>
    <s v="North"/>
    <n v="860"/>
    <n v="860"/>
    <x v="2"/>
  </r>
  <r>
    <s v="PBOR00114"/>
    <x v="4"/>
    <d v="2022-06-17T00:00:00"/>
    <n v="756"/>
    <n v="475.45"/>
    <s v="South"/>
    <n v="755"/>
    <n v="755"/>
    <x v="2"/>
  </r>
  <r>
    <s v="PBOR00115"/>
    <x v="5"/>
    <d v="2022-06-26T00:00:00"/>
    <n v="756"/>
    <n v="662.11"/>
    <s v="East"/>
    <n v="755"/>
    <n v="755"/>
    <x v="2"/>
  </r>
  <r>
    <s v="PBOR00116"/>
    <x v="0"/>
    <d v="2022-06-28T00:00:00"/>
    <n v="807"/>
    <n v="299.15999999999997"/>
    <s v="West"/>
    <n v="805"/>
    <n v="805"/>
    <x v="2"/>
  </r>
  <r>
    <s v="PBOR00117"/>
    <x v="1"/>
    <d v="2022-07-13T00:00:00"/>
    <n v="628"/>
    <n v="404.58"/>
    <s v="North"/>
    <n v="625"/>
    <n v="625"/>
    <x v="0"/>
  </r>
  <r>
    <s v="PBOR00118"/>
    <x v="2"/>
    <d v="2022-07-13T00:00:00"/>
    <n v="509"/>
    <n v="390.17"/>
    <s v="South"/>
    <n v="505"/>
    <n v="505"/>
    <x v="0"/>
  </r>
  <r>
    <s v="PBOR00119"/>
    <x v="3"/>
    <d v="2022-07-22T00:00:00"/>
    <n v="241"/>
    <n v="179.35"/>
    <s v="East"/>
    <n v="240"/>
    <n v="240"/>
    <x v="3"/>
  </r>
  <r>
    <s v="PBOR00120"/>
    <x v="0"/>
    <d v="2022-06-23T00:00:00"/>
    <n v="567"/>
    <n v="274.90999999999997"/>
    <s v="West"/>
    <n v="565"/>
    <n v="565"/>
    <x v="0"/>
  </r>
  <r>
    <s v="PBOR00121"/>
    <x v="1"/>
    <d v="2022-06-22T00:00:00"/>
    <n v="509"/>
    <n v="53.739999999999995"/>
    <s v="North"/>
    <n v="505"/>
    <n v="505"/>
    <x v="0"/>
  </r>
  <r>
    <s v="PBOR00122"/>
    <x v="2"/>
    <d v="2022-06-16T00:00:00"/>
    <n v="326"/>
    <n v="116.33"/>
    <s v="South"/>
    <n v="325"/>
    <n v="325"/>
    <x v="1"/>
  </r>
  <r>
    <s v="PBOR00123"/>
    <x v="3"/>
    <d v="2022-06-27T00:00:00"/>
    <n v="287"/>
    <n v="111.84"/>
    <s v="East"/>
    <n v="285"/>
    <n v="285"/>
    <x v="3"/>
  </r>
  <r>
    <s v="PBOR00124"/>
    <x v="4"/>
    <d v="2022-07-23T00:00:00"/>
    <n v="374"/>
    <n v="102.27000000000001"/>
    <s v="West"/>
    <n v="370"/>
    <n v="370"/>
    <x v="1"/>
  </r>
  <r>
    <s v="PBOR00125"/>
    <x v="0"/>
    <d v="2022-06-28T00:00:00"/>
    <n v="826"/>
    <n v="565.02"/>
    <s v="North"/>
    <n v="825"/>
    <n v="825"/>
    <x v="2"/>
  </r>
  <r>
    <s v="PBOR00126"/>
    <x v="1"/>
    <d v="2022-06-22T00:00:00"/>
    <n v="276"/>
    <n v="84.22"/>
    <s v="South"/>
    <n v="275"/>
    <n v="275"/>
    <x v="3"/>
  </r>
  <r>
    <s v="PBOR00127"/>
    <x v="2"/>
    <d v="2022-06-15T00:00:00"/>
    <n v="831"/>
    <n v="221.34"/>
    <s v="East"/>
    <n v="830"/>
    <n v="830"/>
    <x v="2"/>
  </r>
  <r>
    <s v="PBOR00128"/>
    <x v="3"/>
    <d v="2022-06-25T00:00:00"/>
    <n v="260"/>
    <n v="248.56"/>
    <s v="West"/>
    <n v="260"/>
    <n v="260"/>
    <x v="3"/>
  </r>
  <r>
    <s v="PBOR00129"/>
    <x v="0"/>
    <d v="2022-07-05T00:00:00"/>
    <n v="250"/>
    <n v="196.17"/>
    <s v="North"/>
    <n v="250"/>
    <n v="250"/>
    <x v="3"/>
  </r>
  <r>
    <s v="PBOR00130"/>
    <x v="1"/>
    <d v="2022-07-12T00:00:00"/>
    <n v="245"/>
    <n v="226.70999999999998"/>
    <s v="South"/>
    <n v="245"/>
    <n v="245"/>
    <x v="3"/>
  </r>
  <r>
    <s v="PBOR00131"/>
    <x v="2"/>
    <d v="2022-07-18T00:00:00"/>
    <n v="833"/>
    <n v="760.66"/>
    <s v="East"/>
    <n v="830"/>
    <n v="830"/>
    <x v="2"/>
  </r>
  <r>
    <s v="PBOR00132"/>
    <x v="3"/>
    <d v="2022-07-17T00:00:00"/>
    <n v="258"/>
    <n v="21.830000000000002"/>
    <s v="West"/>
    <n v="255"/>
    <n v="255"/>
    <x v="3"/>
  </r>
  <r>
    <s v="PBOR00133"/>
    <x v="4"/>
    <d v="2022-06-23T00:00:00"/>
    <n v="393"/>
    <n v="365.43"/>
    <s v="North"/>
    <n v="390"/>
    <n v="390"/>
    <x v="1"/>
  </r>
  <r>
    <s v="PBOR00134"/>
    <x v="5"/>
    <d v="2022-06-22T00:00:00"/>
    <n v="614"/>
    <n v="80.010000000000005"/>
    <s v="South"/>
    <n v="610"/>
    <n v="610"/>
    <x v="0"/>
  </r>
  <r>
    <s v="PBOR00135"/>
    <x v="0"/>
    <d v="2022-07-11T00:00:00"/>
    <n v="467"/>
    <n v="193.60999999999999"/>
    <s v="East"/>
    <n v="465"/>
    <n v="465"/>
    <x v="1"/>
  </r>
  <r>
    <s v="PBOR00136"/>
    <x v="1"/>
    <d v="2022-06-27T00:00:00"/>
    <n v="489"/>
    <n v="381.2"/>
    <s v="West"/>
    <n v="485"/>
    <n v="485"/>
    <x v="1"/>
  </r>
  <r>
    <s v="PBOR00137"/>
    <x v="2"/>
    <d v="2022-06-28T00:00:00"/>
    <n v="868"/>
    <n v="491.31"/>
    <s v="North"/>
    <n v="865"/>
    <n v="865"/>
    <x v="2"/>
  </r>
  <r>
    <s v="PBOR00138"/>
    <x v="3"/>
    <d v="2022-07-06T00:00:00"/>
    <n v="317"/>
    <n v="251.16"/>
    <s v="South"/>
    <n v="315"/>
    <n v="315"/>
    <x v="1"/>
  </r>
  <r>
    <s v="PBOR00139"/>
    <x v="0"/>
    <d v="2022-06-19T00:00:00"/>
    <n v="643"/>
    <n v="62.25"/>
    <s v="East"/>
    <n v="640"/>
    <n v="640"/>
    <x v="0"/>
  </r>
  <r>
    <s v="PBOR00140"/>
    <x v="1"/>
    <d v="2022-07-21T00:00:00"/>
    <n v="508"/>
    <n v="54.55"/>
    <s v="West"/>
    <n v="505"/>
    <n v="505"/>
    <x v="0"/>
  </r>
  <r>
    <s v="PBOR00141"/>
    <x v="2"/>
    <d v="2022-06-21T00:00:00"/>
    <n v="272"/>
    <n v="185.78"/>
    <s v="North"/>
    <n v="270"/>
    <n v="270"/>
    <x v="3"/>
  </r>
  <r>
    <s v="PBOR00142"/>
    <x v="3"/>
    <d v="2022-07-04T00:00:00"/>
    <n v="301"/>
    <n v="26.64"/>
    <s v="South"/>
    <n v="300"/>
    <n v="300"/>
    <x v="1"/>
  </r>
  <r>
    <s v="PBOR00143"/>
    <x v="0"/>
    <d v="2022-07-13T00:00:00"/>
    <n v="637"/>
    <n v="78.12"/>
    <s v="East"/>
    <n v="635"/>
    <n v="635"/>
    <x v="0"/>
  </r>
  <r>
    <s v="PBOR00144"/>
    <x v="1"/>
    <d v="2022-07-13T00:00:00"/>
    <n v="427"/>
    <n v="91.160000000000011"/>
    <s v="West"/>
    <n v="425"/>
    <n v="425"/>
    <x v="1"/>
  </r>
  <r>
    <s v="PBOR00145"/>
    <x v="2"/>
    <d v="2022-06-15T00:00:00"/>
    <n v="677"/>
    <n v="350.53999999999996"/>
    <s v="North"/>
    <n v="675"/>
    <n v="675"/>
    <x v="0"/>
  </r>
  <r>
    <s v="PBOR00146"/>
    <x v="3"/>
    <d v="2022-07-04T00:00:00"/>
    <n v="382"/>
    <n v="94.410000000000011"/>
    <s v="South"/>
    <n v="380"/>
    <n v="380"/>
    <x v="1"/>
  </r>
  <r>
    <s v="PBOR00147"/>
    <x v="0"/>
    <d v="2022-06-28T00:00:00"/>
    <n v="281"/>
    <n v="208.25"/>
    <s v="East"/>
    <n v="280"/>
    <n v="280"/>
    <x v="3"/>
  </r>
  <r>
    <s v="PBOR00148"/>
    <x v="1"/>
    <d v="2022-07-01T00:00:00"/>
    <n v="301"/>
    <n v="228.45"/>
    <s v="West"/>
    <n v="300"/>
    <n v="300"/>
    <x v="1"/>
  </r>
  <r>
    <s v="PBOR00149"/>
    <x v="2"/>
    <d v="2022-06-25T00:00:00"/>
    <n v="888"/>
    <n v="350.94"/>
    <s v="North"/>
    <n v="885"/>
    <n v="885"/>
    <x v="2"/>
  </r>
  <r>
    <s v="PBOR00150"/>
    <x v="3"/>
    <d v="2022-07-15T00:00:00"/>
    <n v="595"/>
    <n v="15.39"/>
    <s v="South"/>
    <n v="595"/>
    <n v="595"/>
    <x v="0"/>
  </r>
  <r>
    <s v="PBOR00151"/>
    <x v="4"/>
    <d v="2022-07-03T00:00:00"/>
    <n v="597"/>
    <n v="210.29"/>
    <s v="East"/>
    <n v="595"/>
    <n v="595"/>
    <x v="0"/>
  </r>
  <r>
    <s v="PBOR00152"/>
    <x v="0"/>
    <d v="2022-07-18T00:00:00"/>
    <n v="837"/>
    <n v="35.94"/>
    <s v="West"/>
    <n v="835"/>
    <n v="835"/>
    <x v="2"/>
  </r>
  <r>
    <s v="PBOR00153"/>
    <x v="1"/>
    <d v="2022-07-08T00:00:00"/>
    <n v="794"/>
    <n v="5.47"/>
    <s v="North"/>
    <n v="790"/>
    <n v="790"/>
    <x v="2"/>
  </r>
  <r>
    <s v="PBOR00154"/>
    <x v="2"/>
    <d v="2022-06-30T00:00:00"/>
    <n v="356"/>
    <n v="304.51"/>
    <s v="South"/>
    <n v="355"/>
    <n v="355"/>
    <x v="1"/>
  </r>
  <r>
    <s v="PBOR00155"/>
    <x v="3"/>
    <d v="2022-07-12T00:00:00"/>
    <n v="742"/>
    <n v="460.84"/>
    <s v="East"/>
    <n v="740"/>
    <n v="740"/>
    <x v="2"/>
  </r>
  <r>
    <s v="PBOR00156"/>
    <x v="0"/>
    <d v="2022-07-04T00:00:00"/>
    <n v="214"/>
    <n v="200.78"/>
    <s v="West"/>
    <n v="210"/>
    <n v="210"/>
    <x v="3"/>
  </r>
  <r>
    <s v="PBOR00157"/>
    <x v="1"/>
    <d v="2022-07-10T00:00:00"/>
    <n v="797"/>
    <n v="778.93"/>
    <s v="North"/>
    <n v="795"/>
    <n v="795"/>
    <x v="2"/>
  </r>
  <r>
    <s v="PBOR00158"/>
    <x v="2"/>
    <d v="2022-06-13T00:00:00"/>
    <n v="871"/>
    <n v="815.42"/>
    <s v="South"/>
    <n v="870"/>
    <n v="870"/>
    <x v="2"/>
  </r>
  <r>
    <s v="PBOR00159"/>
    <x v="3"/>
    <d v="2022-06-22T00:00:00"/>
    <n v="603"/>
    <n v="559.27"/>
    <s v="East"/>
    <n v="600"/>
    <n v="600"/>
    <x v="0"/>
  </r>
  <r>
    <s v="PBOR00160"/>
    <x v="4"/>
    <d v="2022-07-19T00:00:00"/>
    <n v="489"/>
    <n v="48.089999999999996"/>
    <s v="West"/>
    <n v="485"/>
    <n v="485"/>
    <x v="1"/>
  </r>
  <r>
    <s v="PBOR00161"/>
    <x v="5"/>
    <d v="2022-06-23T00:00:00"/>
    <n v="432"/>
    <n v="1.95"/>
    <s v="North"/>
    <n v="430"/>
    <n v="430"/>
    <x v="1"/>
  </r>
  <r>
    <s v="PBOR00162"/>
    <x v="0"/>
    <d v="2022-07-11T00:00:00"/>
    <n v="680"/>
    <n v="150.76"/>
    <s v="South"/>
    <n v="680"/>
    <n v="680"/>
    <x v="0"/>
  </r>
  <r>
    <s v="PBOR00163"/>
    <x v="1"/>
    <d v="2022-06-20T00:00:00"/>
    <n v="422"/>
    <n v="386.65999999999997"/>
    <s v="East"/>
    <n v="420"/>
    <n v="420"/>
    <x v="1"/>
  </r>
  <r>
    <s v="PBOR00164"/>
    <x v="2"/>
    <d v="2022-07-06T00:00:00"/>
    <n v="718"/>
    <n v="440.59"/>
    <s v="West"/>
    <n v="715"/>
    <n v="715"/>
    <x v="2"/>
  </r>
  <r>
    <s v="PBOR00165"/>
    <x v="3"/>
    <d v="2022-06-19T00:00:00"/>
    <n v="495"/>
    <n v="403.78999999999996"/>
    <s v="North"/>
    <n v="495"/>
    <n v="495"/>
    <x v="1"/>
  </r>
  <r>
    <s v="PBOR00166"/>
    <x v="0"/>
    <d v="2022-06-13T00:00:00"/>
    <n v="777"/>
    <n v="469.27"/>
    <s v="South"/>
    <n v="775"/>
    <n v="775"/>
    <x v="2"/>
  </r>
  <r>
    <s v="PBOR00167"/>
    <x v="1"/>
    <d v="2022-07-11T00:00:00"/>
    <n v="484"/>
    <n v="131.48999999999998"/>
    <s v="East"/>
    <n v="480"/>
    <n v="480"/>
    <x v="1"/>
  </r>
  <r>
    <s v="PBOR00168"/>
    <x v="2"/>
    <d v="2022-06-26T00:00:00"/>
    <n v="607"/>
    <n v="341.7"/>
    <s v="West"/>
    <n v="605"/>
    <n v="605"/>
    <x v="0"/>
  </r>
  <r>
    <s v="PBOR00169"/>
    <x v="3"/>
    <d v="2022-07-20T00:00:00"/>
    <n v="494"/>
    <n v="363.49"/>
    <s v="North"/>
    <n v="490"/>
    <n v="490"/>
    <x v="1"/>
  </r>
  <r>
    <s v="PBOR00170"/>
    <x v="4"/>
    <d v="2022-07-14T00:00:00"/>
    <n v="707"/>
    <n v="311.88"/>
    <s v="South"/>
    <n v="705"/>
    <n v="705"/>
    <x v="2"/>
  </r>
  <r>
    <s v="PBOR00171"/>
    <x v="0"/>
    <d v="2022-07-02T00:00:00"/>
    <n v="806"/>
    <n v="540.24"/>
    <s v="East"/>
    <n v="805"/>
    <n v="805"/>
    <x v="2"/>
  </r>
  <r>
    <s v="PBOR00172"/>
    <x v="1"/>
    <d v="2022-07-11T00:00:00"/>
    <n v="581"/>
    <n v="124.93"/>
    <s v="West"/>
    <n v="580"/>
    <n v="580"/>
    <x v="0"/>
  </r>
  <r>
    <s v="PBOR00173"/>
    <x v="2"/>
    <d v="2022-07-20T00:00:00"/>
    <n v="835"/>
    <n v="647.37"/>
    <s v="North"/>
    <n v="835"/>
    <n v="835"/>
    <x v="2"/>
  </r>
  <r>
    <s v="PBOR00174"/>
    <x v="3"/>
    <d v="2022-06-28T00:00:00"/>
    <n v="444"/>
    <n v="143.57"/>
    <s v="South"/>
    <n v="440"/>
    <n v="440"/>
    <x v="1"/>
  </r>
  <r>
    <s v="PBOR00175"/>
    <x v="0"/>
    <d v="2022-06-17T00:00:00"/>
    <n v="353"/>
    <n v="74.740000000000009"/>
    <s v="East"/>
    <n v="350"/>
    <n v="350"/>
    <x v="1"/>
  </r>
  <r>
    <s v="PBOR00176"/>
    <x v="1"/>
    <d v="2022-06-15T00:00:00"/>
    <n v="643"/>
    <n v="641.83000000000004"/>
    <s v="West"/>
    <n v="640"/>
    <n v="640"/>
    <x v="0"/>
  </r>
  <r>
    <s v="PBOR00177"/>
    <x v="2"/>
    <d v="2022-06-22T00:00:00"/>
    <n v="791"/>
    <n v="271.49"/>
    <s v="North"/>
    <n v="790"/>
    <n v="790"/>
    <x v="2"/>
  </r>
  <r>
    <s v="PBOR00178"/>
    <x v="3"/>
    <d v="2022-07-02T00:00:00"/>
    <n v="842"/>
    <n v="148.94"/>
    <s v="South"/>
    <n v="840"/>
    <n v="840"/>
    <x v="2"/>
  </r>
  <r>
    <s v="PBOR00179"/>
    <x v="4"/>
    <d v="2022-06-25T00:00:00"/>
    <n v="692"/>
    <n v="379.59"/>
    <s v="East"/>
    <n v="690"/>
    <n v="690"/>
    <x v="0"/>
  </r>
  <r>
    <s v="PBOR00180"/>
    <x v="5"/>
    <d v="2022-07-10T00:00:00"/>
    <n v="707"/>
    <n v="287.14"/>
    <s v="West"/>
    <n v="705"/>
    <n v="705"/>
    <x v="2"/>
  </r>
  <r>
    <s v="PBOR00181"/>
    <x v="0"/>
    <d v="2022-06-24T00:00:00"/>
    <n v="396"/>
    <n v="66.45"/>
    <s v="North"/>
    <n v="395"/>
    <n v="395"/>
    <x v="1"/>
  </r>
  <r>
    <s v="PBOR00182"/>
    <x v="1"/>
    <d v="2022-07-10T00:00:00"/>
    <n v="671"/>
    <n v="611.20000000000005"/>
    <s v="South"/>
    <n v="670"/>
    <n v="670"/>
    <x v="0"/>
  </r>
  <r>
    <s v="PBOR00183"/>
    <x v="2"/>
    <d v="2022-07-17T00:00:00"/>
    <n v="813"/>
    <n v="222.12"/>
    <s v="East"/>
    <n v="810"/>
    <n v="810"/>
    <x v="2"/>
  </r>
  <r>
    <s v="PBOR00184"/>
    <x v="3"/>
    <d v="2022-07-21T00:00:00"/>
    <n v="487"/>
    <n v="399.27"/>
    <s v="West"/>
    <n v="485"/>
    <n v="485"/>
    <x v="1"/>
  </r>
  <r>
    <s v="PBOR00185"/>
    <x v="0"/>
    <d v="2022-07-21T00:00:00"/>
    <n v="509"/>
    <n v="458.01"/>
    <s v="North"/>
    <n v="505"/>
    <n v="505"/>
    <x v="0"/>
  </r>
  <r>
    <s v="PBOR00186"/>
    <x v="1"/>
    <d v="2022-07-08T00:00:00"/>
    <n v="298"/>
    <n v="219.1"/>
    <s v="South"/>
    <n v="295"/>
    <n v="295"/>
    <x v="3"/>
  </r>
  <r>
    <s v="PBOR00187"/>
    <x v="2"/>
    <d v="2022-07-09T00:00:00"/>
    <n v="701"/>
    <n v="256.43"/>
    <s v="East"/>
    <n v="700"/>
    <n v="700"/>
    <x v="2"/>
  </r>
  <r>
    <s v="PBOR00188"/>
    <x v="3"/>
    <d v="2022-06-24T00:00:00"/>
    <n v="307"/>
    <n v="243.5"/>
    <s v="West"/>
    <n v="305"/>
    <n v="305"/>
    <x v="1"/>
  </r>
  <r>
    <s v="PBOR00189"/>
    <x v="0"/>
    <d v="2022-06-25T00:00:00"/>
    <n v="285"/>
    <n v="22.92"/>
    <s v="North"/>
    <n v="285"/>
    <n v="285"/>
    <x v="3"/>
  </r>
  <r>
    <s v="PBOR00190"/>
    <x v="1"/>
    <d v="2022-07-02T00:00:00"/>
    <n v="791"/>
    <n v="304.75"/>
    <s v="South"/>
    <n v="790"/>
    <n v="790"/>
    <x v="2"/>
  </r>
  <r>
    <s v="PBOR00191"/>
    <x v="2"/>
    <d v="2022-06-23T00:00:00"/>
    <n v="283"/>
    <n v="128.79"/>
    <s v="East"/>
    <n v="280"/>
    <n v="280"/>
    <x v="3"/>
  </r>
  <r>
    <s v="PBOR00192"/>
    <x v="3"/>
    <d v="2022-07-09T00:00:00"/>
    <n v="543"/>
    <n v="509.49"/>
    <s v="West"/>
    <n v="540"/>
    <n v="540"/>
    <x v="0"/>
  </r>
  <r>
    <s v="PBOR00193"/>
    <x v="0"/>
    <d v="2022-06-14T00:00:00"/>
    <n v="488"/>
    <n v="71.820000000000007"/>
    <s v="North"/>
    <n v="485"/>
    <n v="485"/>
    <x v="1"/>
  </r>
  <r>
    <s v="PBOR00194"/>
    <x v="1"/>
    <d v="2022-07-07T00:00:00"/>
    <n v="781"/>
    <n v="79.350000000000009"/>
    <s v="South"/>
    <n v="780"/>
    <n v="780"/>
    <x v="2"/>
  </r>
  <r>
    <s v="PBOR00195"/>
    <x v="2"/>
    <d v="2022-06-22T00:00:00"/>
    <n v="588"/>
    <n v="294.36"/>
    <s v="East"/>
    <n v="585"/>
    <n v="585"/>
    <x v="0"/>
  </r>
  <r>
    <s v="PBOR00196"/>
    <x v="3"/>
    <d v="2022-06-14T00:00:00"/>
    <n v="838"/>
    <n v="591.13"/>
    <s v="West"/>
    <n v="835"/>
    <n v="835"/>
    <x v="2"/>
  </r>
  <r>
    <s v="PBOR00197"/>
    <x v="4"/>
    <d v="2022-07-01T00:00:00"/>
    <n v="694"/>
    <n v="503.03"/>
    <s v="North"/>
    <n v="690"/>
    <n v="690"/>
    <x v="0"/>
  </r>
  <r>
    <s v="PBOR00198"/>
    <x v="0"/>
    <d v="2022-06-30T00:00:00"/>
    <n v="444"/>
    <n v="96.940000000000012"/>
    <s v="South"/>
    <n v="440"/>
    <n v="440"/>
    <x v="1"/>
  </r>
  <r>
    <s v="PBOR00199"/>
    <x v="1"/>
    <d v="2022-07-05T00:00:00"/>
    <n v="542"/>
    <n v="180.23999999999998"/>
    <s v="East"/>
    <n v="540"/>
    <n v="540"/>
    <x v="0"/>
  </r>
  <r>
    <s v="PBOR00200"/>
    <x v="2"/>
    <d v="2022-07-22T00:00:00"/>
    <n v="522"/>
    <n v="207.73"/>
    <s v="West"/>
    <n v="520"/>
    <n v="520"/>
    <x v="0"/>
  </r>
  <r>
    <s v="PBOR00201"/>
    <x v="3"/>
    <d v="2022-06-23T00:00:00"/>
    <n v="491"/>
    <n v="410.09"/>
    <s v="North"/>
    <n v="490"/>
    <n v="490"/>
    <x v="1"/>
  </r>
  <r>
    <s v="PBOR00202"/>
    <x v="0"/>
    <d v="2022-06-25T00:00:00"/>
    <n v="753"/>
    <n v="6.58"/>
    <s v="South"/>
    <n v="750"/>
    <n v="750"/>
    <x v="2"/>
  </r>
  <r>
    <s v="PBOR00203"/>
    <x v="1"/>
    <d v="2022-07-07T00:00:00"/>
    <n v="812"/>
    <n v="771.99"/>
    <s v="East"/>
    <n v="810"/>
    <n v="810"/>
    <x v="2"/>
  </r>
  <r>
    <s v="PBOR00204"/>
    <x v="2"/>
    <d v="2022-06-17T00:00:00"/>
    <n v="884"/>
    <n v="57.559999999999995"/>
    <s v="West"/>
    <n v="880"/>
    <n v="880"/>
    <x v="2"/>
  </r>
  <r>
    <s v="PBOR00205"/>
    <x v="3"/>
    <d v="2022-06-26T00:00:00"/>
    <n v="815"/>
    <n v="356.75"/>
    <s v="North"/>
    <n v="815"/>
    <n v="815"/>
    <x v="2"/>
  </r>
  <r>
    <s v="PBOR00206"/>
    <x v="4"/>
    <d v="2022-06-28T00:00:00"/>
    <n v="422"/>
    <n v="176.63"/>
    <s v="South"/>
    <n v="420"/>
    <n v="420"/>
    <x v="1"/>
  </r>
  <r>
    <s v="PBOR00207"/>
    <x v="5"/>
    <d v="2022-07-13T00:00:00"/>
    <n v="667"/>
    <n v="258.95999999999998"/>
    <s v="East"/>
    <n v="665"/>
    <n v="665"/>
    <x v="0"/>
  </r>
  <r>
    <s v="PBOR00208"/>
    <x v="0"/>
    <d v="2022-07-13T00:00:00"/>
    <n v="247"/>
    <n v="186.32999999999998"/>
    <s v="West"/>
    <n v="245"/>
    <n v="245"/>
    <x v="3"/>
  </r>
  <r>
    <s v="PBOR00209"/>
    <x v="1"/>
    <d v="2022-07-22T00:00:00"/>
    <n v="789"/>
    <n v="485.93"/>
    <s v="North"/>
    <n v="785"/>
    <n v="785"/>
    <x v="2"/>
  </r>
  <r>
    <s v="PBOR00210"/>
    <x v="2"/>
    <d v="2022-06-23T00:00:00"/>
    <n v="403"/>
    <n v="322.43"/>
    <s v="South"/>
    <n v="400"/>
    <n v="400"/>
    <x v="1"/>
  </r>
  <r>
    <s v="PBOR00211"/>
    <x v="3"/>
    <d v="2022-06-22T00:00:00"/>
    <n v="633"/>
    <n v="431.89"/>
    <s v="East"/>
    <n v="630"/>
    <n v="630"/>
    <x v="0"/>
  </r>
  <r>
    <s v="PBOR00212"/>
    <x v="0"/>
    <d v="2022-06-16T00:00:00"/>
    <n v="755"/>
    <n v="12.45"/>
    <s v="West"/>
    <n v="755"/>
    <n v="755"/>
    <x v="2"/>
  </r>
  <r>
    <s v="PBOR00213"/>
    <x v="1"/>
    <d v="2022-06-27T00:00:00"/>
    <n v="648"/>
    <n v="149.54999999999998"/>
    <s v="North"/>
    <n v="645"/>
    <n v="645"/>
    <x v="0"/>
  </r>
  <r>
    <s v="PBOR00214"/>
    <x v="2"/>
    <d v="2022-07-23T00:00:00"/>
    <n v="770"/>
    <n v="17.12"/>
    <s v="South"/>
    <n v="770"/>
    <n v="770"/>
    <x v="2"/>
  </r>
  <r>
    <s v="PBOR00215"/>
    <x v="3"/>
    <d v="2022-06-28T00:00:00"/>
    <n v="426"/>
    <n v="307.59999999999997"/>
    <s v="East"/>
    <n v="425"/>
    <n v="425"/>
    <x v="1"/>
  </r>
  <r>
    <s v="PBOR00216"/>
    <x v="4"/>
    <d v="2022-06-22T00:00:00"/>
    <n v="444"/>
    <n v="293.34999999999997"/>
    <s v="West"/>
    <n v="440"/>
    <n v="440"/>
    <x v="1"/>
  </r>
  <r>
    <s v="PBOR00217"/>
    <x v="0"/>
    <d v="2022-06-15T00:00:00"/>
    <n v="416"/>
    <n v="58.449999999999996"/>
    <s v="North"/>
    <n v="415"/>
    <n v="415"/>
    <x v="1"/>
  </r>
  <r>
    <s v="PBOR00218"/>
    <x v="1"/>
    <d v="2022-06-25T00:00:00"/>
    <n v="492"/>
    <n v="186.34"/>
    <s v="South"/>
    <n v="490"/>
    <n v="490"/>
    <x v="1"/>
  </r>
  <r>
    <s v="PBOR00219"/>
    <x v="2"/>
    <d v="2022-07-05T00:00:00"/>
    <n v="445"/>
    <n v="318.25"/>
    <s v="East"/>
    <n v="445"/>
    <n v="445"/>
    <x v="1"/>
  </r>
  <r>
    <s v="PBOR00220"/>
    <x v="3"/>
    <d v="2022-07-12T00:00:00"/>
    <n v="804"/>
    <n v="172.16"/>
    <s v="West"/>
    <n v="800"/>
    <n v="800"/>
    <x v="2"/>
  </r>
  <r>
    <s v="PBOR00221"/>
    <x v="0"/>
    <d v="2022-07-18T00:00:00"/>
    <n v="401"/>
    <n v="65.990000000000009"/>
    <s v="North"/>
    <n v="400"/>
    <n v="400"/>
    <x v="1"/>
  </r>
  <r>
    <s v="PBOR00222"/>
    <x v="1"/>
    <d v="2022-07-17T00:00:00"/>
    <n v="260"/>
    <n v="66.740000000000009"/>
    <s v="South"/>
    <n v="260"/>
    <n v="260"/>
    <x v="3"/>
  </r>
  <r>
    <s v="PBOR00223"/>
    <x v="2"/>
    <d v="2022-06-23T00:00:00"/>
    <n v="714"/>
    <n v="643.75"/>
    <s v="East"/>
    <n v="710"/>
    <n v="710"/>
    <x v="2"/>
  </r>
  <r>
    <s v="PBOR00224"/>
    <x v="3"/>
    <d v="2022-06-22T00:00:00"/>
    <n v="255"/>
    <n v="81.650000000000006"/>
    <s v="West"/>
    <n v="255"/>
    <n v="255"/>
    <x v="3"/>
  </r>
  <r>
    <s v="PBOR00225"/>
    <x v="4"/>
    <d v="2022-07-11T00:00:00"/>
    <n v="536"/>
    <n v="72.36"/>
    <s v="North"/>
    <n v="535"/>
    <n v="535"/>
    <x v="0"/>
  </r>
  <r>
    <s v="PBOR00226"/>
    <x v="5"/>
    <d v="2022-06-27T00:00:00"/>
    <n v="473"/>
    <n v="434.17"/>
    <s v="South"/>
    <n v="470"/>
    <n v="470"/>
    <x v="1"/>
  </r>
  <r>
    <s v="PBOR00227"/>
    <x v="0"/>
    <d v="2022-06-28T00:00:00"/>
    <n v="245"/>
    <n v="240.16"/>
    <s v="East"/>
    <n v="245"/>
    <n v="245"/>
    <x v="3"/>
  </r>
  <r>
    <s v="PBOR00228"/>
    <x v="1"/>
    <d v="2022-07-06T00:00:00"/>
    <n v="487"/>
    <n v="32.809999999999995"/>
    <s v="West"/>
    <n v="485"/>
    <n v="485"/>
    <x v="1"/>
  </r>
  <r>
    <s v="PBOR00229"/>
    <x v="2"/>
    <d v="2022-06-19T00:00:00"/>
    <n v="416"/>
    <n v="207.62"/>
    <s v="North"/>
    <n v="415"/>
    <n v="415"/>
    <x v="1"/>
  </r>
  <r>
    <s v="PBOR00230"/>
    <x v="3"/>
    <d v="2022-07-21T00:00:00"/>
    <n v="688"/>
    <n v="422.89"/>
    <s v="South"/>
    <n v="685"/>
    <n v="685"/>
    <x v="0"/>
  </r>
  <r>
    <s v="PBOR00231"/>
    <x v="0"/>
    <d v="2022-06-21T00:00:00"/>
    <n v="516"/>
    <n v="488.34999999999997"/>
    <s v="East"/>
    <n v="515"/>
    <n v="515"/>
    <x v="0"/>
  </r>
  <r>
    <s v="PBOR00232"/>
    <x v="1"/>
    <d v="2022-07-04T00:00:00"/>
    <n v="630"/>
    <n v="599.56999999999994"/>
    <s v="West"/>
    <n v="630"/>
    <n v="630"/>
    <x v="0"/>
  </r>
  <r>
    <s v="PBOR00233"/>
    <x v="2"/>
    <d v="2022-07-13T00:00:00"/>
    <n v="387"/>
    <n v="216.57"/>
    <s v="North"/>
    <n v="385"/>
    <n v="385"/>
    <x v="1"/>
  </r>
  <r>
    <s v="PBOR00234"/>
    <x v="3"/>
    <d v="2022-07-13T00:00:00"/>
    <n v="292"/>
    <n v="236.54"/>
    <s v="South"/>
    <n v="290"/>
    <n v="290"/>
    <x v="3"/>
  </r>
  <r>
    <s v="PBOR00235"/>
    <x v="0"/>
    <d v="2022-06-15T00:00:00"/>
    <n v="873"/>
    <n v="309.48"/>
    <s v="East"/>
    <n v="870"/>
    <n v="870"/>
    <x v="2"/>
  </r>
  <r>
    <s v="PBOR00236"/>
    <x v="1"/>
    <d v="2022-07-04T00:00:00"/>
    <n v="704"/>
    <n v="245.67"/>
    <s v="West"/>
    <n v="700"/>
    <n v="700"/>
    <x v="2"/>
  </r>
  <r>
    <s v="PBOR00237"/>
    <x v="2"/>
    <d v="2022-06-28T00:00:00"/>
    <n v="494"/>
    <n v="258.27"/>
    <s v="North"/>
    <n v="490"/>
    <n v="490"/>
    <x v="1"/>
  </r>
  <r>
    <s v="PBOR00238"/>
    <x v="3"/>
    <d v="2022-07-01T00:00:00"/>
    <n v="421"/>
    <n v="293.09999999999997"/>
    <s v="South"/>
    <n v="420"/>
    <n v="420"/>
    <x v="1"/>
  </r>
  <r>
    <s v="PBOR00239"/>
    <x v="0"/>
    <d v="2022-06-25T00:00:00"/>
    <n v="396"/>
    <n v="220.32999999999998"/>
    <s v="East"/>
    <n v="395"/>
    <n v="395"/>
    <x v="1"/>
  </r>
  <r>
    <s v="PBOR00240"/>
    <x v="1"/>
    <d v="2022-07-15T00:00:00"/>
    <n v="532"/>
    <n v="41.57"/>
    <s v="West"/>
    <n v="530"/>
    <n v="530"/>
    <x v="0"/>
  </r>
  <r>
    <s v="PBOR00241"/>
    <x v="2"/>
    <d v="2022-07-03T00:00:00"/>
    <n v="268"/>
    <n v="101.26"/>
    <s v="North"/>
    <n v="265"/>
    <n v="265"/>
    <x v="3"/>
  </r>
  <r>
    <s v="PBOR00242"/>
    <x v="3"/>
    <d v="2022-07-18T00:00:00"/>
    <n v="898"/>
    <n v="307.13"/>
    <s v="South"/>
    <n v="895"/>
    <n v="895"/>
    <x v="2"/>
  </r>
  <r>
    <s v="PBOR00243"/>
    <x v="4"/>
    <d v="2022-07-08T00:00:00"/>
    <n v="674"/>
    <n v="625.05999999999995"/>
    <s v="East"/>
    <n v="670"/>
    <n v="670"/>
    <x v="0"/>
  </r>
  <r>
    <s v="PBOR00244"/>
    <x v="0"/>
    <d v="2022-06-30T00:00:00"/>
    <n v="418"/>
    <n v="405.21"/>
    <s v="West"/>
    <n v="415"/>
    <n v="415"/>
    <x v="1"/>
  </r>
  <r>
    <s v="PBOR00245"/>
    <x v="1"/>
    <d v="2022-07-12T00:00:00"/>
    <n v="363"/>
    <n v="88.600000000000009"/>
    <s v="North"/>
    <n v="360"/>
    <n v="360"/>
    <x v="1"/>
  </r>
  <r>
    <s v="PBOR00246"/>
    <x v="2"/>
    <d v="2022-07-04T00:00:00"/>
    <n v="381"/>
    <n v="354.74"/>
    <s v="South"/>
    <n v="380"/>
    <n v="380"/>
    <x v="1"/>
  </r>
  <r>
    <s v="PBOR00247"/>
    <x v="3"/>
    <d v="2022-07-10T00:00:00"/>
    <n v="506"/>
    <n v="341.90999999999997"/>
    <s v="East"/>
    <n v="505"/>
    <n v="505"/>
    <x v="0"/>
  </r>
  <r>
    <s v="PBOR00248"/>
    <x v="0"/>
    <d v="2022-06-13T00:00:00"/>
    <n v="478"/>
    <n v="435.90999999999997"/>
    <s v="West"/>
    <n v="475"/>
    <n v="475"/>
    <x v="1"/>
  </r>
  <r>
    <s v="PBOR00249"/>
    <x v="1"/>
    <d v="2022-06-22T00:00:00"/>
    <n v="833"/>
    <n v="385.8"/>
    <s v="North"/>
    <n v="830"/>
    <n v="830"/>
    <x v="2"/>
  </r>
  <r>
    <s v="PBOR00250"/>
    <x v="2"/>
    <d v="2022-07-19T00:00:00"/>
    <n v="327"/>
    <n v="17.510000000000002"/>
    <s v="South"/>
    <n v="325"/>
    <n v="325"/>
    <x v="1"/>
  </r>
  <r>
    <s v="PBOR00251"/>
    <x v="3"/>
    <d v="2022-06-23T00:00:00"/>
    <n v="253"/>
    <n v="25.650000000000002"/>
    <s v="East"/>
    <n v="250"/>
    <n v="250"/>
    <x v="3"/>
  </r>
  <r>
    <s v="PBOR00252"/>
    <x v="4"/>
    <d v="2022-07-11T00:00:00"/>
    <n v="591"/>
    <n v="91.100000000000009"/>
    <s v="West"/>
    <n v="590"/>
    <n v="590"/>
    <x v="0"/>
  </r>
  <r>
    <s v="PBOR00253"/>
    <x v="5"/>
    <d v="2022-06-20T00:00:00"/>
    <n v="360"/>
    <n v="356.94"/>
    <s v="North"/>
    <n v="360"/>
    <n v="360"/>
    <x v="1"/>
  </r>
  <r>
    <s v="PBOR00254"/>
    <x v="0"/>
    <d v="2022-07-06T00:00:00"/>
    <n v="290"/>
    <n v="77.7"/>
    <s v="South"/>
    <n v="290"/>
    <n v="290"/>
    <x v="3"/>
  </r>
  <r>
    <s v="PBOR00255"/>
    <x v="1"/>
    <d v="2022-06-19T00:00:00"/>
    <n v="474"/>
    <n v="319.48"/>
    <s v="East"/>
    <n v="470"/>
    <n v="470"/>
    <x v="1"/>
  </r>
  <r>
    <s v="PBOR00256"/>
    <x v="2"/>
    <d v="2022-06-13T00:00:00"/>
    <n v="375"/>
    <n v="40.43"/>
    <s v="West"/>
    <n v="375"/>
    <n v="375"/>
    <x v="1"/>
  </r>
  <r>
    <s v="PBOR00257"/>
    <x v="3"/>
    <d v="2022-07-11T00:00:00"/>
    <n v="576"/>
    <n v="37.919999999999995"/>
    <s v="North"/>
    <n v="575"/>
    <n v="575"/>
    <x v="0"/>
  </r>
  <r>
    <s v="PBOR00258"/>
    <x v="0"/>
    <d v="2022-06-26T00:00:00"/>
    <n v="778"/>
    <n v="281.39"/>
    <s v="South"/>
    <n v="775"/>
    <n v="775"/>
    <x v="2"/>
  </r>
  <r>
    <s v="PBOR00259"/>
    <x v="1"/>
    <d v="2022-07-20T00:00:00"/>
    <n v="584"/>
    <n v="91.17"/>
    <s v="East"/>
    <n v="580"/>
    <n v="580"/>
    <x v="0"/>
  </r>
  <r>
    <s v="PBOR00260"/>
    <x v="2"/>
    <d v="2022-07-14T00:00:00"/>
    <n v="467"/>
    <n v="55.55"/>
    <s v="West"/>
    <n v="465"/>
    <n v="465"/>
    <x v="1"/>
  </r>
  <r>
    <s v="PBOR00261"/>
    <x v="3"/>
    <d v="2022-07-02T00:00:00"/>
    <n v="701"/>
    <n v="660.2"/>
    <s v="North"/>
    <n v="700"/>
    <n v="700"/>
    <x v="2"/>
  </r>
  <r>
    <s v="PBOR00262"/>
    <x v="4"/>
    <d v="2022-07-11T00:00:00"/>
    <n v="308"/>
    <n v="253.26"/>
    <s v="South"/>
    <n v="305"/>
    <n v="305"/>
    <x v="1"/>
  </r>
  <r>
    <s v="PBOR00263"/>
    <x v="0"/>
    <d v="2022-07-20T00:00:00"/>
    <n v="722"/>
    <n v="11.18"/>
    <s v="East"/>
    <n v="720"/>
    <n v="720"/>
    <x v="2"/>
  </r>
  <r>
    <s v="PBOR00264"/>
    <x v="1"/>
    <d v="2022-06-28T00:00:00"/>
    <n v="204"/>
    <n v="116.29"/>
    <s v="West"/>
    <n v="200"/>
    <n v="200"/>
    <x v="3"/>
  </r>
  <r>
    <s v="PBOR00265"/>
    <x v="2"/>
    <d v="2022-06-17T00:00:00"/>
    <n v="660"/>
    <n v="146.32"/>
    <s v="North"/>
    <n v="660"/>
    <n v="660"/>
    <x v="0"/>
  </r>
  <r>
    <s v="PBOR00266"/>
    <x v="3"/>
    <d v="2022-06-15T00:00:00"/>
    <n v="786"/>
    <n v="128.34"/>
    <s v="South"/>
    <n v="785"/>
    <n v="785"/>
    <x v="2"/>
  </r>
  <r>
    <s v="PBOR00267"/>
    <x v="0"/>
    <d v="2022-06-22T00:00:00"/>
    <n v="635"/>
    <n v="453.59999999999997"/>
    <s v="East"/>
    <n v="635"/>
    <n v="635"/>
    <x v="0"/>
  </r>
  <r>
    <s v="PBOR00268"/>
    <x v="1"/>
    <d v="2022-07-02T00:00:00"/>
    <n v="434"/>
    <n v="252.38"/>
    <s v="West"/>
    <n v="430"/>
    <n v="430"/>
    <x v="1"/>
  </r>
  <r>
    <s v="PBOR00269"/>
    <x v="2"/>
    <d v="2022-06-25T00:00:00"/>
    <n v="270"/>
    <n v="253.87"/>
    <s v="North"/>
    <n v="270"/>
    <n v="270"/>
    <x v="3"/>
  </r>
  <r>
    <s v="PBOR00270"/>
    <x v="3"/>
    <d v="2022-07-10T00:00:00"/>
    <n v="360"/>
    <n v="308.51"/>
    <s v="South"/>
    <n v="360"/>
    <n v="360"/>
    <x v="1"/>
  </r>
  <r>
    <s v="PBOR00271"/>
    <x v="4"/>
    <d v="2022-06-24T00:00:00"/>
    <n v="352"/>
    <n v="259.45"/>
    <s v="East"/>
    <n v="350"/>
    <n v="350"/>
    <x v="1"/>
  </r>
  <r>
    <s v="PBOR00272"/>
    <x v="5"/>
    <d v="2022-07-10T00:00:00"/>
    <n v="477"/>
    <n v="474.89"/>
    <s v="West"/>
    <n v="475"/>
    <n v="475"/>
    <x v="1"/>
  </r>
  <r>
    <s v="PBOR00273"/>
    <x v="0"/>
    <d v="2022-07-17T00:00:00"/>
    <n v="578"/>
    <n v="475.90999999999997"/>
    <s v="North"/>
    <n v="575"/>
    <n v="575"/>
    <x v="0"/>
  </r>
  <r>
    <s v="PBOR00274"/>
    <x v="1"/>
    <d v="2022-07-21T00:00:00"/>
    <n v="851"/>
    <n v="182.37"/>
    <s v="South"/>
    <n v="850"/>
    <n v="850"/>
    <x v="2"/>
  </r>
  <r>
    <s v="PBOR00275"/>
    <x v="2"/>
    <d v="2022-07-21T00:00:00"/>
    <n v="391"/>
    <n v="385.46"/>
    <s v="East"/>
    <n v="390"/>
    <n v="390"/>
    <x v="1"/>
  </r>
  <r>
    <s v="PBOR00276"/>
    <x v="3"/>
    <d v="2022-07-08T00:00:00"/>
    <n v="722"/>
    <n v="15.01"/>
    <s v="West"/>
    <n v="720"/>
    <n v="720"/>
    <x v="2"/>
  </r>
  <r>
    <s v="PBOR00277"/>
    <x v="0"/>
    <d v="2022-07-09T00:00:00"/>
    <n v="560"/>
    <n v="226.42"/>
    <s v="North"/>
    <n v="560"/>
    <n v="560"/>
    <x v="0"/>
  </r>
  <r>
    <s v="PBOR00278"/>
    <x v="1"/>
    <d v="2022-06-24T00:00:00"/>
    <n v="363"/>
    <n v="313.02"/>
    <s v="South"/>
    <n v="360"/>
    <n v="360"/>
    <x v="1"/>
  </r>
  <r>
    <s v="PBOR00279"/>
    <x v="2"/>
    <d v="2022-06-25T00:00:00"/>
    <n v="745"/>
    <n v="151"/>
    <s v="East"/>
    <n v="745"/>
    <n v="745"/>
    <x v="2"/>
  </r>
  <r>
    <s v="PBOR00280"/>
    <x v="3"/>
    <d v="2022-07-02T00:00:00"/>
    <n v="396"/>
    <n v="169.17999999999998"/>
    <s v="West"/>
    <n v="395"/>
    <n v="395"/>
    <x v="1"/>
  </r>
  <r>
    <s v="PBOR00281"/>
    <x v="0"/>
    <d v="2022-06-23T00:00:00"/>
    <n v="827"/>
    <n v="720.39"/>
    <s v="North"/>
    <n v="825"/>
    <n v="825"/>
    <x v="2"/>
  </r>
  <r>
    <s v="PBOR00282"/>
    <x v="1"/>
    <d v="2022-07-09T00:00:00"/>
    <n v="349"/>
    <n v="9.1999999999999993"/>
    <s v="South"/>
    <n v="345"/>
    <n v="345"/>
    <x v="1"/>
  </r>
  <r>
    <s v="PBOR00283"/>
    <x v="2"/>
    <d v="2022-06-14T00:00:00"/>
    <n v="445"/>
    <n v="346.07"/>
    <s v="East"/>
    <n v="445"/>
    <n v="445"/>
    <x v="1"/>
  </r>
  <r>
    <s v="PBOR00284"/>
    <x v="3"/>
    <d v="2022-07-07T00:00:00"/>
    <n v="245"/>
    <n v="168.28"/>
    <s v="West"/>
    <n v="245"/>
    <n v="245"/>
    <x v="3"/>
  </r>
  <r>
    <s v="PBOR00285"/>
    <x v="0"/>
    <d v="2022-06-22T00:00:00"/>
    <n v="895"/>
    <n v="521.51"/>
    <s v="North"/>
    <n v="895"/>
    <n v="895"/>
    <x v="2"/>
  </r>
  <r>
    <s v="PBOR00286"/>
    <x v="1"/>
    <d v="2022-06-14T00:00:00"/>
    <n v="763"/>
    <n v="338.32"/>
    <s v="South"/>
    <n v="760"/>
    <n v="760"/>
    <x v="2"/>
  </r>
  <r>
    <s v="PBOR00287"/>
    <x v="2"/>
    <d v="2022-07-01T00:00:00"/>
    <n v="342"/>
    <n v="43.01"/>
    <s v="East"/>
    <n v="340"/>
    <n v="340"/>
    <x v="1"/>
  </r>
  <r>
    <s v="PBOR00288"/>
    <x v="3"/>
    <d v="2022-06-30T00:00:00"/>
    <n v="796"/>
    <n v="465.21999999999997"/>
    <s v="West"/>
    <n v="795"/>
    <n v="795"/>
    <x v="2"/>
  </r>
  <r>
    <s v="PBOR00289"/>
    <x v="4"/>
    <d v="2022-07-05T00:00:00"/>
    <n v="772"/>
    <n v="156.48999999999998"/>
    <s v="North"/>
    <n v="770"/>
    <n v="770"/>
    <x v="2"/>
  </r>
  <r>
    <s v="PBOR00290"/>
    <x v="0"/>
    <d v="2022-07-22T00:00:00"/>
    <n v="320"/>
    <n v="110.69000000000001"/>
    <s v="South"/>
    <n v="320"/>
    <n v="320"/>
    <x v="1"/>
  </r>
  <r>
    <s v="PBOR00291"/>
    <x v="1"/>
    <d v="2022-06-23T00:00:00"/>
    <n v="747"/>
    <n v="335.13"/>
    <s v="East"/>
    <n v="745"/>
    <n v="745"/>
    <x v="2"/>
  </r>
  <r>
    <s v="PBOR00292"/>
    <x v="2"/>
    <d v="2022-06-25T00:00:00"/>
    <n v="241"/>
    <n v="99.29"/>
    <s v="West"/>
    <n v="240"/>
    <n v="240"/>
    <x v="3"/>
  </r>
  <r>
    <s v="PBOR00293"/>
    <x v="3"/>
    <d v="2022-07-07T00:00:00"/>
    <n v="695"/>
    <n v="546.36"/>
    <s v="North"/>
    <n v="695"/>
    <n v="695"/>
    <x v="0"/>
  </r>
  <r>
    <s v="PBOR00294"/>
    <x v="0"/>
    <d v="2022-06-17T00:00:00"/>
    <n v="787"/>
    <n v="646.08000000000004"/>
    <s v="South"/>
    <n v="785"/>
    <n v="785"/>
    <x v="2"/>
  </r>
  <r>
    <s v="PBOR00295"/>
    <x v="1"/>
    <d v="2022-06-26T00:00:00"/>
    <n v="832"/>
    <n v="470.51"/>
    <s v="East"/>
    <n v="830"/>
    <n v="830"/>
    <x v="2"/>
  </r>
  <r>
    <s v="PBOR00296"/>
    <x v="2"/>
    <d v="2022-06-28T00:00:00"/>
    <n v="536"/>
    <n v="257.28999999999996"/>
    <s v="West"/>
    <n v="535"/>
    <n v="535"/>
    <x v="0"/>
  </r>
  <r>
    <s v="PBOR00297"/>
    <x v="3"/>
    <d v="2022-07-13T00:00:00"/>
    <n v="531"/>
    <n v="428.53999999999996"/>
    <s v="North"/>
    <n v="530"/>
    <n v="530"/>
    <x v="0"/>
  </r>
  <r>
    <s v="PBOR00298"/>
    <x v="4"/>
    <d v="2022-07-13T00:00:00"/>
    <n v="606"/>
    <n v="81.650000000000006"/>
    <s v="South"/>
    <n v="605"/>
    <n v="605"/>
    <x v="0"/>
  </r>
  <r>
    <s v="PBOR00299"/>
    <x v="5"/>
    <d v="2022-07-22T00:00:00"/>
    <n v="682"/>
    <n v="366.48"/>
    <s v="East"/>
    <n v="680"/>
    <n v="680"/>
    <x v="0"/>
  </r>
  <r>
    <s v="PBOR00300"/>
    <x v="0"/>
    <d v="2022-06-23T00:00:00"/>
    <n v="676"/>
    <n v="584.70000000000005"/>
    <s v="West"/>
    <n v="675"/>
    <n v="675"/>
    <x v="0"/>
  </r>
  <r>
    <s v="PBOR00301"/>
    <x v="1"/>
    <d v="2022-06-22T00:00:00"/>
    <n v="617"/>
    <n v="90.300000000000011"/>
    <s v="North"/>
    <n v="615"/>
    <n v="615"/>
    <x v="0"/>
  </r>
  <r>
    <s v="PBOR00302"/>
    <x v="2"/>
    <d v="2022-06-16T00:00:00"/>
    <n v="623"/>
    <n v="311.07"/>
    <s v="South"/>
    <n v="620"/>
    <n v="620"/>
    <x v="0"/>
  </r>
  <r>
    <s v="PBOR00303"/>
    <x v="3"/>
    <d v="2022-06-27T00:00:00"/>
    <n v="281"/>
    <n v="47.1"/>
    <s v="East"/>
    <n v="280"/>
    <n v="280"/>
    <x v="3"/>
  </r>
  <r>
    <s v="PBOR00304"/>
    <x v="0"/>
    <d v="2022-07-23T00:00:00"/>
    <n v="863"/>
    <n v="492.26"/>
    <s v="West"/>
    <n v="860"/>
    <n v="860"/>
    <x v="2"/>
  </r>
  <r>
    <s v="PBOR00305"/>
    <x v="1"/>
    <d v="2022-06-28T00:00:00"/>
    <n v="437"/>
    <n v="154.01"/>
    <s v="North"/>
    <n v="435"/>
    <n v="435"/>
    <x v="1"/>
  </r>
  <r>
    <s v="PBOR00306"/>
    <x v="2"/>
    <d v="2022-06-22T00:00:00"/>
    <n v="402"/>
    <n v="45.059999999999995"/>
    <s v="South"/>
    <n v="400"/>
    <n v="400"/>
    <x v="1"/>
  </r>
  <r>
    <s v="PBOR00307"/>
    <x v="3"/>
    <d v="2022-06-15T00:00:00"/>
    <n v="591"/>
    <n v="341.83"/>
    <s v="East"/>
    <n v="590"/>
    <n v="590"/>
    <x v="0"/>
  </r>
  <r>
    <s v="PBOR00308"/>
    <x v="4"/>
    <d v="2022-06-25T00:00:00"/>
    <n v="613"/>
    <n v="115.16000000000001"/>
    <s v="West"/>
    <n v="610"/>
    <n v="610"/>
    <x v="0"/>
  </r>
  <r>
    <s v="PBOR00309"/>
    <x v="0"/>
    <d v="2022-07-05T00:00:00"/>
    <n v="499"/>
    <n v="345.49"/>
    <s v="North"/>
    <n v="495"/>
    <n v="495"/>
    <x v="1"/>
  </r>
  <r>
    <s v="PBOR00310"/>
    <x v="1"/>
    <d v="2022-07-12T00:00:00"/>
    <n v="761"/>
    <n v="556.53"/>
    <s v="South"/>
    <n v="760"/>
    <n v="760"/>
    <x v="2"/>
  </r>
  <r>
    <s v="PBOR00311"/>
    <x v="2"/>
    <d v="2022-07-18T00:00:00"/>
    <n v="350"/>
    <n v="138.78"/>
    <s v="East"/>
    <n v="350"/>
    <n v="350"/>
    <x v="1"/>
  </r>
  <r>
    <s v="PBOR00312"/>
    <x v="3"/>
    <d v="2022-07-17T00:00:00"/>
    <n v="386"/>
    <n v="181.63"/>
    <s v="West"/>
    <n v="385"/>
    <n v="385"/>
    <x v="1"/>
  </r>
  <r>
    <s v="PBOR00313"/>
    <x v="0"/>
    <d v="2022-06-23T00:00:00"/>
    <n v="580"/>
    <n v="523.30999999999995"/>
    <s v="North"/>
    <n v="580"/>
    <n v="580"/>
    <x v="0"/>
  </r>
  <r>
    <s v="PBOR00314"/>
    <x v="1"/>
    <d v="2022-06-22T00:00:00"/>
    <n v="238"/>
    <n v="59.64"/>
    <s v="South"/>
    <n v="235"/>
    <n v="235"/>
    <x v="3"/>
  </r>
  <r>
    <s v="PBOR00315"/>
    <x v="2"/>
    <d v="2022-07-11T00:00:00"/>
    <n v="475"/>
    <n v="270.24"/>
    <s v="East"/>
    <n v="475"/>
    <n v="475"/>
    <x v="1"/>
  </r>
  <r>
    <s v="PBOR00316"/>
    <x v="3"/>
    <d v="2022-06-27T00:00:00"/>
    <n v="339"/>
    <n v="11.39"/>
    <s v="West"/>
    <n v="335"/>
    <n v="335"/>
    <x v="1"/>
  </r>
  <r>
    <s v="PBOR00317"/>
    <x v="4"/>
    <d v="2022-06-28T00:00:00"/>
    <n v="384"/>
    <n v="45.309999999999995"/>
    <s v="North"/>
    <n v="380"/>
    <n v="380"/>
    <x v="1"/>
  </r>
  <r>
    <s v="PBOR00318"/>
    <x v="5"/>
    <d v="2022-07-06T00:00:00"/>
    <n v="544"/>
    <n v="15.33"/>
    <s v="South"/>
    <n v="540"/>
    <n v="540"/>
    <x v="0"/>
  </r>
  <r>
    <s v="PBOR00319"/>
    <x v="0"/>
    <d v="2022-06-19T00:00:00"/>
    <n v="519"/>
    <n v="347.43"/>
    <s v="East"/>
    <n v="515"/>
    <n v="515"/>
    <x v="0"/>
  </r>
  <r>
    <s v="PBOR00320"/>
    <x v="1"/>
    <d v="2022-07-21T00:00:00"/>
    <n v="535"/>
    <n v="195"/>
    <s v="West"/>
    <n v="535"/>
    <n v="535"/>
    <x v="0"/>
  </r>
  <r>
    <s v="PBOR00321"/>
    <x v="2"/>
    <d v="2022-06-21T00:00:00"/>
    <n v="864"/>
    <n v="133.19999999999999"/>
    <s v="North"/>
    <n v="860"/>
    <n v="860"/>
    <x v="2"/>
  </r>
  <r>
    <s v="PBOR00322"/>
    <x v="3"/>
    <d v="2022-07-04T00:00:00"/>
    <n v="507"/>
    <n v="337.9"/>
    <s v="South"/>
    <n v="505"/>
    <n v="505"/>
    <x v="0"/>
  </r>
  <r>
    <s v="PBOR00323"/>
    <x v="0"/>
    <d v="2022-07-13T00:00:00"/>
    <n v="252"/>
    <n v="174.35"/>
    <s v="East"/>
    <n v="250"/>
    <n v="250"/>
    <x v="3"/>
  </r>
  <r>
    <s v="PBOR00324"/>
    <x v="1"/>
    <d v="2022-07-13T00:00:00"/>
    <n v="485"/>
    <n v="71.06"/>
    <s v="West"/>
    <n v="485"/>
    <n v="485"/>
    <x v="1"/>
  </r>
  <r>
    <s v="PBOR00325"/>
    <x v="2"/>
    <d v="2022-06-15T00:00:00"/>
    <n v="215"/>
    <n v="211.87"/>
    <s v="North"/>
    <n v="215"/>
    <n v="215"/>
    <x v="3"/>
  </r>
  <r>
    <s v="PBOR00326"/>
    <x v="3"/>
    <d v="2022-07-04T00:00:00"/>
    <n v="679"/>
    <n v="217.91"/>
    <s v="South"/>
    <n v="675"/>
    <n v="675"/>
    <x v="0"/>
  </r>
  <r>
    <s v="PBOR00327"/>
    <x v="0"/>
    <d v="2022-06-28T00:00:00"/>
    <n v="561"/>
    <n v="530.12"/>
    <s v="East"/>
    <n v="560"/>
    <n v="560"/>
    <x v="0"/>
  </r>
  <r>
    <s v="PBOR00328"/>
    <x v="1"/>
    <d v="2022-07-01T00:00:00"/>
    <n v="396"/>
    <n v="201.6"/>
    <s v="West"/>
    <n v="395"/>
    <n v="395"/>
    <x v="1"/>
  </r>
  <r>
    <s v="PBOR00329"/>
    <x v="2"/>
    <d v="2022-06-25T00:00:00"/>
    <n v="560"/>
    <n v="369.94"/>
    <s v="North"/>
    <n v="560"/>
    <n v="560"/>
    <x v="0"/>
  </r>
  <r>
    <s v="PBOR00330"/>
    <x v="3"/>
    <d v="2022-07-15T00:00:00"/>
    <n v="592"/>
    <n v="530.53"/>
    <s v="South"/>
    <n v="590"/>
    <n v="590"/>
    <x v="0"/>
  </r>
  <r>
    <s v="PBOR00331"/>
    <x v="0"/>
    <d v="2022-07-03T00:00:00"/>
    <n v="511"/>
    <n v="68.45"/>
    <s v="East"/>
    <n v="510"/>
    <n v="510"/>
    <x v="0"/>
  </r>
  <r>
    <s v="PBOR00332"/>
    <x v="1"/>
    <d v="2022-07-18T00:00:00"/>
    <n v="891"/>
    <n v="340.71"/>
    <s v="West"/>
    <n v="890"/>
    <n v="890"/>
    <x v="2"/>
  </r>
  <r>
    <s v="PBOR00333"/>
    <x v="2"/>
    <d v="2022-07-08T00:00:00"/>
    <n v="306"/>
    <n v="46.129999999999995"/>
    <s v="North"/>
    <n v="305"/>
    <n v="305"/>
    <x v="1"/>
  </r>
  <r>
    <s v="PBOR00334"/>
    <x v="3"/>
    <d v="2022-06-30T00:00:00"/>
    <n v="611"/>
    <n v="588.98"/>
    <s v="South"/>
    <n v="610"/>
    <n v="610"/>
    <x v="0"/>
  </r>
  <r>
    <s v="PBOR00335"/>
    <x v="4"/>
    <d v="2022-07-12T00:00:00"/>
    <n v="334"/>
    <n v="313.61"/>
    <s v="East"/>
    <n v="330"/>
    <n v="330"/>
    <x v="1"/>
  </r>
  <r>
    <s v="PBOR00336"/>
    <x v="0"/>
    <d v="2022-07-04T00:00:00"/>
    <n v="484"/>
    <n v="437.23"/>
    <s v="West"/>
    <n v="480"/>
    <n v="480"/>
    <x v="1"/>
  </r>
  <r>
    <s v="PBOR00337"/>
    <x v="1"/>
    <d v="2022-07-10T00:00:00"/>
    <n v="384"/>
    <n v="238.89"/>
    <s v="North"/>
    <n v="380"/>
    <n v="380"/>
    <x v="1"/>
  </r>
  <r>
    <s v="PBOR00338"/>
    <x v="2"/>
    <d v="2022-06-13T00:00:00"/>
    <n v="627"/>
    <n v="38.68"/>
    <s v="South"/>
    <n v="625"/>
    <n v="625"/>
    <x v="0"/>
  </r>
  <r>
    <s v="PBOR00339"/>
    <x v="3"/>
    <d v="2022-06-22T00:00:00"/>
    <n v="885"/>
    <n v="435.53999999999996"/>
    <s v="East"/>
    <n v="885"/>
    <n v="885"/>
    <x v="2"/>
  </r>
  <r>
    <s v="PBOR00340"/>
    <x v="0"/>
    <d v="2022-07-19T00:00:00"/>
    <n v="592"/>
    <n v="411.76"/>
    <s v="West"/>
    <n v="590"/>
    <n v="590"/>
    <x v="0"/>
  </r>
  <r>
    <s v="PBOR00341"/>
    <x v="1"/>
    <d v="2022-06-23T00:00:00"/>
    <n v="899"/>
    <n v="490.21999999999997"/>
    <s v="North"/>
    <n v="895"/>
    <n v="895"/>
    <x v="2"/>
  </r>
  <r>
    <s v="PBOR00342"/>
    <x v="2"/>
    <d v="2022-07-11T00:00:00"/>
    <n v="501"/>
    <n v="176.35"/>
    <s v="South"/>
    <n v="500"/>
    <n v="500"/>
    <x v="0"/>
  </r>
  <r>
    <s v="PBOR00343"/>
    <x v="3"/>
    <d v="2022-06-20T00:00:00"/>
    <n v="339"/>
    <n v="20.440000000000001"/>
    <s v="East"/>
    <n v="335"/>
    <n v="335"/>
    <x v="1"/>
  </r>
  <r>
    <s v="PBOR00344"/>
    <x v="4"/>
    <d v="2022-07-06T00:00:00"/>
    <n v="677"/>
    <n v="28.060000000000002"/>
    <s v="West"/>
    <n v="675"/>
    <n v="675"/>
    <x v="0"/>
  </r>
  <r>
    <s v="PBOR00345"/>
    <x v="5"/>
    <d v="2022-06-19T00:00:00"/>
    <n v="239"/>
    <n v="70.550000000000011"/>
    <s v="North"/>
    <n v="235"/>
    <n v="235"/>
    <x v="3"/>
  </r>
  <r>
    <s v="PBOR00346"/>
    <x v="0"/>
    <d v="2022-06-13T00:00:00"/>
    <n v="290"/>
    <n v="197.64999999999998"/>
    <s v="South"/>
    <n v="290"/>
    <n v="290"/>
    <x v="3"/>
  </r>
  <r>
    <s v="PBOR00347"/>
    <x v="1"/>
    <d v="2022-07-11T00:00:00"/>
    <n v="307"/>
    <n v="161.59"/>
    <s v="East"/>
    <n v="305"/>
    <n v="305"/>
    <x v="1"/>
  </r>
  <r>
    <s v="PBOR00348"/>
    <x v="2"/>
    <d v="2022-06-26T00:00:00"/>
    <n v="800"/>
    <n v="43.559999999999995"/>
    <s v="West"/>
    <n v="800"/>
    <n v="800"/>
    <x v="2"/>
  </r>
  <r>
    <s v="PBOR00349"/>
    <x v="3"/>
    <d v="2022-07-20T00:00:00"/>
    <n v="743"/>
    <n v="708.46"/>
    <s v="North"/>
    <n v="740"/>
    <n v="740"/>
    <x v="2"/>
  </r>
  <r>
    <s v="PBOR00350"/>
    <x v="0"/>
    <d v="2022-07-14T00:00:00"/>
    <n v="281"/>
    <n v="131.31"/>
    <s v="South"/>
    <n v="280"/>
    <n v="280"/>
    <x v="3"/>
  </r>
  <r>
    <s v="PBOR00351"/>
    <x v="1"/>
    <d v="2022-07-02T00:00:00"/>
    <n v="486"/>
    <n v="292.33999999999997"/>
    <s v="East"/>
    <n v="485"/>
    <n v="485"/>
    <x v="1"/>
  </r>
  <r>
    <s v="PBOR00352"/>
    <x v="2"/>
    <d v="2022-07-11T00:00:00"/>
    <n v="855"/>
    <n v="146.70999999999998"/>
    <s v="West"/>
    <n v="855"/>
    <n v="855"/>
    <x v="2"/>
  </r>
  <r>
    <s v="PBOR00353"/>
    <x v="3"/>
    <d v="2022-07-20T00:00:00"/>
    <n v="650"/>
    <n v="290.76"/>
    <s v="North"/>
    <n v="650"/>
    <n v="650"/>
    <x v="0"/>
  </r>
  <r>
    <s v="PBOR00354"/>
    <x v="4"/>
    <d v="2022-06-28T00:00:00"/>
    <n v="587"/>
    <n v="318.43"/>
    <s v="South"/>
    <n v="585"/>
    <n v="585"/>
    <x v="0"/>
  </r>
  <r>
    <s v="PBOR00355"/>
    <x v="0"/>
    <d v="2022-06-17T00:00:00"/>
    <n v="736"/>
    <n v="371.57"/>
    <s v="East"/>
    <n v="735"/>
    <n v="735"/>
    <x v="2"/>
  </r>
  <r>
    <s v="PBOR00356"/>
    <x v="1"/>
    <d v="2022-06-15T00:00:00"/>
    <n v="895"/>
    <n v="82.63000000000001"/>
    <s v="West"/>
    <n v="895"/>
    <n v="895"/>
    <x v="2"/>
  </r>
  <r>
    <s v="PBOR00357"/>
    <x v="2"/>
    <d v="2022-06-22T00:00:00"/>
    <n v="861"/>
    <n v="300.56"/>
    <s v="North"/>
    <n v="860"/>
    <n v="860"/>
    <x v="2"/>
  </r>
  <r>
    <s v="PBOR00358"/>
    <x v="3"/>
    <d v="2022-07-02T00:00:00"/>
    <n v="268"/>
    <n v="241.29"/>
    <s v="South"/>
    <n v="265"/>
    <n v="265"/>
    <x v="3"/>
  </r>
  <r>
    <s v="PBOR00359"/>
    <x v="0"/>
    <d v="2022-06-25T00:00:00"/>
    <n v="334"/>
    <n v="60.29"/>
    <s v="East"/>
    <n v="330"/>
    <n v="330"/>
    <x v="1"/>
  </r>
  <r>
    <s v="PBOR00360"/>
    <x v="1"/>
    <d v="2022-07-10T00:00:00"/>
    <n v="277"/>
    <n v="7.05"/>
    <s v="West"/>
    <n v="275"/>
    <n v="275"/>
    <x v="3"/>
  </r>
  <r>
    <s v="PBOR00361"/>
    <x v="2"/>
    <d v="2022-06-24T00:00:00"/>
    <n v="241"/>
    <n v="191.95"/>
    <s v="North"/>
    <n v="240"/>
    <n v="240"/>
    <x v="3"/>
  </r>
  <r>
    <s v="PBOR00362"/>
    <x v="3"/>
    <d v="2022-07-10T00:00:00"/>
    <n v="839"/>
    <n v="134.88999999999999"/>
    <s v="South"/>
    <n v="835"/>
    <n v="835"/>
    <x v="2"/>
  </r>
  <r>
    <s v="PBOR00363"/>
    <x v="4"/>
    <d v="2022-07-17T00:00:00"/>
    <n v="812"/>
    <n v="200.51999999999998"/>
    <s v="East"/>
    <n v="810"/>
    <n v="810"/>
    <x v="2"/>
  </r>
  <r>
    <s v="PBOR00364"/>
    <x v="5"/>
    <d v="2022-07-21T00:00:00"/>
    <n v="541"/>
    <n v="119.83"/>
    <s v="West"/>
    <n v="540"/>
    <n v="540"/>
    <x v="0"/>
  </r>
  <r>
    <s v="PBOR00365"/>
    <x v="0"/>
    <d v="2022-07-21T00:00:00"/>
    <n v="740"/>
    <n v="528.79999999999995"/>
    <s v="North"/>
    <n v="740"/>
    <n v="740"/>
    <x v="2"/>
  </r>
  <r>
    <s v="PBOR00366"/>
    <x v="1"/>
    <d v="2022-07-08T00:00:00"/>
    <n v="881"/>
    <n v="99.440000000000012"/>
    <s v="South"/>
    <n v="880"/>
    <n v="880"/>
    <x v="2"/>
  </r>
  <r>
    <s v="PBOR00367"/>
    <x v="2"/>
    <d v="2022-07-09T00:00:00"/>
    <n v="760"/>
    <n v="49.62"/>
    <s v="East"/>
    <n v="760"/>
    <n v="760"/>
    <x v="2"/>
  </r>
  <r>
    <s v="PBOR00368"/>
    <x v="3"/>
    <d v="2022-06-24T00:00:00"/>
    <n v="814"/>
    <n v="379.99"/>
    <s v="West"/>
    <n v="810"/>
    <n v="810"/>
    <x v="2"/>
  </r>
  <r>
    <s v="PBOR00369"/>
    <x v="0"/>
    <d v="2022-06-25T00:00:00"/>
    <n v="557"/>
    <n v="513.56999999999994"/>
    <s v="North"/>
    <n v="555"/>
    <n v="555"/>
    <x v="0"/>
  </r>
  <r>
    <s v="PBOR00370"/>
    <x v="1"/>
    <d v="2022-07-02T00:00:00"/>
    <n v="567"/>
    <n v="106.83"/>
    <s v="South"/>
    <n v="565"/>
    <n v="565"/>
    <x v="0"/>
  </r>
  <r>
    <s v="PBOR00371"/>
    <x v="2"/>
    <d v="2022-06-23T00:00:00"/>
    <n v="267"/>
    <n v="74.36"/>
    <s v="East"/>
    <n v="265"/>
    <n v="265"/>
    <x v="3"/>
  </r>
  <r>
    <s v="PBOR00372"/>
    <x v="3"/>
    <d v="2022-07-09T00:00:00"/>
    <n v="726"/>
    <n v="572.70000000000005"/>
    <s v="West"/>
    <n v="725"/>
    <n v="725"/>
    <x v="2"/>
  </r>
  <r>
    <s v="PBOR00373"/>
    <x v="0"/>
    <d v="2022-06-14T00:00:00"/>
    <n v="336"/>
    <n v="61.489999999999995"/>
    <s v="North"/>
    <n v="335"/>
    <n v="335"/>
    <x v="1"/>
  </r>
  <r>
    <s v="PBOR00374"/>
    <x v="1"/>
    <d v="2022-07-07T00:00:00"/>
    <n v="639"/>
    <n v="131.59"/>
    <s v="South"/>
    <n v="635"/>
    <n v="635"/>
    <x v="0"/>
  </r>
  <r>
    <s v="PBOR00375"/>
    <x v="2"/>
    <d v="2022-06-22T00:00:00"/>
    <n v="290"/>
    <n v="6.18"/>
    <s v="East"/>
    <n v="290"/>
    <n v="290"/>
    <x v="3"/>
  </r>
  <r>
    <s v="PBOR00376"/>
    <x v="3"/>
    <d v="2022-06-14T00:00:00"/>
    <n v="305"/>
    <n v="6.96"/>
    <s v="West"/>
    <n v="305"/>
    <n v="305"/>
    <x v="1"/>
  </r>
  <r>
    <s v="PBOR00377"/>
    <x v="0"/>
    <d v="2022-07-01T00:00:00"/>
    <n v="375"/>
    <n v="249.19"/>
    <s v="North"/>
    <n v="375"/>
    <n v="375"/>
    <x v="1"/>
  </r>
  <r>
    <s v="PBOR00378"/>
    <x v="1"/>
    <d v="2022-06-30T00:00:00"/>
    <n v="698"/>
    <n v="203.48999999999998"/>
    <s v="South"/>
    <n v="695"/>
    <n v="695"/>
    <x v="0"/>
  </r>
  <r>
    <s v="PBOR00379"/>
    <x v="2"/>
    <d v="2022-07-05T00:00:00"/>
    <n v="602"/>
    <n v="335.21999999999997"/>
    <s v="East"/>
    <n v="600"/>
    <n v="600"/>
    <x v="0"/>
  </r>
  <r>
    <s v="PBOR00380"/>
    <x v="3"/>
    <d v="2022-07-22T00:00:00"/>
    <n v="869"/>
    <n v="497.43"/>
    <s v="West"/>
    <n v="865"/>
    <n v="865"/>
    <x v="2"/>
  </r>
  <r>
    <s v="PBOR00381"/>
    <x v="4"/>
    <d v="2022-06-23T00:00:00"/>
    <n v="248"/>
    <n v="21.39"/>
    <s v="North"/>
    <n v="245"/>
    <n v="245"/>
    <x v="3"/>
  </r>
  <r>
    <s v="PBOR00382"/>
    <x v="0"/>
    <d v="2022-06-25T00:00:00"/>
    <n v="622"/>
    <n v="594.70000000000005"/>
    <s v="South"/>
    <n v="620"/>
    <n v="620"/>
    <x v="0"/>
  </r>
  <r>
    <s v="PBOR00383"/>
    <x v="1"/>
    <d v="2022-07-07T00:00:00"/>
    <n v="498"/>
    <n v="122.28"/>
    <s v="East"/>
    <n v="495"/>
    <n v="495"/>
    <x v="1"/>
  </r>
  <r>
    <s v="PBOR00384"/>
    <x v="2"/>
    <d v="2022-06-17T00:00:00"/>
    <n v="896"/>
    <n v="507.48"/>
    <s v="West"/>
    <n v="895"/>
    <n v="895"/>
    <x v="2"/>
  </r>
  <r>
    <s v="PBOR00385"/>
    <x v="3"/>
    <d v="2022-06-26T00:00:00"/>
    <n v="773"/>
    <n v="34.93"/>
    <s v="North"/>
    <n v="770"/>
    <n v="770"/>
    <x v="2"/>
  </r>
  <r>
    <s v="PBOR00386"/>
    <x v="0"/>
    <d v="2022-06-28T00:00:00"/>
    <n v="840"/>
    <n v="817.71"/>
    <s v="South"/>
    <n v="840"/>
    <n v="840"/>
    <x v="2"/>
  </r>
  <r>
    <s v="PBOR00387"/>
    <x v="1"/>
    <d v="2022-07-13T00:00:00"/>
    <n v="654"/>
    <n v="371.03999999999996"/>
    <s v="East"/>
    <n v="650"/>
    <n v="650"/>
    <x v="0"/>
  </r>
  <r>
    <s v="PBOR00388"/>
    <x v="2"/>
    <d v="2022-07-13T00:00:00"/>
    <n v="831"/>
    <n v="315.19"/>
    <s v="West"/>
    <n v="830"/>
    <n v="830"/>
    <x v="2"/>
  </r>
  <r>
    <s v="PBOR00389"/>
    <x v="3"/>
    <d v="2022-07-22T00:00:00"/>
    <n v="874"/>
    <n v="549.45000000000005"/>
    <s v="North"/>
    <n v="870"/>
    <n v="870"/>
    <x v="2"/>
  </r>
  <r>
    <s v="PBOR00390"/>
    <x v="4"/>
    <d v="2022-06-23T00:00:00"/>
    <n v="564"/>
    <n v="213.97"/>
    <s v="South"/>
    <n v="560"/>
    <n v="560"/>
    <x v="0"/>
  </r>
  <r>
    <s v="PBOR00391"/>
    <x v="5"/>
    <d v="2022-06-22T00:00:00"/>
    <n v="762"/>
    <n v="273.5"/>
    <s v="East"/>
    <n v="760"/>
    <n v="760"/>
    <x v="2"/>
  </r>
  <r>
    <s v="PBOR00392"/>
    <x v="0"/>
    <d v="2022-06-16T00:00:00"/>
    <n v="862"/>
    <n v="776.86"/>
    <s v="West"/>
    <n v="860"/>
    <n v="860"/>
    <x v="2"/>
  </r>
  <r>
    <s v="PBOR00393"/>
    <x v="1"/>
    <d v="2022-06-27T00:00:00"/>
    <n v="854"/>
    <n v="322.7"/>
    <s v="North"/>
    <n v="850"/>
    <n v="850"/>
    <x v="2"/>
  </r>
  <r>
    <s v="PBOR00394"/>
    <x v="2"/>
    <d v="2022-07-23T00:00:00"/>
    <n v="427"/>
    <n v="166.17"/>
    <s v="South"/>
    <n v="425"/>
    <n v="425"/>
    <x v="1"/>
  </r>
  <r>
    <s v="PBOR00395"/>
    <x v="3"/>
    <d v="2022-06-28T00:00:00"/>
    <n v="859"/>
    <n v="521.54"/>
    <s v="East"/>
    <n v="855"/>
    <n v="855"/>
    <x v="2"/>
  </r>
  <r>
    <s v="PBOR00396"/>
    <x v="0"/>
    <d v="2022-06-22T00:00:00"/>
    <n v="536"/>
    <n v="92.52000000000001"/>
    <s v="West"/>
    <n v="535"/>
    <n v="535"/>
    <x v="0"/>
  </r>
  <r>
    <s v="PBOR00397"/>
    <x v="1"/>
    <d v="2022-06-15T00:00:00"/>
    <n v="210"/>
    <n v="7.24"/>
    <s v="North"/>
    <n v="210"/>
    <n v="210"/>
    <x v="3"/>
  </r>
  <r>
    <s v="PBOR00398"/>
    <x v="2"/>
    <d v="2022-06-25T00:00:00"/>
    <n v="568"/>
    <n v="207.89999999999998"/>
    <s v="South"/>
    <n v="565"/>
    <n v="565"/>
    <x v="0"/>
  </r>
  <r>
    <s v="PBOR00399"/>
    <x v="3"/>
    <d v="2022-07-05T00:00:00"/>
    <n v="226"/>
    <n v="83.350000000000009"/>
    <s v="East"/>
    <n v="225"/>
    <n v="225"/>
    <x v="3"/>
  </r>
  <r>
    <s v="PBOR00400"/>
    <x v="4"/>
    <d v="2022-07-12T00:00:00"/>
    <n v="857"/>
    <n v="672.68"/>
    <s v="West"/>
    <n v="855"/>
    <n v="855"/>
    <x v="2"/>
  </r>
  <r>
    <s v="PBOR00401"/>
    <x v="0"/>
    <d v="2022-07-18T00:00:00"/>
    <n v="265"/>
    <n v="237"/>
    <s v="North"/>
    <n v="265"/>
    <n v="265"/>
    <x v="3"/>
  </r>
  <r>
    <s v="PBOR00402"/>
    <x v="1"/>
    <d v="2022-07-17T00:00:00"/>
    <n v="355"/>
    <n v="193.45999999999998"/>
    <s v="South"/>
    <n v="355"/>
    <n v="355"/>
    <x v="1"/>
  </r>
  <r>
    <s v="PBOR00403"/>
    <x v="2"/>
    <d v="2022-06-23T00:00:00"/>
    <n v="897"/>
    <n v="757.46"/>
    <s v="East"/>
    <n v="895"/>
    <n v="895"/>
    <x v="2"/>
  </r>
  <r>
    <s v="PBOR00404"/>
    <x v="3"/>
    <d v="2022-06-22T00:00:00"/>
    <n v="482"/>
    <n v="53.43"/>
    <s v="West"/>
    <n v="480"/>
    <n v="480"/>
    <x v="1"/>
  </r>
  <r>
    <s v="PBOR00405"/>
    <x v="0"/>
    <d v="2022-07-11T00:00:00"/>
    <n v="612"/>
    <n v="162.97999999999999"/>
    <s v="North"/>
    <n v="610"/>
    <n v="610"/>
    <x v="0"/>
  </r>
  <r>
    <s v="PBOR00406"/>
    <x v="1"/>
    <d v="2022-06-27T00:00:00"/>
    <n v="777"/>
    <n v="103.18"/>
    <s v="South"/>
    <n v="775"/>
    <n v="775"/>
    <x v="2"/>
  </r>
  <r>
    <s v="PBOR00407"/>
    <x v="2"/>
    <d v="2022-06-28T00:00:00"/>
    <n v="572"/>
    <n v="118.95"/>
    <s v="East"/>
    <n v="570"/>
    <n v="570"/>
    <x v="0"/>
  </r>
  <r>
    <s v="PBOR00408"/>
    <x v="3"/>
    <d v="2022-07-06T00:00:00"/>
    <n v="692"/>
    <n v="526.14"/>
    <s v="West"/>
    <n v="690"/>
    <n v="690"/>
    <x v="0"/>
  </r>
  <r>
    <s v="PBOR00409"/>
    <x v="4"/>
    <d v="2022-06-19T00:00:00"/>
    <n v="791"/>
    <n v="188.29999999999998"/>
    <s v="North"/>
    <n v="790"/>
    <n v="790"/>
    <x v="2"/>
  </r>
  <r>
    <s v="PBOR00410"/>
    <x v="5"/>
    <d v="2022-07-21T00:00:00"/>
    <n v="332"/>
    <n v="41.58"/>
    <s v="South"/>
    <n v="330"/>
    <n v="330"/>
    <x v="1"/>
  </r>
  <r>
    <s v="PBOR00411"/>
    <x v="0"/>
    <d v="2022-06-21T00:00:00"/>
    <n v="241"/>
    <n v="16.180000000000003"/>
    <s v="East"/>
    <n v="240"/>
    <n v="240"/>
    <x v="3"/>
  </r>
  <r>
    <s v="PBOR00412"/>
    <x v="1"/>
    <d v="2022-07-04T00:00:00"/>
    <n v="494"/>
    <n v="488.92"/>
    <s v="West"/>
    <n v="490"/>
    <n v="490"/>
    <x v="1"/>
  </r>
  <r>
    <s v="PBOR00413"/>
    <x v="2"/>
    <d v="2022-07-13T00:00:00"/>
    <n v="260"/>
    <n v="68.13000000000001"/>
    <s v="North"/>
    <n v="260"/>
    <n v="260"/>
    <x v="3"/>
  </r>
  <r>
    <s v="PBOR00414"/>
    <x v="3"/>
    <d v="2022-07-13T00:00:00"/>
    <n v="726"/>
    <n v="633.54"/>
    <s v="South"/>
    <n v="725"/>
    <n v="725"/>
    <x v="2"/>
  </r>
  <r>
    <s v="PBOR00415"/>
    <x v="0"/>
    <d v="2022-06-15T00:00:00"/>
    <n v="402"/>
    <n v="308.64999999999998"/>
    <s v="East"/>
    <n v="400"/>
    <n v="400"/>
    <x v="1"/>
  </r>
  <r>
    <s v="PBOR00416"/>
    <x v="1"/>
    <d v="2022-07-04T00:00:00"/>
    <n v="369"/>
    <n v="58.12"/>
    <s v="West"/>
    <n v="365"/>
    <n v="365"/>
    <x v="1"/>
  </r>
  <r>
    <s v="PBOR00417"/>
    <x v="2"/>
    <d v="2022-06-28T00:00:00"/>
    <n v="657"/>
    <n v="351.96"/>
    <s v="North"/>
    <n v="655"/>
    <n v="655"/>
    <x v="0"/>
  </r>
  <r>
    <s v="PBOR00418"/>
    <x v="3"/>
    <d v="2022-07-01T00:00:00"/>
    <n v="482"/>
    <n v="425.21"/>
    <s v="South"/>
    <n v="480"/>
    <n v="480"/>
    <x v="1"/>
  </r>
  <r>
    <s v="PBOR00419"/>
    <x v="0"/>
    <d v="2022-06-25T00:00:00"/>
    <n v="652"/>
    <n v="48.809999999999995"/>
    <s v="East"/>
    <n v="650"/>
    <n v="650"/>
    <x v="0"/>
  </r>
  <r>
    <s v="PBOR00420"/>
    <x v="1"/>
    <d v="2022-07-15T00:00:00"/>
    <n v="556"/>
    <n v="257.07"/>
    <s v="West"/>
    <n v="555"/>
    <n v="555"/>
    <x v="0"/>
  </r>
  <r>
    <s v="PBOR00421"/>
    <x v="2"/>
    <d v="2022-07-03T00:00:00"/>
    <n v="706"/>
    <n v="243.31"/>
    <s v="North"/>
    <n v="705"/>
    <n v="705"/>
    <x v="2"/>
  </r>
  <r>
    <s v="PBOR00422"/>
    <x v="3"/>
    <d v="2022-07-18T00:00:00"/>
    <n v="460"/>
    <n v="321.59999999999997"/>
    <s v="South"/>
    <n v="460"/>
    <n v="460"/>
    <x v="1"/>
  </r>
  <r>
    <s v="PBOR00423"/>
    <x v="0"/>
    <d v="2022-07-08T00:00:00"/>
    <n v="248"/>
    <n v="4.6899999999999995"/>
    <s v="East"/>
    <n v="245"/>
    <n v="245"/>
    <x v="3"/>
  </r>
  <r>
    <s v="PBOR00424"/>
    <x v="1"/>
    <d v="2022-06-30T00:00:00"/>
    <n v="700"/>
    <n v="512.72"/>
    <s v="West"/>
    <n v="700"/>
    <n v="700"/>
    <x v="2"/>
  </r>
  <r>
    <s v="PBOR00425"/>
    <x v="2"/>
    <d v="2022-07-12T00:00:00"/>
    <n v="329"/>
    <n v="237.85999999999999"/>
    <s v="North"/>
    <n v="325"/>
    <n v="325"/>
    <x v="1"/>
  </r>
  <r>
    <s v="PBOR00426"/>
    <x v="3"/>
    <d v="2022-07-04T00:00:00"/>
    <n v="656"/>
    <n v="639.06999999999994"/>
    <s v="South"/>
    <n v="655"/>
    <n v="655"/>
    <x v="0"/>
  </r>
  <r>
    <s v="PBOR00427"/>
    <x v="4"/>
    <d v="2022-07-10T00:00:00"/>
    <n v="452"/>
    <n v="417.84"/>
    <s v="East"/>
    <n v="450"/>
    <n v="450"/>
    <x v="1"/>
  </r>
  <r>
    <s v="PBOR00428"/>
    <x v="0"/>
    <d v="2022-06-13T00:00:00"/>
    <n v="839"/>
    <n v="292.32"/>
    <s v="West"/>
    <n v="835"/>
    <n v="835"/>
    <x v="2"/>
  </r>
  <r>
    <s v="PBOR00429"/>
    <x v="1"/>
    <d v="2022-06-22T00:00:00"/>
    <n v="845"/>
    <n v="311.5"/>
    <s v="North"/>
    <n v="845"/>
    <n v="845"/>
    <x v="2"/>
  </r>
  <r>
    <s v="PBOR00430"/>
    <x v="2"/>
    <d v="2022-07-19T00:00:00"/>
    <n v="855"/>
    <n v="327.3"/>
    <s v="South"/>
    <n v="855"/>
    <n v="855"/>
    <x v="2"/>
  </r>
  <r>
    <s v="PBOR00431"/>
    <x v="3"/>
    <d v="2022-06-23T00:00:00"/>
    <n v="423"/>
    <n v="326.89"/>
    <s v="East"/>
    <n v="420"/>
    <n v="420"/>
    <x v="1"/>
  </r>
  <r>
    <s v="PBOR00432"/>
    <x v="0"/>
    <d v="2022-07-11T00:00:00"/>
    <n v="631"/>
    <n v="619.61"/>
    <s v="West"/>
    <n v="630"/>
    <n v="630"/>
    <x v="0"/>
  </r>
  <r>
    <s v="PBOR00433"/>
    <x v="1"/>
    <d v="2022-06-20T00:00:00"/>
    <n v="807"/>
    <n v="196.69"/>
    <s v="North"/>
    <n v="805"/>
    <n v="805"/>
    <x v="2"/>
  </r>
  <r>
    <s v="PBOR00434"/>
    <x v="2"/>
    <d v="2022-07-06T00:00:00"/>
    <n v="836"/>
    <n v="426.18"/>
    <s v="South"/>
    <n v="835"/>
    <n v="835"/>
    <x v="2"/>
  </r>
  <r>
    <s v="PBOR00435"/>
    <x v="3"/>
    <d v="2022-06-19T00:00:00"/>
    <n v="676"/>
    <n v="670.08"/>
    <s v="East"/>
    <n v="675"/>
    <n v="675"/>
    <x v="0"/>
  </r>
  <r>
    <s v="PBOR00436"/>
    <x v="4"/>
    <d v="2022-06-13T00:00:00"/>
    <n v="330"/>
    <n v="191.41"/>
    <s v="West"/>
    <n v="330"/>
    <n v="330"/>
    <x v="1"/>
  </r>
  <r>
    <s v="PBOR00437"/>
    <x v="5"/>
    <d v="2022-07-11T00:00:00"/>
    <n v="523"/>
    <n v="105.13000000000001"/>
    <s v="North"/>
    <n v="520"/>
    <n v="520"/>
    <x v="0"/>
  </r>
  <r>
    <s v="PBOR00438"/>
    <x v="0"/>
    <d v="2022-06-26T00:00:00"/>
    <n v="865"/>
    <n v="75.77000000000001"/>
    <s v="South"/>
    <n v="865"/>
    <n v="865"/>
    <x v="2"/>
  </r>
  <r>
    <s v="PBOR00439"/>
    <x v="1"/>
    <d v="2022-07-20T00:00:00"/>
    <n v="495"/>
    <n v="456.40999999999997"/>
    <s v="East"/>
    <n v="495"/>
    <n v="495"/>
    <x v="1"/>
  </r>
  <r>
    <s v="PBOR00440"/>
    <x v="2"/>
    <d v="2022-07-14T00:00:00"/>
    <n v="721"/>
    <n v="293.07"/>
    <s v="West"/>
    <n v="720"/>
    <n v="720"/>
    <x v="2"/>
  </r>
  <r>
    <s v="PBOR00441"/>
    <x v="3"/>
    <d v="2022-07-02T00:00:00"/>
    <n v="258"/>
    <n v="117.45"/>
    <s v="North"/>
    <n v="255"/>
    <n v="255"/>
    <x v="3"/>
  </r>
  <r>
    <s v="PBOR00442"/>
    <x v="0"/>
    <d v="2022-07-11T00:00:00"/>
    <n v="844"/>
    <n v="384.15"/>
    <s v="South"/>
    <n v="840"/>
    <n v="840"/>
    <x v="2"/>
  </r>
  <r>
    <s v="PBOR00443"/>
    <x v="1"/>
    <d v="2022-07-20T00:00:00"/>
    <n v="197"/>
    <n v="59.35"/>
    <s v="East"/>
    <n v="195"/>
    <n v="195"/>
    <x v="3"/>
  </r>
  <r>
    <s v="PBOR00444"/>
    <x v="2"/>
    <d v="2022-06-28T00:00:00"/>
    <n v="216"/>
    <n v="49.44"/>
    <s v="West"/>
    <n v="215"/>
    <n v="215"/>
    <x v="3"/>
  </r>
  <r>
    <s v="PBOR00445"/>
    <x v="3"/>
    <d v="2022-06-17T00:00:00"/>
    <n v="254"/>
    <n v="124.10000000000001"/>
    <s v="North"/>
    <n v="250"/>
    <n v="250"/>
    <x v="3"/>
  </r>
  <r>
    <s v="PBOR00446"/>
    <x v="4"/>
    <d v="2022-06-15T00:00:00"/>
    <n v="463"/>
    <n v="408.84"/>
    <s v="South"/>
    <n v="460"/>
    <n v="460"/>
    <x v="1"/>
  </r>
  <r>
    <s v="PBOR00447"/>
    <x v="0"/>
    <d v="2022-06-22T00:00:00"/>
    <n v="512"/>
    <n v="157.20999999999998"/>
    <s v="East"/>
    <n v="510"/>
    <n v="510"/>
    <x v="0"/>
  </r>
  <r>
    <s v="PBOR00448"/>
    <x v="1"/>
    <d v="2022-07-02T00:00:00"/>
    <n v="820"/>
    <n v="702.79"/>
    <s v="West"/>
    <n v="820"/>
    <n v="820"/>
    <x v="2"/>
  </r>
  <r>
    <s v="PBOR00449"/>
    <x v="2"/>
    <d v="2022-06-25T00:00:00"/>
    <n v="621"/>
    <n v="181.09"/>
    <s v="North"/>
    <n v="620"/>
    <n v="620"/>
    <x v="0"/>
  </r>
  <r>
    <s v="PBOR00450"/>
    <x v="3"/>
    <d v="2022-07-10T00:00:00"/>
    <n v="616"/>
    <n v="159.51"/>
    <s v="South"/>
    <n v="615"/>
    <n v="615"/>
    <x v="0"/>
  </r>
  <r>
    <s v="PBOR00451"/>
    <x v="0"/>
    <d v="2022-06-24T00:00:00"/>
    <n v="506"/>
    <n v="149.48999999999998"/>
    <s v="East"/>
    <n v="505"/>
    <n v="505"/>
    <x v="0"/>
  </r>
  <r>
    <s v="PBOR00452"/>
    <x v="1"/>
    <d v="2022-07-10T00:00:00"/>
    <n v="246"/>
    <n v="18.260000000000002"/>
    <s v="West"/>
    <n v="245"/>
    <n v="245"/>
    <x v="3"/>
  </r>
  <r>
    <s v="PBOR00453"/>
    <x v="2"/>
    <d v="2022-07-17T00:00:00"/>
    <n v="649"/>
    <n v="25.360000000000003"/>
    <s v="North"/>
    <n v="645"/>
    <n v="645"/>
    <x v="0"/>
  </r>
  <r>
    <s v="PBOR00454"/>
    <x v="3"/>
    <d v="2022-07-21T00:00:00"/>
    <n v="421"/>
    <n v="321.94"/>
    <s v="South"/>
    <n v="420"/>
    <n v="420"/>
    <x v="1"/>
  </r>
  <r>
    <s v="PBOR00455"/>
    <x v="4"/>
    <d v="2022-07-21T00:00:00"/>
    <n v="816"/>
    <n v="610.91999999999996"/>
    <s v="East"/>
    <n v="815"/>
    <n v="815"/>
    <x v="2"/>
  </r>
  <r>
    <s v="PBOR00456"/>
    <x v="5"/>
    <d v="2022-07-08T00:00:00"/>
    <n v="409"/>
    <n v="283.45"/>
    <s v="West"/>
    <n v="405"/>
    <n v="405"/>
    <x v="1"/>
  </r>
  <r>
    <s v="PBOR00457"/>
    <x v="0"/>
    <d v="2022-07-09T00:00:00"/>
    <n v="333"/>
    <n v="176.29"/>
    <s v="North"/>
    <n v="330"/>
    <n v="330"/>
    <x v="1"/>
  </r>
  <r>
    <s v="PBOR00458"/>
    <x v="1"/>
    <d v="2022-06-24T00:00:00"/>
    <n v="423"/>
    <n v="137.10999999999999"/>
    <s v="South"/>
    <n v="420"/>
    <n v="420"/>
    <x v="1"/>
  </r>
  <r>
    <s v="PBOR00459"/>
    <x v="2"/>
    <d v="2022-06-25T00:00:00"/>
    <n v="305"/>
    <n v="109.52000000000001"/>
    <s v="East"/>
    <n v="305"/>
    <n v="305"/>
    <x v="1"/>
  </r>
  <r>
    <s v="PBOR00460"/>
    <x v="3"/>
    <d v="2022-07-02T00:00:00"/>
    <n v="377"/>
    <n v="248.48"/>
    <s v="West"/>
    <n v="375"/>
    <n v="375"/>
    <x v="1"/>
  </r>
  <r>
    <s v="PBOR00461"/>
    <x v="0"/>
    <d v="2022-06-23T00:00:00"/>
    <n v="405"/>
    <n v="208.10999999999999"/>
    <s v="North"/>
    <n v="405"/>
    <n v="405"/>
    <x v="1"/>
  </r>
  <r>
    <s v="PBOR00462"/>
    <x v="1"/>
    <d v="2022-07-09T00:00:00"/>
    <n v="512"/>
    <n v="392.53"/>
    <s v="South"/>
    <n v="510"/>
    <n v="510"/>
    <x v="0"/>
  </r>
  <r>
    <s v="PBOR00463"/>
    <x v="2"/>
    <d v="2022-06-14T00:00:00"/>
    <n v="369"/>
    <n v="271.33"/>
    <s v="East"/>
    <n v="365"/>
    <n v="365"/>
    <x v="1"/>
  </r>
  <r>
    <s v="PBOR00464"/>
    <x v="3"/>
    <d v="2022-07-07T00:00:00"/>
    <n v="612"/>
    <n v="272.76"/>
    <s v="West"/>
    <n v="610"/>
    <n v="610"/>
    <x v="0"/>
  </r>
  <r>
    <s v="PBOR00465"/>
    <x v="0"/>
    <d v="2022-06-22T00:00:00"/>
    <n v="473"/>
    <n v="380.73"/>
    <s v="North"/>
    <n v="470"/>
    <n v="470"/>
    <x v="1"/>
  </r>
  <r>
    <s v="PBOR00466"/>
    <x v="1"/>
    <d v="2022-06-14T00:00:00"/>
    <n v="581"/>
    <n v="367.5"/>
    <s v="South"/>
    <n v="580"/>
    <n v="580"/>
    <x v="0"/>
  </r>
  <r>
    <s v="PBOR00467"/>
    <x v="2"/>
    <d v="2022-07-01T00:00:00"/>
    <n v="886"/>
    <n v="479.96999999999997"/>
    <s v="East"/>
    <n v="885"/>
    <n v="885"/>
    <x v="2"/>
  </r>
  <r>
    <s v="PBOR00468"/>
    <x v="3"/>
    <d v="2022-06-30T00:00:00"/>
    <n v="735"/>
    <n v="378.15999999999997"/>
    <s v="West"/>
    <n v="735"/>
    <n v="735"/>
    <x v="2"/>
  </r>
  <r>
    <s v="PBOR00469"/>
    <x v="0"/>
    <d v="2022-07-05T00:00:00"/>
    <n v="521"/>
    <n v="123.76"/>
    <s v="North"/>
    <n v="520"/>
    <n v="520"/>
    <x v="0"/>
  </r>
  <r>
    <s v="PBOR00470"/>
    <x v="1"/>
    <d v="2022-07-22T00:00:00"/>
    <n v="555"/>
    <n v="550.12"/>
    <s v="South"/>
    <n v="555"/>
    <n v="555"/>
    <x v="0"/>
  </r>
  <r>
    <s v="PBOR00471"/>
    <x v="2"/>
    <d v="2022-06-23T00:00:00"/>
    <n v="553"/>
    <n v="330.18"/>
    <s v="East"/>
    <n v="550"/>
    <n v="550"/>
    <x v="0"/>
  </r>
  <r>
    <s v="PBOR00472"/>
    <x v="3"/>
    <d v="2022-06-25T00:00:00"/>
    <n v="240"/>
    <n v="113.14"/>
    <s v="West"/>
    <n v="240"/>
    <n v="240"/>
    <x v="3"/>
  </r>
  <r>
    <s v="PBOR00473"/>
    <x v="4"/>
    <d v="2022-07-07T00:00:00"/>
    <n v="879"/>
    <n v="361.99"/>
    <s v="North"/>
    <n v="875"/>
    <n v="875"/>
    <x v="2"/>
  </r>
  <r>
    <s v="PBOR00474"/>
    <x v="0"/>
    <d v="2022-06-17T00:00:00"/>
    <n v="784"/>
    <n v="56.46"/>
    <s v="South"/>
    <n v="780"/>
    <n v="780"/>
    <x v="2"/>
  </r>
  <r>
    <s v="PBOR00475"/>
    <x v="1"/>
    <d v="2022-06-26T00:00:00"/>
    <n v="865"/>
    <n v="245.88"/>
    <s v="East"/>
    <n v="865"/>
    <n v="865"/>
    <x v="2"/>
  </r>
  <r>
    <s v="PBOR00476"/>
    <x v="2"/>
    <d v="2022-06-28T00:00:00"/>
    <n v="247"/>
    <n v="127.14"/>
    <s v="West"/>
    <n v="245"/>
    <n v="245"/>
    <x v="3"/>
  </r>
  <r>
    <s v="PBOR00477"/>
    <x v="3"/>
    <d v="2022-07-13T00:00:00"/>
    <n v="435"/>
    <n v="366.96999999999997"/>
    <s v="North"/>
    <n v="435"/>
    <n v="435"/>
    <x v="1"/>
  </r>
  <r>
    <s v="PBOR00478"/>
    <x v="0"/>
    <d v="2022-07-13T00:00:00"/>
    <n v="868"/>
    <n v="689.29"/>
    <s v="South"/>
    <n v="865"/>
    <n v="865"/>
    <x v="2"/>
  </r>
  <r>
    <s v="PBOR00479"/>
    <x v="1"/>
    <d v="2022-07-22T00:00:00"/>
    <n v="552"/>
    <n v="241.47"/>
    <s v="East"/>
    <n v="550"/>
    <n v="550"/>
    <x v="0"/>
  </r>
  <r>
    <s v="PBOR00480"/>
    <x v="2"/>
    <d v="2022-06-23T00:00:00"/>
    <n v="441"/>
    <n v="275.25"/>
    <s v="West"/>
    <n v="440"/>
    <n v="440"/>
    <x v="1"/>
  </r>
  <r>
    <s v="PBOR00481"/>
    <x v="3"/>
    <d v="2022-06-22T00:00:00"/>
    <n v="392"/>
    <n v="347.57"/>
    <s v="North"/>
    <n v="390"/>
    <n v="390"/>
    <x v="1"/>
  </r>
  <r>
    <s v="PBOR00482"/>
    <x v="4"/>
    <d v="2022-06-16T00:00:00"/>
    <n v="432"/>
    <n v="79.320000000000007"/>
    <s v="South"/>
    <n v="430"/>
    <n v="430"/>
    <x v="1"/>
  </r>
  <r>
    <s v="PBOR00483"/>
    <x v="5"/>
    <d v="2022-06-27T00:00:00"/>
    <n v="346"/>
    <n v="55.04"/>
    <s v="East"/>
    <n v="345"/>
    <n v="345"/>
    <x v="1"/>
  </r>
  <r>
    <s v="PBOR00484"/>
    <x v="0"/>
    <d v="2022-07-23T00:00:00"/>
    <n v="409"/>
    <n v="120.52000000000001"/>
    <s v="West"/>
    <n v="405"/>
    <n v="405"/>
    <x v="1"/>
  </r>
  <r>
    <s v="PBOR00485"/>
    <x v="1"/>
    <d v="2022-06-28T00:00:00"/>
    <n v="312"/>
    <n v="110.5"/>
    <s v="North"/>
    <n v="310"/>
    <n v="310"/>
    <x v="1"/>
  </r>
  <r>
    <s v="PBOR00486"/>
    <x v="2"/>
    <d v="2022-06-22T00:00:00"/>
    <n v="283"/>
    <n v="114.52000000000001"/>
    <s v="South"/>
    <n v="280"/>
    <n v="280"/>
    <x v="3"/>
  </r>
  <r>
    <s v="PBOR00487"/>
    <x v="3"/>
    <d v="2022-06-15T00:00:00"/>
    <n v="669"/>
    <n v="380.19"/>
    <s v="East"/>
    <n v="665"/>
    <n v="665"/>
    <x v="0"/>
  </r>
  <r>
    <s v="PBOR00488"/>
    <x v="0"/>
    <d v="2022-06-25T00:00:00"/>
    <n v="322"/>
    <n v="220.29999999999998"/>
    <s v="West"/>
    <n v="320"/>
    <n v="320"/>
    <x v="1"/>
  </r>
  <r>
    <s v="PBOR00489"/>
    <x v="1"/>
    <d v="2022-07-05T00:00:00"/>
    <n v="717"/>
    <n v="343.45"/>
    <s v="North"/>
    <n v="715"/>
    <n v="715"/>
    <x v="2"/>
  </r>
  <r>
    <s v="PBOR00490"/>
    <x v="2"/>
    <d v="2022-07-12T00:00:00"/>
    <n v="239"/>
    <n v="212.82"/>
    <s v="South"/>
    <n v="235"/>
    <n v="235"/>
    <x v="3"/>
  </r>
  <r>
    <s v="PBOR00491"/>
    <x v="3"/>
    <d v="2022-07-18T00:00:00"/>
    <n v="508"/>
    <n v="258.83"/>
    <s v="East"/>
    <n v="505"/>
    <n v="505"/>
    <x v="0"/>
  </r>
  <r>
    <s v="PBOR00492"/>
    <x v="4"/>
    <d v="2022-07-17T00:00:00"/>
    <n v="806"/>
    <n v="631.6"/>
    <s v="West"/>
    <n v="805"/>
    <n v="805"/>
    <x v="2"/>
  </r>
  <r>
    <s v="PBOR00493"/>
    <x v="0"/>
    <d v="2022-06-23T00:00:00"/>
    <n v="216"/>
    <n v="14.25"/>
    <s v="North"/>
    <n v="215"/>
    <n v="215"/>
    <x v="3"/>
  </r>
  <r>
    <s v="PBOR00494"/>
    <x v="1"/>
    <d v="2022-06-22T00:00:00"/>
    <n v="728"/>
    <n v="130.01"/>
    <s v="South"/>
    <n v="725"/>
    <n v="725"/>
    <x v="2"/>
  </r>
  <r>
    <s v="PBOR00495"/>
    <x v="2"/>
    <d v="2022-07-11T00:00:00"/>
    <n v="278"/>
    <n v="121.18"/>
    <s v="East"/>
    <n v="275"/>
    <n v="275"/>
    <x v="3"/>
  </r>
  <r>
    <s v="PBOR00496"/>
    <x v="3"/>
    <d v="2022-06-27T00:00:00"/>
    <n v="666"/>
    <n v="493.11"/>
    <s v="West"/>
    <n v="665"/>
    <n v="665"/>
    <x v="0"/>
  </r>
  <r>
    <s v="PBOR00497"/>
    <x v="0"/>
    <d v="2022-06-28T00:00:00"/>
    <n v="880"/>
    <n v="476.17"/>
    <s v="North"/>
    <n v="880"/>
    <n v="880"/>
    <x v="2"/>
  </r>
  <r>
    <s v="PBOR00498"/>
    <x v="1"/>
    <d v="2022-07-06T00:00:00"/>
    <n v="441"/>
    <n v="314.31"/>
    <s v="South"/>
    <n v="440"/>
    <n v="440"/>
    <x v="1"/>
  </r>
  <r>
    <s v="PBOR00499"/>
    <x v="2"/>
    <d v="2022-06-19T00:00:00"/>
    <n v="798"/>
    <n v="528.66999999999996"/>
    <s v="East"/>
    <n v="795"/>
    <n v="795"/>
    <x v="2"/>
  </r>
  <r>
    <s v="PBOR00500"/>
    <x v="3"/>
    <d v="2022-07-21T00:00:00"/>
    <n v="391"/>
    <n v="200.59"/>
    <s v="West"/>
    <n v="390"/>
    <n v="390"/>
    <x v="1"/>
  </r>
  <r>
    <s v="PBOR00501"/>
    <x v="4"/>
    <d v="2022-06-21T00:00:00"/>
    <n v="242"/>
    <n v="205.59"/>
    <s v="North"/>
    <n v="240"/>
    <n v="240"/>
    <x v="3"/>
  </r>
  <r>
    <s v="PBOR00502"/>
    <x v="5"/>
    <d v="2022-07-04T00:00:00"/>
    <n v="783"/>
    <n v="452.46999999999997"/>
    <s v="South"/>
    <n v="780"/>
    <n v="780"/>
    <x v="2"/>
  </r>
  <r>
    <s v="PBOR00503"/>
    <x v="0"/>
    <d v="2022-07-13T00:00:00"/>
    <n v="893"/>
    <n v="17"/>
    <s v="East"/>
    <n v="890"/>
    <n v="890"/>
    <x v="2"/>
  </r>
  <r>
    <s v="PBOR00504"/>
    <x v="1"/>
    <d v="2022-08-14T00:00:00"/>
    <n v="631"/>
    <n v="597.52"/>
    <s v="West"/>
    <n v="630"/>
    <n v="630"/>
    <x v="0"/>
  </r>
  <r>
    <s v="PBOR00505"/>
    <x v="2"/>
    <d v="2022-08-26T00:00:00"/>
    <n v="721"/>
    <n v="452.75"/>
    <s v="North"/>
    <n v="720"/>
    <n v="720"/>
    <x v="2"/>
  </r>
  <r>
    <s v="PBOR00506"/>
    <x v="3"/>
    <d v="2022-08-29T00:00:00"/>
    <n v="383"/>
    <n v="352.19"/>
    <s v="South"/>
    <n v="380"/>
    <n v="380"/>
    <x v="1"/>
  </r>
  <r>
    <s v="PBOR00507"/>
    <x v="0"/>
    <d v="2022-08-01T00:00:00"/>
    <n v="692"/>
    <n v="244.64"/>
    <s v="East"/>
    <n v="690"/>
    <n v="690"/>
    <x v="0"/>
  </r>
  <r>
    <s v="PBOR00508"/>
    <x v="1"/>
    <d v="2022-08-27T00:00:00"/>
    <n v="588"/>
    <n v="295.56"/>
    <s v="West"/>
    <n v="585"/>
    <n v="585"/>
    <x v="0"/>
  </r>
  <r>
    <s v="PBOR00509"/>
    <x v="2"/>
    <d v="2022-08-24T00:00:00"/>
    <n v="329"/>
    <n v="289.33999999999997"/>
    <s v="North"/>
    <n v="325"/>
    <n v="325"/>
    <x v="1"/>
  </r>
  <r>
    <s v="PBOR00510"/>
    <x v="3"/>
    <d v="2022-07-24T00:00:00"/>
    <n v="386"/>
    <n v="139.75"/>
    <s v="South"/>
    <n v="385"/>
    <n v="385"/>
    <x v="1"/>
  </r>
  <r>
    <s v="PBOR00511"/>
    <x v="0"/>
    <d v="2022-08-09T00:00:00"/>
    <n v="513"/>
    <n v="101.16000000000001"/>
    <s v="East"/>
    <n v="510"/>
    <n v="510"/>
    <x v="0"/>
  </r>
  <r>
    <s v="PBOR00512"/>
    <x v="1"/>
    <d v="2022-08-17T00:00:00"/>
    <n v="727"/>
    <n v="321.96999999999997"/>
    <s v="West"/>
    <n v="725"/>
    <n v="725"/>
    <x v="2"/>
  </r>
  <r>
    <s v="PBOR00513"/>
    <x v="2"/>
    <d v="2022-07-28T00:00:00"/>
    <n v="898"/>
    <n v="694.53"/>
    <s v="North"/>
    <n v="895"/>
    <n v="895"/>
    <x v="2"/>
  </r>
  <r>
    <s v="PBOR00514"/>
    <x v="3"/>
    <d v="2022-07-17T00:00:00"/>
    <n v="596"/>
    <n v="286.2"/>
    <s v="South"/>
    <n v="595"/>
    <n v="595"/>
    <x v="0"/>
  </r>
  <r>
    <s v="PBOR00515"/>
    <x v="0"/>
    <d v="2022-08-03T00:00:00"/>
    <n v="866"/>
    <n v="504.92"/>
    <s v="East"/>
    <n v="865"/>
    <n v="865"/>
    <x v="2"/>
  </r>
  <r>
    <s v="PBOR00516"/>
    <x v="1"/>
    <d v="2022-07-15T00:00:00"/>
    <n v="822"/>
    <n v="114.22"/>
    <s v="West"/>
    <n v="820"/>
    <n v="820"/>
    <x v="2"/>
  </r>
  <r>
    <s v="PBOR00517"/>
    <x v="2"/>
    <d v="2022-07-29T00:00:00"/>
    <n v="541"/>
    <n v="278.33999999999997"/>
    <s v="North"/>
    <n v="540"/>
    <n v="540"/>
    <x v="0"/>
  </r>
  <r>
    <s v="PBOR00518"/>
    <x v="3"/>
    <d v="2022-08-15T00:00:00"/>
    <n v="271"/>
    <n v="148.35"/>
    <s v="South"/>
    <n v="270"/>
    <n v="270"/>
    <x v="3"/>
  </r>
  <r>
    <s v="PBOR00519"/>
    <x v="4"/>
    <d v="2022-07-20T00:00:00"/>
    <n v="513"/>
    <n v="497.36"/>
    <s v="East"/>
    <n v="510"/>
    <n v="510"/>
    <x v="0"/>
  </r>
  <r>
    <s v="PBOR00520"/>
    <x v="0"/>
    <d v="2022-08-16T00:00:00"/>
    <n v="812"/>
    <n v="89.26"/>
    <s v="West"/>
    <n v="810"/>
    <n v="810"/>
    <x v="2"/>
  </r>
  <r>
    <s v="PBOR00521"/>
    <x v="1"/>
    <d v="2022-07-19T00:00:00"/>
    <n v="896"/>
    <n v="562.04999999999995"/>
    <s v="North"/>
    <n v="895"/>
    <n v="895"/>
    <x v="2"/>
  </r>
  <r>
    <s v="PBOR00522"/>
    <x v="2"/>
    <d v="2022-08-17T00:00:00"/>
    <n v="752"/>
    <n v="252.09"/>
    <s v="South"/>
    <n v="750"/>
    <n v="750"/>
    <x v="2"/>
  </r>
  <r>
    <s v="PBOR00523"/>
    <x v="3"/>
    <d v="2022-08-09T00:00:00"/>
    <n v="266"/>
    <n v="194.73999999999998"/>
    <s v="East"/>
    <n v="265"/>
    <n v="265"/>
    <x v="3"/>
  </r>
  <r>
    <s v="PBOR00524"/>
    <x v="0"/>
    <d v="2022-08-29T00:00:00"/>
    <n v="208"/>
    <n v="123.37"/>
    <s v="West"/>
    <n v="205"/>
    <n v="205"/>
    <x v="3"/>
  </r>
  <r>
    <s v="PBOR00525"/>
    <x v="1"/>
    <d v="2022-08-18T00:00:00"/>
    <n v="238"/>
    <n v="0.48"/>
    <s v="North"/>
    <n v="235"/>
    <n v="235"/>
    <x v="3"/>
  </r>
  <r>
    <s v="PBOR00526"/>
    <x v="2"/>
    <d v="2022-08-22T00:00:00"/>
    <n v="384"/>
    <n v="211.32999999999998"/>
    <s v="South"/>
    <n v="380"/>
    <n v="380"/>
    <x v="1"/>
  </r>
  <r>
    <s v="PBOR00527"/>
    <x v="3"/>
    <d v="2022-07-17T00:00:00"/>
    <n v="420"/>
    <n v="406.59999999999997"/>
    <s v="East"/>
    <n v="420"/>
    <n v="420"/>
    <x v="1"/>
  </r>
  <r>
    <s v="PBOR00528"/>
    <x v="4"/>
    <d v="2022-07-14T00:00:00"/>
    <n v="772"/>
    <n v="620.05999999999995"/>
    <s v="West"/>
    <n v="770"/>
    <n v="770"/>
    <x v="2"/>
  </r>
  <r>
    <s v="PBOR00529"/>
    <x v="5"/>
    <d v="2022-08-13T00:00:00"/>
    <n v="755"/>
    <n v="262.08999999999997"/>
    <s v="North"/>
    <n v="755"/>
    <n v="755"/>
    <x v="2"/>
  </r>
  <r>
    <s v="PBOR00530"/>
    <x v="0"/>
    <d v="2022-07-15T00:00:00"/>
    <n v="675"/>
    <n v="86.23"/>
    <s v="South"/>
    <n v="675"/>
    <n v="675"/>
    <x v="0"/>
  </r>
  <r>
    <s v="PBOR00531"/>
    <x v="1"/>
    <d v="2022-08-14T00:00:00"/>
    <n v="411"/>
    <n v="382.96"/>
    <s v="East"/>
    <n v="410"/>
    <n v="410"/>
    <x v="1"/>
  </r>
  <r>
    <s v="PBOR00532"/>
    <x v="2"/>
    <d v="2022-07-21T00:00:00"/>
    <n v="514"/>
    <n v="165.14"/>
    <s v="West"/>
    <n v="510"/>
    <n v="510"/>
    <x v="0"/>
  </r>
  <r>
    <s v="PBOR00533"/>
    <x v="3"/>
    <d v="2022-08-26T00:00:00"/>
    <n v="750"/>
    <n v="143.60999999999999"/>
    <s v="North"/>
    <n v="750"/>
    <n v="750"/>
    <x v="2"/>
  </r>
  <r>
    <s v="PBOR00534"/>
    <x v="0"/>
    <d v="2022-08-25T00:00:00"/>
    <n v="279"/>
    <n v="238.92999999999998"/>
    <s v="South"/>
    <n v="275"/>
    <n v="275"/>
    <x v="3"/>
  </r>
  <r>
    <s v="PBOR00535"/>
    <x v="1"/>
    <d v="2022-09-03T00:00:00"/>
    <n v="284"/>
    <n v="202.1"/>
    <s v="East"/>
    <n v="280"/>
    <n v="280"/>
    <x v="3"/>
  </r>
  <r>
    <s v="PBOR00536"/>
    <x v="2"/>
    <d v="2022-07-27T00:00:00"/>
    <n v="509"/>
    <n v="370.15"/>
    <s v="West"/>
    <n v="505"/>
    <n v="505"/>
    <x v="0"/>
  </r>
  <r>
    <s v="PBOR00537"/>
    <x v="3"/>
    <d v="2022-08-06T00:00:00"/>
    <n v="207"/>
    <n v="38.89"/>
    <s v="North"/>
    <n v="205"/>
    <n v="205"/>
    <x v="3"/>
  </r>
  <r>
    <s v="PBOR00538"/>
    <x v="4"/>
    <d v="2022-07-27T00:00:00"/>
    <n v="509"/>
    <n v="404.28999999999996"/>
    <s v="South"/>
    <n v="505"/>
    <n v="505"/>
    <x v="0"/>
  </r>
  <r>
    <s v="PBOR00539"/>
    <x v="0"/>
    <d v="2022-07-14T00:00:00"/>
    <n v="371"/>
    <n v="18.060000000000002"/>
    <s v="East"/>
    <n v="370"/>
    <n v="370"/>
    <x v="1"/>
  </r>
  <r>
    <s v="PBOR00540"/>
    <x v="1"/>
    <d v="2022-08-26T00:00:00"/>
    <n v="699"/>
    <n v="414.27"/>
    <s v="West"/>
    <n v="695"/>
    <n v="695"/>
    <x v="0"/>
  </r>
  <r>
    <s v="PBOR00541"/>
    <x v="2"/>
    <d v="2022-09-03T00:00:00"/>
    <n v="306"/>
    <n v="104.25"/>
    <s v="North"/>
    <n v="305"/>
    <n v="305"/>
    <x v="1"/>
  </r>
  <r>
    <s v="PBOR00542"/>
    <x v="3"/>
    <d v="2022-07-27T00:00:00"/>
    <n v="432"/>
    <n v="70.290000000000006"/>
    <s v="South"/>
    <n v="430"/>
    <n v="430"/>
    <x v="1"/>
  </r>
  <r>
    <s v="PBOR00543"/>
    <x v="0"/>
    <d v="2022-09-01T00:00:00"/>
    <n v="339"/>
    <n v="328.15999999999997"/>
    <s v="East"/>
    <n v="335"/>
    <n v="335"/>
    <x v="1"/>
  </r>
  <r>
    <s v="PBOR00544"/>
    <x v="1"/>
    <d v="2022-08-23T00:00:00"/>
    <n v="802"/>
    <n v="84"/>
    <s v="West"/>
    <n v="800"/>
    <n v="800"/>
    <x v="2"/>
  </r>
  <r>
    <s v="PBOR00545"/>
    <x v="2"/>
    <d v="2022-08-25T00:00:00"/>
    <n v="674"/>
    <n v="219.84"/>
    <s v="North"/>
    <n v="670"/>
    <n v="670"/>
    <x v="0"/>
  </r>
  <r>
    <s v="PBOR00546"/>
    <x v="3"/>
    <d v="2022-07-14T00:00:00"/>
    <n v="399"/>
    <n v="183.85999999999999"/>
    <s v="South"/>
    <n v="395"/>
    <n v="395"/>
    <x v="1"/>
  </r>
  <r>
    <s v="PBOR00547"/>
    <x v="4"/>
    <d v="2022-08-27T00:00:00"/>
    <n v="691"/>
    <n v="608.65"/>
    <s v="East"/>
    <n v="690"/>
    <n v="690"/>
    <x v="0"/>
  </r>
  <r>
    <s v="PBOR00548"/>
    <x v="5"/>
    <d v="2022-07-16T00:00:00"/>
    <n v="229"/>
    <n v="224.23"/>
    <s v="West"/>
    <n v="225"/>
    <n v="225"/>
    <x v="3"/>
  </r>
  <r>
    <s v="PBOR00549"/>
    <x v="0"/>
    <d v="2022-08-15T00:00:00"/>
    <n v="350"/>
    <n v="280.12"/>
    <s v="North"/>
    <n v="350"/>
    <n v="350"/>
    <x v="1"/>
  </r>
  <r>
    <s v="PBOR00550"/>
    <x v="1"/>
    <d v="2022-08-20T00:00:00"/>
    <n v="713"/>
    <n v="266.67"/>
    <s v="South"/>
    <n v="710"/>
    <n v="710"/>
    <x v="2"/>
  </r>
  <r>
    <s v="PBOR00551"/>
    <x v="2"/>
    <d v="2022-08-11T00:00:00"/>
    <n v="384"/>
    <n v="17.100000000000001"/>
    <s v="East"/>
    <n v="380"/>
    <n v="380"/>
    <x v="1"/>
  </r>
  <r>
    <s v="PBOR00552"/>
    <x v="3"/>
    <d v="2022-08-20T00:00:00"/>
    <n v="446"/>
    <n v="407.13"/>
    <s v="West"/>
    <n v="445"/>
    <n v="445"/>
    <x v="1"/>
  </r>
  <r>
    <s v="PBOR00553"/>
    <x v="0"/>
    <d v="2022-08-23T00:00:00"/>
    <n v="585"/>
    <n v="478.23"/>
    <s v="North"/>
    <n v="585"/>
    <n v="585"/>
    <x v="0"/>
  </r>
  <r>
    <s v="PBOR00554"/>
    <x v="1"/>
    <d v="2022-07-16T00:00:00"/>
    <n v="623"/>
    <n v="244.23"/>
    <s v="South"/>
    <n v="620"/>
    <n v="620"/>
    <x v="0"/>
  </r>
  <r>
    <s v="PBOR00555"/>
    <x v="2"/>
    <d v="2022-07-15T00:00:00"/>
    <n v="351"/>
    <n v="306.33"/>
    <s v="East"/>
    <n v="350"/>
    <n v="350"/>
    <x v="1"/>
  </r>
  <r>
    <s v="PBOR00556"/>
    <x v="3"/>
    <d v="2022-07-16T00:00:00"/>
    <n v="224"/>
    <n v="145.07"/>
    <s v="West"/>
    <n v="220"/>
    <n v="220"/>
    <x v="3"/>
  </r>
  <r>
    <s v="PBOR00557"/>
    <x v="0"/>
    <d v="2022-08-27T00:00:00"/>
    <n v="445"/>
    <n v="18.84"/>
    <s v="North"/>
    <n v="445"/>
    <n v="445"/>
    <x v="1"/>
  </r>
  <r>
    <s v="PBOR00558"/>
    <x v="1"/>
    <d v="2022-08-07T00:00:00"/>
    <n v="410"/>
    <n v="29.810000000000002"/>
    <s v="South"/>
    <n v="410"/>
    <n v="410"/>
    <x v="1"/>
  </r>
  <r>
    <s v="PBOR00559"/>
    <x v="2"/>
    <d v="2022-09-03T00:00:00"/>
    <n v="842"/>
    <n v="373.82"/>
    <s v="East"/>
    <n v="840"/>
    <n v="840"/>
    <x v="2"/>
  </r>
  <r>
    <s v="PBOR00560"/>
    <x v="3"/>
    <d v="2022-08-25T00:00:00"/>
    <n v="772"/>
    <n v="92.83"/>
    <s v="West"/>
    <n v="770"/>
    <n v="770"/>
    <x v="2"/>
  </r>
  <r>
    <s v="PBOR00561"/>
    <x v="0"/>
    <d v="2022-09-06T00:00:00"/>
    <n v="711"/>
    <n v="643.05999999999995"/>
    <s v="North"/>
    <n v="710"/>
    <n v="710"/>
    <x v="2"/>
  </r>
  <r>
    <s v="PBOR00562"/>
    <x v="1"/>
    <d v="2022-07-22T00:00:00"/>
    <n v="683"/>
    <n v="676.11"/>
    <s v="South"/>
    <n v="680"/>
    <n v="680"/>
    <x v="0"/>
  </r>
  <r>
    <s v="PBOR00563"/>
    <x v="2"/>
    <d v="2022-07-24T00:00:00"/>
    <n v="261"/>
    <n v="102.09"/>
    <s v="East"/>
    <n v="260"/>
    <n v="260"/>
    <x v="3"/>
  </r>
  <r>
    <s v="PBOR00564"/>
    <x v="3"/>
    <d v="2022-08-21T00:00:00"/>
    <n v="616"/>
    <n v="615.79"/>
    <s v="West"/>
    <n v="615"/>
    <n v="615"/>
    <x v="0"/>
  </r>
  <r>
    <s v="PBOR00565"/>
    <x v="4"/>
    <d v="2022-08-27T00:00:00"/>
    <n v="775"/>
    <n v="164.29"/>
    <s v="North"/>
    <n v="775"/>
    <n v="775"/>
    <x v="2"/>
  </r>
  <r>
    <s v="PBOR00566"/>
    <x v="0"/>
    <d v="2022-08-19T00:00:00"/>
    <n v="616"/>
    <n v="361.74"/>
    <s v="South"/>
    <n v="615"/>
    <n v="615"/>
    <x v="0"/>
  </r>
  <r>
    <s v="PBOR00567"/>
    <x v="1"/>
    <d v="2022-09-05T00:00:00"/>
    <n v="252"/>
    <n v="6.24"/>
    <s v="East"/>
    <n v="250"/>
    <n v="250"/>
    <x v="3"/>
  </r>
  <r>
    <s v="PBOR00568"/>
    <x v="2"/>
    <d v="2022-08-16T00:00:00"/>
    <n v="754"/>
    <n v="499.92"/>
    <s v="West"/>
    <n v="750"/>
    <n v="750"/>
    <x v="2"/>
  </r>
  <r>
    <s v="PBOR00569"/>
    <x v="3"/>
    <d v="2022-07-15T00:00:00"/>
    <n v="614"/>
    <n v="95.28"/>
    <s v="North"/>
    <n v="610"/>
    <n v="610"/>
    <x v="0"/>
  </r>
  <r>
    <s v="PBOR00570"/>
    <x v="0"/>
    <d v="2022-08-17T00:00:00"/>
    <n v="413"/>
    <n v="360.83"/>
    <s v="South"/>
    <n v="410"/>
    <n v="410"/>
    <x v="1"/>
  </r>
  <r>
    <s v="PBOR00571"/>
    <x v="1"/>
    <d v="2022-09-04T00:00:00"/>
    <n v="895"/>
    <n v="681.21"/>
    <s v="East"/>
    <n v="895"/>
    <n v="895"/>
    <x v="2"/>
  </r>
  <r>
    <s v="PBOR00572"/>
    <x v="2"/>
    <d v="2022-08-28T00:00:00"/>
    <n v="460"/>
    <n v="195.5"/>
    <s v="West"/>
    <n v="460"/>
    <n v="460"/>
    <x v="1"/>
  </r>
  <r>
    <s v="PBOR00573"/>
    <x v="3"/>
    <d v="2022-07-27T00:00:00"/>
    <n v="681"/>
    <n v="236.85"/>
    <s v="North"/>
    <n v="680"/>
    <n v="680"/>
    <x v="0"/>
  </r>
  <r>
    <s v="PBOR00574"/>
    <x v="4"/>
    <d v="2022-07-15T00:00:00"/>
    <n v="548"/>
    <n v="33.019999999999996"/>
    <s v="South"/>
    <n v="545"/>
    <n v="545"/>
    <x v="0"/>
  </r>
  <r>
    <s v="PBOR00575"/>
    <x v="5"/>
    <d v="2022-07-17T00:00:00"/>
    <n v="264"/>
    <n v="210.42"/>
    <s v="East"/>
    <n v="260"/>
    <n v="260"/>
    <x v="3"/>
  </r>
  <r>
    <s v="PBOR00576"/>
    <x v="0"/>
    <d v="2022-09-01T00:00:00"/>
    <n v="431"/>
    <n v="4.3499999999999996"/>
    <s v="West"/>
    <n v="430"/>
    <n v="430"/>
    <x v="1"/>
  </r>
  <r>
    <s v="PBOR00577"/>
    <x v="1"/>
    <d v="2022-07-18T00:00:00"/>
    <n v="772"/>
    <n v="314.52999999999997"/>
    <s v="North"/>
    <n v="770"/>
    <n v="770"/>
    <x v="2"/>
  </r>
  <r>
    <s v="PBOR00578"/>
    <x v="2"/>
    <d v="2022-08-18T00:00:00"/>
    <n v="253"/>
    <n v="143.16"/>
    <s v="South"/>
    <n v="250"/>
    <n v="250"/>
    <x v="3"/>
  </r>
  <r>
    <s v="PBOR00579"/>
    <x v="3"/>
    <d v="2022-07-26T00:00:00"/>
    <n v="792"/>
    <n v="153.47"/>
    <s v="East"/>
    <n v="790"/>
    <n v="790"/>
    <x v="2"/>
  </r>
  <r>
    <s v="PBOR00580"/>
    <x v="0"/>
    <d v="2022-07-17T00:00:00"/>
    <n v="628"/>
    <n v="388.51"/>
    <s v="West"/>
    <n v="625"/>
    <n v="625"/>
    <x v="0"/>
  </r>
  <r>
    <s v="PBOR00581"/>
    <x v="1"/>
    <d v="2022-08-08T00:00:00"/>
    <n v="809"/>
    <n v="535.29"/>
    <s v="North"/>
    <n v="805"/>
    <n v="805"/>
    <x v="2"/>
  </r>
  <r>
    <s v="PBOR00582"/>
    <x v="2"/>
    <d v="2022-08-12T00:00:00"/>
    <n v="347"/>
    <n v="9.86"/>
    <s v="South"/>
    <n v="345"/>
    <n v="345"/>
    <x v="1"/>
  </r>
  <r>
    <s v="PBOR00583"/>
    <x v="3"/>
    <d v="2022-08-02T00:00:00"/>
    <n v="695"/>
    <n v="227.10999999999999"/>
    <s v="East"/>
    <n v="695"/>
    <n v="695"/>
    <x v="0"/>
  </r>
  <r>
    <s v="PBOR00584"/>
    <x v="4"/>
    <d v="2022-07-31T00:00:00"/>
    <n v="551"/>
    <n v="62.199999999999996"/>
    <s v="West"/>
    <n v="550"/>
    <n v="550"/>
    <x v="0"/>
  </r>
  <r>
    <s v="PBOR00585"/>
    <x v="0"/>
    <d v="2022-08-23T00:00:00"/>
    <n v="274"/>
    <n v="17.510000000000002"/>
    <s v="North"/>
    <n v="270"/>
    <n v="270"/>
    <x v="3"/>
  </r>
  <r>
    <s v="PBOR00586"/>
    <x v="1"/>
    <d v="2022-08-28T00:00:00"/>
    <n v="623"/>
    <n v="372.84999999999997"/>
    <s v="South"/>
    <n v="620"/>
    <n v="620"/>
    <x v="0"/>
  </r>
  <r>
    <s v="PBOR00587"/>
    <x v="2"/>
    <d v="2022-08-06T00:00:00"/>
    <n v="577"/>
    <n v="200.48999999999998"/>
    <s v="East"/>
    <n v="575"/>
    <n v="575"/>
    <x v="0"/>
  </r>
  <r>
    <s v="PBOR00588"/>
    <x v="3"/>
    <d v="2022-07-30T00:00:00"/>
    <n v="479"/>
    <n v="148.01999999999998"/>
    <s v="West"/>
    <n v="475"/>
    <n v="475"/>
    <x v="1"/>
  </r>
  <r>
    <s v="PBOR00589"/>
    <x v="0"/>
    <d v="2022-07-15T00:00:00"/>
    <n v="541"/>
    <n v="1.17"/>
    <s v="North"/>
    <n v="540"/>
    <n v="540"/>
    <x v="0"/>
  </r>
  <r>
    <s v="PBOR00590"/>
    <x v="1"/>
    <d v="2022-09-04T00:00:00"/>
    <n v="878"/>
    <n v="218.26999999999998"/>
    <s v="South"/>
    <n v="875"/>
    <n v="875"/>
    <x v="2"/>
  </r>
  <r>
    <s v="PBOR00591"/>
    <x v="2"/>
    <d v="2022-08-09T00:00:00"/>
    <n v="822"/>
    <n v="103.81"/>
    <s v="East"/>
    <n v="820"/>
    <n v="820"/>
    <x v="2"/>
  </r>
  <r>
    <s v="PBOR00592"/>
    <x v="3"/>
    <d v="2022-08-14T00:00:00"/>
    <n v="319"/>
    <n v="220.10999999999999"/>
    <s v="West"/>
    <n v="315"/>
    <n v="315"/>
    <x v="1"/>
  </r>
  <r>
    <s v="PBOR00593"/>
    <x v="4"/>
    <d v="2022-08-14T00:00:00"/>
    <n v="583"/>
    <n v="70.34"/>
    <s v="North"/>
    <n v="580"/>
    <n v="580"/>
    <x v="0"/>
  </r>
  <r>
    <s v="PBOR00594"/>
    <x v="5"/>
    <d v="2022-07-15T00:00:00"/>
    <n v="326"/>
    <n v="244.47"/>
    <s v="South"/>
    <n v="325"/>
    <n v="325"/>
    <x v="1"/>
  </r>
  <r>
    <s v="PBOR00595"/>
    <x v="0"/>
    <d v="2022-07-19T00:00:00"/>
    <n v="345"/>
    <n v="40.659999999999997"/>
    <s v="East"/>
    <n v="345"/>
    <n v="345"/>
    <x v="1"/>
  </r>
  <r>
    <s v="PBOR00596"/>
    <x v="1"/>
    <d v="2022-08-15T00:00:00"/>
    <n v="425"/>
    <n v="201.06"/>
    <s v="West"/>
    <n v="425"/>
    <n v="425"/>
    <x v="1"/>
  </r>
  <r>
    <s v="PBOR00597"/>
    <x v="2"/>
    <d v="2022-08-15T00:00:00"/>
    <n v="854"/>
    <n v="150.10999999999999"/>
    <s v="North"/>
    <n v="850"/>
    <n v="850"/>
    <x v="2"/>
  </r>
  <r>
    <s v="PBOR00598"/>
    <x v="3"/>
    <d v="2022-07-16T00:00:00"/>
    <n v="310"/>
    <n v="152.57999999999998"/>
    <s v="South"/>
    <n v="310"/>
    <n v="310"/>
    <x v="1"/>
  </r>
  <r>
    <s v="PBOR00599"/>
    <x v="0"/>
    <d v="2022-08-22T00:00:00"/>
    <n v="387"/>
    <n v="379.69"/>
    <s v="East"/>
    <n v="385"/>
    <n v="385"/>
    <x v="1"/>
  </r>
  <r>
    <s v="PBOR00600"/>
    <x v="1"/>
    <d v="2022-08-18T00:00:00"/>
    <n v="402"/>
    <n v="176.37"/>
    <s v="West"/>
    <n v="400"/>
    <n v="400"/>
    <x v="1"/>
  </r>
  <r>
    <s v="PBOR00601"/>
    <x v="2"/>
    <d v="2022-08-18T00:00:00"/>
    <n v="808"/>
    <n v="190.39"/>
    <s v="North"/>
    <n v="805"/>
    <n v="805"/>
    <x v="2"/>
  </r>
  <r>
    <s v="PBOR00602"/>
    <x v="3"/>
    <d v="2022-08-21T00:00:00"/>
    <n v="668"/>
    <n v="521.72"/>
    <s v="South"/>
    <n v="665"/>
    <n v="665"/>
    <x v="0"/>
  </r>
  <r>
    <s v="PBOR00603"/>
    <x v="0"/>
    <d v="2022-07-14T00:00:00"/>
    <n v="534"/>
    <n v="66.81"/>
    <s v="East"/>
    <n v="530"/>
    <n v="530"/>
    <x v="0"/>
  </r>
  <r>
    <s v="PBOR00604"/>
    <x v="1"/>
    <d v="2022-08-16T00:00:00"/>
    <n v="689"/>
    <n v="55.879999999999995"/>
    <s v="West"/>
    <n v="685"/>
    <n v="685"/>
    <x v="0"/>
  </r>
  <r>
    <s v="PBOR00605"/>
    <x v="2"/>
    <d v="2022-09-06T00:00:00"/>
    <n v="237"/>
    <n v="57.86"/>
    <s v="North"/>
    <n v="235"/>
    <n v="235"/>
    <x v="3"/>
  </r>
  <r>
    <s v="PBOR00606"/>
    <x v="3"/>
    <d v="2022-08-25T00:00:00"/>
    <n v="525"/>
    <n v="78.86"/>
    <s v="South"/>
    <n v="525"/>
    <n v="525"/>
    <x v="0"/>
  </r>
  <r>
    <s v="PBOR00607"/>
    <x v="0"/>
    <d v="2022-08-18T00:00:00"/>
    <n v="643"/>
    <n v="104.95"/>
    <s v="East"/>
    <n v="640"/>
    <n v="640"/>
    <x v="0"/>
  </r>
  <r>
    <s v="PBOR00608"/>
    <x v="1"/>
    <d v="2022-08-23T00:00:00"/>
    <n v="308"/>
    <n v="187.28"/>
    <s v="West"/>
    <n v="305"/>
    <n v="305"/>
    <x v="1"/>
  </r>
  <r>
    <s v="PBOR00609"/>
    <x v="2"/>
    <d v="2022-09-06T00:00:00"/>
    <n v="834"/>
    <n v="349.9"/>
    <s v="North"/>
    <n v="830"/>
    <n v="830"/>
    <x v="2"/>
  </r>
  <r>
    <s v="PBOR00610"/>
    <x v="3"/>
    <d v="2022-08-18T00:00:00"/>
    <n v="851"/>
    <n v="31.700000000000003"/>
    <s v="South"/>
    <n v="850"/>
    <n v="850"/>
    <x v="2"/>
  </r>
  <r>
    <s v="PBOR00611"/>
    <x v="4"/>
    <d v="2022-08-24T00:00:00"/>
    <n v="567"/>
    <n v="222.2"/>
    <s v="East"/>
    <n v="565"/>
    <n v="565"/>
    <x v="0"/>
  </r>
  <r>
    <s v="PBOR00612"/>
    <x v="0"/>
    <d v="2022-08-04T00:00:00"/>
    <n v="565"/>
    <n v="133.51"/>
    <s v="West"/>
    <n v="565"/>
    <n v="565"/>
    <x v="0"/>
  </r>
  <r>
    <s v="PBOR00613"/>
    <x v="1"/>
    <d v="2022-08-29T00:00:00"/>
    <n v="245"/>
    <n v="243.38"/>
    <s v="North"/>
    <n v="245"/>
    <n v="245"/>
    <x v="3"/>
  </r>
  <r>
    <s v="PBOR00614"/>
    <x v="2"/>
    <d v="2022-07-16T00:00:00"/>
    <n v="765"/>
    <n v="628.01"/>
    <s v="South"/>
    <n v="765"/>
    <n v="765"/>
    <x v="2"/>
  </r>
  <r>
    <s v="PBOR00615"/>
    <x v="3"/>
    <d v="2022-07-26T00:00:00"/>
    <n v="746"/>
    <n v="598.1"/>
    <s v="East"/>
    <n v="745"/>
    <n v="745"/>
    <x v="2"/>
  </r>
  <r>
    <s v="PBOR00616"/>
    <x v="0"/>
    <d v="2022-07-14T00:00:00"/>
    <n v="470"/>
    <n v="109.26"/>
    <s v="West"/>
    <n v="470"/>
    <n v="470"/>
    <x v="1"/>
  </r>
  <r>
    <s v="PBOR00617"/>
    <x v="1"/>
    <d v="2022-09-05T00:00:00"/>
    <n v="694"/>
    <n v="528.72"/>
    <s v="North"/>
    <n v="690"/>
    <n v="690"/>
    <x v="0"/>
  </r>
  <r>
    <s v="PBOR00618"/>
    <x v="2"/>
    <d v="2022-08-28T00:00:00"/>
    <n v="839"/>
    <n v="694.64"/>
    <s v="South"/>
    <n v="835"/>
    <n v="835"/>
    <x v="2"/>
  </r>
  <r>
    <s v="PBOR00619"/>
    <x v="3"/>
    <d v="2022-08-21T00:00:00"/>
    <n v="476"/>
    <n v="141.51"/>
    <s v="East"/>
    <n v="475"/>
    <n v="475"/>
    <x v="1"/>
  </r>
  <r>
    <s v="PBOR00620"/>
    <x v="4"/>
    <d v="2022-08-19T00:00:00"/>
    <n v="201"/>
    <n v="162.29"/>
    <s v="West"/>
    <n v="200"/>
    <n v="200"/>
    <x v="3"/>
  </r>
  <r>
    <s v="PBOR00621"/>
    <x v="5"/>
    <d v="2022-07-28T00:00:00"/>
    <n v="217"/>
    <n v="15.74"/>
    <s v="North"/>
    <n v="215"/>
    <n v="215"/>
    <x v="3"/>
  </r>
  <r>
    <s v="PBOR00622"/>
    <x v="0"/>
    <d v="2022-07-19T00:00:00"/>
    <n v="709"/>
    <n v="92.77000000000001"/>
    <s v="South"/>
    <n v="705"/>
    <n v="705"/>
    <x v="2"/>
  </r>
  <r>
    <s v="PBOR00623"/>
    <x v="1"/>
    <d v="2022-07-31T00:00:00"/>
    <n v="405"/>
    <n v="344.51"/>
    <s v="East"/>
    <n v="405"/>
    <n v="405"/>
    <x v="1"/>
  </r>
  <r>
    <s v="PBOR00624"/>
    <x v="2"/>
    <d v="2022-07-24T00:00:00"/>
    <n v="490"/>
    <n v="17.720000000000002"/>
    <s v="West"/>
    <n v="490"/>
    <n v="490"/>
    <x v="1"/>
  </r>
  <r>
    <s v="PBOR00625"/>
    <x v="3"/>
    <d v="2022-08-20T00:00:00"/>
    <n v="718"/>
    <n v="652.41999999999996"/>
    <s v="North"/>
    <n v="715"/>
    <n v="715"/>
    <x v="2"/>
  </r>
  <r>
    <s v="PBOR00626"/>
    <x v="0"/>
    <d v="2022-07-27T00:00:00"/>
    <n v="298"/>
    <n v="24.42"/>
    <s v="South"/>
    <n v="295"/>
    <n v="295"/>
    <x v="3"/>
  </r>
  <r>
    <s v="PBOR00627"/>
    <x v="1"/>
    <d v="2022-07-16T00:00:00"/>
    <n v="612"/>
    <n v="432.81"/>
    <s v="East"/>
    <n v="610"/>
    <n v="610"/>
    <x v="0"/>
  </r>
  <r>
    <s v="PBOR00628"/>
    <x v="2"/>
    <d v="2022-08-30T00:00:00"/>
    <n v="797"/>
    <n v="599.6"/>
    <s v="West"/>
    <n v="795"/>
    <n v="795"/>
    <x v="2"/>
  </r>
  <r>
    <s v="PBOR00629"/>
    <x v="3"/>
    <d v="2022-09-04T00:00:00"/>
    <n v="448"/>
    <n v="353.75"/>
    <s v="North"/>
    <n v="445"/>
    <n v="445"/>
    <x v="1"/>
  </r>
  <r>
    <s v="PBOR00630"/>
    <x v="4"/>
    <d v="2022-08-11T00:00:00"/>
    <n v="512"/>
    <n v="350.17"/>
    <s v="South"/>
    <n v="510"/>
    <n v="510"/>
    <x v="0"/>
  </r>
  <r>
    <s v="PBOR00631"/>
    <x v="0"/>
    <d v="2022-07-22T00:00:00"/>
    <n v="427"/>
    <n v="334.95"/>
    <s v="East"/>
    <n v="425"/>
    <n v="425"/>
    <x v="1"/>
  </r>
  <r>
    <s v="PBOR00632"/>
    <x v="1"/>
    <d v="2022-08-22T00:00:00"/>
    <n v="256"/>
    <n v="56.6"/>
    <s v="West"/>
    <n v="255"/>
    <n v="255"/>
    <x v="3"/>
  </r>
  <r>
    <s v="PBOR00633"/>
    <x v="2"/>
    <d v="2022-08-26T00:00:00"/>
    <n v="413"/>
    <n v="72.070000000000007"/>
    <s v="North"/>
    <n v="410"/>
    <n v="410"/>
    <x v="1"/>
  </r>
  <r>
    <s v="PBOR00634"/>
    <x v="3"/>
    <d v="2022-08-27T00:00:00"/>
    <n v="565"/>
    <n v="160.51999999999998"/>
    <s v="South"/>
    <n v="565"/>
    <n v="565"/>
    <x v="0"/>
  </r>
  <r>
    <s v="PBOR00635"/>
    <x v="0"/>
    <d v="2022-07-29T00:00:00"/>
    <n v="797"/>
    <n v="225.42999999999998"/>
    <s v="East"/>
    <n v="795"/>
    <n v="795"/>
    <x v="2"/>
  </r>
  <r>
    <s v="PBOR00636"/>
    <x v="1"/>
    <d v="2022-07-18T00:00:00"/>
    <n v="828"/>
    <n v="209.64999999999998"/>
    <s v="West"/>
    <n v="825"/>
    <n v="825"/>
    <x v="2"/>
  </r>
  <r>
    <s v="PBOR00637"/>
    <x v="2"/>
    <d v="2022-08-05T00:00:00"/>
    <n v="217"/>
    <n v="95.77000000000001"/>
    <s v="North"/>
    <n v="215"/>
    <n v="215"/>
    <x v="3"/>
  </r>
  <r>
    <s v="PBOR00638"/>
    <x v="3"/>
    <d v="2022-07-13T00:00:00"/>
    <n v="701"/>
    <n v="308.40999999999997"/>
    <s v="South"/>
    <n v="700"/>
    <n v="700"/>
    <x v="2"/>
  </r>
  <r>
    <s v="PBOR00639"/>
    <x v="4"/>
    <d v="2022-07-28T00:00:00"/>
    <n v="613"/>
    <n v="270.06"/>
    <s v="East"/>
    <n v="610"/>
    <n v="610"/>
    <x v="0"/>
  </r>
  <r>
    <s v="PBOR00640"/>
    <x v="5"/>
    <d v="2022-07-30T00:00:00"/>
    <n v="513"/>
    <n v="416.59999999999997"/>
    <s v="West"/>
    <n v="510"/>
    <n v="510"/>
    <x v="0"/>
  </r>
  <r>
    <s v="PBOR00641"/>
    <x v="0"/>
    <d v="2022-08-26T00:00:00"/>
    <n v="447"/>
    <n v="309.19"/>
    <s v="North"/>
    <n v="445"/>
    <n v="445"/>
    <x v="1"/>
  </r>
  <r>
    <s v="PBOR00642"/>
    <x v="1"/>
    <d v="2022-08-09T00:00:00"/>
    <n v="672"/>
    <n v="658.53"/>
    <s v="South"/>
    <n v="670"/>
    <n v="670"/>
    <x v="0"/>
  </r>
  <r>
    <s v="PBOR00643"/>
    <x v="2"/>
    <d v="2022-07-19T00:00:00"/>
    <n v="376"/>
    <n v="10.56"/>
    <s v="East"/>
    <n v="375"/>
    <n v="375"/>
    <x v="1"/>
  </r>
  <r>
    <s v="PBOR00644"/>
    <x v="3"/>
    <d v="2022-08-21T00:00:00"/>
    <n v="647"/>
    <n v="57.97"/>
    <s v="West"/>
    <n v="645"/>
    <n v="645"/>
    <x v="0"/>
  </r>
  <r>
    <s v="PBOR00645"/>
    <x v="0"/>
    <d v="2022-07-20T00:00:00"/>
    <n v="391"/>
    <n v="322.61"/>
    <s v="North"/>
    <n v="390"/>
    <n v="390"/>
    <x v="1"/>
  </r>
  <r>
    <s v="PBOR00646"/>
    <x v="1"/>
    <d v="2022-07-27T00:00:00"/>
    <n v="800"/>
    <n v="513.64"/>
    <s v="South"/>
    <n v="800"/>
    <n v="800"/>
    <x v="2"/>
  </r>
  <r>
    <s v="PBOR00647"/>
    <x v="2"/>
    <d v="2022-07-28T00:00:00"/>
    <n v="871"/>
    <n v="608.68999999999994"/>
    <s v="East"/>
    <n v="870"/>
    <n v="870"/>
    <x v="2"/>
  </r>
  <r>
    <s v="PBOR00648"/>
    <x v="3"/>
    <d v="2022-08-24T00:00:00"/>
    <n v="758"/>
    <n v="371.40999999999997"/>
    <s v="West"/>
    <n v="755"/>
    <n v="755"/>
    <x v="2"/>
  </r>
  <r>
    <s v="PBOR00649"/>
    <x v="0"/>
    <d v="2022-08-10T00:00:00"/>
    <n v="433"/>
    <n v="299.90999999999997"/>
    <s v="North"/>
    <n v="430"/>
    <n v="430"/>
    <x v="1"/>
  </r>
  <r>
    <s v="PBOR00650"/>
    <x v="1"/>
    <d v="2022-08-28T00:00:00"/>
    <n v="363"/>
    <n v="73.150000000000006"/>
    <s v="South"/>
    <n v="360"/>
    <n v="360"/>
    <x v="1"/>
  </r>
  <r>
    <s v="PBOR00651"/>
    <x v="2"/>
    <d v="2022-09-04T00:00:00"/>
    <n v="453"/>
    <n v="144.97"/>
    <s v="East"/>
    <n v="450"/>
    <n v="450"/>
    <x v="1"/>
  </r>
  <r>
    <s v="PBOR00652"/>
    <x v="3"/>
    <d v="2022-09-04T00:00:00"/>
    <n v="306"/>
    <n v="150.1"/>
    <s v="West"/>
    <n v="305"/>
    <n v="305"/>
    <x v="1"/>
  </r>
  <r>
    <s v="PBOR00653"/>
    <x v="0"/>
    <d v="2022-08-08T00:00:00"/>
    <n v="697"/>
    <n v="640.86"/>
    <s v="North"/>
    <n v="695"/>
    <n v="695"/>
    <x v="0"/>
  </r>
  <r>
    <s v="PBOR00654"/>
    <x v="1"/>
    <d v="2022-08-10T00:00:00"/>
    <n v="794"/>
    <n v="392.90999999999997"/>
    <s v="South"/>
    <n v="790"/>
    <n v="790"/>
    <x v="2"/>
  </r>
  <r>
    <s v="PBOR00655"/>
    <x v="2"/>
    <d v="2022-07-20T00:00:00"/>
    <n v="335"/>
    <n v="124.44000000000001"/>
    <s v="East"/>
    <n v="335"/>
    <n v="335"/>
    <x v="1"/>
  </r>
  <r>
    <s v="PBOR00656"/>
    <x v="3"/>
    <d v="2022-08-27T00:00:00"/>
    <n v="669"/>
    <n v="145.26"/>
    <s v="West"/>
    <n v="665"/>
    <n v="665"/>
    <x v="0"/>
  </r>
  <r>
    <s v="PBOR00657"/>
    <x v="4"/>
    <d v="2022-08-26T00:00:00"/>
    <n v="519"/>
    <n v="476.52"/>
    <s v="North"/>
    <n v="515"/>
    <n v="515"/>
    <x v="0"/>
  </r>
  <r>
    <s v="PBOR00658"/>
    <x v="0"/>
    <d v="2022-08-04T00:00:00"/>
    <n v="304"/>
    <n v="272.07"/>
    <s v="South"/>
    <n v="300"/>
    <n v="300"/>
    <x v="1"/>
  </r>
  <r>
    <s v="PBOR00659"/>
    <x v="1"/>
    <d v="2022-08-27T00:00:00"/>
    <n v="594"/>
    <n v="23.700000000000003"/>
    <s v="East"/>
    <n v="590"/>
    <n v="590"/>
    <x v="0"/>
  </r>
  <r>
    <s v="PBOR00660"/>
    <x v="2"/>
    <d v="2022-07-28T00:00:00"/>
    <n v="300"/>
    <n v="57.379999999999995"/>
    <s v="West"/>
    <n v="300"/>
    <n v="300"/>
    <x v="1"/>
  </r>
  <r>
    <s v="PBOR00661"/>
    <x v="3"/>
    <d v="2022-08-01T00:00:00"/>
    <n v="400"/>
    <n v="331"/>
    <s v="North"/>
    <n v="400"/>
    <n v="400"/>
    <x v="1"/>
  </r>
  <r>
    <s v="PBOR00662"/>
    <x v="0"/>
    <d v="2022-08-06T00:00:00"/>
    <n v="495"/>
    <n v="225.19"/>
    <s v="South"/>
    <n v="495"/>
    <n v="495"/>
    <x v="1"/>
  </r>
  <r>
    <s v="PBOR00663"/>
    <x v="1"/>
    <d v="2022-08-23T00:00:00"/>
    <n v="526"/>
    <n v="435.08"/>
    <s v="East"/>
    <n v="525"/>
    <n v="525"/>
    <x v="0"/>
  </r>
  <r>
    <s v="PBOR00664"/>
    <x v="2"/>
    <d v="2022-07-30T00:00:00"/>
    <n v="243"/>
    <n v="116.46000000000001"/>
    <s v="West"/>
    <n v="240"/>
    <n v="240"/>
    <x v="3"/>
  </r>
  <r>
    <s v="PBOR00665"/>
    <x v="3"/>
    <d v="2022-09-05T00:00:00"/>
    <n v="637"/>
    <n v="31.810000000000002"/>
    <s v="North"/>
    <n v="635"/>
    <n v="635"/>
    <x v="0"/>
  </r>
  <r>
    <s v="PBOR00666"/>
    <x v="4"/>
    <d v="2022-07-15T00:00:00"/>
    <n v="270"/>
    <n v="98.36"/>
    <s v="South"/>
    <n v="270"/>
    <n v="270"/>
    <x v="3"/>
  </r>
  <r>
    <s v="PBOR00667"/>
    <x v="5"/>
    <d v="2022-08-09T00:00:00"/>
    <n v="364"/>
    <n v="22.970000000000002"/>
    <s v="East"/>
    <n v="360"/>
    <n v="360"/>
    <x v="1"/>
  </r>
  <r>
    <s v="PBOR00668"/>
    <x v="0"/>
    <d v="2022-09-05T00:00:00"/>
    <n v="645"/>
    <n v="38.199999999999996"/>
    <s v="West"/>
    <n v="645"/>
    <n v="645"/>
    <x v="0"/>
  </r>
  <r>
    <s v="PBOR00669"/>
    <x v="1"/>
    <d v="2022-08-22T00:00:00"/>
    <n v="746"/>
    <n v="242.97"/>
    <s v="North"/>
    <n v="745"/>
    <n v="745"/>
    <x v="2"/>
  </r>
  <r>
    <s v="PBOR00670"/>
    <x v="2"/>
    <d v="2022-08-28T00:00:00"/>
    <n v="450"/>
    <n v="164.06"/>
    <s v="South"/>
    <n v="450"/>
    <n v="450"/>
    <x v="1"/>
  </r>
  <r>
    <s v="PBOR00671"/>
    <x v="3"/>
    <d v="2022-07-28T00:00:00"/>
    <n v="413"/>
    <n v="200.25"/>
    <s v="East"/>
    <n v="410"/>
    <n v="410"/>
    <x v="1"/>
  </r>
  <r>
    <s v="PBOR00672"/>
    <x v="0"/>
    <d v="2022-07-22T00:00:00"/>
    <n v="471"/>
    <n v="313.19"/>
    <s v="West"/>
    <n v="470"/>
    <n v="470"/>
    <x v="1"/>
  </r>
  <r>
    <s v="PBOR00673"/>
    <x v="1"/>
    <d v="2022-08-03T00:00:00"/>
    <n v="550"/>
    <n v="124.68"/>
    <s v="North"/>
    <n v="550"/>
    <n v="550"/>
    <x v="0"/>
  </r>
  <r>
    <s v="PBOR00674"/>
    <x v="2"/>
    <d v="2022-07-29T00:00:00"/>
    <n v="747"/>
    <n v="288.3"/>
    <s v="South"/>
    <n v="745"/>
    <n v="745"/>
    <x v="2"/>
  </r>
  <r>
    <s v="PBOR00675"/>
    <x v="3"/>
    <d v="2022-08-21T00:00:00"/>
    <n v="552"/>
    <n v="12.77"/>
    <s v="East"/>
    <n v="550"/>
    <n v="550"/>
    <x v="0"/>
  </r>
  <r>
    <s v="PBOR00676"/>
    <x v="4"/>
    <d v="2022-08-19T00:00:00"/>
    <n v="441"/>
    <n v="181.06"/>
    <s v="West"/>
    <n v="440"/>
    <n v="440"/>
    <x v="1"/>
  </r>
  <r>
    <s v="PBOR00677"/>
    <x v="0"/>
    <d v="2022-08-19T00:00:00"/>
    <n v="311"/>
    <n v="89.160000000000011"/>
    <s v="North"/>
    <n v="310"/>
    <n v="310"/>
    <x v="1"/>
  </r>
  <r>
    <s v="PBOR00678"/>
    <x v="1"/>
    <d v="2022-08-17T00:00:00"/>
    <n v="830"/>
    <n v="633.31999999999994"/>
    <s v="South"/>
    <n v="830"/>
    <n v="830"/>
    <x v="2"/>
  </r>
  <r>
    <s v="PBOR00679"/>
    <x v="2"/>
    <d v="2022-09-05T00:00:00"/>
    <n v="258"/>
    <n v="176.7"/>
    <s v="East"/>
    <n v="255"/>
    <n v="255"/>
    <x v="3"/>
  </r>
  <r>
    <s v="PBOR00680"/>
    <x v="3"/>
    <d v="2022-07-30T00:00:00"/>
    <n v="430"/>
    <n v="371.15999999999997"/>
    <s v="West"/>
    <n v="430"/>
    <n v="430"/>
    <x v="1"/>
  </r>
  <r>
    <s v="PBOR00681"/>
    <x v="0"/>
    <d v="2022-08-29T00:00:00"/>
    <n v="788"/>
    <n v="35.58"/>
    <s v="North"/>
    <n v="785"/>
    <n v="785"/>
    <x v="2"/>
  </r>
  <r>
    <s v="PBOR00682"/>
    <x v="1"/>
    <d v="2022-09-05T00:00:00"/>
    <n v="605"/>
    <n v="14.12"/>
    <s v="South"/>
    <n v="605"/>
    <n v="605"/>
    <x v="0"/>
  </r>
  <r>
    <s v="PBOR00683"/>
    <x v="2"/>
    <d v="2022-08-20T00:00:00"/>
    <n v="321"/>
    <n v="51.3"/>
    <s v="East"/>
    <n v="320"/>
    <n v="320"/>
    <x v="1"/>
  </r>
  <r>
    <s v="PBOR00684"/>
    <x v="3"/>
    <d v="2022-08-29T00:00:00"/>
    <n v="579"/>
    <n v="260.45999999999998"/>
    <s v="West"/>
    <n v="575"/>
    <n v="575"/>
    <x v="0"/>
  </r>
  <r>
    <s v="PBOR00685"/>
    <x v="4"/>
    <d v="2022-07-24T00:00:00"/>
    <n v="677"/>
    <n v="411.40999999999997"/>
    <s v="North"/>
    <n v="675"/>
    <n v="675"/>
    <x v="0"/>
  </r>
  <r>
    <s v="PBOR00686"/>
    <x v="5"/>
    <d v="2022-09-03T00:00:00"/>
    <n v="686"/>
    <n v="98.77000000000001"/>
    <s v="South"/>
    <n v="685"/>
    <n v="685"/>
    <x v="0"/>
  </r>
  <r>
    <s v="PBOR00687"/>
    <x v="0"/>
    <d v="2022-08-11T00:00:00"/>
    <n v="875"/>
    <n v="116.58"/>
    <s v="East"/>
    <n v="875"/>
    <n v="875"/>
    <x v="2"/>
  </r>
  <r>
    <s v="PBOR00688"/>
    <x v="1"/>
    <d v="2022-07-21T00:00:00"/>
    <n v="693"/>
    <n v="328.81"/>
    <s v="West"/>
    <n v="690"/>
    <n v="690"/>
    <x v="0"/>
  </r>
  <r>
    <s v="PBOR00689"/>
    <x v="2"/>
    <d v="2022-08-26T00:00:00"/>
    <n v="820"/>
    <n v="208.35999999999999"/>
    <s v="North"/>
    <n v="820"/>
    <n v="820"/>
    <x v="2"/>
  </r>
  <r>
    <s v="PBOR00690"/>
    <x v="3"/>
    <d v="2022-09-04T00:00:00"/>
    <n v="314"/>
    <n v="200.92999999999998"/>
    <s v="South"/>
    <n v="310"/>
    <n v="310"/>
    <x v="1"/>
  </r>
  <r>
    <s v="PBOR00691"/>
    <x v="0"/>
    <d v="2022-08-13T00:00:00"/>
    <n v="275"/>
    <n v="126.82000000000001"/>
    <s v="East"/>
    <n v="275"/>
    <n v="275"/>
    <x v="3"/>
  </r>
  <r>
    <s v="PBOR00692"/>
    <x v="1"/>
    <d v="2022-07-28T00:00:00"/>
    <n v="686"/>
    <n v="249.29999999999998"/>
    <s v="West"/>
    <n v="685"/>
    <n v="685"/>
    <x v="0"/>
  </r>
  <r>
    <s v="PBOR00693"/>
    <x v="2"/>
    <d v="2022-08-04T00:00:00"/>
    <n v="267"/>
    <n v="3.36"/>
    <s v="North"/>
    <n v="265"/>
    <n v="265"/>
    <x v="3"/>
  </r>
  <r>
    <s v="PBOR00694"/>
    <x v="3"/>
    <d v="2022-08-07T00:00:00"/>
    <n v="642"/>
    <n v="315.8"/>
    <s v="South"/>
    <n v="640"/>
    <n v="640"/>
    <x v="0"/>
  </r>
  <r>
    <s v="PBOR00695"/>
    <x v="0"/>
    <d v="2022-08-05T00:00:00"/>
    <n v="464"/>
    <n v="157.23999999999998"/>
    <s v="East"/>
    <n v="460"/>
    <n v="460"/>
    <x v="1"/>
  </r>
  <r>
    <s v="PBOR00696"/>
    <x v="1"/>
    <d v="2022-08-01T00:00:00"/>
    <n v="751"/>
    <n v="740.55"/>
    <s v="West"/>
    <n v="750"/>
    <n v="750"/>
    <x v="2"/>
  </r>
  <r>
    <s v="PBOR00697"/>
    <x v="2"/>
    <d v="2022-07-18T00:00:00"/>
    <n v="215"/>
    <n v="184.82999999999998"/>
    <s v="North"/>
    <n v="215"/>
    <n v="215"/>
    <x v="3"/>
  </r>
  <r>
    <s v="PBOR00698"/>
    <x v="3"/>
    <d v="2022-07-14T00:00:00"/>
    <n v="577"/>
    <n v="493.09"/>
    <s v="South"/>
    <n v="575"/>
    <n v="575"/>
    <x v="0"/>
  </r>
  <r>
    <s v="PBOR00699"/>
    <x v="0"/>
    <d v="2022-07-13T00:00:00"/>
    <n v="643"/>
    <n v="176.76999999999998"/>
    <s v="East"/>
    <n v="640"/>
    <n v="640"/>
    <x v="0"/>
  </r>
  <r>
    <s v="PBOR00700"/>
    <x v="1"/>
    <d v="2022-07-28T00:00:00"/>
    <n v="627"/>
    <n v="468.83"/>
    <s v="West"/>
    <n v="625"/>
    <n v="625"/>
    <x v="0"/>
  </r>
  <r>
    <s v="PBOR00701"/>
    <x v="2"/>
    <d v="2022-07-13T00:00:00"/>
    <n v="677"/>
    <n v="251.57"/>
    <s v="North"/>
    <n v="675"/>
    <n v="675"/>
    <x v="0"/>
  </r>
  <r>
    <s v="PBOR00702"/>
    <x v="3"/>
    <d v="2022-08-02T00:00:00"/>
    <n v="461"/>
    <n v="310.89999999999998"/>
    <s v="South"/>
    <n v="460"/>
    <n v="460"/>
    <x v="1"/>
  </r>
  <r>
    <s v="PBOR00703"/>
    <x v="4"/>
    <d v="2022-08-24T00:00:00"/>
    <n v="524"/>
    <n v="88.9"/>
    <s v="East"/>
    <n v="520"/>
    <n v="520"/>
    <x v="0"/>
  </r>
  <r>
    <s v="PBOR00704"/>
    <x v="0"/>
    <d v="2022-08-29T00:00:00"/>
    <n v="862"/>
    <n v="761.42"/>
    <s v="West"/>
    <n v="860"/>
    <n v="860"/>
    <x v="2"/>
  </r>
  <r>
    <s v="PBOR00705"/>
    <x v="1"/>
    <d v="2022-07-22T00:00:00"/>
    <n v="508"/>
    <n v="141.57999999999998"/>
    <s v="North"/>
    <n v="505"/>
    <n v="505"/>
    <x v="0"/>
  </r>
  <r>
    <s v="PBOR00706"/>
    <x v="2"/>
    <d v="2022-08-07T00:00:00"/>
    <n v="208"/>
    <n v="89.100000000000009"/>
    <s v="South"/>
    <n v="205"/>
    <n v="205"/>
    <x v="3"/>
  </r>
  <r>
    <s v="PBOR00707"/>
    <x v="3"/>
    <d v="2022-08-26T00:00:00"/>
    <n v="356"/>
    <n v="199.64"/>
    <s v="East"/>
    <n v="355"/>
    <n v="355"/>
    <x v="1"/>
  </r>
  <r>
    <s v="PBOR00708"/>
    <x v="0"/>
    <d v="2022-07-19T00:00:00"/>
    <n v="853"/>
    <n v="335.96"/>
    <s v="West"/>
    <n v="850"/>
    <n v="850"/>
    <x v="2"/>
  </r>
  <r>
    <s v="PBOR00709"/>
    <x v="1"/>
    <d v="2022-08-09T00:00:00"/>
    <n v="871"/>
    <n v="127.28"/>
    <s v="North"/>
    <n v="870"/>
    <n v="870"/>
    <x v="2"/>
  </r>
  <r>
    <s v="PBOR00710"/>
    <x v="2"/>
    <d v="2022-09-02T00:00:00"/>
    <n v="320"/>
    <n v="192.14"/>
    <s v="South"/>
    <n v="320"/>
    <n v="320"/>
    <x v="1"/>
  </r>
  <r>
    <s v="PBOR00711"/>
    <x v="3"/>
    <d v="2022-08-25T00:00:00"/>
    <n v="345"/>
    <n v="326.02999999999997"/>
    <s v="East"/>
    <n v="345"/>
    <n v="345"/>
    <x v="1"/>
  </r>
  <r>
    <s v="PBOR00712"/>
    <x v="4"/>
    <d v="2022-07-16T00:00:00"/>
    <n v="372"/>
    <n v="275.33999999999997"/>
    <s v="West"/>
    <n v="370"/>
    <n v="370"/>
    <x v="1"/>
  </r>
  <r>
    <s v="PBOR00713"/>
    <x v="5"/>
    <d v="2022-08-12T00:00:00"/>
    <n v="330"/>
    <n v="289.02"/>
    <s v="North"/>
    <n v="330"/>
    <n v="330"/>
    <x v="1"/>
  </r>
  <r>
    <s v="PBOR00714"/>
    <x v="0"/>
    <d v="2022-07-19T00:00:00"/>
    <n v="555"/>
    <n v="40.93"/>
    <s v="South"/>
    <n v="555"/>
    <n v="555"/>
    <x v="0"/>
  </r>
  <r>
    <s v="PBOR00715"/>
    <x v="1"/>
    <d v="2022-08-27T00:00:00"/>
    <n v="397"/>
    <n v="273.77"/>
    <s v="East"/>
    <n v="395"/>
    <n v="395"/>
    <x v="1"/>
  </r>
  <r>
    <s v="PBOR00716"/>
    <x v="2"/>
    <d v="2022-09-03T00:00:00"/>
    <n v="405"/>
    <n v="131.34"/>
    <s v="West"/>
    <n v="405"/>
    <n v="405"/>
    <x v="1"/>
  </r>
  <r>
    <s v="PBOR00717"/>
    <x v="3"/>
    <d v="2022-08-26T00:00:00"/>
    <n v="724"/>
    <n v="230.53"/>
    <s v="North"/>
    <n v="720"/>
    <n v="720"/>
    <x v="2"/>
  </r>
  <r>
    <s v="PBOR00718"/>
    <x v="0"/>
    <d v="2022-07-17T00:00:00"/>
    <n v="285"/>
    <n v="265.02"/>
    <s v="South"/>
    <n v="285"/>
    <n v="285"/>
    <x v="3"/>
  </r>
  <r>
    <s v="PBOR00719"/>
    <x v="1"/>
    <d v="2022-07-21T00:00:00"/>
    <n v="275"/>
    <n v="210.06"/>
    <s v="East"/>
    <n v="275"/>
    <n v="275"/>
    <x v="3"/>
  </r>
  <r>
    <s v="PBOR00720"/>
    <x v="2"/>
    <d v="2022-08-03T00:00:00"/>
    <n v="870"/>
    <n v="571.76"/>
    <s v="West"/>
    <n v="870"/>
    <n v="870"/>
    <x v="2"/>
  </r>
  <r>
    <s v="PBOR00721"/>
    <x v="3"/>
    <d v="2022-07-21T00:00:00"/>
    <n v="603"/>
    <n v="21.82"/>
    <s v="North"/>
    <n v="600"/>
    <n v="600"/>
    <x v="0"/>
  </r>
  <r>
    <s v="PBOR00722"/>
    <x v="4"/>
    <d v="2022-08-30T00:00:00"/>
    <n v="431"/>
    <n v="303.84999999999997"/>
    <s v="South"/>
    <n v="430"/>
    <n v="430"/>
    <x v="1"/>
  </r>
  <r>
    <s v="PBOR00723"/>
    <x v="0"/>
    <d v="2022-09-02T00:00:00"/>
    <n v="311"/>
    <n v="147.38999999999999"/>
    <s v="East"/>
    <n v="310"/>
    <n v="310"/>
    <x v="1"/>
  </r>
  <r>
    <s v="PBOR00724"/>
    <x v="1"/>
    <d v="2022-08-01T00:00:00"/>
    <n v="743"/>
    <n v="260.75"/>
    <s v="West"/>
    <n v="740"/>
    <n v="740"/>
    <x v="2"/>
  </r>
  <r>
    <s v="PBOR00725"/>
    <x v="2"/>
    <d v="2022-07-27T00:00:00"/>
    <n v="507"/>
    <n v="164.7"/>
    <s v="North"/>
    <n v="505"/>
    <n v="505"/>
    <x v="0"/>
  </r>
  <r>
    <s v="PBOR00726"/>
    <x v="3"/>
    <d v="2022-08-20T00:00:00"/>
    <n v="592"/>
    <n v="44.879999999999995"/>
    <s v="South"/>
    <n v="590"/>
    <n v="590"/>
    <x v="0"/>
  </r>
  <r>
    <s v="PBOR00727"/>
    <x v="0"/>
    <d v="2022-07-26T00:00:00"/>
    <n v="288"/>
    <n v="201.94"/>
    <s v="East"/>
    <n v="285"/>
    <n v="285"/>
    <x v="3"/>
  </r>
  <r>
    <s v="PBOR00728"/>
    <x v="1"/>
    <d v="2022-08-30T00:00:00"/>
    <n v="434"/>
    <n v="122.89"/>
    <s v="West"/>
    <n v="430"/>
    <n v="430"/>
    <x v="1"/>
  </r>
  <r>
    <s v="PBOR00729"/>
    <x v="2"/>
    <d v="2022-07-13T00:00:00"/>
    <n v="538"/>
    <n v="164.45999999999998"/>
    <s v="North"/>
    <n v="535"/>
    <n v="535"/>
    <x v="0"/>
  </r>
  <r>
    <s v="PBOR00730"/>
    <x v="3"/>
    <d v="2022-08-16T00:00:00"/>
    <n v="356"/>
    <n v="72.45"/>
    <s v="South"/>
    <n v="355"/>
    <n v="355"/>
    <x v="1"/>
  </r>
  <r>
    <s v="PBOR00731"/>
    <x v="4"/>
    <d v="2022-08-12T00:00:00"/>
    <n v="666"/>
    <n v="616.83000000000004"/>
    <s v="East"/>
    <n v="665"/>
    <n v="665"/>
    <x v="0"/>
  </r>
  <r>
    <s v="PBOR00732"/>
    <x v="5"/>
    <d v="2022-08-02T00:00:00"/>
    <n v="409"/>
    <n v="399.59"/>
    <s v="West"/>
    <n v="405"/>
    <n v="405"/>
    <x v="1"/>
  </r>
  <r>
    <s v="PBOR00733"/>
    <x v="0"/>
    <d v="2022-09-03T00:00:00"/>
    <n v="328"/>
    <n v="46.41"/>
    <s v="North"/>
    <n v="325"/>
    <n v="325"/>
    <x v="1"/>
  </r>
  <r>
    <s v="PBOR00734"/>
    <x v="1"/>
    <d v="2022-07-23T00:00:00"/>
    <n v="666"/>
    <n v="408.55"/>
    <s v="South"/>
    <n v="665"/>
    <n v="665"/>
    <x v="0"/>
  </r>
  <r>
    <s v="PBOR00735"/>
    <x v="2"/>
    <d v="2022-08-18T00:00:00"/>
    <n v="713"/>
    <n v="15.42"/>
    <s v="East"/>
    <n v="710"/>
    <n v="710"/>
    <x v="2"/>
  </r>
  <r>
    <s v="PBOR00736"/>
    <x v="3"/>
    <d v="2022-08-04T00:00:00"/>
    <n v="236"/>
    <n v="185.34"/>
    <s v="West"/>
    <n v="235"/>
    <n v="235"/>
    <x v="3"/>
  </r>
  <r>
    <s v="PBOR00737"/>
    <x v="0"/>
    <d v="2022-09-02T00:00:00"/>
    <n v="601"/>
    <n v="67.28"/>
    <s v="North"/>
    <n v="600"/>
    <n v="600"/>
    <x v="0"/>
  </r>
  <r>
    <s v="PBOR00738"/>
    <x v="1"/>
    <d v="2022-08-23T00:00:00"/>
    <n v="791"/>
    <n v="652.06999999999994"/>
    <s v="South"/>
    <n v="790"/>
    <n v="790"/>
    <x v="2"/>
  </r>
  <r>
    <s v="PBOR00739"/>
    <x v="2"/>
    <d v="2022-07-18T00:00:00"/>
    <n v="657"/>
    <n v="53.94"/>
    <s v="East"/>
    <n v="655"/>
    <n v="655"/>
    <x v="0"/>
  </r>
  <r>
    <s v="PBOR00740"/>
    <x v="3"/>
    <d v="2022-07-17T00:00:00"/>
    <n v="383"/>
    <n v="70.490000000000009"/>
    <s v="West"/>
    <n v="380"/>
    <n v="380"/>
    <x v="1"/>
  </r>
  <r>
    <s v="PBOR00741"/>
    <x v="0"/>
    <d v="2022-08-22T00:00:00"/>
    <n v="458"/>
    <n v="194.14999999999998"/>
    <s v="North"/>
    <n v="455"/>
    <n v="455"/>
    <x v="1"/>
  </r>
  <r>
    <s v="PBOR00742"/>
    <x v="1"/>
    <d v="2022-09-04T00:00:00"/>
    <n v="212"/>
    <n v="9.18"/>
    <s v="South"/>
    <n v="210"/>
    <n v="210"/>
    <x v="3"/>
  </r>
  <r>
    <s v="PBOR00743"/>
    <x v="2"/>
    <d v="2022-07-14T00:00:00"/>
    <n v="897"/>
    <n v="643.14"/>
    <s v="East"/>
    <n v="895"/>
    <n v="895"/>
    <x v="2"/>
  </r>
  <r>
    <s v="PBOR00744"/>
    <x v="3"/>
    <d v="2022-08-28T00:00:00"/>
    <n v="341"/>
    <n v="101.25"/>
    <s v="West"/>
    <n v="340"/>
    <n v="340"/>
    <x v="1"/>
  </r>
  <r>
    <s v="PBOR00745"/>
    <x v="0"/>
    <d v="2022-09-02T00:00:00"/>
    <n v="789"/>
    <n v="217.32999999999998"/>
    <s v="North"/>
    <n v="785"/>
    <n v="785"/>
    <x v="2"/>
  </r>
  <r>
    <s v="PBOR00746"/>
    <x v="1"/>
    <d v="2022-08-21T00:00:00"/>
    <n v="250"/>
    <n v="158.38999999999999"/>
    <s v="South"/>
    <n v="250"/>
    <n v="250"/>
    <x v="3"/>
  </r>
  <r>
    <s v="PBOR00747"/>
    <x v="2"/>
    <d v="2022-08-27T00:00:00"/>
    <n v="470"/>
    <n v="335.3"/>
    <s v="East"/>
    <n v="470"/>
    <n v="470"/>
    <x v="1"/>
  </r>
  <r>
    <s v="PBOR00748"/>
    <x v="3"/>
    <d v="2022-08-16T00:00:00"/>
    <n v="775"/>
    <n v="516.29"/>
    <s v="West"/>
    <n v="775"/>
    <n v="775"/>
    <x v="2"/>
  </r>
  <r>
    <s v="PBOR00749"/>
    <x v="4"/>
    <d v="2022-08-29T00:00:00"/>
    <n v="741"/>
    <n v="464.24"/>
    <s v="North"/>
    <n v="740"/>
    <n v="740"/>
    <x v="2"/>
  </r>
  <r>
    <s v="PBOR00750"/>
    <x v="0"/>
    <d v="2022-08-20T00:00:00"/>
    <n v="479"/>
    <n v="326.75"/>
    <s v="South"/>
    <n v="475"/>
    <n v="475"/>
    <x v="1"/>
  </r>
  <r>
    <s v="PBOR00751"/>
    <x v="1"/>
    <d v="2022-08-20T00:00:00"/>
    <n v="459"/>
    <n v="17.66"/>
    <s v="East"/>
    <n v="455"/>
    <n v="455"/>
    <x v="1"/>
  </r>
  <r>
    <s v="PBOR00752"/>
    <x v="2"/>
    <d v="2022-08-12T00:00:00"/>
    <n v="303"/>
    <n v="125.46000000000001"/>
    <s v="West"/>
    <n v="300"/>
    <n v="300"/>
    <x v="1"/>
  </r>
  <r>
    <s v="PBOR00753"/>
    <x v="3"/>
    <d v="2022-08-05T00:00:00"/>
    <n v="586"/>
    <n v="171.23"/>
    <s v="North"/>
    <n v="585"/>
    <n v="585"/>
    <x v="0"/>
  </r>
  <r>
    <s v="PBOR00754"/>
    <x v="0"/>
    <d v="2022-07-22T00:00:00"/>
    <n v="771"/>
    <n v="307.45"/>
    <s v="South"/>
    <n v="770"/>
    <n v="770"/>
    <x v="2"/>
  </r>
  <r>
    <s v="PBOR00755"/>
    <x v="1"/>
    <d v="2022-07-27T00:00:00"/>
    <n v="711"/>
    <n v="535.02"/>
    <s v="East"/>
    <n v="710"/>
    <n v="710"/>
    <x v="2"/>
  </r>
  <r>
    <s v="PBOR00756"/>
    <x v="2"/>
    <d v="2022-08-21T00:00:00"/>
    <n v="557"/>
    <n v="0.4"/>
    <s v="West"/>
    <n v="555"/>
    <n v="555"/>
    <x v="0"/>
  </r>
  <r>
    <s v="PBOR00757"/>
    <x v="3"/>
    <d v="2022-07-24T00:00:00"/>
    <n v="823"/>
    <n v="817.01"/>
    <s v="North"/>
    <n v="820"/>
    <n v="820"/>
    <x v="2"/>
  </r>
  <r>
    <s v="PBOR00758"/>
    <x v="4"/>
    <d v="2022-07-30T00:00:00"/>
    <n v="553"/>
    <n v="119.82000000000001"/>
    <s v="South"/>
    <n v="550"/>
    <n v="550"/>
    <x v="0"/>
  </r>
  <r>
    <s v="PBOR00759"/>
    <x v="5"/>
    <d v="2022-08-14T00:00:00"/>
    <n v="756"/>
    <n v="754.06"/>
    <s v="East"/>
    <n v="755"/>
    <n v="755"/>
    <x v="2"/>
  </r>
  <r>
    <s v="PBOR00760"/>
    <x v="0"/>
    <d v="2022-07-13T00:00:00"/>
    <n v="325"/>
    <n v="167.51"/>
    <s v="West"/>
    <n v="325"/>
    <n v="325"/>
    <x v="1"/>
  </r>
  <r>
    <s v="PBOR00761"/>
    <x v="1"/>
    <d v="2022-08-12T00:00:00"/>
    <n v="769"/>
    <n v="477.88"/>
    <s v="North"/>
    <n v="765"/>
    <n v="765"/>
    <x v="2"/>
  </r>
  <r>
    <s v="PBOR00762"/>
    <x v="2"/>
    <d v="2022-07-19T00:00:00"/>
    <n v="873"/>
    <n v="635.64"/>
    <s v="South"/>
    <n v="870"/>
    <n v="870"/>
    <x v="2"/>
  </r>
  <r>
    <s v="PBOR00763"/>
    <x v="3"/>
    <d v="2022-07-28T00:00:00"/>
    <n v="350"/>
    <n v="270.82"/>
    <s v="East"/>
    <n v="350"/>
    <n v="350"/>
    <x v="1"/>
  </r>
  <r>
    <s v="PBOR00764"/>
    <x v="0"/>
    <d v="2022-07-27T00:00:00"/>
    <n v="738"/>
    <n v="238.98"/>
    <s v="West"/>
    <n v="735"/>
    <n v="735"/>
    <x v="2"/>
  </r>
  <r>
    <s v="PBOR00765"/>
    <x v="1"/>
    <d v="2022-08-12T00:00:00"/>
    <n v="712"/>
    <n v="83.940000000000012"/>
    <s v="North"/>
    <n v="710"/>
    <n v="710"/>
    <x v="2"/>
  </r>
  <r>
    <s v="PBOR00766"/>
    <x v="2"/>
    <d v="2022-07-29T00:00:00"/>
    <n v="577"/>
    <n v="19.400000000000002"/>
    <s v="South"/>
    <n v="575"/>
    <n v="575"/>
    <x v="0"/>
  </r>
  <r>
    <s v="PBOR00767"/>
    <x v="3"/>
    <d v="2022-08-03T00:00:00"/>
    <n v="233"/>
    <n v="193.35999999999999"/>
    <s v="East"/>
    <n v="230"/>
    <n v="230"/>
    <x v="3"/>
  </r>
  <r>
    <s v="PBOR00768"/>
    <x v="4"/>
    <d v="2022-08-09T00:00:00"/>
    <n v="863"/>
    <n v="531.63"/>
    <s v="West"/>
    <n v="860"/>
    <n v="860"/>
    <x v="2"/>
  </r>
  <r>
    <s v="PBOR00769"/>
    <x v="0"/>
    <d v="2022-07-23T00:00:00"/>
    <n v="854"/>
    <n v="251.81"/>
    <s v="North"/>
    <n v="850"/>
    <n v="850"/>
    <x v="2"/>
  </r>
  <r>
    <s v="PBOR00770"/>
    <x v="1"/>
    <d v="2022-08-05T00:00:00"/>
    <n v="434"/>
    <n v="17.200000000000003"/>
    <s v="South"/>
    <n v="430"/>
    <n v="430"/>
    <x v="1"/>
  </r>
  <r>
    <s v="PBOR00771"/>
    <x v="2"/>
    <d v="2022-08-01T00:00:00"/>
    <n v="708"/>
    <n v="402.25"/>
    <s v="East"/>
    <n v="705"/>
    <n v="705"/>
    <x v="2"/>
  </r>
  <r>
    <s v="PBOR00772"/>
    <x v="3"/>
    <d v="2022-08-30T00:00:00"/>
    <n v="339"/>
    <n v="262.68"/>
    <s v="West"/>
    <n v="335"/>
    <n v="335"/>
    <x v="1"/>
  </r>
  <r>
    <s v="PBOR00773"/>
    <x v="0"/>
    <d v="2022-08-09T00:00:00"/>
    <n v="414"/>
    <n v="105.7"/>
    <s v="North"/>
    <n v="410"/>
    <n v="410"/>
    <x v="1"/>
  </r>
  <r>
    <s v="PBOR00774"/>
    <x v="1"/>
    <d v="2022-08-01T00:00:00"/>
    <n v="573"/>
    <n v="500.94"/>
    <s v="South"/>
    <n v="570"/>
    <n v="570"/>
    <x v="0"/>
  </r>
  <r>
    <s v="PBOR00775"/>
    <x v="2"/>
    <d v="2022-08-17T00:00:00"/>
    <n v="318"/>
    <n v="96.27000000000001"/>
    <s v="East"/>
    <n v="315"/>
    <n v="315"/>
    <x v="1"/>
  </r>
  <r>
    <s v="PBOR00776"/>
    <x v="3"/>
    <d v="2022-08-17T00:00:00"/>
    <n v="265"/>
    <n v="236.20999999999998"/>
    <s v="West"/>
    <n v="265"/>
    <n v="265"/>
    <x v="3"/>
  </r>
  <r>
    <s v="PBOR00777"/>
    <x v="4"/>
    <d v="2022-07-15T00:00:00"/>
    <n v="626"/>
    <n v="433.83"/>
    <s v="North"/>
    <n v="625"/>
    <n v="625"/>
    <x v="0"/>
  </r>
  <r>
    <s v="PBOR00778"/>
    <x v="5"/>
    <d v="2022-08-05T00:00:00"/>
    <n v="332"/>
    <n v="174.76"/>
    <s v="South"/>
    <n v="330"/>
    <n v="330"/>
    <x v="1"/>
  </r>
  <r>
    <s v="PBOR00779"/>
    <x v="0"/>
    <d v="2022-08-22T00:00:00"/>
    <n v="881"/>
    <n v="111.65"/>
    <s v="East"/>
    <n v="880"/>
    <n v="880"/>
    <x v="2"/>
  </r>
  <r>
    <s v="PBOR00780"/>
    <x v="1"/>
    <d v="2022-08-27T00:00:00"/>
    <n v="699"/>
    <n v="542.18999999999994"/>
    <s v="West"/>
    <n v="695"/>
    <n v="695"/>
    <x v="0"/>
  </r>
  <r>
    <s v="PBOR00781"/>
    <x v="2"/>
    <d v="2022-08-10T00:00:00"/>
    <n v="579"/>
    <n v="383.37"/>
    <s v="North"/>
    <n v="575"/>
    <n v="575"/>
    <x v="0"/>
  </r>
  <r>
    <s v="PBOR00782"/>
    <x v="3"/>
    <d v="2022-07-28T00:00:00"/>
    <n v="858"/>
    <n v="849.24"/>
    <s v="South"/>
    <n v="855"/>
    <n v="855"/>
    <x v="2"/>
  </r>
  <r>
    <s v="PBOR00783"/>
    <x v="0"/>
    <d v="2022-07-22T00:00:00"/>
    <n v="435"/>
    <n v="136.07999999999998"/>
    <s v="East"/>
    <n v="435"/>
    <n v="435"/>
    <x v="1"/>
  </r>
  <r>
    <s v="PBOR00784"/>
    <x v="1"/>
    <d v="2022-09-06T00:00:00"/>
    <n v="275"/>
    <n v="177.67"/>
    <s v="West"/>
    <n v="275"/>
    <n v="275"/>
    <x v="3"/>
  </r>
  <r>
    <s v="PBOR00785"/>
    <x v="2"/>
    <d v="2022-08-20T00:00:00"/>
    <n v="599"/>
    <n v="27.23"/>
    <s v="North"/>
    <n v="595"/>
    <n v="595"/>
    <x v="0"/>
  </r>
  <r>
    <s v="PBOR00786"/>
    <x v="3"/>
    <d v="2022-08-14T00:00:00"/>
    <n v="503"/>
    <n v="439.4"/>
    <s v="South"/>
    <n v="500"/>
    <n v="500"/>
    <x v="0"/>
  </r>
  <r>
    <s v="PBOR00787"/>
    <x v="0"/>
    <d v="2022-08-01T00:00:00"/>
    <n v="501"/>
    <n v="270.42"/>
    <s v="East"/>
    <n v="500"/>
    <n v="500"/>
    <x v="0"/>
  </r>
  <r>
    <s v="PBOR00788"/>
    <x v="1"/>
    <d v="2022-07-14T00:00:00"/>
    <n v="257"/>
    <n v="83.37"/>
    <s v="West"/>
    <n v="255"/>
    <n v="255"/>
    <x v="3"/>
  </r>
  <r>
    <s v="PBOR00789"/>
    <x v="2"/>
    <d v="2022-09-06T00:00:00"/>
    <n v="350"/>
    <n v="192.26999999999998"/>
    <s v="North"/>
    <n v="350"/>
    <n v="350"/>
    <x v="1"/>
  </r>
  <r>
    <s v="PBOR00790"/>
    <x v="3"/>
    <d v="2022-08-01T00:00:00"/>
    <n v="725"/>
    <n v="20.680000000000003"/>
    <s v="South"/>
    <n v="725"/>
    <n v="725"/>
    <x v="2"/>
  </r>
  <r>
    <s v="PBOR00791"/>
    <x v="0"/>
    <d v="2022-08-31T00:00:00"/>
    <n v="514"/>
    <n v="491.09999999999997"/>
    <s v="East"/>
    <n v="510"/>
    <n v="510"/>
    <x v="0"/>
  </r>
  <r>
    <s v="PBOR00792"/>
    <x v="1"/>
    <d v="2022-08-30T00:00:00"/>
    <n v="359"/>
    <n v="190.45"/>
    <s v="West"/>
    <n v="355"/>
    <n v="355"/>
    <x v="1"/>
  </r>
  <r>
    <s v="PBOR00793"/>
    <x v="2"/>
    <d v="2022-09-04T00:00:00"/>
    <n v="479"/>
    <n v="213.29999999999998"/>
    <s v="North"/>
    <n v="475"/>
    <n v="475"/>
    <x v="1"/>
  </r>
  <r>
    <s v="PBOR00794"/>
    <x v="3"/>
    <d v="2022-08-13T00:00:00"/>
    <n v="328"/>
    <n v="121.88000000000001"/>
    <s v="South"/>
    <n v="325"/>
    <n v="325"/>
    <x v="1"/>
  </r>
  <r>
    <s v="PBOR00795"/>
    <x v="4"/>
    <d v="2022-08-15T00:00:00"/>
    <n v="751"/>
    <n v="397.84"/>
    <s v="East"/>
    <n v="750"/>
    <n v="750"/>
    <x v="2"/>
  </r>
  <r>
    <s v="PBOR00796"/>
    <x v="0"/>
    <d v="2022-07-30T00:00:00"/>
    <n v="777"/>
    <n v="234.03"/>
    <s v="West"/>
    <n v="775"/>
    <n v="775"/>
    <x v="2"/>
  </r>
  <r>
    <s v="PBOR00797"/>
    <x v="1"/>
    <d v="2022-07-14T00:00:00"/>
    <n v="602"/>
    <n v="192.73999999999998"/>
    <s v="North"/>
    <n v="600"/>
    <n v="600"/>
    <x v="0"/>
  </r>
  <r>
    <s v="PBOR00798"/>
    <x v="2"/>
    <d v="2022-09-04T00:00:00"/>
    <n v="880"/>
    <n v="753.21"/>
    <s v="South"/>
    <n v="880"/>
    <n v="880"/>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s v="Online"/>
    <n v="72"/>
    <s v="Roch Cousineau"/>
    <n v="8"/>
    <n v="1.372080123313592E-2"/>
    <n v="575.92096818489722"/>
  </r>
  <r>
    <s v="PBOR00002"/>
    <x v="1"/>
    <x v="1"/>
    <x v="1"/>
    <s v="Physical Visit"/>
    <n v="65"/>
    <s v="Adrien Martin"/>
    <n v="7"/>
    <n v="2.2083854314921911E-2"/>
    <n v="454.89951846286709"/>
  </r>
  <r>
    <s v="PBOR00003"/>
    <x v="2"/>
    <x v="2"/>
    <x v="2"/>
    <s v="Online"/>
    <n v="250"/>
    <s v="Albain Forestier"/>
    <n v="3"/>
    <n v="0.92842323956324613"/>
    <n v="743.03682570327567"/>
  </r>
  <r>
    <s v="PBOR00004"/>
    <x v="3"/>
    <x v="3"/>
    <x v="3"/>
    <s v="Physical Visit"/>
    <n v="130"/>
    <s v="Roch Cousineau"/>
    <n v="5"/>
    <n v="0.20990358910221096"/>
    <n v="648.63562667083568"/>
  </r>
  <r>
    <s v="PBOR00005"/>
    <x v="0"/>
    <x v="4"/>
    <x v="0"/>
    <s v="Online"/>
    <n v="72"/>
    <s v="Adrien Martin"/>
    <n v="4"/>
    <n v="0.184343159134289"/>
    <n v="287.46909170169329"/>
  </r>
  <r>
    <s v="PBOR00006"/>
    <x v="1"/>
    <x v="5"/>
    <x v="1"/>
    <s v="Physical Visit"/>
    <n v="65"/>
    <s v="Albain Forestier"/>
    <n v="8"/>
    <n v="0.11144429073382323"/>
    <n v="519.42048968818403"/>
  </r>
  <r>
    <s v="PBOR00007"/>
    <x v="2"/>
    <x v="1"/>
    <x v="2"/>
    <s v="Online"/>
    <n v="250"/>
    <s v="Roch Cousineau"/>
    <n v="3"/>
    <n v="0.56286929186816415"/>
    <n v="745.7784803109887"/>
  </r>
  <r>
    <s v="PBOR00009"/>
    <x v="3"/>
    <x v="6"/>
    <x v="3"/>
    <s v="Physical Visit"/>
    <n v="130"/>
    <s v="Adrien Martin"/>
    <n v="6"/>
    <n v="3.138956050307417E-2"/>
    <n v="779.75516142807601"/>
  </r>
  <r>
    <s v="PBOR00010"/>
    <x v="4"/>
    <x v="7"/>
    <x v="4"/>
    <s v="Online"/>
    <n v="60"/>
    <s v="Albain Forestier"/>
    <n v="7"/>
    <n v="0.23798278495106248"/>
    <n v="419.00047230320553"/>
  </r>
  <r>
    <s v="PBOR00011"/>
    <x v="0"/>
    <x v="6"/>
    <x v="0"/>
    <s v="Physical Visit"/>
    <n v="72"/>
    <s v="Roch Cousineau"/>
    <n v="9"/>
    <n v="0.19712344024473996"/>
    <n v="646.72264010721403"/>
  </r>
  <r>
    <s v="PBOR00012"/>
    <x v="1"/>
    <x v="2"/>
    <x v="1"/>
    <s v="Online"/>
    <n v="65"/>
    <s v="Adrien Martin"/>
    <n v="4"/>
    <n v="6.8295799738434873E-2"/>
    <n v="259.82243092068006"/>
  </r>
  <r>
    <s v="PBOR00013"/>
    <x v="2"/>
    <x v="8"/>
    <x v="2"/>
    <s v="Physical Visit"/>
    <n v="250"/>
    <s v="Albain Forestier"/>
    <n v="3"/>
    <n v="1.6828522965904168E-2"/>
    <n v="749.87378607775565"/>
  </r>
  <r>
    <s v="PBOR00014"/>
    <x v="3"/>
    <x v="9"/>
    <x v="3"/>
    <s v="Online"/>
    <n v="130"/>
    <s v="Roch Cousineau"/>
    <n v="5"/>
    <n v="0.26661284065553453"/>
    <n v="648.267016535739"/>
  </r>
  <r>
    <s v="PBOR00015"/>
    <x v="0"/>
    <x v="4"/>
    <x v="0"/>
    <s v="Physical Visit"/>
    <n v="72"/>
    <s v="Adrien Martin"/>
    <n v="12"/>
    <n v="0.21251347110701568"/>
    <n v="862.16388360963538"/>
  </r>
  <r>
    <s v="PBOR00016"/>
    <x v="1"/>
    <x v="10"/>
    <x v="1"/>
    <s v="Online"/>
    <n v="65"/>
    <s v="Albain Forestier"/>
    <n v="4"/>
    <n v="0.10994257661413849"/>
    <n v="259.71414930080323"/>
  </r>
  <r>
    <s v="PBOR00017"/>
    <x v="2"/>
    <x v="10"/>
    <x v="2"/>
    <s v="Physical Visit"/>
    <n v="250"/>
    <s v="Roch Cousineau"/>
    <n v="3"/>
    <n v="0.53607498908607099"/>
    <n v="745.97943758185443"/>
  </r>
  <r>
    <s v="PBOR00018"/>
    <x v="3"/>
    <x v="6"/>
    <x v="3"/>
    <s v="Online"/>
    <n v="130"/>
    <s v="Adrien Martin"/>
    <n v="5"/>
    <n v="3.7515550327758003E-2"/>
    <n v="649.75614892286967"/>
  </r>
  <r>
    <s v="PBOR00019"/>
    <x v="4"/>
    <x v="9"/>
    <x v="4"/>
    <s v="Online"/>
    <n v="60"/>
    <s v="Albain Forestier"/>
    <n v="13"/>
    <n v="2.4938289886663061E-2"/>
    <n v="779.80548133888396"/>
  </r>
  <r>
    <s v="PBOR00020"/>
    <x v="5"/>
    <x v="10"/>
    <x v="5"/>
    <s v="Physical Visit"/>
    <n v="95"/>
    <s v="Roch Cousineau"/>
    <n v="5"/>
    <n v="1.0123391970414241E-2"/>
    <n v="474.95191388814055"/>
  </r>
  <r>
    <s v="PBOR00021"/>
    <x v="0"/>
    <x v="9"/>
    <x v="0"/>
    <s v="Physical Visit"/>
    <n v="72"/>
    <s v="Adrien Martin"/>
    <n v="5"/>
    <n v="0.1308869366379137"/>
    <n v="359.52880702810353"/>
  </r>
  <r>
    <s v="PBOR00022"/>
    <x v="1"/>
    <x v="10"/>
    <x v="1"/>
    <s v="Physical Visit"/>
    <n v="65"/>
    <s v="Albain Forestier"/>
    <n v="4"/>
    <n v="6.6961969492996459E-2"/>
    <n v="259.82589887931823"/>
  </r>
  <r>
    <s v="PBOR00023"/>
    <x v="2"/>
    <x v="2"/>
    <x v="2"/>
    <s v="Online"/>
    <n v="250"/>
    <s v="Roch Cousineau"/>
    <n v="3"/>
    <n v="0.36350761794645753"/>
    <n v="747.27369286540159"/>
  </r>
  <r>
    <s v="PBOR00024"/>
    <x v="3"/>
    <x v="11"/>
    <x v="3"/>
    <s v="Online"/>
    <n v="130"/>
    <s v="Adrien Martin"/>
    <n v="6"/>
    <n v="0.30841415491993102"/>
    <n v="777.59436959162451"/>
  </r>
  <r>
    <s v="PBOR00025"/>
    <x v="0"/>
    <x v="9"/>
    <x v="0"/>
    <s v="Online"/>
    <n v="72"/>
    <s v="Albain Forestier"/>
    <n v="8"/>
    <n v="0.21287301321989574"/>
    <n v="574.77385144385346"/>
  </r>
  <r>
    <s v="PBOR00026"/>
    <x v="1"/>
    <x v="12"/>
    <x v="1"/>
    <s v="Online"/>
    <n v="65"/>
    <s v="Roch Cousineau"/>
    <n v="5"/>
    <n v="0.11047742601795077"/>
    <n v="324.64094836544166"/>
  </r>
  <r>
    <s v="PBOR00027"/>
    <x v="2"/>
    <x v="4"/>
    <x v="2"/>
    <s v="Online"/>
    <n v="250"/>
    <s v="Adrien Martin"/>
    <n v="2"/>
    <n v="4.8799156151631218E-2"/>
    <n v="499.75600421924185"/>
  </r>
  <r>
    <s v="PBOR00035"/>
    <x v="3"/>
    <x v="10"/>
    <x v="3"/>
    <s v="Online"/>
    <n v="130"/>
    <s v="Albain Forestier"/>
    <n v="3"/>
    <n v="0.27879506176921365"/>
    <n v="388.91269925910001"/>
  </r>
  <r>
    <s v="PBOR00029"/>
    <x v="4"/>
    <x v="10"/>
    <x v="4"/>
    <s v="Online"/>
    <n v="60"/>
    <s v="Roch Cousineau"/>
    <n v="14"/>
    <n v="7.6045534046593019E-2"/>
    <n v="839.36121751400856"/>
  </r>
  <r>
    <s v="PBOR00030"/>
    <x v="0"/>
    <x v="2"/>
    <x v="0"/>
    <s v="Online"/>
    <n v="72"/>
    <s v="Adrien Martin"/>
    <n v="12"/>
    <n v="0.12055762754740325"/>
    <n v="862.95838209799047"/>
  </r>
  <r>
    <s v="PBOR00031"/>
    <x v="1"/>
    <x v="5"/>
    <x v="1"/>
    <s v="Online"/>
    <n v="65"/>
    <s v="Albain Forestier"/>
    <n v="5"/>
    <n v="0.30283946337780637"/>
    <n v="324.01577174402212"/>
  </r>
  <r>
    <s v="PBOR00032"/>
    <x v="2"/>
    <x v="11"/>
    <x v="2"/>
    <s v="Physical Visit"/>
    <n v="250"/>
    <s v="Roch Cousineau"/>
    <n v="1"/>
    <n v="0.41401829873258272"/>
    <n v="248.96495425316854"/>
  </r>
  <r>
    <s v="PBOR00033"/>
    <x v="3"/>
    <x v="13"/>
    <x v="3"/>
    <s v="Online"/>
    <n v="130"/>
    <s v="Adrien Martin"/>
    <n v="4"/>
    <n v="6.1603660271292333E-3"/>
    <n v="519.96796609665887"/>
  </r>
  <r>
    <s v="PBOR00036"/>
    <x v="0"/>
    <x v="14"/>
    <x v="0"/>
    <s v="Online"/>
    <n v="72"/>
    <s v="Albain Forestier"/>
    <n v="8"/>
    <n v="0.10495963672233184"/>
    <n v="575.39543249247936"/>
  </r>
  <r>
    <s v="PBOR00037"/>
    <x v="1"/>
    <x v="9"/>
    <x v="1"/>
    <s v="Online"/>
    <n v="65"/>
    <s v="Roch Cousineau"/>
    <n v="12"/>
    <n v="0.29377273906475571"/>
    <n v="777.70857263529501"/>
  </r>
  <r>
    <s v="PBOR00038"/>
    <x v="2"/>
    <x v="7"/>
    <x v="2"/>
    <s v="Online"/>
    <n v="250"/>
    <s v="Adrien Martin"/>
    <n v="3"/>
    <n v="0.56559810101924179"/>
    <n v="745.75801424235567"/>
  </r>
  <r>
    <s v="PBOR00040"/>
    <x v="3"/>
    <x v="15"/>
    <x v="3"/>
    <s v="Online"/>
    <n v="130"/>
    <s v="Albain Forestier"/>
    <n v="3"/>
    <n v="0.14180367825735268"/>
    <n v="389.44696565479637"/>
  </r>
  <r>
    <s v="PBOR00041"/>
    <x v="4"/>
    <x v="15"/>
    <x v="4"/>
    <s v="Physical Visit"/>
    <n v="60"/>
    <s v="Roch Cousineau"/>
    <n v="11"/>
    <n v="0.19727585407121537"/>
    <n v="658.69797936312989"/>
  </r>
  <r>
    <s v="PBOR00042"/>
    <x v="5"/>
    <x v="8"/>
    <x v="5"/>
    <s v="Online"/>
    <n v="95"/>
    <s v="Adrien Martin"/>
    <n v="8"/>
    <n v="0.16026707373910823"/>
    <n v="758.78197023958273"/>
  </r>
  <r>
    <s v="PBOR00043"/>
    <x v="0"/>
    <x v="4"/>
    <x v="0"/>
    <s v="Online"/>
    <n v="72"/>
    <s v="Albain Forestier"/>
    <n v="5"/>
    <n v="3.6754234817017679E-2"/>
    <n v="359.86768475465868"/>
  </r>
  <r>
    <s v="PBOR00044"/>
    <x v="1"/>
    <x v="12"/>
    <x v="1"/>
    <s v="Online"/>
    <n v="65"/>
    <s v="Roch Cousineau"/>
    <n v="6"/>
    <n v="0.12047427034169578"/>
    <n v="389.53015034566738"/>
  </r>
  <r>
    <s v="PBOR00045"/>
    <x v="2"/>
    <x v="5"/>
    <x v="2"/>
    <s v="Physical Visit"/>
    <n v="250"/>
    <s v="Adrien Martin"/>
    <n v="1"/>
    <n v="0.38636401364592987"/>
    <n v="249.03408996588516"/>
  </r>
  <r>
    <s v="PBOR00046"/>
    <x v="3"/>
    <x v="8"/>
    <x v="3"/>
    <s v="Physical Visit"/>
    <n v="130"/>
    <s v="Albain Forestier"/>
    <n v="7"/>
    <n v="0.25111930985495906"/>
    <n v="907.71481428031996"/>
  </r>
  <r>
    <s v="PBOR00047"/>
    <x v="0"/>
    <x v="15"/>
    <x v="0"/>
    <s v="Physical Visit"/>
    <n v="72"/>
    <s v="Roch Cousineau"/>
    <n v="7"/>
    <n v="0.18099169049889144"/>
    <n v="503.0878018798856"/>
  </r>
  <r>
    <s v="PBOR00048"/>
    <x v="1"/>
    <x v="10"/>
    <x v="1"/>
    <s v="Physical Visit"/>
    <n v="65"/>
    <s v="Adrien Martin"/>
    <n v="3"/>
    <n v="0.17363786365000505"/>
    <n v="194.66140616588251"/>
  </r>
  <r>
    <s v="PBOR00049"/>
    <x v="2"/>
    <x v="9"/>
    <x v="2"/>
    <s v="Physical Visit"/>
    <n v="250"/>
    <s v="Albain Forestier"/>
    <n v="1"/>
    <n v="0.75489814137474298"/>
    <n v="248.11275464656316"/>
  </r>
  <r>
    <s v="PBOR00050"/>
    <x v="3"/>
    <x v="7"/>
    <x v="3"/>
    <s v="Physical Visit"/>
    <n v="130"/>
    <s v="Roch Cousineau"/>
    <n v="6"/>
    <n v="0.41826226246410803"/>
    <n v="776.73755435277997"/>
  </r>
  <r>
    <s v="PBOR00051"/>
    <x v="0"/>
    <x v="14"/>
    <x v="0"/>
    <s v="Online"/>
    <n v="72"/>
    <s v="Roch Cousineau"/>
    <n v="4"/>
    <n v="1.372080123313592E-2"/>
    <n v="287.96048409244861"/>
  </r>
  <r>
    <s v="PBOR00052"/>
    <x v="1"/>
    <x v="16"/>
    <x v="1"/>
    <s v="Physical Visit"/>
    <n v="65"/>
    <s v="Adrien Martin"/>
    <n v="6"/>
    <n v="2.2083854314921911E-2"/>
    <n v="389.9138729681718"/>
  </r>
  <r>
    <s v="PBOR00053"/>
    <x v="2"/>
    <x v="17"/>
    <x v="2"/>
    <s v="Online"/>
    <n v="250"/>
    <s v="Albain Forestier"/>
    <n v="3"/>
    <n v="0.92842323956324613"/>
    <n v="743.03682570327567"/>
  </r>
  <r>
    <s v="PBOR00054"/>
    <x v="3"/>
    <x v="17"/>
    <x v="3"/>
    <s v="Physical Visit"/>
    <n v="130"/>
    <s v="Roch Cousineau"/>
    <n v="2"/>
    <n v="0.20990358910221096"/>
    <n v="259.45425066833423"/>
  </r>
  <r>
    <s v="PBOR00055"/>
    <x v="0"/>
    <x v="5"/>
    <x v="0"/>
    <s v="Online"/>
    <n v="72"/>
    <s v="Adrien Martin"/>
    <n v="5"/>
    <n v="0.184343159134289"/>
    <n v="359.33636462711661"/>
  </r>
  <r>
    <s v="PBOR00056"/>
    <x v="1"/>
    <x v="16"/>
    <x v="1"/>
    <s v="Physical Visit"/>
    <n v="65"/>
    <s v="Albain Forestier"/>
    <n v="8"/>
    <n v="0.11144429073382323"/>
    <n v="519.42048968818403"/>
  </r>
  <r>
    <s v="PBOR00057"/>
    <x v="2"/>
    <x v="1"/>
    <x v="2"/>
    <s v="Online"/>
    <n v="250"/>
    <s v="Roch Cousineau"/>
    <n v="3"/>
    <n v="0.56286929186816415"/>
    <n v="745.7784803109887"/>
  </r>
  <r>
    <s v="PBOR00058"/>
    <x v="3"/>
    <x v="18"/>
    <x v="3"/>
    <s v="Physical Visit"/>
    <n v="130"/>
    <s v="Adrien Martin"/>
    <n v="3"/>
    <n v="3.138956050307417E-2"/>
    <n v="389.877580714038"/>
  </r>
  <r>
    <s v="PBOR00059"/>
    <x v="4"/>
    <x v="3"/>
    <x v="4"/>
    <s v="Online"/>
    <n v="60"/>
    <s v="Albain Forestier"/>
    <n v="13"/>
    <n v="0.23798278495106248"/>
    <n v="778.14373427738167"/>
  </r>
  <r>
    <s v="PBOR00060"/>
    <x v="0"/>
    <x v="19"/>
    <x v="0"/>
    <s v="Physical Visit"/>
    <n v="72"/>
    <s v="Roch Cousineau"/>
    <n v="5"/>
    <n v="0.19712344024473996"/>
    <n v="359.29035561511893"/>
  </r>
  <r>
    <s v="PBOR00061"/>
    <x v="1"/>
    <x v="20"/>
    <x v="1"/>
    <s v="Online"/>
    <n v="65"/>
    <s v="Adrien Martin"/>
    <n v="7"/>
    <n v="6.8295799738434873E-2"/>
    <n v="454.68925411119011"/>
  </r>
  <r>
    <s v="PBOR00062"/>
    <x v="2"/>
    <x v="21"/>
    <x v="2"/>
    <s v="Physical Visit"/>
    <n v="250"/>
    <s v="Albain Forestier"/>
    <n v="3"/>
    <n v="1.6828522965904168E-2"/>
    <n v="749.87378607775565"/>
  </r>
  <r>
    <s v="PBOR00063"/>
    <x v="3"/>
    <x v="22"/>
    <x v="3"/>
    <s v="Online"/>
    <n v="130"/>
    <s v="Roch Cousineau"/>
    <n v="6"/>
    <n v="0.26661284065553453"/>
    <n v="777.92041984288676"/>
  </r>
  <r>
    <s v="PBOR00064"/>
    <x v="0"/>
    <x v="23"/>
    <x v="0"/>
    <s v="Physical Visit"/>
    <n v="72"/>
    <s v="Adrien Martin"/>
    <n v="11"/>
    <n v="0.21251347110701568"/>
    <n v="790.3168933088325"/>
  </r>
  <r>
    <s v="PBOR00065"/>
    <x v="1"/>
    <x v="24"/>
    <x v="1"/>
    <s v="Online"/>
    <n v="65"/>
    <s v="Albain Forestier"/>
    <n v="12"/>
    <n v="0.10994257661413849"/>
    <n v="779.14244790240969"/>
  </r>
  <r>
    <s v="PBOR00066"/>
    <x v="2"/>
    <x v="16"/>
    <x v="2"/>
    <s v="Physical Visit"/>
    <n v="250"/>
    <s v="Roch Cousineau"/>
    <n v="2"/>
    <n v="0.53607498908607099"/>
    <n v="497.3196250545696"/>
  </r>
  <r>
    <s v="PBOR00067"/>
    <x v="3"/>
    <x v="25"/>
    <x v="3"/>
    <s v="Online"/>
    <n v="130"/>
    <s v="Adrien Martin"/>
    <n v="6"/>
    <n v="3.7515550327758003E-2"/>
    <n v="779.70737870744358"/>
  </r>
  <r>
    <s v="PBOR00068"/>
    <x v="4"/>
    <x v="6"/>
    <x v="4"/>
    <s v="Online"/>
    <n v="60"/>
    <s v="Albain Forestier"/>
    <n v="15"/>
    <n v="2.4938289886663061E-2"/>
    <n v="899.77555539102002"/>
  </r>
  <r>
    <s v="PBOR00069"/>
    <x v="5"/>
    <x v="2"/>
    <x v="5"/>
    <s v="Physical Visit"/>
    <n v="95"/>
    <s v="Roch Cousineau"/>
    <n v="9"/>
    <n v="1.0123391970414241E-2"/>
    <n v="854.91344499865306"/>
  </r>
  <r>
    <s v="PBOR00070"/>
    <x v="0"/>
    <x v="26"/>
    <x v="0"/>
    <s v="Physical Visit"/>
    <n v="72"/>
    <s v="Adrien Martin"/>
    <n v="12"/>
    <n v="0.1308869366379137"/>
    <n v="862.86913686744845"/>
  </r>
  <r>
    <s v="PBOR00071"/>
    <x v="1"/>
    <x v="4"/>
    <x v="1"/>
    <s v="Physical Visit"/>
    <n v="65"/>
    <s v="Albain Forestier"/>
    <n v="7"/>
    <n v="6.6961969492996459E-2"/>
    <n v="454.69532303880686"/>
  </r>
  <r>
    <s v="PBOR00072"/>
    <x v="2"/>
    <x v="27"/>
    <x v="2"/>
    <s v="Online"/>
    <n v="250"/>
    <s v="Roch Cousineau"/>
    <n v="3"/>
    <n v="0.36350761794645753"/>
    <n v="747.27369286540159"/>
  </r>
  <r>
    <s v="PBOR00073"/>
    <x v="3"/>
    <x v="15"/>
    <x v="3"/>
    <s v="Online"/>
    <n v="130"/>
    <s v="Adrien Martin"/>
    <n v="6"/>
    <n v="0.30841415491993102"/>
    <n v="777.59436959162451"/>
  </r>
  <r>
    <s v="PBOR00074"/>
    <x v="0"/>
    <x v="28"/>
    <x v="0"/>
    <s v="Online"/>
    <n v="72"/>
    <s v="Albain Forestier"/>
    <n v="9"/>
    <n v="0.21287301321989574"/>
    <n v="646.62058287433513"/>
  </r>
  <r>
    <s v="PBOR00075"/>
    <x v="1"/>
    <x v="8"/>
    <x v="1"/>
    <s v="Online"/>
    <n v="65"/>
    <s v="Roch Cousineau"/>
    <n v="4"/>
    <n v="0.11047742601795077"/>
    <n v="259.7127586923533"/>
  </r>
  <r>
    <s v="PBOR00076"/>
    <x v="2"/>
    <x v="6"/>
    <x v="2"/>
    <s v="Online"/>
    <n v="250"/>
    <s v="Adrien Martin"/>
    <n v="2"/>
    <n v="4.8799156151631218E-2"/>
    <n v="499.75600421924185"/>
  </r>
  <r>
    <s v="PBOR00077"/>
    <x v="3"/>
    <x v="27"/>
    <x v="3"/>
    <s v="Online"/>
    <n v="130"/>
    <s v="Albain Forestier"/>
    <n v="6"/>
    <n v="0.27879506176921365"/>
    <n v="777.82539851820002"/>
  </r>
  <r>
    <s v="PBOR00078"/>
    <x v="4"/>
    <x v="10"/>
    <x v="4"/>
    <s v="Online"/>
    <n v="60"/>
    <s v="Roch Cousineau"/>
    <n v="9"/>
    <n v="7.6045534046593019E-2"/>
    <n v="539.58935411614834"/>
  </r>
  <r>
    <s v="PBOR00079"/>
    <x v="0"/>
    <x v="29"/>
    <x v="0"/>
    <s v="Online"/>
    <n v="72"/>
    <s v="Adrien Martin"/>
    <n v="11"/>
    <n v="0.12055762754740325"/>
    <n v="791.04518358982455"/>
  </r>
  <r>
    <s v="PBOR00080"/>
    <x v="1"/>
    <x v="30"/>
    <x v="1"/>
    <s v="Online"/>
    <n v="65"/>
    <s v="Albain Forestier"/>
    <n v="13"/>
    <n v="0.30283946337780637"/>
    <n v="842.44100653445753"/>
  </r>
  <r>
    <s v="PBOR00081"/>
    <x v="2"/>
    <x v="31"/>
    <x v="2"/>
    <s v="Physical Visit"/>
    <n v="250"/>
    <s v="Roch Cousineau"/>
    <n v="2"/>
    <n v="0.41401829873258272"/>
    <n v="497.92990850633709"/>
  </r>
  <r>
    <s v="PBOR00082"/>
    <x v="3"/>
    <x v="27"/>
    <x v="3"/>
    <s v="Online"/>
    <n v="130"/>
    <s v="Adrien Martin"/>
    <n v="6"/>
    <n v="6.1603660271292333E-3"/>
    <n v="779.95194914498836"/>
  </r>
  <r>
    <s v="PBOR00083"/>
    <x v="0"/>
    <x v="29"/>
    <x v="0"/>
    <s v="Online"/>
    <n v="72"/>
    <s v="Albain Forestier"/>
    <n v="12"/>
    <n v="0.10495963672233184"/>
    <n v="863.09314873871915"/>
  </r>
  <r>
    <s v="PBOR00084"/>
    <x v="1"/>
    <x v="1"/>
    <x v="1"/>
    <s v="Online"/>
    <n v="65"/>
    <s v="Roch Cousineau"/>
    <n v="11"/>
    <n v="0.29377273906475571"/>
    <n v="712.89952491568704"/>
  </r>
  <r>
    <s v="PBOR00085"/>
    <x v="2"/>
    <x v="11"/>
    <x v="2"/>
    <s v="Online"/>
    <n v="250"/>
    <s v="Adrien Martin"/>
    <n v="3"/>
    <n v="0.56559810101924179"/>
    <n v="745.75801424235567"/>
  </r>
  <r>
    <s v="PBOR00086"/>
    <x v="3"/>
    <x v="5"/>
    <x v="3"/>
    <s v="Online"/>
    <n v="130"/>
    <s v="Albain Forestier"/>
    <n v="4"/>
    <n v="0.14180367825735268"/>
    <n v="519.26262087306179"/>
  </r>
  <r>
    <s v="PBOR00087"/>
    <x v="4"/>
    <x v="2"/>
    <x v="4"/>
    <s v="Physical Visit"/>
    <n v="60"/>
    <s v="Roch Cousineau"/>
    <n v="14"/>
    <n v="0.19727585407121537"/>
    <n v="838.34288282580178"/>
  </r>
  <r>
    <s v="PBOR00088"/>
    <x v="5"/>
    <x v="31"/>
    <x v="5"/>
    <s v="Online"/>
    <n v="95"/>
    <s v="Adrien Martin"/>
    <n v="2"/>
    <n v="0.16026707373910823"/>
    <n v="189.69549255989568"/>
  </r>
  <r>
    <s v="PBOR00089"/>
    <x v="0"/>
    <x v="3"/>
    <x v="0"/>
    <s v="Online"/>
    <n v="72"/>
    <s v="Albain Forestier"/>
    <n v="4"/>
    <n v="3.6754234817017679E-2"/>
    <n v="287.89414780372698"/>
  </r>
  <r>
    <s v="PBOR00090"/>
    <x v="1"/>
    <x v="25"/>
    <x v="1"/>
    <s v="Online"/>
    <n v="65"/>
    <s v="Roch Cousineau"/>
    <n v="6"/>
    <n v="0.12047427034169578"/>
    <n v="389.53015034566738"/>
  </r>
  <r>
    <s v="PBOR00091"/>
    <x v="2"/>
    <x v="7"/>
    <x v="2"/>
    <s v="Physical Visit"/>
    <n v="250"/>
    <s v="Adrien Martin"/>
    <n v="2"/>
    <n v="0.38636401364592987"/>
    <n v="498.06817993177032"/>
  </r>
  <r>
    <s v="PBOR00092"/>
    <x v="3"/>
    <x v="25"/>
    <x v="3"/>
    <s v="Physical Visit"/>
    <n v="130"/>
    <s v="Albain Forestier"/>
    <n v="5"/>
    <n v="0.25111930985495906"/>
    <n v="648.36772448594286"/>
  </r>
  <r>
    <s v="PBOR00093"/>
    <x v="0"/>
    <x v="32"/>
    <x v="0"/>
    <s v="Physical Visit"/>
    <n v="72"/>
    <s v="Roch Cousineau"/>
    <n v="6"/>
    <n v="0.18099169049889144"/>
    <n v="431.21811589704481"/>
  </r>
  <r>
    <s v="PBOR00094"/>
    <x v="1"/>
    <x v="33"/>
    <x v="1"/>
    <s v="Physical Visit"/>
    <n v="65"/>
    <s v="Adrien Martin"/>
    <n v="6"/>
    <n v="0.17363786365000505"/>
    <n v="389.32281233176502"/>
  </r>
  <r>
    <s v="PBOR00095"/>
    <x v="2"/>
    <x v="33"/>
    <x v="2"/>
    <s v="Physical Visit"/>
    <n v="250"/>
    <s v="Albain Forestier"/>
    <n v="3"/>
    <n v="0.75489814137474298"/>
    <n v="744.33826393968945"/>
  </r>
  <r>
    <s v="PBOR00096"/>
    <x v="3"/>
    <x v="22"/>
    <x v="3"/>
    <s v="Physical Visit"/>
    <n v="130"/>
    <s v="Roch Cousineau"/>
    <n v="4"/>
    <n v="0.41826226246410803"/>
    <n v="517.82503623518664"/>
  </r>
  <r>
    <s v="PBOR00097"/>
    <x v="0"/>
    <x v="34"/>
    <x v="0"/>
    <s v="Online"/>
    <n v="72"/>
    <s v="Roch Cousineau"/>
    <n v="11"/>
    <n v="0.52183512590850833"/>
    <n v="787.86706580280463"/>
  </r>
  <r>
    <s v="PBOR00098"/>
    <x v="1"/>
    <x v="7"/>
    <x v="1"/>
    <s v="Physical Visit"/>
    <n v="65"/>
    <s v="Adrien Martin"/>
    <n v="12"/>
    <n v="0.4407264983607897"/>
    <n v="776.56233331278588"/>
  </r>
  <r>
    <s v="PBOR00099"/>
    <x v="2"/>
    <x v="3"/>
    <x v="2"/>
    <s v="Online"/>
    <n v="250"/>
    <s v="Albain Forestier"/>
    <n v="3"/>
    <n v="0.30123769132028422"/>
    <n v="747.74071731509787"/>
  </r>
  <r>
    <s v="PBOR00100"/>
    <x v="3"/>
    <x v="31"/>
    <x v="3"/>
    <s v="Physical Visit"/>
    <n v="130"/>
    <s v="Roch Cousineau"/>
    <n v="4"/>
    <n v="0.42020557863905661"/>
    <n v="517.81493099107695"/>
  </r>
  <r>
    <s v="PBOR00101"/>
    <x v="0"/>
    <x v="4"/>
    <x v="0"/>
    <s v="Online"/>
    <n v="72"/>
    <s v="Adrien Martin"/>
    <n v="10"/>
    <n v="0.38179966249899233"/>
    <n v="717.25104243000726"/>
  </r>
  <r>
    <s v="PBOR00102"/>
    <x v="1"/>
    <x v="34"/>
    <x v="1"/>
    <s v="Physical Visit"/>
    <n v="65"/>
    <s v="Albain Forestier"/>
    <n v="5"/>
    <n v="4.8435914836800764E-3"/>
    <n v="324.98425832767805"/>
  </r>
  <r>
    <s v="PBOR00103"/>
    <x v="2"/>
    <x v="13"/>
    <x v="2"/>
    <s v="Online"/>
    <n v="250"/>
    <s v="Roch Cousineau"/>
    <n v="2"/>
    <n v="0.63857584714373206"/>
    <n v="496.80712076428136"/>
  </r>
  <r>
    <s v="PBOR00104"/>
    <x v="3"/>
    <x v="35"/>
    <x v="3"/>
    <s v="Physical Visit"/>
    <n v="130"/>
    <s v="Adrien Martin"/>
    <n v="7"/>
    <n v="0.92544771931561698"/>
    <n v="901.57842575422796"/>
  </r>
  <r>
    <s v="PBOR00105"/>
    <x v="4"/>
    <x v="2"/>
    <x v="4"/>
    <s v="Online"/>
    <n v="60"/>
    <s v="Albain Forestier"/>
    <n v="10"/>
    <n v="4.9069353138029403E-2"/>
    <n v="599.70558388117183"/>
  </r>
  <r>
    <s v="PBOR00106"/>
    <x v="0"/>
    <x v="13"/>
    <x v="0"/>
    <s v="Physical Visit"/>
    <n v="72"/>
    <s v="Roch Cousineau"/>
    <n v="11"/>
    <n v="0.7875779554918797"/>
    <n v="785.76238259250431"/>
  </r>
  <r>
    <s v="PBOR00107"/>
    <x v="1"/>
    <x v="18"/>
    <x v="1"/>
    <s v="Online"/>
    <n v="65"/>
    <s v="Adrien Martin"/>
    <n v="13"/>
    <n v="0.4468603878067412"/>
    <n v="841.22402972303303"/>
  </r>
  <r>
    <s v="PBOR00108"/>
    <x v="2"/>
    <x v="23"/>
    <x v="2"/>
    <s v="Physical Visit"/>
    <n v="250"/>
    <s v="Albain Forestier"/>
    <n v="2"/>
    <n v="0.89674363393446022"/>
    <n v="495.51628183032767"/>
  </r>
  <r>
    <s v="PBOR00109"/>
    <x v="3"/>
    <x v="36"/>
    <x v="3"/>
    <s v="Online"/>
    <n v="130"/>
    <s v="Roch Cousineau"/>
    <n v="6"/>
    <n v="3.2373342558606799E-2"/>
    <n v="779.74748792804291"/>
  </r>
  <r>
    <s v="PBOR00110"/>
    <x v="0"/>
    <x v="37"/>
    <x v="0"/>
    <s v="Physical Visit"/>
    <n v="72"/>
    <s v="Adrien Martin"/>
    <n v="11"/>
    <n v="0.94247200152138155"/>
    <n v="784.5356217479507"/>
  </r>
  <r>
    <s v="PBOR00111"/>
    <x v="1"/>
    <x v="4"/>
    <x v="1"/>
    <s v="Online"/>
    <n v="65"/>
    <s v="Albain Forestier"/>
    <n v="7"/>
    <n v="0.24863680679080546"/>
    <n v="453.86870252910182"/>
  </r>
  <r>
    <s v="PBOR00112"/>
    <x v="2"/>
    <x v="3"/>
    <x v="2"/>
    <s v="Physical Visit"/>
    <n v="250"/>
    <s v="Roch Cousineau"/>
    <n v="1"/>
    <n v="4.9896521056402299E-2"/>
    <n v="249.87525869735902"/>
  </r>
  <r>
    <s v="PBOR00113"/>
    <x v="3"/>
    <x v="35"/>
    <x v="3"/>
    <s v="Online"/>
    <n v="130"/>
    <s v="Adrien Martin"/>
    <n v="7"/>
    <n v="0.49618340188276622"/>
    <n v="905.48473104286688"/>
  </r>
  <r>
    <s v="PBOR00114"/>
    <x v="4"/>
    <x v="11"/>
    <x v="4"/>
    <s v="Online"/>
    <n v="60"/>
    <s v="Albain Forestier"/>
    <n v="13"/>
    <n v="0.62889621592411693"/>
    <n v="775.09460951579194"/>
  </r>
  <r>
    <s v="PBOR00115"/>
    <x v="5"/>
    <x v="10"/>
    <x v="5"/>
    <s v="Physical Visit"/>
    <n v="95"/>
    <s v="Roch Cousineau"/>
    <n v="8"/>
    <n v="0.87580490637929664"/>
    <n v="753.34388271151738"/>
  </r>
  <r>
    <s v="PBOR00116"/>
    <x v="0"/>
    <x v="1"/>
    <x v="0"/>
    <s v="Physical Visit"/>
    <n v="72"/>
    <s v="Adrien Martin"/>
    <n v="11"/>
    <n v="0.37069854126093349"/>
    <n v="789.06406755321336"/>
  </r>
  <r>
    <s v="PBOR00117"/>
    <x v="1"/>
    <x v="17"/>
    <x v="1"/>
    <s v="Physical Visit"/>
    <n v="65"/>
    <s v="Albain Forestier"/>
    <n v="10"/>
    <n v="0.64422602074286228"/>
    <n v="645.81253086517142"/>
  </r>
  <r>
    <s v="PBOR00118"/>
    <x v="2"/>
    <x v="17"/>
    <x v="2"/>
    <s v="Online"/>
    <n v="250"/>
    <s v="Roch Cousineau"/>
    <n v="2"/>
    <n v="0.76652707543193765"/>
    <n v="496.16736462284035"/>
  </r>
  <r>
    <s v="PBOR00119"/>
    <x v="3"/>
    <x v="37"/>
    <x v="3"/>
    <s v="Online"/>
    <n v="130"/>
    <s v="Adrien Martin"/>
    <n v="2"/>
    <n v="0.74416329829954486"/>
    <n v="258.06517542442123"/>
  </r>
  <r>
    <s v="PBOR00120"/>
    <x v="0"/>
    <x v="4"/>
    <x v="0"/>
    <s v="Online"/>
    <n v="72"/>
    <s v="Albain Forestier"/>
    <n v="8"/>
    <n v="0.48484032292333201"/>
    <n v="573.20731973996158"/>
  </r>
  <r>
    <s v="PBOR00121"/>
    <x v="1"/>
    <x v="2"/>
    <x v="1"/>
    <s v="Online"/>
    <n v="65"/>
    <s v="Roch Cousineau"/>
    <n v="8"/>
    <n v="0.10556900790048951"/>
    <n v="519.45104115891752"/>
  </r>
  <r>
    <s v="PBOR00122"/>
    <x v="2"/>
    <x v="12"/>
    <x v="2"/>
    <s v="Online"/>
    <n v="250"/>
    <s v="Adrien Martin"/>
    <n v="1"/>
    <n v="0.35681327352398817"/>
    <n v="249.10796681619004"/>
  </r>
  <r>
    <s v="PBOR00123"/>
    <x v="3"/>
    <x v="0"/>
    <x v="3"/>
    <s v="Online"/>
    <n v="130"/>
    <s v="Albain Forestier"/>
    <n v="2"/>
    <n v="0.38966155247167111"/>
    <n v="258.98687996357364"/>
  </r>
  <r>
    <s v="PBOR00124"/>
    <x v="4"/>
    <x v="38"/>
    <x v="4"/>
    <s v="Online"/>
    <n v="60"/>
    <s v="Roch Cousineau"/>
    <n v="6"/>
    <n v="0.27342799854809485"/>
    <n v="359.01565920522683"/>
  </r>
  <r>
    <s v="PBOR00125"/>
    <x v="0"/>
    <x v="1"/>
    <x v="0"/>
    <s v="Online"/>
    <n v="72"/>
    <s v="Adrien Martin"/>
    <n v="11"/>
    <n v="0.68404340685026022"/>
    <n v="786.58237621774595"/>
  </r>
  <r>
    <s v="PBOR00126"/>
    <x v="1"/>
    <x v="2"/>
    <x v="1"/>
    <s v="Online"/>
    <n v="65"/>
    <s v="Albain Forestier"/>
    <n v="4"/>
    <n v="0.30511671475159663"/>
    <n v="259.20669654164584"/>
  </r>
  <r>
    <s v="PBOR00127"/>
    <x v="2"/>
    <x v="5"/>
    <x v="2"/>
    <s v="Physical Visit"/>
    <n v="250"/>
    <s v="Roch Cousineau"/>
    <n v="3"/>
    <n v="0.26634683182511409"/>
    <n v="748.00239876131161"/>
  </r>
  <r>
    <s v="PBOR00128"/>
    <x v="3"/>
    <x v="3"/>
    <x v="3"/>
    <s v="Online"/>
    <n v="130"/>
    <s v="Adrien Martin"/>
    <n v="2"/>
    <n v="0.95598379426073032"/>
    <n v="257.51444213492209"/>
  </r>
  <r>
    <s v="PBOR00129"/>
    <x v="0"/>
    <x v="36"/>
    <x v="0"/>
    <s v="Online"/>
    <n v="72"/>
    <s v="Albain Forestier"/>
    <n v="3"/>
    <n v="0.78465682989488972"/>
    <n v="214.30514124742706"/>
  </r>
  <r>
    <s v="PBOR00130"/>
    <x v="1"/>
    <x v="24"/>
    <x v="1"/>
    <s v="Online"/>
    <n v="65"/>
    <s v="Roch Cousineau"/>
    <n v="4"/>
    <n v="0.92531650826605816"/>
    <n v="257.59417707850827"/>
  </r>
  <r>
    <s v="PBOR00131"/>
    <x v="2"/>
    <x v="21"/>
    <x v="2"/>
    <s v="Online"/>
    <n v="250"/>
    <s v="Adrien Martin"/>
    <n v="3"/>
    <n v="0.91314982692991542"/>
    <n v="743.15137629802564"/>
  </r>
  <r>
    <s v="PBOR00132"/>
    <x v="3"/>
    <x v="32"/>
    <x v="3"/>
    <s v="Online"/>
    <n v="130"/>
    <s v="Albain Forestier"/>
    <n v="2"/>
    <n v="8.4586093307030152E-2"/>
    <n v="259.78007615740171"/>
  </r>
  <r>
    <s v="PBOR00133"/>
    <x v="4"/>
    <x v="4"/>
    <x v="4"/>
    <s v="Physical Visit"/>
    <n v="60"/>
    <s v="Roch Cousineau"/>
    <n v="7"/>
    <n v="0.92983220282837542"/>
    <n v="416.09470474812076"/>
  </r>
  <r>
    <s v="PBOR00134"/>
    <x v="5"/>
    <x v="2"/>
    <x v="5"/>
    <s v="Online"/>
    <n v="95"/>
    <s v="Adrien Martin"/>
    <n v="6"/>
    <n v="0.13029960752667558"/>
    <n v="569.25729223709789"/>
  </r>
  <r>
    <s v="PBOR00135"/>
    <x v="0"/>
    <x v="27"/>
    <x v="0"/>
    <s v="Online"/>
    <n v="72"/>
    <s v="Albain Forestier"/>
    <n v="6"/>
    <n v="0.41456728266200249"/>
    <n v="430.20906933890012"/>
  </r>
  <r>
    <s v="PBOR00136"/>
    <x v="1"/>
    <x v="0"/>
    <x v="1"/>
    <s v="Online"/>
    <n v="65"/>
    <s v="Roch Cousineau"/>
    <n v="8"/>
    <n v="0.77953807822657883"/>
    <n v="515.9464019932218"/>
  </r>
  <r>
    <s v="PBOR00137"/>
    <x v="2"/>
    <x v="1"/>
    <x v="2"/>
    <s v="Physical Visit"/>
    <n v="250"/>
    <s v="Adrien Martin"/>
    <n v="3"/>
    <n v="0.56602493379943331"/>
    <n v="745.75481299650426"/>
  </r>
  <r>
    <s v="PBOR00138"/>
    <x v="3"/>
    <x v="28"/>
    <x v="3"/>
    <s v="Physical Visit"/>
    <n v="130"/>
    <s v="Albain Forestier"/>
    <n v="2"/>
    <n v="0.7922771947085826"/>
    <n v="257.94007929375766"/>
  </r>
  <r>
    <s v="PBOR00139"/>
    <x v="0"/>
    <x v="8"/>
    <x v="0"/>
    <s v="Physical Visit"/>
    <n v="72"/>
    <s v="Roch Cousineau"/>
    <n v="9"/>
    <n v="9.6806596410280221E-2"/>
    <n v="647.37269325526142"/>
  </r>
  <r>
    <s v="PBOR00140"/>
    <x v="1"/>
    <x v="33"/>
    <x v="1"/>
    <s v="Physical Visit"/>
    <n v="65"/>
    <s v="Adrien Martin"/>
    <n v="8"/>
    <n v="0.10738058788365801"/>
    <n v="519.44162094300498"/>
  </r>
  <r>
    <s v="PBOR00141"/>
    <x v="2"/>
    <x v="14"/>
    <x v="2"/>
    <s v="Physical Visit"/>
    <n v="250"/>
    <s v="Albain Forestier"/>
    <n v="1"/>
    <n v="0.68298720032284699"/>
    <n v="248.2925319991929"/>
  </r>
  <r>
    <s v="PBOR00142"/>
    <x v="3"/>
    <x v="16"/>
    <x v="3"/>
    <s v="Physical Visit"/>
    <n v="130"/>
    <s v="Roch Cousineau"/>
    <n v="2"/>
    <n v="8.8476327566971991E-2"/>
    <n v="259.76996154832591"/>
  </r>
  <r>
    <s v="PBOR00143"/>
    <x v="0"/>
    <x v="17"/>
    <x v="0"/>
    <s v="Online"/>
    <n v="72"/>
    <s v="Roch Cousineau"/>
    <n v="9"/>
    <n v="0.12263076179640997"/>
    <n v="647.20535266355921"/>
  </r>
  <r>
    <s v="PBOR00144"/>
    <x v="1"/>
    <x v="17"/>
    <x v="1"/>
    <s v="Physical Visit"/>
    <n v="65"/>
    <s v="Adrien Martin"/>
    <n v="7"/>
    <n v="0.21348123854438894"/>
    <n v="454.02866036462302"/>
  </r>
  <r>
    <s v="PBOR00145"/>
    <x v="2"/>
    <x v="5"/>
    <x v="2"/>
    <s v="Online"/>
    <n v="250"/>
    <s v="Albain Forestier"/>
    <n v="3"/>
    <n v="0.51777110877083832"/>
    <n v="746.11671668421866"/>
  </r>
  <r>
    <s v="PBOR00146"/>
    <x v="3"/>
    <x v="16"/>
    <x v="3"/>
    <s v="Physical Visit"/>
    <n v="130"/>
    <s v="Roch Cousineau"/>
    <n v="3"/>
    <n v="0.2471412366587864"/>
    <n v="389.03614917703072"/>
  </r>
  <r>
    <s v="PBOR00147"/>
    <x v="0"/>
    <x v="1"/>
    <x v="0"/>
    <s v="Online"/>
    <n v="72"/>
    <s v="Adrien Martin"/>
    <n v="4"/>
    <n v="0.74108890181243625"/>
    <n v="285.86566396278016"/>
  </r>
  <r>
    <s v="PBOR00148"/>
    <x v="1"/>
    <x v="18"/>
    <x v="1"/>
    <s v="Physical Visit"/>
    <n v="65"/>
    <s v="Albain Forestier"/>
    <n v="5"/>
    <n v="0.7589550474918334"/>
    <n v="322.53339609565154"/>
  </r>
  <r>
    <s v="PBOR00149"/>
    <x v="2"/>
    <x v="3"/>
    <x v="2"/>
    <s v="Online"/>
    <n v="250"/>
    <s v="Roch Cousineau"/>
    <n v="4"/>
    <n v="0.39519452416647527"/>
    <n v="996.0480547583353"/>
  </r>
  <r>
    <s v="PBOR00150"/>
    <x v="3"/>
    <x v="19"/>
    <x v="3"/>
    <s v="Physical Visit"/>
    <n v="130"/>
    <s v="Adrien Martin"/>
    <n v="5"/>
    <n v="2.5857814158937731E-2"/>
    <n v="649.83192420796695"/>
  </r>
  <r>
    <s v="PBOR00151"/>
    <x v="4"/>
    <x v="20"/>
    <x v="4"/>
    <s v="Online"/>
    <n v="60"/>
    <s v="Albain Forestier"/>
    <n v="10"/>
    <n v="0.35224195755599907"/>
    <n v="597.88654825466404"/>
  </r>
  <r>
    <s v="PBOR00152"/>
    <x v="0"/>
    <x v="21"/>
    <x v="0"/>
    <s v="Physical Visit"/>
    <n v="72"/>
    <s v="Roch Cousineau"/>
    <n v="12"/>
    <n v="4.2934737769464881E-2"/>
    <n v="863.62904386567175"/>
  </r>
  <r>
    <s v="PBOR00153"/>
    <x v="1"/>
    <x v="22"/>
    <x v="1"/>
    <s v="Online"/>
    <n v="65"/>
    <s v="Adrien Martin"/>
    <n v="12"/>
    <n v="6.8824781708392013E-3"/>
    <n v="779.94631667026749"/>
  </r>
  <r>
    <s v="PBOR00154"/>
    <x v="2"/>
    <x v="23"/>
    <x v="2"/>
    <s v="Physical Visit"/>
    <n v="250"/>
    <s v="Albain Forestier"/>
    <n v="1"/>
    <n v="0.8553400747255635"/>
    <n v="247.86164981318609"/>
  </r>
  <r>
    <s v="PBOR00155"/>
    <x v="3"/>
    <x v="24"/>
    <x v="3"/>
    <s v="Online"/>
    <n v="130"/>
    <s v="Roch Cousineau"/>
    <n v="6"/>
    <n v="0.62107648533214554"/>
    <n v="775.15560341440937"/>
  </r>
  <r>
    <s v="PBOR00156"/>
    <x v="0"/>
    <x v="16"/>
    <x v="0"/>
    <s v="Physical Visit"/>
    <n v="72"/>
    <s v="Adrien Martin"/>
    <n v="3"/>
    <n v="0.93819201157518672"/>
    <n v="213.9735052549976"/>
  </r>
  <r>
    <s v="PBOR00157"/>
    <x v="1"/>
    <x v="25"/>
    <x v="1"/>
    <s v="Online"/>
    <n v="65"/>
    <s v="Albain Forestier"/>
    <n v="12"/>
    <n v="0.97731506347213748"/>
    <n v="772.37694250491745"/>
  </r>
  <r>
    <s v="PBOR00158"/>
    <x v="2"/>
    <x v="6"/>
    <x v="2"/>
    <s v="Physical Visit"/>
    <n v="250"/>
    <s v="Roch Cousineau"/>
    <n v="3"/>
    <n v="0.93618769203099483"/>
    <n v="742.97859230976746"/>
  </r>
  <r>
    <s v="PBOR00159"/>
    <x v="3"/>
    <x v="2"/>
    <x v="3"/>
    <s v="Online"/>
    <n v="130"/>
    <s v="Adrien Martin"/>
    <n v="5"/>
    <n v="0.92747059451906588"/>
    <n v="643.97144113562604"/>
  </r>
  <r>
    <s v="PBOR00160"/>
    <x v="4"/>
    <x v="26"/>
    <x v="4"/>
    <s v="Online"/>
    <n v="60"/>
    <s v="Albain Forestier"/>
    <n v="8"/>
    <n v="9.8331104648150314E-2"/>
    <n v="479.52801069768884"/>
  </r>
  <r>
    <s v="PBOR00161"/>
    <x v="5"/>
    <x v="4"/>
    <x v="5"/>
    <s v="Physical Visit"/>
    <n v="95"/>
    <s v="Roch Cousineau"/>
    <n v="5"/>
    <n v="4.5012478047171678E-3"/>
    <n v="474.97861907292764"/>
  </r>
  <r>
    <s v="PBOR00162"/>
    <x v="0"/>
    <x v="27"/>
    <x v="0"/>
    <s v="Physical Visit"/>
    <n v="72"/>
    <s v="Adrien Martin"/>
    <n v="9"/>
    <n v="0.22169192366246837"/>
    <n v="646.56343633466724"/>
  </r>
  <r>
    <s v="PBOR00163"/>
    <x v="1"/>
    <x v="15"/>
    <x v="1"/>
    <s v="Physical Visit"/>
    <n v="65"/>
    <s v="Albain Forestier"/>
    <n v="6"/>
    <n v="0.91624709117858605"/>
    <n v="386.42663634440351"/>
  </r>
  <r>
    <s v="PBOR00164"/>
    <x v="2"/>
    <x v="28"/>
    <x v="2"/>
    <s v="Online"/>
    <n v="250"/>
    <s v="Roch Cousineau"/>
    <n v="3"/>
    <n v="0.61362516317019966"/>
    <n v="745.39781127622359"/>
  </r>
  <r>
    <s v="PBOR00165"/>
    <x v="3"/>
    <x v="8"/>
    <x v="3"/>
    <s v="Online"/>
    <n v="130"/>
    <s v="Adrien Martin"/>
    <n v="4"/>
    <n v="0.81572623665656485"/>
    <n v="515.7582235693859"/>
  </r>
  <r>
    <s v="PBOR00166"/>
    <x v="0"/>
    <x v="6"/>
    <x v="0"/>
    <s v="Online"/>
    <n v="72"/>
    <s v="Albain Forestier"/>
    <n v="11"/>
    <n v="0.60394772308749511"/>
    <n v="787.21673403314696"/>
  </r>
  <r>
    <s v="PBOR00167"/>
    <x v="1"/>
    <x v="27"/>
    <x v="1"/>
    <s v="Online"/>
    <n v="65"/>
    <s v="Roch Cousineau"/>
    <n v="7"/>
    <n v="0.2716676542664398"/>
    <n v="453.7639121730877"/>
  </r>
  <r>
    <s v="PBOR00168"/>
    <x v="2"/>
    <x v="10"/>
    <x v="2"/>
    <s v="Online"/>
    <n v="250"/>
    <s v="Adrien Martin"/>
    <n v="2"/>
    <n v="0.56293228162406539"/>
    <n v="497.18533859187966"/>
  </r>
  <r>
    <s v="PBOR00169"/>
    <x v="3"/>
    <x v="29"/>
    <x v="3"/>
    <s v="Online"/>
    <n v="130"/>
    <s v="Albain Forestier"/>
    <n v="4"/>
    <n v="0.73579140219525918"/>
    <n v="516.17388470858464"/>
  </r>
  <r>
    <s v="PBOR00170"/>
    <x v="4"/>
    <x v="30"/>
    <x v="4"/>
    <s v="Online"/>
    <n v="60"/>
    <s v="Roch Cousineau"/>
    <n v="12"/>
    <n v="0.44112931781121201"/>
    <n v="716.82386891175929"/>
  </r>
  <r>
    <s v="PBOR00171"/>
    <x v="0"/>
    <x v="31"/>
    <x v="0"/>
    <s v="Online"/>
    <n v="72"/>
    <s v="Adrien Martin"/>
    <n v="11"/>
    <n v="0.67026763876764872"/>
    <n v="786.69148030096017"/>
  </r>
  <r>
    <s v="PBOR00172"/>
    <x v="1"/>
    <x v="27"/>
    <x v="1"/>
    <s v="Online"/>
    <n v="65"/>
    <s v="Albain Forestier"/>
    <n v="9"/>
    <n v="0.21501842814819261"/>
    <n v="583.74214219533303"/>
  </r>
  <r>
    <s v="PBOR00173"/>
    <x v="2"/>
    <x v="29"/>
    <x v="2"/>
    <s v="Physical Visit"/>
    <n v="250"/>
    <s v="Roch Cousineau"/>
    <n v="3"/>
    <n v="0.77528388030776896"/>
    <n v="744.18537089769177"/>
  </r>
  <r>
    <s v="PBOR00174"/>
    <x v="3"/>
    <x v="1"/>
    <x v="3"/>
    <s v="Online"/>
    <n v="130"/>
    <s v="Adrien Martin"/>
    <n v="3"/>
    <n v="0.32334348690445713"/>
    <n v="388.73896040107263"/>
  </r>
  <r>
    <s v="PBOR00175"/>
    <x v="0"/>
    <x v="11"/>
    <x v="0"/>
    <s v="Online"/>
    <n v="72"/>
    <s v="Albain Forestier"/>
    <n v="5"/>
    <n v="0.2117276391971491"/>
    <n v="359.23778049889029"/>
  </r>
  <r>
    <s v="PBOR00176"/>
    <x v="1"/>
    <x v="5"/>
    <x v="1"/>
    <s v="Online"/>
    <n v="65"/>
    <s v="Roch Cousineau"/>
    <n v="10"/>
    <n v="0.99817658128489728"/>
    <n v="643.51185222164816"/>
  </r>
  <r>
    <s v="PBOR00177"/>
    <x v="2"/>
    <x v="2"/>
    <x v="2"/>
    <s v="Online"/>
    <n v="250"/>
    <s v="Adrien Martin"/>
    <n v="3"/>
    <n v="0.34321661485625221"/>
    <n v="747.42587538857811"/>
  </r>
  <r>
    <s v="PBOR00178"/>
    <x v="3"/>
    <x v="31"/>
    <x v="3"/>
    <s v="Online"/>
    <n v="130"/>
    <s v="Albain Forestier"/>
    <n v="6"/>
    <n v="0.17688363553653064"/>
    <n v="778.62030764281508"/>
  </r>
  <r>
    <s v="PBOR00179"/>
    <x v="4"/>
    <x v="3"/>
    <x v="4"/>
    <s v="Physical Visit"/>
    <n v="60"/>
    <s v="Roch Cousineau"/>
    <n v="12"/>
    <n v="0.54853763527560739"/>
    <n v="716.05052902601562"/>
  </r>
  <r>
    <s v="PBOR00180"/>
    <x v="5"/>
    <x v="25"/>
    <x v="5"/>
    <s v="Online"/>
    <n v="95"/>
    <s v="Adrien Martin"/>
    <n v="7"/>
    <n v="0.40612729229894939"/>
    <n v="662.29925350621193"/>
  </r>
  <r>
    <s v="PBOR00181"/>
    <x v="0"/>
    <x v="7"/>
    <x v="0"/>
    <s v="Online"/>
    <n v="72"/>
    <s v="Albain Forestier"/>
    <n v="6"/>
    <n v="0.16780300089638589"/>
    <n v="431.27509103612761"/>
  </r>
  <r>
    <s v="PBOR00182"/>
    <x v="1"/>
    <x v="25"/>
    <x v="1"/>
    <s v="Online"/>
    <n v="65"/>
    <s v="Roch Cousineau"/>
    <n v="10"/>
    <n v="0.91086777790941564"/>
    <n v="644.07935944358883"/>
  </r>
  <r>
    <s v="PBOR00183"/>
    <x v="2"/>
    <x v="32"/>
    <x v="2"/>
    <s v="Physical Visit"/>
    <n v="250"/>
    <s v="Adrien Martin"/>
    <n v="3"/>
    <n v="0.2731985494536886"/>
    <n v="747.95101087909734"/>
  </r>
  <r>
    <s v="PBOR00184"/>
    <x v="3"/>
    <x v="33"/>
    <x v="3"/>
    <s v="Physical Visit"/>
    <n v="130"/>
    <s v="Albain Forestier"/>
    <n v="4"/>
    <n v="0.81984662786178419"/>
    <n v="515.73679753511874"/>
  </r>
  <r>
    <s v="PBOR00185"/>
    <x v="0"/>
    <x v="33"/>
    <x v="0"/>
    <s v="Physical Visit"/>
    <n v="72"/>
    <s v="Roch Cousineau"/>
    <n v="7"/>
    <n v="0.89980934003543744"/>
    <n v="499.46496092622147"/>
  </r>
  <r>
    <s v="PBOR00186"/>
    <x v="1"/>
    <x v="22"/>
    <x v="1"/>
    <s v="Physical Visit"/>
    <n v="65"/>
    <s v="Adrien Martin"/>
    <n v="5"/>
    <n v="0.73522347452625669"/>
    <n v="322.6105237077897"/>
  </r>
  <r>
    <s v="PBOR00187"/>
    <x v="2"/>
    <x v="34"/>
    <x v="2"/>
    <s v="Physical Visit"/>
    <n v="250"/>
    <s v="Albain Forestier"/>
    <n v="3"/>
    <n v="0.36579213338930128"/>
    <n v="747.25655899958019"/>
  </r>
  <r>
    <s v="PBOR00188"/>
    <x v="3"/>
    <x v="7"/>
    <x v="3"/>
    <s v="Physical Visit"/>
    <n v="130"/>
    <s v="Roch Cousineau"/>
    <n v="2"/>
    <n v="0.79313642440033238"/>
    <n v="257.93784529655915"/>
  </r>
  <r>
    <s v="PBOR00189"/>
    <x v="0"/>
    <x v="3"/>
    <x v="0"/>
    <s v="Online"/>
    <n v="72"/>
    <s v="Roch Cousineau"/>
    <n v="4"/>
    <n v="8.0407664979564641E-2"/>
    <n v="287.76842592485883"/>
  </r>
  <r>
    <s v="PBOR00190"/>
    <x v="1"/>
    <x v="31"/>
    <x v="1"/>
    <s v="Physical Visit"/>
    <n v="65"/>
    <s v="Adrien Martin"/>
    <n v="12"/>
    <n v="0.38525936096781821"/>
    <n v="776.994976984451"/>
  </r>
  <r>
    <s v="PBOR00191"/>
    <x v="2"/>
    <x v="4"/>
    <x v="2"/>
    <s v="Online"/>
    <n v="250"/>
    <s v="Albain Forestier"/>
    <n v="1"/>
    <n v="0.45507177071325888"/>
    <n v="248.86232057321686"/>
  </r>
  <r>
    <s v="PBOR00192"/>
    <x v="3"/>
    <x v="34"/>
    <x v="3"/>
    <s v="Physical Visit"/>
    <n v="130"/>
    <s v="Roch Cousineau"/>
    <n v="4"/>
    <n v="0.93827031337312128"/>
    <n v="515.12099437045981"/>
  </r>
  <r>
    <s v="PBOR00193"/>
    <x v="0"/>
    <x v="13"/>
    <x v="0"/>
    <s v="Online"/>
    <n v="72"/>
    <s v="Adrien Martin"/>
    <n v="7"/>
    <n v="0.14716035331195043"/>
    <n v="503.25831181930778"/>
  </r>
  <r>
    <s v="PBOR00194"/>
    <x v="1"/>
    <x v="35"/>
    <x v="1"/>
    <s v="Physical Visit"/>
    <n v="65"/>
    <s v="Albain Forestier"/>
    <n v="12"/>
    <n v="0.10159867043013626"/>
    <n v="779.20753037064492"/>
  </r>
  <r>
    <s v="PBOR00195"/>
    <x v="2"/>
    <x v="2"/>
    <x v="2"/>
    <s v="Online"/>
    <n v="250"/>
    <s v="Roch Cousineau"/>
    <n v="2"/>
    <n v="0.50060788399709522"/>
    <n v="497.4969605800145"/>
  </r>
  <r>
    <s v="PBOR00196"/>
    <x v="3"/>
    <x v="13"/>
    <x v="3"/>
    <s v="Physical Visit"/>
    <n v="130"/>
    <s v="Adrien Martin"/>
    <n v="6"/>
    <n v="0.70539643021834586"/>
    <n v="774.49790784429695"/>
  </r>
  <r>
    <s v="PBOR00197"/>
    <x v="4"/>
    <x v="18"/>
    <x v="4"/>
    <s v="Online"/>
    <n v="60"/>
    <s v="Albain Forestier"/>
    <n v="12"/>
    <n v="0.72481379032239401"/>
    <n v="714.78134070967872"/>
  </r>
  <r>
    <s v="PBOR00198"/>
    <x v="0"/>
    <x v="23"/>
    <x v="0"/>
    <s v="Physical Visit"/>
    <n v="72"/>
    <s v="Roch Cousineau"/>
    <n v="6"/>
    <n v="0.21833121955544521"/>
    <n v="431.05680913152042"/>
  </r>
  <r>
    <s v="PBOR00199"/>
    <x v="1"/>
    <x v="36"/>
    <x v="1"/>
    <s v="Online"/>
    <n v="65"/>
    <s v="Adrien Martin"/>
    <n v="8"/>
    <n v="0.33253524453952932"/>
    <n v="518.27081672839438"/>
  </r>
  <r>
    <s v="PBOR00200"/>
    <x v="2"/>
    <x v="37"/>
    <x v="2"/>
    <s v="Physical Visit"/>
    <n v="250"/>
    <s v="Albain Forestier"/>
    <n v="2"/>
    <n v="0.39793552100289009"/>
    <n v="498.01032239498556"/>
  </r>
  <r>
    <s v="PBOR00201"/>
    <x v="3"/>
    <x v="4"/>
    <x v="3"/>
    <s v="Online"/>
    <n v="130"/>
    <s v="Roch Cousineau"/>
    <n v="4"/>
    <n v="0.83519533088641318"/>
    <n v="515.65698427939071"/>
  </r>
  <r>
    <s v="PBOR00202"/>
    <x v="0"/>
    <x v="3"/>
    <x v="0"/>
    <s v="Physical Visit"/>
    <n v="72"/>
    <s v="Adrien Martin"/>
    <n v="10"/>
    <n v="8.7312208799101843E-3"/>
    <n v="719.93713520966469"/>
  </r>
  <r>
    <s v="PBOR00203"/>
    <x v="1"/>
    <x v="35"/>
    <x v="1"/>
    <s v="Online"/>
    <n v="65"/>
    <s v="Albain Forestier"/>
    <n v="12"/>
    <n v="0.95071636556912675"/>
    <n v="772.58441234856082"/>
  </r>
  <r>
    <s v="PBOR00204"/>
    <x v="2"/>
    <x v="11"/>
    <x v="2"/>
    <s v="Physical Visit"/>
    <n v="250"/>
    <s v="Roch Cousineau"/>
    <n v="4"/>
    <n v="6.5110770871939172E-2"/>
    <n v="999.34889229128066"/>
  </r>
  <r>
    <s v="PBOR00205"/>
    <x v="3"/>
    <x v="10"/>
    <x v="3"/>
    <s v="Online"/>
    <n v="130"/>
    <s v="Adrien Martin"/>
    <n v="6"/>
    <n v="0.43772024513265795"/>
    <n v="776.5857820879653"/>
  </r>
  <r>
    <s v="PBOR00206"/>
    <x v="4"/>
    <x v="1"/>
    <x v="4"/>
    <s v="Online"/>
    <n v="60"/>
    <s v="Albain Forestier"/>
    <n v="7"/>
    <n v="0.41853663840169475"/>
    <n v="418.24214611871292"/>
  </r>
  <r>
    <s v="PBOR00207"/>
    <x v="5"/>
    <x v="17"/>
    <x v="5"/>
    <s v="Physical Visit"/>
    <n v="95"/>
    <s v="Roch Cousineau"/>
    <n v="7"/>
    <n v="0.38824165845812764"/>
    <n v="662.41819297125346"/>
  </r>
  <r>
    <s v="PBOR00208"/>
    <x v="0"/>
    <x v="17"/>
    <x v="0"/>
    <s v="Physical Visit"/>
    <n v="72"/>
    <s v="Adrien Martin"/>
    <n v="3"/>
    <n v="0.75434060698733896"/>
    <n v="214.37062428890735"/>
  </r>
  <r>
    <s v="PBOR00209"/>
    <x v="1"/>
    <x v="37"/>
    <x v="1"/>
    <s v="Physical Visit"/>
    <n v="65"/>
    <s v="Albain Forestier"/>
    <n v="12"/>
    <n v="0.61587381700020483"/>
    <n v="775.19618422739836"/>
  </r>
  <r>
    <s v="PBOR00210"/>
    <x v="2"/>
    <x v="4"/>
    <x v="2"/>
    <s v="Online"/>
    <n v="250"/>
    <s v="Roch Cousineau"/>
    <n v="2"/>
    <n v="0.80006888756762451"/>
    <n v="495.99965556216193"/>
  </r>
  <r>
    <s v="PBOR00211"/>
    <x v="3"/>
    <x v="2"/>
    <x v="3"/>
    <s v="Online"/>
    <n v="130"/>
    <s v="Adrien Martin"/>
    <n v="5"/>
    <n v="0.68228949683615203"/>
    <n v="645.56511827056499"/>
  </r>
  <r>
    <s v="PBOR00212"/>
    <x v="0"/>
    <x v="12"/>
    <x v="0"/>
    <s v="Online"/>
    <n v="72"/>
    <s v="Albain Forestier"/>
    <n v="10"/>
    <n v="1.6479509006877335E-2"/>
    <n v="719.88134753515055"/>
  </r>
  <r>
    <s v="PBOR00213"/>
    <x v="1"/>
    <x v="0"/>
    <x v="1"/>
    <s v="Online"/>
    <n v="65"/>
    <s v="Roch Cousineau"/>
    <n v="10"/>
    <n v="0.23078123893127422"/>
    <n v="648.49992194694676"/>
  </r>
  <r>
    <s v="PBOR00214"/>
    <x v="2"/>
    <x v="38"/>
    <x v="2"/>
    <s v="Online"/>
    <n v="250"/>
    <s v="Adrien Martin"/>
    <n v="3"/>
    <n v="2.2225272121484729E-2"/>
    <n v="749.83331045908881"/>
  </r>
  <r>
    <s v="PBOR00215"/>
    <x v="3"/>
    <x v="1"/>
    <x v="3"/>
    <s v="Online"/>
    <n v="130"/>
    <s v="Albain Forestier"/>
    <n v="3"/>
    <n v="0.72206439626516772"/>
    <n v="387.18394885456587"/>
  </r>
  <r>
    <s v="PBOR00216"/>
    <x v="4"/>
    <x v="2"/>
    <x v="4"/>
    <s v="Online"/>
    <n v="60"/>
    <s v="Roch Cousineau"/>
    <n v="7"/>
    <n v="0.66067744665264683"/>
    <n v="417.22515472405888"/>
  </r>
  <r>
    <s v="PBOR00217"/>
    <x v="0"/>
    <x v="5"/>
    <x v="0"/>
    <s v="Online"/>
    <n v="72"/>
    <s v="Adrien Martin"/>
    <n v="6"/>
    <n v="0.14048396352986114"/>
    <n v="431.39310927755099"/>
  </r>
  <r>
    <s v="PBOR00218"/>
    <x v="1"/>
    <x v="3"/>
    <x v="1"/>
    <s v="Online"/>
    <n v="65"/>
    <s v="Albain Forestier"/>
    <n v="8"/>
    <n v="0.37872981249566817"/>
    <n v="518.03060497502258"/>
  </r>
  <r>
    <s v="PBOR00219"/>
    <x v="2"/>
    <x v="36"/>
    <x v="2"/>
    <s v="Physical Visit"/>
    <n v="250"/>
    <s v="Roch Cousineau"/>
    <n v="2"/>
    <n v="0.71515589694127546"/>
    <n v="496.42422051529365"/>
  </r>
  <r>
    <s v="PBOR00220"/>
    <x v="3"/>
    <x v="24"/>
    <x v="3"/>
    <s v="Online"/>
    <n v="130"/>
    <s v="Adrien Martin"/>
    <n v="6"/>
    <n v="0.21412519358799298"/>
    <n v="778.32982349001372"/>
  </r>
  <r>
    <s v="PBOR00221"/>
    <x v="0"/>
    <x v="21"/>
    <x v="0"/>
    <s v="Online"/>
    <n v="72"/>
    <s v="Albain Forestier"/>
    <n v="6"/>
    <n v="0.16455091596073168"/>
    <n v="431.28914004304966"/>
  </r>
  <r>
    <s v="PBOR00222"/>
    <x v="1"/>
    <x v="32"/>
    <x v="1"/>
    <s v="Online"/>
    <n v="65"/>
    <s v="Roch Cousineau"/>
    <n v="4"/>
    <n v="0.25666907491668522"/>
    <n v="259.33266040521664"/>
  </r>
  <r>
    <s v="PBOR00223"/>
    <x v="2"/>
    <x v="4"/>
    <x v="2"/>
    <s v="Online"/>
    <n v="250"/>
    <s v="Adrien Martin"/>
    <n v="3"/>
    <n v="0.90160231788426648"/>
    <n v="743.23798261586796"/>
  </r>
  <r>
    <s v="PBOR00224"/>
    <x v="3"/>
    <x v="2"/>
    <x v="3"/>
    <s v="Online"/>
    <n v="130"/>
    <s v="Albain Forestier"/>
    <n v="2"/>
    <n v="0.320164833885899"/>
    <n v="259.16757143189665"/>
  </r>
  <r>
    <s v="PBOR00225"/>
    <x v="4"/>
    <x v="27"/>
    <x v="4"/>
    <s v="Physical Visit"/>
    <n v="60"/>
    <s v="Roch Cousineau"/>
    <n v="9"/>
    <n v="0.13498450487731639"/>
    <n v="539.27108367366247"/>
  </r>
  <r>
    <s v="PBOR00226"/>
    <x v="5"/>
    <x v="0"/>
    <x v="5"/>
    <s v="Online"/>
    <n v="95"/>
    <s v="Adrien Martin"/>
    <n v="5"/>
    <n v="0.91789593738279973"/>
    <n v="470.63999429743171"/>
  </r>
  <r>
    <s v="PBOR00227"/>
    <x v="0"/>
    <x v="1"/>
    <x v="0"/>
    <s v="Online"/>
    <n v="72"/>
    <s v="Albain Forestier"/>
    <n v="3"/>
    <n v="0.98021726342122206"/>
    <n v="213.88273071101017"/>
  </r>
  <r>
    <s v="PBOR00228"/>
    <x v="1"/>
    <x v="28"/>
    <x v="1"/>
    <s v="Online"/>
    <n v="65"/>
    <s v="Roch Cousineau"/>
    <n v="7"/>
    <n v="6.7354248366482961E-2"/>
    <n v="454.69353816993254"/>
  </r>
  <r>
    <s v="PBOR00229"/>
    <x v="2"/>
    <x v="8"/>
    <x v="2"/>
    <s v="Physical Visit"/>
    <n v="250"/>
    <s v="Adrien Martin"/>
    <n v="2"/>
    <n v="0.49907272133883429"/>
    <n v="497.50463639330582"/>
  </r>
  <r>
    <s v="PBOR00230"/>
    <x v="3"/>
    <x v="33"/>
    <x v="3"/>
    <s v="Physical Visit"/>
    <n v="130"/>
    <s v="Albain Forestier"/>
    <n v="5"/>
    <n v="0.61466468459589796"/>
    <n v="646.00467955012675"/>
  </r>
  <r>
    <s v="PBOR00231"/>
    <x v="0"/>
    <x v="14"/>
    <x v="0"/>
    <s v="Physical Visit"/>
    <n v="72"/>
    <s v="Roch Cousineau"/>
    <n v="7"/>
    <n v="0.94639798804768638"/>
    <n v="499.23015414023962"/>
  </r>
  <r>
    <s v="PBOR00232"/>
    <x v="1"/>
    <x v="16"/>
    <x v="1"/>
    <s v="Physical Visit"/>
    <n v="65"/>
    <s v="Adrien Martin"/>
    <n v="10"/>
    <n v="0.95168663838417633"/>
    <n v="643.81403685050282"/>
  </r>
  <r>
    <s v="PBOR00233"/>
    <x v="2"/>
    <x v="17"/>
    <x v="2"/>
    <s v="Physical Visit"/>
    <n v="250"/>
    <s v="Albain Forestier"/>
    <n v="2"/>
    <n v="0.55958868077394219"/>
    <n v="497.20205659613032"/>
  </r>
  <r>
    <s v="PBOR00234"/>
    <x v="3"/>
    <x v="17"/>
    <x v="3"/>
    <s v="Physical Visit"/>
    <n v="130"/>
    <s v="Roch Cousineau"/>
    <n v="2"/>
    <n v="0.81003936677165544"/>
    <n v="257.89389764639367"/>
  </r>
  <r>
    <s v="PBOR00235"/>
    <x v="0"/>
    <x v="5"/>
    <x v="0"/>
    <s v="Physical Visit"/>
    <n v="72"/>
    <s v="Roch Cousineau"/>
    <n v="12"/>
    <n v="0.35450072343254235"/>
    <n v="860.93711374954285"/>
  </r>
  <r>
    <s v="PBOR00236"/>
    <x v="1"/>
    <x v="16"/>
    <x v="1"/>
    <s v="Online"/>
    <n v="65"/>
    <s v="Adrien Martin"/>
    <n v="11"/>
    <n v="0.34895469608332785"/>
    <n v="712.50497392300417"/>
  </r>
  <r>
    <s v="PBOR00237"/>
    <x v="2"/>
    <x v="1"/>
    <x v="2"/>
    <s v="Online"/>
    <n v="250"/>
    <s v="Albain Forestier"/>
    <n v="2"/>
    <n v="0.52279578451533193"/>
    <n v="497.38602107742332"/>
  </r>
  <r>
    <s v="PBOR00238"/>
    <x v="3"/>
    <x v="18"/>
    <x v="3"/>
    <s v="Online"/>
    <n v="130"/>
    <s v="Roch Cousineau"/>
    <n v="3"/>
    <n v="0.69617887937852907"/>
    <n v="387.28490237042371"/>
  </r>
  <r>
    <s v="PBOR00239"/>
    <x v="0"/>
    <x v="3"/>
    <x v="0"/>
    <s v="Physical Visit"/>
    <n v="72"/>
    <s v="Adrien Martin"/>
    <n v="6"/>
    <n v="0.55638354082081654"/>
    <n v="429.5964231036541"/>
  </r>
  <r>
    <s v="PBOR00240"/>
    <x v="1"/>
    <x v="19"/>
    <x v="1"/>
    <s v="Physical Visit"/>
    <n v="65"/>
    <s v="Albain Forestier"/>
    <n v="8"/>
    <n v="7.8132692098414003E-2"/>
    <n v="519.59371000108831"/>
  </r>
  <r>
    <s v="PBOR00241"/>
    <x v="2"/>
    <x v="20"/>
    <x v="2"/>
    <s v="Physical Visit"/>
    <n v="250"/>
    <s v="Roch Cousineau"/>
    <n v="1"/>
    <n v="0.37783112687678633"/>
    <n v="249.05542218280806"/>
  </r>
  <r>
    <s v="PBOR00242"/>
    <x v="3"/>
    <x v="21"/>
    <x v="3"/>
    <s v="Physical Visit"/>
    <n v="130"/>
    <s v="Adrien Martin"/>
    <n v="7"/>
    <n v="0.34200944354303275"/>
    <n v="906.88771406375838"/>
  </r>
  <r>
    <s v="PBOR00243"/>
    <x v="4"/>
    <x v="22"/>
    <x v="4"/>
    <s v="Physical Visit"/>
    <n v="60"/>
    <s v="Albain Forestier"/>
    <n v="11"/>
    <n v="0.92737976442865855"/>
    <n v="653.87929355477081"/>
  </r>
  <r>
    <s v="PBOR00244"/>
    <x v="0"/>
    <x v="23"/>
    <x v="0"/>
    <s v="Physical Visit"/>
    <n v="72"/>
    <s v="Roch Cousineau"/>
    <n v="6"/>
    <n v="0.96938667185148797"/>
    <n v="427.81224957760162"/>
  </r>
  <r>
    <s v="PBOR00245"/>
    <x v="1"/>
    <x v="24"/>
    <x v="1"/>
    <s v="Physical Visit"/>
    <n v="65"/>
    <s v="Adrien Martin"/>
    <n v="6"/>
    <n v="0.24406307827004359"/>
    <n v="389.04815399474683"/>
  </r>
  <r>
    <s v="PBOR00246"/>
    <x v="2"/>
    <x v="16"/>
    <x v="2"/>
    <s v="Online"/>
    <n v="250"/>
    <s v="Albain Forestier"/>
    <n v="2"/>
    <n v="0.931057824254786"/>
    <n v="495.34471087872612"/>
  </r>
  <r>
    <s v="PBOR00247"/>
    <x v="3"/>
    <x v="25"/>
    <x v="3"/>
    <s v="Online"/>
    <n v="130"/>
    <s v="Roch Cousineau"/>
    <n v="4"/>
    <n v="0.67570229189541975"/>
    <n v="516.48634808214388"/>
  </r>
  <r>
    <s v="PBOR00248"/>
    <x v="0"/>
    <x v="6"/>
    <x v="0"/>
    <s v="Online"/>
    <n v="72"/>
    <s v="Adrien Martin"/>
    <n v="7"/>
    <n v="0.91192982577548221"/>
    <n v="499.40387367809154"/>
  </r>
  <r>
    <s v="PBOR00249"/>
    <x v="1"/>
    <x v="2"/>
    <x v="1"/>
    <s v="Physical Visit"/>
    <n v="65"/>
    <s v="Albain Forestier"/>
    <n v="13"/>
    <n v="0.46313611506175134"/>
    <n v="841.08649982772818"/>
  </r>
  <r>
    <s v="PBOR00250"/>
    <x v="2"/>
    <x v="26"/>
    <x v="2"/>
    <s v="Physical Visit"/>
    <n v="250"/>
    <s v="Roch Cousineau"/>
    <n v="1"/>
    <n v="5.3530222562513607E-2"/>
    <n v="249.86617444359371"/>
  </r>
  <r>
    <s v="PBOR00251"/>
    <x v="3"/>
    <x v="4"/>
    <x v="3"/>
    <s v="Physical Visit"/>
    <n v="130"/>
    <s v="Adrien Martin"/>
    <n v="2"/>
    <n v="0.10135414856508229"/>
    <n v="259.73647921373077"/>
  </r>
  <r>
    <s v="PBOR00252"/>
    <x v="4"/>
    <x v="27"/>
    <x v="4"/>
    <s v="Physical Visit"/>
    <n v="60"/>
    <s v="Albain Forestier"/>
    <n v="10"/>
    <n v="0.15413196820236597"/>
    <n v="599.07520819078582"/>
  </r>
  <r>
    <s v="PBOR00253"/>
    <x v="5"/>
    <x v="15"/>
    <x v="5"/>
    <s v="Physical Visit"/>
    <n v="95"/>
    <s v="Roch Cousineau"/>
    <n v="4"/>
    <n v="0.99147229272651061"/>
    <n v="376.23240528763927"/>
  </r>
  <r>
    <s v="PBOR00254"/>
    <x v="0"/>
    <x v="28"/>
    <x v="0"/>
    <s v="Physical Visit"/>
    <n v="72"/>
    <s v="Adrien Martin"/>
    <n v="4"/>
    <n v="0.26792541838229555"/>
    <n v="287.22837479505904"/>
  </r>
  <r>
    <s v="PBOR00255"/>
    <x v="1"/>
    <x v="8"/>
    <x v="1"/>
    <s v="Physical Visit"/>
    <n v="65"/>
    <s v="Albain Forestier"/>
    <n v="7"/>
    <n v="0.67400237007588726"/>
    <n v="451.93328921615472"/>
  </r>
  <r>
    <s v="PBOR00256"/>
    <x v="2"/>
    <x v="6"/>
    <x v="2"/>
    <s v="Online"/>
    <n v="250"/>
    <s v="Roch Cousineau"/>
    <n v="2"/>
    <n v="0.10779012567415547"/>
    <n v="499.4610493716292"/>
  </r>
  <r>
    <s v="PBOR00257"/>
    <x v="3"/>
    <x v="27"/>
    <x v="3"/>
    <s v="Online"/>
    <n v="130"/>
    <s v="Adrien Martin"/>
    <n v="4"/>
    <n v="6.5825812137458972E-2"/>
    <n v="519.65770577688522"/>
  </r>
  <r>
    <s v="PBOR00258"/>
    <x v="0"/>
    <x v="10"/>
    <x v="0"/>
    <s v="Online"/>
    <n v="72"/>
    <s v="Albain Forestier"/>
    <n v="11"/>
    <n v="0.36167362480508147"/>
    <n v="789.13554489154376"/>
  </r>
  <r>
    <s v="PBOR00259"/>
    <x v="1"/>
    <x v="29"/>
    <x v="1"/>
    <s v="Physical Visit"/>
    <n v="65"/>
    <s v="Roch Cousineau"/>
    <n v="9"/>
    <n v="0.15611277710708626"/>
    <n v="584.08674025392349"/>
  </r>
  <r>
    <s v="PBOR00260"/>
    <x v="2"/>
    <x v="30"/>
    <x v="2"/>
    <s v="Physical Visit"/>
    <n v="250"/>
    <s v="Adrien Martin"/>
    <n v="2"/>
    <n v="0.11892962947938523"/>
    <n v="499.40535185260308"/>
  </r>
  <r>
    <s v="PBOR00261"/>
    <x v="3"/>
    <x v="31"/>
    <x v="3"/>
    <s v="Physical Visit"/>
    <n v="130"/>
    <s v="Albain Forestier"/>
    <n v="5"/>
    <n v="0.94178498482348294"/>
    <n v="643.87839759864733"/>
  </r>
  <r>
    <s v="PBOR00262"/>
    <x v="4"/>
    <x v="27"/>
    <x v="4"/>
    <s v="Physical Visit"/>
    <n v="60"/>
    <s v="Roch Cousineau"/>
    <n v="5"/>
    <n v="0.82224390590219021"/>
    <n v="297.53326828229342"/>
  </r>
  <r>
    <s v="PBOR00263"/>
    <x v="0"/>
    <x v="29"/>
    <x v="0"/>
    <s v="Physical Visit"/>
    <n v="72"/>
    <s v="Adrien Martin"/>
    <n v="10"/>
    <n v="1.5473035826796155E-2"/>
    <n v="719.88859414204705"/>
  </r>
  <r>
    <s v="PBOR00264"/>
    <x v="1"/>
    <x v="1"/>
    <x v="1"/>
    <s v="Physical Visit"/>
    <n v="65"/>
    <s v="Albain Forestier"/>
    <n v="3"/>
    <n v="0.57002189482885535"/>
    <n v="193.88845730508373"/>
  </r>
  <r>
    <s v="PBOR00265"/>
    <x v="2"/>
    <x v="11"/>
    <x v="2"/>
    <s v="Online"/>
    <n v="250"/>
    <s v="Roch Cousineau"/>
    <n v="3"/>
    <n v="0.22169123462523532"/>
    <n v="748.33731574031071"/>
  </r>
  <r>
    <s v="PBOR00266"/>
    <x v="3"/>
    <x v="5"/>
    <x v="3"/>
    <s v="Physical Visit"/>
    <n v="130"/>
    <s v="Adrien Martin"/>
    <n v="6"/>
    <n v="0.16327712663351335"/>
    <n v="778.72643841225852"/>
  </r>
  <r>
    <s v="PBOR00267"/>
    <x v="0"/>
    <x v="2"/>
    <x v="0"/>
    <s v="Online"/>
    <n v="72"/>
    <s v="Albain Forestier"/>
    <n v="9"/>
    <n v="0.71431849239690393"/>
    <n v="643.37121616926811"/>
  </r>
  <r>
    <s v="PBOR00268"/>
    <x v="1"/>
    <x v="31"/>
    <x v="1"/>
    <s v="Physical Visit"/>
    <n v="65"/>
    <s v="Roch Cousineau"/>
    <n v="7"/>
    <n v="0.58151491016386692"/>
    <n v="452.35410715875446"/>
  </r>
  <r>
    <s v="PBOR00269"/>
    <x v="2"/>
    <x v="3"/>
    <x v="2"/>
    <s v="Online"/>
    <n v="250"/>
    <s v="Adrien Martin"/>
    <n v="1"/>
    <n v="0.94025500085845537"/>
    <n v="247.64936249785384"/>
  </r>
  <r>
    <s v="PBOR00270"/>
    <x v="3"/>
    <x v="25"/>
    <x v="3"/>
    <s v="Physical Visit"/>
    <n v="130"/>
    <s v="Albain Forestier"/>
    <n v="3"/>
    <n v="0.85696007733376245"/>
    <n v="386.65785569839829"/>
  </r>
  <r>
    <s v="PBOR00271"/>
    <x v="4"/>
    <x v="7"/>
    <x v="4"/>
    <s v="Online"/>
    <n v="60"/>
    <s v="Roch Cousineau"/>
    <n v="6"/>
    <n v="0.73704670632037661"/>
    <n v="357.34663185724668"/>
  </r>
  <r>
    <s v="PBOR00272"/>
    <x v="5"/>
    <x v="25"/>
    <x v="5"/>
    <s v="Physical Visit"/>
    <n v="95"/>
    <s v="Adrien Martin"/>
    <n v="5"/>
    <n v="0.99556674564351355"/>
    <n v="470.2710579581933"/>
  </r>
  <r>
    <s v="PBOR00273"/>
    <x v="0"/>
    <x v="32"/>
    <x v="0"/>
    <s v="Online"/>
    <n v="72"/>
    <s v="Albain Forestier"/>
    <n v="8"/>
    <n v="0.82336237784945987"/>
    <n v="571.25743270358703"/>
  </r>
  <r>
    <s v="PBOR00274"/>
    <x v="1"/>
    <x v="33"/>
    <x v="1"/>
    <s v="Physical Visit"/>
    <n v="65"/>
    <s v="Roch Cousineau"/>
    <n v="13"/>
    <n v="0.21429857063805535"/>
    <n v="843.18917707810851"/>
  </r>
  <r>
    <s v="PBOR00275"/>
    <x v="2"/>
    <x v="33"/>
    <x v="2"/>
    <s v="Online"/>
    <n v="250"/>
    <s v="Adrien Martin"/>
    <n v="2"/>
    <n v="0.9858246368711242"/>
    <n v="495.0708768156444"/>
  </r>
  <r>
    <s v="PBOR00276"/>
    <x v="3"/>
    <x v="22"/>
    <x v="3"/>
    <s v="Physical Visit"/>
    <n v="130"/>
    <s v="Albain Forestier"/>
    <n v="6"/>
    <n v="2.0787857004193944E-2"/>
    <n v="779.83785471536737"/>
  </r>
  <r>
    <s v="PBOR00277"/>
    <x v="0"/>
    <x v="34"/>
    <x v="0"/>
    <s v="Online"/>
    <n v="72"/>
    <s v="Roch Cousineau"/>
    <n v="8"/>
    <n v="0.4043041551106823"/>
    <n v="573.67120806656249"/>
  </r>
  <r>
    <s v="PBOR00278"/>
    <x v="1"/>
    <x v="7"/>
    <x v="1"/>
    <s v="Physical Visit"/>
    <n v="65"/>
    <s v="Adrien Martin"/>
    <n v="6"/>
    <n v="0.86228936216370378"/>
    <n v="386.63707148756157"/>
  </r>
  <r>
    <s v="PBOR00279"/>
    <x v="2"/>
    <x v="3"/>
    <x v="2"/>
    <s v="Online"/>
    <n v="250"/>
    <s v="Albain Forestier"/>
    <n v="3"/>
    <n v="0.20267200262393703"/>
    <n v="748.47995998032047"/>
  </r>
  <r>
    <s v="PBOR00280"/>
    <x v="3"/>
    <x v="31"/>
    <x v="0"/>
    <s v="Physical Visit"/>
    <n v="72"/>
    <s v="Roch Cousineau"/>
    <n v="6"/>
    <n v="0.42721330596562979"/>
    <n v="430.15443851822846"/>
  </r>
  <r>
    <s v="PBOR00281"/>
    <x v="0"/>
    <x v="4"/>
    <x v="1"/>
    <s v="Online"/>
    <n v="65"/>
    <s v="Roch Cousineau"/>
    <n v="13"/>
    <n v="0.87108149970897442"/>
    <n v="837.63936132745914"/>
  </r>
  <r>
    <s v="PBOR00282"/>
    <x v="1"/>
    <x v="34"/>
    <x v="2"/>
    <s v="Physical Visit"/>
    <n v="250"/>
    <s v="Adrien Martin"/>
    <n v="1"/>
    <n v="2.6358009716956676E-2"/>
    <n v="249.93410497570761"/>
  </r>
  <r>
    <s v="PBOR00283"/>
    <x v="2"/>
    <x v="13"/>
    <x v="3"/>
    <s v="Physical Visit"/>
    <n v="130"/>
    <s v="Albain Forestier"/>
    <n v="3"/>
    <n v="0.77767785740350603"/>
    <n v="386.96705635612636"/>
  </r>
  <r>
    <s v="PBOR00284"/>
    <x v="3"/>
    <x v="35"/>
    <x v="0"/>
    <s v="Physical Visit"/>
    <n v="72"/>
    <s v="Roch Cousineau"/>
    <n v="3"/>
    <n v="0.68682565144107521"/>
    <n v="214.51645659288729"/>
  </r>
  <r>
    <s v="PBOR00285"/>
    <x v="0"/>
    <x v="2"/>
    <x v="1"/>
    <s v="Physical Visit"/>
    <n v="65"/>
    <s v="Adrien Martin"/>
    <n v="14"/>
    <n v="0.58269109940879071"/>
    <n v="904.69751099537996"/>
  </r>
  <r>
    <s v="PBOR00286"/>
    <x v="1"/>
    <x v="13"/>
    <x v="2"/>
    <s v="Physical Visit"/>
    <n v="250"/>
    <s v="Albain Forestier"/>
    <n v="3"/>
    <n v="0.44339908275720785"/>
    <n v="746.67450687932092"/>
  </r>
  <r>
    <s v="PBOR00287"/>
    <x v="2"/>
    <x v="18"/>
    <x v="3"/>
    <s v="Online"/>
    <n v="130"/>
    <s v="Roch Cousineau"/>
    <n v="3"/>
    <n v="0.12575036810320794"/>
    <n v="389.50957356439744"/>
  </r>
  <r>
    <s v="PBOR00288"/>
    <x v="3"/>
    <x v="23"/>
    <x v="4"/>
    <s v="Physical Visit"/>
    <n v="60"/>
    <s v="Adrien Martin"/>
    <n v="13"/>
    <n v="0.58443763111426095"/>
    <n v="775.44138647730881"/>
  </r>
  <r>
    <s v="PBOR00289"/>
    <x v="4"/>
    <x v="36"/>
    <x v="0"/>
    <s v="Online"/>
    <n v="72"/>
    <s v="Albain Forestier"/>
    <n v="11"/>
    <n v="0.20269838427382159"/>
    <n v="790.39462879655139"/>
  </r>
  <r>
    <s v="PBOR00290"/>
    <x v="0"/>
    <x v="37"/>
    <x v="1"/>
    <s v="Physical Visit"/>
    <n v="65"/>
    <s v="Roch Cousineau"/>
    <n v="5"/>
    <n v="0.34588473967990274"/>
    <n v="323.87587459604032"/>
  </r>
  <r>
    <s v="PBOR00291"/>
    <x v="1"/>
    <x v="4"/>
    <x v="2"/>
    <s v="Online"/>
    <n v="250"/>
    <s v="Adrien Martin"/>
    <n v="3"/>
    <n v="0.44863071332488991"/>
    <n v="746.63526965006326"/>
  </r>
  <r>
    <s v="PBOR00292"/>
    <x v="2"/>
    <x v="3"/>
    <x v="3"/>
    <s v="Physical Visit"/>
    <n v="130"/>
    <s v="Albain Forestier"/>
    <n v="2"/>
    <n v="0.41195662281860623"/>
    <n v="258.92891278067162"/>
  </r>
  <r>
    <s v="PBOR00293"/>
    <x v="3"/>
    <x v="35"/>
    <x v="0"/>
    <s v="Online"/>
    <n v="72"/>
    <s v="Roch Cousineau"/>
    <n v="10"/>
    <n v="0.78611978286567918"/>
    <n v="714.33993756336713"/>
  </r>
  <r>
    <s v="PBOR00294"/>
    <x v="0"/>
    <x v="11"/>
    <x v="1"/>
    <s v="Physical Visit"/>
    <n v="65"/>
    <s v="Adrien Martin"/>
    <n v="12"/>
    <n v="0.82093526112515247"/>
    <n v="773.59670496322383"/>
  </r>
  <r>
    <s v="PBOR00295"/>
    <x v="1"/>
    <x v="10"/>
    <x v="2"/>
    <s v="Online"/>
    <n v="250"/>
    <s v="Albain Forestier"/>
    <n v="3"/>
    <n v="0.5655055849614361"/>
    <n v="745.75870811278912"/>
  </r>
  <r>
    <s v="PBOR00296"/>
    <x v="2"/>
    <x v="1"/>
    <x v="3"/>
    <s v="Physical Visit"/>
    <n v="130"/>
    <s v="Roch Cousineau"/>
    <n v="4"/>
    <n v="0.48001599413027629"/>
    <n v="517.5039168305226"/>
  </r>
  <r>
    <s v="PBOR00297"/>
    <x v="3"/>
    <x v="17"/>
    <x v="4"/>
    <s v="Online"/>
    <n v="60"/>
    <s v="Adrien Martin"/>
    <n v="9"/>
    <n v="0.80703544305681518"/>
    <n v="535.64200860749315"/>
  </r>
  <r>
    <s v="PBOR00298"/>
    <x v="4"/>
    <x v="17"/>
    <x v="5"/>
    <s v="Physical Visit"/>
    <n v="95"/>
    <s v="Albain Forestier"/>
    <n v="6"/>
    <n v="0.13472953271650978"/>
    <n v="569.23204166351593"/>
  </r>
  <r>
    <s v="PBOR00299"/>
    <x v="5"/>
    <x v="37"/>
    <x v="0"/>
    <s v="Online"/>
    <n v="72"/>
    <s v="Roch Cousineau"/>
    <n v="9"/>
    <n v="0.53735244514022174"/>
    <n v="644.51795615549145"/>
  </r>
  <r>
    <s v="PBOR00300"/>
    <x v="0"/>
    <x v="4"/>
    <x v="1"/>
    <s v="Physical Visit"/>
    <n v="65"/>
    <s v="Adrien Martin"/>
    <n v="10"/>
    <n v="0.86493253723020291"/>
    <n v="644.37793850800369"/>
  </r>
  <r>
    <s v="PBOR00301"/>
    <x v="1"/>
    <x v="2"/>
    <x v="2"/>
    <s v="Online"/>
    <n v="250"/>
    <s v="Albain Forestier"/>
    <n v="2"/>
    <n v="0.14635193252367351"/>
    <n v="499.26824033738166"/>
  </r>
  <r>
    <s v="PBOR00302"/>
    <x v="2"/>
    <x v="12"/>
    <x v="3"/>
    <s v="Physical Visit"/>
    <n v="130"/>
    <s v="Roch Cousineau"/>
    <n v="5"/>
    <n v="0.49930216593502397"/>
    <n v="646.7545359214223"/>
  </r>
  <r>
    <s v="PBOR00303"/>
    <x v="3"/>
    <x v="0"/>
    <x v="0"/>
    <s v="Online"/>
    <n v="72"/>
    <s v="Adrien Martin"/>
    <n v="4"/>
    <n v="0.16760369217058779"/>
    <n v="287.51730136654868"/>
  </r>
  <r>
    <s v="PBOR00304"/>
    <x v="0"/>
    <x v="38"/>
    <x v="1"/>
    <s v="Physical Visit"/>
    <n v="65"/>
    <s v="Albain Forestier"/>
    <n v="13"/>
    <n v="0.57040391639924315"/>
    <n v="840.18008690642637"/>
  </r>
  <r>
    <s v="PBOR00305"/>
    <x v="1"/>
    <x v="1"/>
    <x v="2"/>
    <s v="Physical Visit"/>
    <n v="250"/>
    <s v="Roch Cousineau"/>
    <n v="2"/>
    <n v="0.35240472893682595"/>
    <n v="498.23797635531588"/>
  </r>
  <r>
    <s v="PBOR00306"/>
    <x v="2"/>
    <x v="2"/>
    <x v="3"/>
    <s v="Physical Visit"/>
    <n v="130"/>
    <s v="Adrien Martin"/>
    <n v="3"/>
    <n v="0.11208092156242278"/>
    <n v="389.56288440590657"/>
  </r>
  <r>
    <s v="PBOR00307"/>
    <x v="3"/>
    <x v="5"/>
    <x v="4"/>
    <s v="Physical Visit"/>
    <n v="60"/>
    <s v="Albain Forestier"/>
    <n v="10"/>
    <n v="0.57839134647100132"/>
    <n v="596.52965192117392"/>
  </r>
  <r>
    <s v="PBOR00308"/>
    <x v="4"/>
    <x v="3"/>
    <x v="0"/>
    <s v="Physical Visit"/>
    <n v="72"/>
    <s v="Roch Cousineau"/>
    <n v="9"/>
    <n v="0.18785567306752626"/>
    <n v="646.78269523852248"/>
  </r>
  <r>
    <s v="PBOR00309"/>
    <x v="0"/>
    <x v="36"/>
    <x v="1"/>
    <s v="Online"/>
    <n v="65"/>
    <s v="Adrien Martin"/>
    <n v="8"/>
    <n v="0.69234786906479862"/>
    <n v="516.399791080863"/>
  </r>
  <r>
    <s v="PBOR00310"/>
    <x v="1"/>
    <x v="24"/>
    <x v="2"/>
    <s v="Physical Visit"/>
    <n v="250"/>
    <s v="Albain Forestier"/>
    <n v="3"/>
    <n v="0.7313105471637672"/>
    <n v="744.51517089627168"/>
  </r>
  <r>
    <s v="PBOR00311"/>
    <x v="2"/>
    <x v="21"/>
    <x v="3"/>
    <s v="Online"/>
    <n v="130"/>
    <s v="Roch Cousineau"/>
    <n v="3"/>
    <n v="0.39651294953245186"/>
    <n v="388.45359949682347"/>
  </r>
  <r>
    <s v="PBOR00312"/>
    <x v="3"/>
    <x v="32"/>
    <x v="0"/>
    <s v="Physical Visit"/>
    <n v="72"/>
    <s v="Adrien Martin"/>
    <n v="5"/>
    <n v="0.47053293956185105"/>
    <n v="358.30608141757733"/>
  </r>
  <r>
    <s v="PBOR00313"/>
    <x v="0"/>
    <x v="4"/>
    <x v="1"/>
    <s v="Online"/>
    <n v="65"/>
    <s v="Albain Forestier"/>
    <n v="9"/>
    <n v="0.9022424845836422"/>
    <n v="579.72188146518567"/>
  </r>
  <r>
    <s v="PBOR00314"/>
    <x v="1"/>
    <x v="2"/>
    <x v="2"/>
    <s v="Physical Visit"/>
    <n v="250"/>
    <s v="Roch Cousineau"/>
    <n v="1"/>
    <n v="0.25057968884738369"/>
    <n v="249.37355077788155"/>
  </r>
  <r>
    <s v="PBOR00315"/>
    <x v="2"/>
    <x v="27"/>
    <x v="3"/>
    <s v="Online"/>
    <n v="130"/>
    <s v="Adrien Martin"/>
    <n v="4"/>
    <n v="0.56892266919679113"/>
    <n v="517.04160212017666"/>
  </r>
  <r>
    <s v="PBOR00316"/>
    <x v="3"/>
    <x v="0"/>
    <x v="4"/>
    <s v="Physical Visit"/>
    <n v="60"/>
    <s v="Albain Forestier"/>
    <n v="6"/>
    <n v="3.357106137416721E-2"/>
    <n v="359.87914417905301"/>
  </r>
  <r>
    <s v="PBOR00317"/>
    <x v="4"/>
    <x v="1"/>
    <x v="5"/>
    <s v="Online"/>
    <n v="95"/>
    <s v="Roch Cousineau"/>
    <n v="4"/>
    <n v="0.11797039324964398"/>
    <n v="379.55171250565132"/>
  </r>
  <r>
    <s v="PBOR00318"/>
    <x v="5"/>
    <x v="28"/>
    <x v="0"/>
    <s v="Physical Visit"/>
    <n v="72"/>
    <s v="Adrien Martin"/>
    <n v="8"/>
    <n v="2.8176385964748696E-2"/>
    <n v="575.83770401684308"/>
  </r>
  <r>
    <s v="PBOR00319"/>
    <x v="0"/>
    <x v="8"/>
    <x v="1"/>
    <s v="Online"/>
    <n v="65"/>
    <s v="Albain Forestier"/>
    <n v="8"/>
    <n v="0.66941136725758887"/>
    <n v="516.51906089026045"/>
  </r>
  <r>
    <s v="PBOR00320"/>
    <x v="1"/>
    <x v="33"/>
    <x v="2"/>
    <s v="Physical Visit"/>
    <n v="250"/>
    <s v="Roch Cousineau"/>
    <n v="2"/>
    <n v="0.36448172495541775"/>
    <n v="498.17759137522296"/>
  </r>
  <r>
    <s v="PBOR00321"/>
    <x v="2"/>
    <x v="14"/>
    <x v="3"/>
    <s v="Online"/>
    <n v="130"/>
    <s v="Adrien Martin"/>
    <n v="7"/>
    <n v="0.15416488306079768"/>
    <n v="908.59709956414667"/>
  </r>
  <r>
    <s v="PBOR00322"/>
    <x v="3"/>
    <x v="16"/>
    <x v="0"/>
    <s v="Physical Visit"/>
    <n v="72"/>
    <s v="Albain Forestier"/>
    <n v="7"/>
    <n v="0.66646609625242947"/>
    <n v="500.64101087488768"/>
  </r>
  <r>
    <s v="PBOR00323"/>
    <x v="0"/>
    <x v="17"/>
    <x v="1"/>
    <s v="Online"/>
    <n v="65"/>
    <s v="Roch Cousineau"/>
    <n v="4"/>
    <n v="0.69183752034253276"/>
    <n v="258.20122244710944"/>
  </r>
  <r>
    <s v="PBOR00324"/>
    <x v="1"/>
    <x v="17"/>
    <x v="2"/>
    <s v="Physical Visit"/>
    <n v="250"/>
    <s v="Adrien Martin"/>
    <n v="2"/>
    <n v="0.14649599591234685"/>
    <n v="499.26752002043827"/>
  </r>
  <r>
    <s v="PBOR00325"/>
    <x v="2"/>
    <x v="5"/>
    <x v="3"/>
    <s v="Online"/>
    <n v="130"/>
    <s v="Albain Forestier"/>
    <n v="2"/>
    <n v="0.98540635482364014"/>
    <n v="257.43794347745853"/>
  </r>
  <r>
    <s v="PBOR00326"/>
    <x v="3"/>
    <x v="16"/>
    <x v="0"/>
    <s v="Physical Visit"/>
    <n v="72"/>
    <s v="Roch Cousineau"/>
    <n v="9"/>
    <n v="0.32091320735788698"/>
    <n v="645.92048241632085"/>
  </r>
  <r>
    <s v="PBOR00327"/>
    <x v="0"/>
    <x v="1"/>
    <x v="1"/>
    <s v="Physical Visit"/>
    <n v="65"/>
    <s v="Roch Cousineau"/>
    <n v="9"/>
    <n v="0.94495394109275654"/>
    <n v="579.47201944460733"/>
  </r>
  <r>
    <s v="PBOR00328"/>
    <x v="1"/>
    <x v="18"/>
    <x v="2"/>
    <s v="Physical Visit"/>
    <n v="250"/>
    <s v="Adrien Martin"/>
    <n v="2"/>
    <n v="0.50906748027199666"/>
    <n v="497.45466259864003"/>
  </r>
  <r>
    <s v="PBOR00329"/>
    <x v="2"/>
    <x v="3"/>
    <x v="3"/>
    <s v="Physical Visit"/>
    <n v="130"/>
    <s v="Albain Forestier"/>
    <n v="4"/>
    <n v="0.66059053266706258"/>
    <n v="516.56492923013127"/>
  </r>
  <r>
    <s v="PBOR00330"/>
    <x v="3"/>
    <x v="19"/>
    <x v="0"/>
    <s v="Physical Visit"/>
    <n v="72"/>
    <s v="Roch Cousineau"/>
    <n v="8"/>
    <n v="0.89615601403703116"/>
    <n v="570.83814135914668"/>
  </r>
  <r>
    <s v="PBOR00331"/>
    <x v="0"/>
    <x v="20"/>
    <x v="1"/>
    <s v="Online"/>
    <n v="65"/>
    <s v="Adrien Martin"/>
    <n v="8"/>
    <n v="0.133950017527805"/>
    <n v="519.30345990885542"/>
  </r>
  <r>
    <s v="PBOR00332"/>
    <x v="1"/>
    <x v="21"/>
    <x v="2"/>
    <s v="Physical Visit"/>
    <n v="250"/>
    <s v="Albain Forestier"/>
    <n v="4"/>
    <n v="0.3823797297998468"/>
    <n v="996.17620270200143"/>
  </r>
  <r>
    <s v="PBOR00333"/>
    <x v="2"/>
    <x v="22"/>
    <x v="3"/>
    <s v="Online"/>
    <n v="130"/>
    <s v="Roch Cousineau"/>
    <n v="2"/>
    <n v="0.15073825601342095"/>
    <n v="259.60808053436511"/>
  </r>
  <r>
    <s v="PBOR00334"/>
    <x v="3"/>
    <x v="23"/>
    <x v="4"/>
    <s v="Physical Visit"/>
    <n v="60"/>
    <s v="Adrien Martin"/>
    <n v="10"/>
    <n v="0.96395128247903139"/>
    <n v="594.21629230512588"/>
  </r>
  <r>
    <s v="PBOR00335"/>
    <x v="4"/>
    <x v="24"/>
    <x v="0"/>
    <s v="Online"/>
    <n v="72"/>
    <s v="Albain Forestier"/>
    <n v="5"/>
    <n v="0.93894083705684528"/>
    <n v="356.61981298659538"/>
  </r>
  <r>
    <s v="PBOR00336"/>
    <x v="0"/>
    <x v="16"/>
    <x v="1"/>
    <s v="Physical Visit"/>
    <n v="65"/>
    <s v="Roch Cousineau"/>
    <n v="7"/>
    <n v="0.90335270578489546"/>
    <n v="450.88974518867872"/>
  </r>
  <r>
    <s v="PBOR00337"/>
    <x v="1"/>
    <x v="25"/>
    <x v="2"/>
    <s v="Online"/>
    <n v="250"/>
    <s v="Adrien Martin"/>
    <n v="2"/>
    <n v="0.62209777321995885"/>
    <n v="496.88951113390016"/>
  </r>
  <r>
    <s v="PBOR00338"/>
    <x v="2"/>
    <x v="6"/>
    <x v="3"/>
    <s v="Physical Visit"/>
    <n v="130"/>
    <s v="Albain Forestier"/>
    <n v="5"/>
    <n v="6.1676790443396468E-2"/>
    <n v="649.59910086211789"/>
  </r>
  <r>
    <s v="PBOR00339"/>
    <x v="3"/>
    <x v="2"/>
    <x v="0"/>
    <s v="Online"/>
    <n v="72"/>
    <s v="Roch Cousineau"/>
    <n v="12"/>
    <n v="0.49213521317421138"/>
    <n v="859.74795175817485"/>
  </r>
  <r>
    <s v="PBOR00340"/>
    <x v="0"/>
    <x v="26"/>
    <x v="1"/>
    <s v="Physical Visit"/>
    <n v="65"/>
    <s v="Adrien Martin"/>
    <n v="9"/>
    <n v="0.69552711985994919"/>
    <n v="580.93116634881926"/>
  </r>
  <r>
    <s v="PBOR00341"/>
    <x v="1"/>
    <x v="4"/>
    <x v="2"/>
    <s v="Online"/>
    <n v="250"/>
    <s v="Albain Forestier"/>
    <n v="4"/>
    <n v="0.54528907278354111"/>
    <n v="994.54710927216445"/>
  </r>
  <r>
    <s v="PBOR00342"/>
    <x v="2"/>
    <x v="27"/>
    <x v="3"/>
    <s v="Physical Visit"/>
    <n v="130"/>
    <s v="Roch Cousineau"/>
    <n v="4"/>
    <n v="0.35199536538224718"/>
    <n v="518.16962410001224"/>
  </r>
  <r>
    <s v="PBOR00343"/>
    <x v="3"/>
    <x v="15"/>
    <x v="4"/>
    <s v="Online"/>
    <n v="60"/>
    <s v="Adrien Martin"/>
    <n v="6"/>
    <n v="6.0292533629099143E-2"/>
    <n v="359.78294687893526"/>
  </r>
  <r>
    <s v="PBOR00344"/>
    <x v="4"/>
    <x v="28"/>
    <x v="5"/>
    <s v="Physical Visit"/>
    <n v="95"/>
    <s v="Albain Forestier"/>
    <n v="7"/>
    <n v="4.1434457281700587E-2"/>
    <n v="664.72446085907666"/>
  </r>
  <r>
    <s v="PBOR00345"/>
    <x v="5"/>
    <x v="8"/>
    <x v="0"/>
    <s v="Online"/>
    <n v="72"/>
    <s v="Roch Cousineau"/>
    <n v="3"/>
    <n v="0.29516274884520199"/>
    <n v="215.36244846249437"/>
  </r>
  <r>
    <s v="PBOR00346"/>
    <x v="0"/>
    <x v="6"/>
    <x v="1"/>
    <s v="Physical Visit"/>
    <n v="65"/>
    <s v="Adrien Martin"/>
    <n v="4"/>
    <n v="0.68154294540119276"/>
    <n v="258.22798834195692"/>
  </r>
  <r>
    <s v="PBOR00347"/>
    <x v="1"/>
    <x v="27"/>
    <x v="2"/>
    <s v="Online"/>
    <n v="250"/>
    <s v="Albain Forestier"/>
    <n v="1"/>
    <n v="0.52632346520297391"/>
    <n v="248.68419133699254"/>
  </r>
  <r>
    <s v="PBOR00348"/>
    <x v="2"/>
    <x v="10"/>
    <x v="3"/>
    <s v="Physical Visit"/>
    <n v="130"/>
    <s v="Roch Cousineau"/>
    <n v="6"/>
    <n v="5.4437687903536869E-2"/>
    <n v="779.57538603435239"/>
  </r>
  <r>
    <s v="PBOR00349"/>
    <x v="3"/>
    <x v="29"/>
    <x v="0"/>
    <s v="Physical Visit"/>
    <n v="72"/>
    <s v="Adrien Martin"/>
    <n v="10"/>
    <n v="0.95350738842174898"/>
    <n v="713.13474680336333"/>
  </r>
  <r>
    <s v="PBOR00350"/>
    <x v="0"/>
    <x v="30"/>
    <x v="1"/>
    <s v="Physical Visit"/>
    <n v="65"/>
    <s v="Albain Forestier"/>
    <n v="4"/>
    <n v="0.46726651348176196"/>
    <n v="258.78510706494745"/>
  </r>
  <r>
    <s v="PBOR00351"/>
    <x v="1"/>
    <x v="31"/>
    <x v="2"/>
    <s v="Physical Visit"/>
    <n v="250"/>
    <s v="Roch Cousineau"/>
    <n v="2"/>
    <n v="0.6015089815611987"/>
    <n v="496.99245509219401"/>
  </r>
  <r>
    <s v="PBOR00352"/>
    <x v="2"/>
    <x v="27"/>
    <x v="3"/>
    <s v="Physical Visit"/>
    <n v="130"/>
    <s v="Adrien Martin"/>
    <n v="7"/>
    <n v="0.17158764742187849"/>
    <n v="908.43855240846096"/>
  </r>
  <r>
    <s v="PBOR00353"/>
    <x v="3"/>
    <x v="29"/>
    <x v="4"/>
    <s v="Online"/>
    <n v="60"/>
    <s v="Albain Forestier"/>
    <n v="11"/>
    <n v="0.44731050880102885"/>
    <n v="657.04775064191324"/>
  </r>
  <r>
    <s v="PBOR00354"/>
    <x v="4"/>
    <x v="1"/>
    <x v="0"/>
    <s v="Physical Visit"/>
    <n v="72"/>
    <s v="Roch Cousineau"/>
    <n v="8"/>
    <n v="0.54246953050958213"/>
    <n v="572.87537550426487"/>
  </r>
  <r>
    <s v="PBOR00355"/>
    <x v="0"/>
    <x v="11"/>
    <x v="1"/>
    <s v="Online"/>
    <n v="65"/>
    <s v="Adrien Martin"/>
    <n v="11"/>
    <n v="0.50484804947298401"/>
    <n v="711.39033644626818"/>
  </r>
  <r>
    <s v="PBOR00356"/>
    <x v="1"/>
    <x v="5"/>
    <x v="2"/>
    <s v="Physical Visit"/>
    <n v="250"/>
    <s v="Albain Forestier"/>
    <n v="4"/>
    <n v="9.2316747421295475E-2"/>
    <n v="999.07683252578704"/>
  </r>
  <r>
    <s v="PBOR00357"/>
    <x v="2"/>
    <x v="2"/>
    <x v="3"/>
    <s v="Online"/>
    <n v="130"/>
    <s v="Roch Cousineau"/>
    <n v="7"/>
    <n v="0.34907542272706216"/>
    <n v="906.82341365318371"/>
  </r>
  <r>
    <s v="PBOR00358"/>
    <x v="3"/>
    <x v="31"/>
    <x v="0"/>
    <s v="Physical Visit"/>
    <n v="72"/>
    <s v="Adrien Martin"/>
    <n v="4"/>
    <n v="0.90031823580716619"/>
    <n v="285.40708348087537"/>
  </r>
  <r>
    <s v="PBOR00359"/>
    <x v="0"/>
    <x v="3"/>
    <x v="1"/>
    <s v="Online"/>
    <n v="65"/>
    <s v="Albain Forestier"/>
    <n v="5"/>
    <n v="0.18050692795462731"/>
    <n v="324.41335248414748"/>
  </r>
  <r>
    <s v="PBOR00360"/>
    <x v="1"/>
    <x v="25"/>
    <x v="2"/>
    <s v="Physical Visit"/>
    <n v="250"/>
    <s v="Roch Cousineau"/>
    <n v="1"/>
    <n v="2.5445092820001292E-2"/>
    <n v="249.93638726794998"/>
  </r>
  <r>
    <s v="PBOR00361"/>
    <x v="2"/>
    <x v="7"/>
    <x v="3"/>
    <s v="Online"/>
    <n v="130"/>
    <s v="Adrien Martin"/>
    <n v="2"/>
    <n v="0.79643741142705549"/>
    <n v="257.92926273028968"/>
  </r>
  <r>
    <s v="PBOR00362"/>
    <x v="3"/>
    <x v="25"/>
    <x v="4"/>
    <s v="Physical Visit"/>
    <n v="60"/>
    <s v="Albain Forestier"/>
    <n v="14"/>
    <n v="0.16077213359827813"/>
    <n v="838.64951407777448"/>
  </r>
  <r>
    <s v="PBOR00363"/>
    <x v="4"/>
    <x v="32"/>
    <x v="5"/>
    <s v="Online"/>
    <n v="95"/>
    <s v="Roch Cousineau"/>
    <n v="9"/>
    <n v="0.24693836978869843"/>
    <n v="852.88867693830662"/>
  </r>
  <r>
    <s v="PBOR00364"/>
    <x v="5"/>
    <x v="33"/>
    <x v="0"/>
    <s v="Physical Visit"/>
    <n v="72"/>
    <s v="Adrien Martin"/>
    <n v="8"/>
    <n v="0.22148207946738752"/>
    <n v="574.72426322226784"/>
  </r>
  <r>
    <s v="PBOR00365"/>
    <x v="0"/>
    <x v="33"/>
    <x v="1"/>
    <s v="Online"/>
    <n v="65"/>
    <s v="Albain Forestier"/>
    <n v="11"/>
    <n v="0.71458846230959472"/>
    <n v="709.89069249448642"/>
  </r>
  <r>
    <s v="PBOR00366"/>
    <x v="1"/>
    <x v="22"/>
    <x v="2"/>
    <s v="Physical Visit"/>
    <n v="250"/>
    <s v="Roch Cousineau"/>
    <n v="4"/>
    <n v="0.11286694488931481"/>
    <n v="998.87133055110678"/>
  </r>
  <r>
    <s v="PBOR00367"/>
    <x v="2"/>
    <x v="34"/>
    <x v="3"/>
    <s v="Online"/>
    <n v="130"/>
    <s v="Adrien Martin"/>
    <n v="6"/>
    <n v="6.5283590828819849E-2"/>
    <n v="779.49078799153517"/>
  </r>
  <r>
    <s v="PBOR00368"/>
    <x v="3"/>
    <x v="7"/>
    <x v="0"/>
    <s v="Physical Visit"/>
    <n v="72"/>
    <s v="Albain Forestier"/>
    <n v="11"/>
    <n v="0.46681751998353072"/>
    <n v="788.30280524173043"/>
  </r>
  <r>
    <s v="PBOR00369"/>
    <x v="0"/>
    <x v="3"/>
    <x v="1"/>
    <s v="Online"/>
    <n v="65"/>
    <s v="Roch Cousineau"/>
    <n v="9"/>
    <n v="0.92202770154223668"/>
    <n v="579.60613794597793"/>
  </r>
  <r>
    <s v="PBOR00370"/>
    <x v="1"/>
    <x v="31"/>
    <x v="2"/>
    <s v="Physical Visit"/>
    <n v="250"/>
    <s v="Adrien Martin"/>
    <n v="2"/>
    <n v="0.18840485753727232"/>
    <n v="499.05797571231358"/>
  </r>
  <r>
    <s v="PBOR00371"/>
    <x v="2"/>
    <x v="4"/>
    <x v="3"/>
    <s v="Physical Visit"/>
    <n v="130"/>
    <s v="Albain Forestier"/>
    <n v="2"/>
    <n v="0.27847072137209206"/>
    <n v="259.27597612443253"/>
  </r>
  <r>
    <s v="PBOR00372"/>
    <x v="0"/>
    <x v="34"/>
    <x v="0"/>
    <s v="Physical Visit"/>
    <n v="72"/>
    <s v="Roch Cousineau"/>
    <n v="10"/>
    <n v="0.78884251376405168"/>
    <n v="714.32033390089885"/>
  </r>
  <r>
    <s v="PBOR00373"/>
    <x v="1"/>
    <x v="13"/>
    <x v="1"/>
    <s v="Physical Visit"/>
    <n v="65"/>
    <s v="Roch Cousineau"/>
    <n v="5"/>
    <n v="0.18299168548896383"/>
    <n v="324.40527702216087"/>
  </r>
  <r>
    <s v="PBOR00374"/>
    <x v="2"/>
    <x v="35"/>
    <x v="2"/>
    <s v="Physical Visit"/>
    <n v="250"/>
    <s v="Adrien Martin"/>
    <n v="3"/>
    <n v="0.20591715888096995"/>
    <n v="748.45562130839278"/>
  </r>
  <r>
    <s v="PBOR00375"/>
    <x v="3"/>
    <x v="2"/>
    <x v="3"/>
    <s v="Online"/>
    <n v="130"/>
    <s v="Albain Forestier"/>
    <n v="2"/>
    <n v="2.128339836887938E-2"/>
    <n v="259.94466316424092"/>
  </r>
  <r>
    <s v="PBOR00376"/>
    <x v="0"/>
    <x v="13"/>
    <x v="0"/>
    <s v="Physical Visit"/>
    <n v="72"/>
    <s v="Roch Cousineau"/>
    <n v="4"/>
    <n v="2.2806889019524657E-2"/>
    <n v="287.93431615962379"/>
  </r>
  <r>
    <s v="PBOR00377"/>
    <x v="1"/>
    <x v="18"/>
    <x v="1"/>
    <s v="Online"/>
    <n v="65"/>
    <s v="Adrien Martin"/>
    <n v="6"/>
    <n v="0.66448214030499053"/>
    <n v="387.40851965281053"/>
  </r>
  <r>
    <s v="PBOR00378"/>
    <x v="2"/>
    <x v="23"/>
    <x v="2"/>
    <s v="Physical Visit"/>
    <n v="250"/>
    <s v="Albain Forestier"/>
    <n v="3"/>
    <n v="0.29151955249280481"/>
    <n v="747.81360335630393"/>
  </r>
  <r>
    <s v="PBOR00379"/>
    <x v="3"/>
    <x v="36"/>
    <x v="3"/>
    <s v="Online"/>
    <n v="130"/>
    <s v="Roch Cousineau"/>
    <n v="5"/>
    <n v="0.55684098110336311"/>
    <n v="646.38053362282812"/>
  </r>
  <r>
    <s v="PBOR00380"/>
    <x v="4"/>
    <x v="37"/>
    <x v="4"/>
    <s v="Physical Visit"/>
    <n v="60"/>
    <s v="Adrien Martin"/>
    <n v="14"/>
    <n v="0.57240542144015649"/>
    <n v="835.19179445990278"/>
  </r>
  <r>
    <s v="PBOR00381"/>
    <x v="0"/>
    <x v="4"/>
    <x v="0"/>
    <s v="Online"/>
    <n v="72"/>
    <s v="Albain Forestier"/>
    <n v="3"/>
    <n v="8.6221643115211744E-2"/>
    <n v="215.81376125087112"/>
  </r>
  <r>
    <s v="PBOR00382"/>
    <x v="1"/>
    <x v="3"/>
    <x v="1"/>
    <s v="Physical Visit"/>
    <n v="65"/>
    <s v="Roch Cousineau"/>
    <n v="10"/>
    <n v="0.95609718609661631"/>
    <n v="643.78536829037205"/>
  </r>
  <r>
    <s v="PBOR00383"/>
    <x v="2"/>
    <x v="35"/>
    <x v="2"/>
    <s v="Online"/>
    <n v="250"/>
    <s v="Adrien Martin"/>
    <n v="2"/>
    <n v="0.2455223768222089"/>
    <n v="498.77238811588899"/>
  </r>
  <r>
    <s v="PBOR00384"/>
    <x v="3"/>
    <x v="11"/>
    <x v="3"/>
    <s v="Physical Visit"/>
    <n v="130"/>
    <s v="Albain Forestier"/>
    <n v="7"/>
    <n v="0.56637632681080741"/>
    <n v="904.8459754260216"/>
  </r>
  <r>
    <s v="PBOR00385"/>
    <x v="0"/>
    <x v="10"/>
    <x v="0"/>
    <s v="Online"/>
    <n v="72"/>
    <s v="Roch Cousineau"/>
    <n v="11"/>
    <n v="4.5179835219914199E-2"/>
    <n v="791.64217570505832"/>
  </r>
  <r>
    <s v="PBOR00386"/>
    <x v="1"/>
    <x v="1"/>
    <x v="1"/>
    <s v="Physical Visit"/>
    <n v="65"/>
    <s v="Adrien Martin"/>
    <n v="13"/>
    <n v="0.97345529924354934"/>
    <n v="836.77430272139202"/>
  </r>
  <r>
    <s v="PBOR00387"/>
    <x v="2"/>
    <x v="17"/>
    <x v="2"/>
    <s v="Online"/>
    <n v="250"/>
    <s v="Albain Forestier"/>
    <n v="3"/>
    <n v="0.56733394419124217"/>
    <n v="745.74499541856562"/>
  </r>
  <r>
    <s v="PBOR00388"/>
    <x v="3"/>
    <x v="17"/>
    <x v="3"/>
    <s v="Physical Visit"/>
    <n v="130"/>
    <s v="Roch Cousineau"/>
    <n v="6"/>
    <n v="0.37928431149731212"/>
    <n v="777.04158237032095"/>
  </r>
  <r>
    <s v="PBOR00389"/>
    <x v="4"/>
    <x v="37"/>
    <x v="4"/>
    <s v="Online"/>
    <n v="60"/>
    <s v="Adrien Martin"/>
    <n v="15"/>
    <n v="0.62865911330533553"/>
    <n v="894.34206798025207"/>
  </r>
  <r>
    <s v="PBOR00390"/>
    <x v="5"/>
    <x v="4"/>
    <x v="5"/>
    <s v="Physical Visit"/>
    <n v="95"/>
    <s v="Albain Forestier"/>
    <n v="6"/>
    <n v="0.37937934610324464"/>
    <n v="567.8375377272115"/>
  </r>
  <r>
    <s v="PBOR00391"/>
    <x v="0"/>
    <x v="2"/>
    <x v="0"/>
    <s v="Online"/>
    <n v="72"/>
    <s v="Roch Cousineau"/>
    <n v="11"/>
    <n v="0.35891515866951118"/>
    <n v="789.15739194333742"/>
  </r>
  <r>
    <s v="PBOR00392"/>
    <x v="1"/>
    <x v="12"/>
    <x v="1"/>
    <s v="Physical Visit"/>
    <n v="65"/>
    <s v="Adrien Martin"/>
    <n v="13"/>
    <n v="0.90122352916020354"/>
    <n v="837.38466117859628"/>
  </r>
  <r>
    <s v="PBOR00393"/>
    <x v="2"/>
    <x v="0"/>
    <x v="2"/>
    <s v="Physical Visit"/>
    <n v="250"/>
    <s v="Albain Forestier"/>
    <n v="3"/>
    <n v="0.37786597877728811"/>
    <n v="747.16600515917025"/>
  </r>
  <r>
    <s v="PBOR00394"/>
    <x v="3"/>
    <x v="38"/>
    <x v="3"/>
    <s v="Physical Visit"/>
    <n v="130"/>
    <s v="Roch Cousineau"/>
    <n v="3"/>
    <n v="0.38913445453338702"/>
    <n v="388.48237562731975"/>
  </r>
  <r>
    <s v="PBOR00395"/>
    <x v="0"/>
    <x v="1"/>
    <x v="0"/>
    <s v="Physical Visit"/>
    <n v="72"/>
    <s v="Adrien Martin"/>
    <n v="12"/>
    <n v="0.60714667724340543"/>
    <n v="858.75425270861695"/>
  </r>
  <r>
    <s v="PBOR00396"/>
    <x v="1"/>
    <x v="2"/>
    <x v="1"/>
    <s v="Physical Visit"/>
    <n v="65"/>
    <s v="Albain Forestier"/>
    <n v="8"/>
    <n v="0.17261163513710231"/>
    <n v="519.10241949728709"/>
  </r>
  <r>
    <s v="PBOR00397"/>
    <x v="2"/>
    <x v="5"/>
    <x v="2"/>
    <s v="Online"/>
    <n v="250"/>
    <s v="Roch Cousineau"/>
    <n v="1"/>
    <n v="3.4451566476951467E-2"/>
    <n v="249.91387108380763"/>
  </r>
  <r>
    <s v="PBOR00398"/>
    <x v="3"/>
    <x v="3"/>
    <x v="3"/>
    <s v="Physical Visit"/>
    <n v="130"/>
    <s v="Adrien Martin"/>
    <n v="4"/>
    <n v="0.36600821552214791"/>
    <n v="518.09675727928482"/>
  </r>
  <r>
    <s v="PBOR00399"/>
    <x v="4"/>
    <x v="36"/>
    <x v="4"/>
    <s v="Online"/>
    <n v="60"/>
    <s v="Albain Forestier"/>
    <n v="4"/>
    <n v="0.36876304797324455"/>
    <n v="239.11496868486421"/>
  </r>
  <r>
    <s v="PBOR00400"/>
    <x v="0"/>
    <x v="24"/>
    <x v="0"/>
    <s v="Physical Visit"/>
    <n v="72"/>
    <s v="Roch Cousineau"/>
    <n v="12"/>
    <n v="0.78491525862060318"/>
    <n v="857.21833216551806"/>
  </r>
  <r>
    <s v="PBOR00401"/>
    <x v="1"/>
    <x v="21"/>
    <x v="1"/>
    <s v="Online"/>
    <n v="65"/>
    <s v="Adrien Martin"/>
    <n v="4"/>
    <n v="0.89433154555842931"/>
    <n v="257.67473798154811"/>
  </r>
  <r>
    <s v="PBOR00402"/>
    <x v="2"/>
    <x v="32"/>
    <x v="2"/>
    <s v="Physical Visit"/>
    <n v="250"/>
    <s v="Albain Forestier"/>
    <n v="1"/>
    <n v="0.54494310667938251"/>
    <n v="248.63764223330153"/>
  </r>
  <r>
    <s v="PBOR00403"/>
    <x v="3"/>
    <x v="4"/>
    <x v="3"/>
    <s v="Online"/>
    <n v="130"/>
    <s v="Roch Cousineau"/>
    <n v="7"/>
    <n v="0.84443209424513666"/>
    <n v="902.31566794236926"/>
  </r>
  <r>
    <s v="PBOR00404"/>
    <x v="0"/>
    <x v="2"/>
    <x v="0"/>
    <s v="Physical Visit"/>
    <n v="72"/>
    <s v="Adrien Martin"/>
    <n v="7"/>
    <n v="0.11084077878058052"/>
    <n v="503.44136247494583"/>
  </r>
  <r>
    <s v="PBOR00405"/>
    <x v="1"/>
    <x v="27"/>
    <x v="1"/>
    <s v="Online"/>
    <n v="65"/>
    <s v="Albain Forestier"/>
    <n v="9"/>
    <n v="0.26630312920291821"/>
    <n v="583.44212669416288"/>
  </r>
  <r>
    <s v="PBOR00406"/>
    <x v="2"/>
    <x v="0"/>
    <x v="2"/>
    <s v="Physical Visit"/>
    <n v="250"/>
    <s v="Roch Cousineau"/>
    <n v="3"/>
    <n v="0.13279161787420113"/>
    <n v="749.00406286594341"/>
  </r>
  <r>
    <s v="PBOR00407"/>
    <x v="3"/>
    <x v="1"/>
    <x v="3"/>
    <s v="Online"/>
    <n v="130"/>
    <s v="Adrien Martin"/>
    <n v="4"/>
    <n v="0.20794478004129135"/>
    <n v="518.91868714378529"/>
  </r>
  <r>
    <s v="PBOR00408"/>
    <x v="4"/>
    <x v="28"/>
    <x v="4"/>
    <s v="Physical Visit"/>
    <n v="60"/>
    <s v="Albain Forestier"/>
    <n v="12"/>
    <n v="0.76031378549826045"/>
    <n v="714.52574074441259"/>
  </r>
  <r>
    <s v="PBOR00409"/>
    <x v="5"/>
    <x v="8"/>
    <x v="5"/>
    <s v="Online"/>
    <n v="95"/>
    <s v="Roch Cousineau"/>
    <n v="8"/>
    <n v="0.23804641255169789"/>
    <n v="758.1908472646071"/>
  </r>
  <r>
    <s v="PBOR00410"/>
    <x v="0"/>
    <x v="33"/>
    <x v="0"/>
    <s v="Physical Visit"/>
    <n v="72"/>
    <s v="Adrien Martin"/>
    <n v="5"/>
    <n v="0.12523689369936652"/>
    <n v="359.5491471826823"/>
  </r>
  <r>
    <s v="PBOR00411"/>
    <x v="1"/>
    <x v="14"/>
    <x v="1"/>
    <s v="Online"/>
    <n v="65"/>
    <s v="Albain Forestier"/>
    <n v="4"/>
    <n v="6.7101746358327108E-2"/>
    <n v="259.82553545946831"/>
  </r>
  <r>
    <s v="PBOR00412"/>
    <x v="2"/>
    <x v="16"/>
    <x v="2"/>
    <s v="Physical Visit"/>
    <n v="250"/>
    <s v="Roch Cousineau"/>
    <n v="2"/>
    <n v="0.98970617123906524"/>
    <n v="495.05146914380464"/>
  </r>
  <r>
    <s v="PBOR00413"/>
    <x v="3"/>
    <x v="17"/>
    <x v="3"/>
    <s v="Online"/>
    <n v="130"/>
    <s v="Adrien Martin"/>
    <n v="2"/>
    <n v="0.26202679185175082"/>
    <n v="259.31873034118541"/>
  </r>
  <r>
    <s v="PBOR00414"/>
    <x v="0"/>
    <x v="17"/>
    <x v="0"/>
    <s v="Physical Visit"/>
    <n v="72"/>
    <s v="Albain Forestier"/>
    <n v="10"/>
    <n v="0.87263143953916489"/>
    <n v="713.71705363531805"/>
  </r>
  <r>
    <s v="PBOR00415"/>
    <x v="1"/>
    <x v="5"/>
    <x v="1"/>
    <s v="Physical Visit"/>
    <n v="65"/>
    <s v="Roch Cousineau"/>
    <n v="6"/>
    <n v="0.76778137062272289"/>
    <n v="387.00565265457135"/>
  </r>
  <r>
    <s v="PBOR00416"/>
    <x v="2"/>
    <x v="16"/>
    <x v="2"/>
    <s v="Physical Visit"/>
    <n v="250"/>
    <s v="Adrien Martin"/>
    <n v="1"/>
    <n v="0.15750010631121669"/>
    <n v="249.60624973422196"/>
  </r>
  <r>
    <s v="PBOR00417"/>
    <x v="3"/>
    <x v="1"/>
    <x v="0"/>
    <s v="Physical Visit"/>
    <n v="72"/>
    <s v="Albain Forestier"/>
    <n v="9"/>
    <n v="0.53570171465492589"/>
    <n v="644.52865288903604"/>
  </r>
  <r>
    <s v="PBOR00418"/>
    <x v="0"/>
    <x v="18"/>
    <x v="1"/>
    <s v="Physical Visit"/>
    <n v="65"/>
    <s v="Roch Cousineau"/>
    <n v="7"/>
    <n v="0.88217490075954386"/>
    <n v="450.98610420154409"/>
  </r>
  <r>
    <s v="PBOR00419"/>
    <x v="1"/>
    <x v="3"/>
    <x v="2"/>
    <s v="Online"/>
    <n v="250"/>
    <s v="Roch Cousineau"/>
    <n v="3"/>
    <n v="7.4850081465574259E-2"/>
    <n v="749.43862438900817"/>
  </r>
  <r>
    <s v="PBOR00420"/>
    <x v="2"/>
    <x v="19"/>
    <x v="3"/>
    <s v="Physical Visit"/>
    <n v="130"/>
    <s v="Adrien Martin"/>
    <n v="4"/>
    <n v="0.4623515242530305"/>
    <n v="517.59577207388418"/>
  </r>
  <r>
    <s v="PBOR00421"/>
    <x v="3"/>
    <x v="20"/>
    <x v="0"/>
    <s v="Online"/>
    <n v="72"/>
    <s v="Albain Forestier"/>
    <n v="10"/>
    <n v="0.34462700763177134"/>
    <n v="717.5186855450512"/>
  </r>
  <r>
    <s v="PBOR00422"/>
    <x v="0"/>
    <x v="21"/>
    <x v="1"/>
    <s v="Physical Visit"/>
    <n v="65"/>
    <s v="Roch Cousineau"/>
    <n v="7"/>
    <n v="0.69911624131260175"/>
    <n v="451.8190211020277"/>
  </r>
  <r>
    <s v="PBOR00423"/>
    <x v="1"/>
    <x v="22"/>
    <x v="2"/>
    <s v="Online"/>
    <n v="250"/>
    <s v="Adrien Martin"/>
    <n v="1"/>
    <n v="1.890946986705988E-2"/>
    <n v="249.95272632533235"/>
  </r>
  <r>
    <s v="PBOR00424"/>
    <x v="2"/>
    <x v="23"/>
    <x v="3"/>
    <s v="Physical Visit"/>
    <n v="130"/>
    <s v="Albain Forestier"/>
    <n v="5"/>
    <n v="0.73245470088007136"/>
    <n v="645.23904444427956"/>
  </r>
  <r>
    <s v="PBOR00425"/>
    <x v="3"/>
    <x v="24"/>
    <x v="4"/>
    <s v="Online"/>
    <n v="60"/>
    <s v="Roch Cousineau"/>
    <n v="5"/>
    <n v="0.72297451744539321"/>
    <n v="297.8310764476638"/>
  </r>
  <r>
    <s v="PBOR00426"/>
    <x v="4"/>
    <x v="16"/>
    <x v="0"/>
    <s v="Physical Visit"/>
    <n v="72"/>
    <s v="Adrien Martin"/>
    <n v="9"/>
    <n v="0.97417776505363807"/>
    <n v="641.68732808245238"/>
  </r>
  <r>
    <s v="PBOR00427"/>
    <x v="0"/>
    <x v="25"/>
    <x v="1"/>
    <s v="Online"/>
    <n v="65"/>
    <s v="Albain Forestier"/>
    <n v="7"/>
    <n v="0.92441295707634297"/>
    <n v="450.79392104530268"/>
  </r>
  <r>
    <s v="PBOR00428"/>
    <x v="1"/>
    <x v="6"/>
    <x v="2"/>
    <s v="Physical Visit"/>
    <n v="250"/>
    <s v="Roch Cousineau"/>
    <n v="3"/>
    <n v="0.34841204291363526"/>
    <n v="747.38690967814773"/>
  </r>
  <r>
    <s v="PBOR00429"/>
    <x v="2"/>
    <x v="2"/>
    <x v="3"/>
    <s v="Online"/>
    <n v="130"/>
    <s v="Adrien Martin"/>
    <n v="7"/>
    <n v="0.36862795502486845"/>
    <n v="906.64548560927381"/>
  </r>
  <r>
    <s v="PBOR00430"/>
    <x v="3"/>
    <x v="26"/>
    <x v="0"/>
    <s v="Physical Visit"/>
    <n v="72"/>
    <s v="Albain Forestier"/>
    <n v="12"/>
    <n v="0.38279600115505574"/>
    <n v="860.69264255002031"/>
  </r>
  <r>
    <s v="PBOR00431"/>
    <x v="0"/>
    <x v="4"/>
    <x v="1"/>
    <s v="Online"/>
    <n v="65"/>
    <s v="Roch Cousineau"/>
    <n v="7"/>
    <n v="0.77278161923763322"/>
    <n v="451.48384363246873"/>
  </r>
  <r>
    <s v="PBOR00432"/>
    <x v="1"/>
    <x v="27"/>
    <x v="2"/>
    <s v="Physical Visit"/>
    <n v="250"/>
    <s v="Adrien Martin"/>
    <n v="3"/>
    <n v="0.98194581947705439"/>
    <n v="742.63540635392212"/>
  </r>
  <r>
    <s v="PBOR00433"/>
    <x v="2"/>
    <x v="15"/>
    <x v="3"/>
    <s v="Online"/>
    <n v="130"/>
    <s v="Albain Forestier"/>
    <n v="6"/>
    <n v="0.24372632968767749"/>
    <n v="778.09893462843615"/>
  </r>
  <r>
    <s v="PBOR00434"/>
    <x v="3"/>
    <x v="28"/>
    <x v="4"/>
    <s v="Physical Visit"/>
    <n v="60"/>
    <s v="Roch Cousineau"/>
    <n v="14"/>
    <n v="0.50977491571581557"/>
    <n v="835.71789070798718"/>
  </r>
  <r>
    <s v="PBOR00435"/>
    <x v="4"/>
    <x v="8"/>
    <x v="5"/>
    <s v="Online"/>
    <n v="95"/>
    <s v="Adrien Martin"/>
    <n v="7"/>
    <n v="0.99123744515485723"/>
    <n v="658.40827098972022"/>
  </r>
  <r>
    <s v="PBOR00436"/>
    <x v="5"/>
    <x v="6"/>
    <x v="0"/>
    <s v="Physical Visit"/>
    <n v="72"/>
    <s v="Albain Forestier"/>
    <n v="5"/>
    <n v="0.58001027642401182"/>
    <n v="357.9119630048736"/>
  </r>
  <r>
    <s v="PBOR00437"/>
    <x v="0"/>
    <x v="27"/>
    <x v="1"/>
    <s v="Physical Visit"/>
    <n v="65"/>
    <s v="Roch Cousineau"/>
    <n v="8"/>
    <n v="0.20099809520802481"/>
    <n v="518.95480990491831"/>
  </r>
  <r>
    <s v="PBOR00438"/>
    <x v="1"/>
    <x v="10"/>
    <x v="2"/>
    <s v="Physical Visit"/>
    <n v="250"/>
    <s v="Adrien Martin"/>
    <n v="3"/>
    <n v="8.7589082057090373E-2"/>
    <n v="749.3430818845718"/>
  </r>
  <r>
    <s v="PBOR00439"/>
    <x v="2"/>
    <x v="29"/>
    <x v="3"/>
    <s v="Physical Visit"/>
    <n v="130"/>
    <s v="Albain Forestier"/>
    <n v="4"/>
    <n v="0.92203517798439572"/>
    <n v="515.20541707448115"/>
  </r>
  <r>
    <s v="PBOR00440"/>
    <x v="3"/>
    <x v="30"/>
    <x v="0"/>
    <s v="Physical Visit"/>
    <n v="72"/>
    <s v="Roch Cousineau"/>
    <n v="10"/>
    <n v="0.40646951216415605"/>
    <n v="717.07341951241813"/>
  </r>
  <r>
    <s v="PBOR00441"/>
    <x v="0"/>
    <x v="31"/>
    <x v="1"/>
    <s v="Online"/>
    <n v="65"/>
    <s v="Adrien Martin"/>
    <n v="4"/>
    <n v="0.45522048494031297"/>
    <n v="258.81642673915519"/>
  </r>
  <r>
    <s v="PBOR00442"/>
    <x v="1"/>
    <x v="27"/>
    <x v="2"/>
    <s v="Physical Visit"/>
    <n v="250"/>
    <s v="Albain Forestier"/>
    <n v="3"/>
    <n v="0.45514828780898176"/>
    <n v="746.58638784143261"/>
  </r>
  <r>
    <s v="PBOR00443"/>
    <x v="2"/>
    <x v="29"/>
    <x v="3"/>
    <s v="Online"/>
    <n v="130"/>
    <s v="Roch Cousineau"/>
    <n v="2"/>
    <n v="0.30126486834826394"/>
    <n v="259.2167113422945"/>
  </r>
  <r>
    <s v="PBOR00444"/>
    <x v="3"/>
    <x v="1"/>
    <x v="4"/>
    <s v="Physical Visit"/>
    <n v="60"/>
    <s v="Adrien Martin"/>
    <n v="4"/>
    <n v="0.22886312078587356"/>
    <n v="239.45072851011392"/>
  </r>
  <r>
    <s v="PBOR00445"/>
    <x v="4"/>
    <x v="11"/>
    <x v="0"/>
    <s v="Online"/>
    <n v="72"/>
    <s v="Albain Forestier"/>
    <n v="4"/>
    <n v="0.4885587902090005"/>
    <n v="286.59295068419812"/>
  </r>
  <r>
    <s v="PBOR00446"/>
    <x v="0"/>
    <x v="5"/>
    <x v="1"/>
    <s v="Physical Visit"/>
    <n v="65"/>
    <s v="Roch Cousineau"/>
    <n v="7"/>
    <n v="0.88301012782394861"/>
    <n v="450.98230391840104"/>
  </r>
  <r>
    <s v="PBOR00447"/>
    <x v="1"/>
    <x v="2"/>
    <x v="2"/>
    <s v="Online"/>
    <n v="250"/>
    <s v="Adrien Martin"/>
    <n v="2"/>
    <n v="0.30705024398286174"/>
    <n v="498.46474878008576"/>
  </r>
  <r>
    <s v="PBOR00448"/>
    <x v="2"/>
    <x v="31"/>
    <x v="3"/>
    <s v="Physical Visit"/>
    <n v="130"/>
    <s v="Albain Forestier"/>
    <n v="6"/>
    <n v="0.85704939563753491"/>
    <n v="773.31501471402726"/>
  </r>
  <r>
    <s v="PBOR00449"/>
    <x v="3"/>
    <x v="3"/>
    <x v="0"/>
    <s v="Online"/>
    <n v="72"/>
    <s v="Roch Cousineau"/>
    <n v="9"/>
    <n v="0.29159802445516347"/>
    <n v="646.11044480153055"/>
  </r>
  <r>
    <s v="PBOR00450"/>
    <x v="0"/>
    <x v="25"/>
    <x v="1"/>
    <s v="Physical Visit"/>
    <n v="65"/>
    <s v="Adrien Martin"/>
    <n v="9"/>
    <n v="0.2589445683285162"/>
    <n v="583.48517427527815"/>
  </r>
  <r>
    <s v="PBOR00451"/>
    <x v="1"/>
    <x v="7"/>
    <x v="2"/>
    <s v="Online"/>
    <n v="250"/>
    <s v="Albain Forestier"/>
    <n v="2"/>
    <n v="0.2954209948681138"/>
    <n v="498.52289502565947"/>
  </r>
  <r>
    <s v="PBOR00452"/>
    <x v="2"/>
    <x v="25"/>
    <x v="3"/>
    <s v="Physical Visit"/>
    <n v="130"/>
    <s v="Roch Cousineau"/>
    <n v="2"/>
    <n v="7.4202009604403041E-2"/>
    <n v="259.80707477502852"/>
  </r>
  <r>
    <s v="PBOR00453"/>
    <x v="3"/>
    <x v="32"/>
    <x v="4"/>
    <s v="Online"/>
    <n v="60"/>
    <s v="Adrien Martin"/>
    <n v="11"/>
    <n v="3.9067003401354383E-2"/>
    <n v="659.74215777755103"/>
  </r>
  <r>
    <s v="PBOR00454"/>
    <x v="4"/>
    <x v="33"/>
    <x v="5"/>
    <s v="Physical Visit"/>
    <n v="95"/>
    <s v="Albain Forestier"/>
    <n v="4"/>
    <n v="0.76468504660372305"/>
    <n v="377.09419682290587"/>
  </r>
  <r>
    <s v="PBOR00455"/>
    <x v="5"/>
    <x v="33"/>
    <x v="0"/>
    <s v="Online"/>
    <n v="72"/>
    <s v="Roch Cousineau"/>
    <n v="11"/>
    <n v="0.74867480539232067"/>
    <n v="786.07049554129276"/>
  </r>
  <r>
    <s v="PBOR00456"/>
    <x v="0"/>
    <x v="22"/>
    <x v="1"/>
    <s v="Physical Visit"/>
    <n v="65"/>
    <s v="Adrien Martin"/>
    <n v="6"/>
    <n v="0.69300939202757139"/>
    <n v="387.29726337109247"/>
  </r>
  <r>
    <s v="PBOR00457"/>
    <x v="1"/>
    <x v="34"/>
    <x v="2"/>
    <s v="Online"/>
    <n v="250"/>
    <s v="Albain Forestier"/>
    <n v="1"/>
    <n v="0.52937391222103747"/>
    <n v="248.67656521944741"/>
  </r>
  <r>
    <s v="PBOR00458"/>
    <x v="2"/>
    <x v="7"/>
    <x v="3"/>
    <s v="Physical Visit"/>
    <n v="130"/>
    <s v="Roch Cousineau"/>
    <n v="3"/>
    <n v="0.32413514859934134"/>
    <n v="388.73587292046261"/>
  </r>
  <r>
    <s v="PBOR00459"/>
    <x v="3"/>
    <x v="3"/>
    <x v="0"/>
    <s v="Physical Visit"/>
    <n v="72"/>
    <s v="Adrien Martin"/>
    <n v="4"/>
    <n v="0.35907775149399723"/>
    <n v="286.96585607569727"/>
  </r>
  <r>
    <s v="PBOR00460"/>
    <x v="0"/>
    <x v="31"/>
    <x v="1"/>
    <s v="Physical Visit"/>
    <n v="65"/>
    <s v="Albain Forestier"/>
    <n v="6"/>
    <n v="0.65908590258865696"/>
    <n v="387.42956497990428"/>
  </r>
  <r>
    <s v="PBOR00461"/>
    <x v="1"/>
    <x v="4"/>
    <x v="2"/>
    <s v="Physical Visit"/>
    <n v="250"/>
    <s v="Roch Cousineau"/>
    <n v="2"/>
    <n v="0.51385178684784039"/>
    <n v="497.4307410657608"/>
  </r>
  <r>
    <s v="PBOR00462"/>
    <x v="2"/>
    <x v="34"/>
    <x v="3"/>
    <s v="Physical Visit"/>
    <n v="130"/>
    <s v="Adrien Martin"/>
    <n v="4"/>
    <n v="0.76665009072072687"/>
    <n v="516.01341952825214"/>
  </r>
  <r>
    <s v="PBOR00463"/>
    <x v="3"/>
    <x v="13"/>
    <x v="0"/>
    <s v="Online"/>
    <n v="72"/>
    <s v="Albain Forestier"/>
    <n v="5"/>
    <n v="0.73529214203054083"/>
    <n v="357.35294828869007"/>
  </r>
  <r>
    <s v="PBOR00464"/>
    <x v="0"/>
    <x v="35"/>
    <x v="1"/>
    <s v="Physical Visit"/>
    <n v="65"/>
    <s v="Roch Cousineau"/>
    <n v="9"/>
    <n v="0.44567996518569519"/>
    <n v="582.39277220366375"/>
  </r>
  <r>
    <s v="PBOR00465"/>
    <x v="1"/>
    <x v="2"/>
    <x v="2"/>
    <s v="Online"/>
    <n v="250"/>
    <s v="Roch Cousineau"/>
    <n v="2"/>
    <n v="0.80491760131950119"/>
    <n v="495.97541199340253"/>
  </r>
  <r>
    <s v="PBOR00466"/>
    <x v="2"/>
    <x v="13"/>
    <x v="3"/>
    <s v="Physical Visit"/>
    <n v="130"/>
    <s v="Adrien Martin"/>
    <n v="4"/>
    <n v="0.63252724233750568"/>
    <n v="516.710858339845"/>
  </r>
  <r>
    <s v="PBOR00467"/>
    <x v="3"/>
    <x v="18"/>
    <x v="0"/>
    <s v="Online"/>
    <n v="72"/>
    <s v="Albain Forestier"/>
    <n v="12"/>
    <n v="0.54172415841062738"/>
    <n v="859.31950327133222"/>
  </r>
  <r>
    <s v="PBOR00468"/>
    <x v="0"/>
    <x v="23"/>
    <x v="1"/>
    <s v="Physical Visit"/>
    <n v="65"/>
    <s v="Roch Cousineau"/>
    <n v="11"/>
    <n v="0.51449622999670686"/>
    <n v="711.32135195552348"/>
  </r>
  <r>
    <s v="PBOR00469"/>
    <x v="1"/>
    <x v="36"/>
    <x v="2"/>
    <s v="Online"/>
    <n v="250"/>
    <s v="Adrien Martin"/>
    <n v="2"/>
    <n v="0.23752502847518697"/>
    <n v="498.81237485762404"/>
  </r>
  <r>
    <s v="PBOR00470"/>
    <x v="2"/>
    <x v="37"/>
    <x v="3"/>
    <s v="Physical Visit"/>
    <n v="130"/>
    <s v="Albain Forestier"/>
    <n v="4"/>
    <n v="0.99120610081358274"/>
    <n v="514.84572827576937"/>
  </r>
  <r>
    <s v="PBOR00471"/>
    <x v="3"/>
    <x v="4"/>
    <x v="4"/>
    <s v="Online"/>
    <n v="60"/>
    <s v="Roch Cousineau"/>
    <n v="9"/>
    <n v="0.59705890981846566"/>
    <n v="536.7758818869803"/>
  </r>
  <r>
    <s v="PBOR00472"/>
    <x v="4"/>
    <x v="3"/>
    <x v="0"/>
    <s v="Physical Visit"/>
    <n v="72"/>
    <s v="Adrien Martin"/>
    <n v="3"/>
    <n v="0.47137791834027587"/>
    <n v="214.98182369638499"/>
  </r>
  <r>
    <s v="PBOR00473"/>
    <x v="0"/>
    <x v="35"/>
    <x v="1"/>
    <s v="Online"/>
    <n v="65"/>
    <s v="Albain Forestier"/>
    <n v="14"/>
    <n v="0.41181740780767351"/>
    <n v="906.25246158895015"/>
  </r>
  <r>
    <s v="PBOR00474"/>
    <x v="1"/>
    <x v="11"/>
    <x v="2"/>
    <s v="Physical Visit"/>
    <n v="250"/>
    <s v="Roch Cousineau"/>
    <n v="3"/>
    <n v="7.2014892327985192E-2"/>
    <n v="749.45988830754004"/>
  </r>
  <r>
    <s v="PBOR00475"/>
    <x v="2"/>
    <x v="10"/>
    <x v="3"/>
    <s v="Online"/>
    <n v="130"/>
    <s v="Adrien Martin"/>
    <n v="7"/>
    <n v="0.28425228592980878"/>
    <n v="907.41330419803876"/>
  </r>
  <r>
    <s v="PBOR00476"/>
    <x v="3"/>
    <x v="1"/>
    <x v="0"/>
    <s v="Physical Visit"/>
    <n v="72"/>
    <s v="Albain Forestier"/>
    <n v="3"/>
    <n v="0.51473636278960266"/>
    <n v="214.88816945637447"/>
  </r>
  <r>
    <s v="PBOR00477"/>
    <x v="0"/>
    <x v="17"/>
    <x v="1"/>
    <s v="Online"/>
    <n v="65"/>
    <s v="Roch Cousineau"/>
    <n v="7"/>
    <n v="0.84360853679959769"/>
    <n v="451.16158115756184"/>
  </r>
  <r>
    <s v="PBOR00478"/>
    <x v="1"/>
    <x v="17"/>
    <x v="2"/>
    <s v="Physical Visit"/>
    <n v="250"/>
    <s v="Adrien Martin"/>
    <n v="3"/>
    <n v="0.79410595242208182"/>
    <n v="744.04420535683437"/>
  </r>
  <r>
    <s v="PBOR00479"/>
    <x v="2"/>
    <x v="37"/>
    <x v="3"/>
    <s v="Online"/>
    <n v="130"/>
    <s v="Albain Forestier"/>
    <n v="4"/>
    <n v="0.43743103077150813"/>
    <n v="517.72535863998814"/>
  </r>
  <r>
    <s v="PBOR00480"/>
    <x v="3"/>
    <x v="4"/>
    <x v="4"/>
    <s v="Physical Visit"/>
    <n v="60"/>
    <s v="Roch Cousineau"/>
    <n v="7"/>
    <n v="0.62414285851347806"/>
    <n v="417.37859999424342"/>
  </r>
  <r>
    <s v="PBOR00481"/>
    <x v="4"/>
    <x v="2"/>
    <x v="5"/>
    <s v="Physical Visit"/>
    <n v="95"/>
    <s v="Adrien Martin"/>
    <n v="4"/>
    <n v="0.8866455913476804"/>
    <n v="376.63074675287879"/>
  </r>
  <r>
    <s v="PBOR00482"/>
    <x v="5"/>
    <x v="12"/>
    <x v="0"/>
    <s v="Physical Visit"/>
    <n v="72"/>
    <s v="Albain Forestier"/>
    <n v="6"/>
    <n v="0.18359273290431566"/>
    <n v="431.20687939385334"/>
  </r>
  <r>
    <s v="PBOR00483"/>
    <x v="0"/>
    <x v="0"/>
    <x v="1"/>
    <s v="Physical Visit"/>
    <n v="65"/>
    <s v="Roch Cousineau"/>
    <n v="5"/>
    <n v="0.15906506531321729"/>
    <n v="324.48303853773206"/>
  </r>
  <r>
    <s v="PBOR00484"/>
    <x v="1"/>
    <x v="38"/>
    <x v="2"/>
    <s v="Physical Visit"/>
    <n v="250"/>
    <s v="Adrien Martin"/>
    <n v="2"/>
    <n v="0.29466747014106187"/>
    <n v="498.52666264929468"/>
  </r>
  <r>
    <s v="PBOR00485"/>
    <x v="2"/>
    <x v="1"/>
    <x v="3"/>
    <s v="Online"/>
    <n v="130"/>
    <s v="Albain Forestier"/>
    <n v="2"/>
    <n v="0.35414118605930123"/>
    <n v="259.07923291624581"/>
  </r>
  <r>
    <s v="PBOR00486"/>
    <x v="3"/>
    <x v="2"/>
    <x v="0"/>
    <s v="Physical Visit"/>
    <n v="72"/>
    <s v="Roch Cousineau"/>
    <n v="4"/>
    <n v="0.40463831594750665"/>
    <n v="286.83464165007121"/>
  </r>
  <r>
    <s v="PBOR00487"/>
    <x v="0"/>
    <x v="5"/>
    <x v="1"/>
    <s v="Online"/>
    <n v="65"/>
    <s v="Adrien Martin"/>
    <n v="10"/>
    <n v="0.56828189926736972"/>
    <n v="646.30616765476202"/>
  </r>
  <r>
    <s v="PBOR00488"/>
    <x v="1"/>
    <x v="3"/>
    <x v="2"/>
    <s v="Physical Visit"/>
    <n v="250"/>
    <s v="Albain Forestier"/>
    <n v="1"/>
    <n v="0.68415839920111321"/>
    <n v="248.28960400199722"/>
  </r>
  <r>
    <s v="PBOR00489"/>
    <x v="2"/>
    <x v="36"/>
    <x v="3"/>
    <s v="Online"/>
    <n v="130"/>
    <s v="Roch Cousineau"/>
    <n v="6"/>
    <n v="0.47900916747418532"/>
    <n v="776.26372849370136"/>
  </r>
  <r>
    <s v="PBOR00490"/>
    <x v="3"/>
    <x v="24"/>
    <x v="4"/>
    <s v="Physical Visit"/>
    <n v="60"/>
    <s v="Adrien Martin"/>
    <n v="4"/>
    <n v="0.89045722746488731"/>
    <n v="237.86290265408425"/>
  </r>
  <r>
    <s v="PBOR00491"/>
    <x v="4"/>
    <x v="21"/>
    <x v="0"/>
    <s v="Online"/>
    <n v="72"/>
    <s v="Albain Forestier"/>
    <n v="7"/>
    <n v="0.50949971880500122"/>
    <n v="501.43212141722279"/>
  </r>
  <r>
    <s v="PBOR00492"/>
    <x v="0"/>
    <x v="32"/>
    <x v="1"/>
    <s v="Physical Visit"/>
    <n v="65"/>
    <s v="Roch Cousineau"/>
    <n v="12"/>
    <n v="0.78361211804502018"/>
    <n v="773.88782547924882"/>
  </r>
  <r>
    <s v="PBOR00493"/>
    <x v="1"/>
    <x v="4"/>
    <x v="2"/>
    <s v="Online"/>
    <n v="250"/>
    <s v="Adrien Martin"/>
    <n v="1"/>
    <n v="6.596920154790531E-2"/>
    <n v="249.83507699613025"/>
  </r>
  <r>
    <s v="PBOR00494"/>
    <x v="2"/>
    <x v="2"/>
    <x v="3"/>
    <s v="Physical Visit"/>
    <n v="130"/>
    <s v="Albain Forestier"/>
    <n v="6"/>
    <n v="0.17858014910494857"/>
    <n v="778.60707483698138"/>
  </r>
  <r>
    <s v="PBOR00495"/>
    <x v="3"/>
    <x v="27"/>
    <x v="0"/>
    <s v="Online"/>
    <n v="72"/>
    <s v="Roch Cousineau"/>
    <n v="4"/>
    <n v="0.43587855952805254"/>
    <n v="286.7446697485592"/>
  </r>
  <r>
    <s v="PBOR00496"/>
    <x v="0"/>
    <x v="0"/>
    <x v="1"/>
    <s v="Physical Visit"/>
    <n v="65"/>
    <s v="Adrien Martin"/>
    <n v="10"/>
    <n v="0.74040338644493453"/>
    <n v="645.18737798810787"/>
  </r>
  <r>
    <s v="PBOR00497"/>
    <x v="1"/>
    <x v="1"/>
    <x v="2"/>
    <s v="Online"/>
    <n v="250"/>
    <s v="Albain Forestier"/>
    <n v="4"/>
    <n v="0.54109571345744756"/>
    <n v="994.58904286542554"/>
  </r>
  <r>
    <s v="PBOR00498"/>
    <x v="2"/>
    <x v="28"/>
    <x v="3"/>
    <s v="Physical Visit"/>
    <n v="130"/>
    <s v="Roch Cousineau"/>
    <n v="3"/>
    <n v="0.71271172701355112"/>
    <n v="387.22042426464714"/>
  </r>
  <r>
    <s v="PBOR00499"/>
    <x v="3"/>
    <x v="8"/>
    <x v="4"/>
    <s v="Online"/>
    <n v="60"/>
    <s v="Adrien Martin"/>
    <n v="13"/>
    <n v="0.66248409996473057"/>
    <n v="774.83262402027503"/>
  </r>
  <r>
    <s v="PBOR00500"/>
    <x v="4"/>
    <x v="33"/>
    <x v="5"/>
    <s v="Physical Visit"/>
    <n v="95"/>
    <s v="Albain Forestier"/>
    <n v="4"/>
    <n v="0.51300641040982664"/>
    <n v="378.05057564044262"/>
  </r>
  <r>
    <s v="PBOR00501"/>
    <x v="5"/>
    <x v="14"/>
    <x v="0"/>
    <s v="Online"/>
    <n v="72"/>
    <s v="Roch Cousineau"/>
    <n v="3"/>
    <n v="0.84951124937796896"/>
    <n v="214.16505570134359"/>
  </r>
  <r>
    <s v="PBOR00502"/>
    <x v="0"/>
    <x v="16"/>
    <x v="1"/>
    <s v="Physical Visit"/>
    <n v="65"/>
    <s v="Adrien Martin"/>
    <n v="12"/>
    <n v="0.57786595909251792"/>
    <n v="775.49264551907834"/>
  </r>
  <r>
    <s v="PBOR00503"/>
    <x v="1"/>
    <x v="17"/>
    <x v="2"/>
    <s v="Physical Visit"/>
    <n v="250"/>
    <s v="Albain Forestier"/>
    <n v="4"/>
    <n v="1.9027976654024337E-2"/>
    <n v="999.80972023345976"/>
  </r>
  <r>
    <s v="PBOR00504"/>
    <x v="0"/>
    <x v="39"/>
    <x v="0"/>
    <s v="Online"/>
    <n v="72"/>
    <s v="Roch Cousineau"/>
    <n v="9"/>
    <n v="0.48904417696842883"/>
    <n v="644.83099373324455"/>
  </r>
  <r>
    <s v="PBOR00505"/>
    <x v="1"/>
    <x v="40"/>
    <x v="1"/>
    <s v="Physical Visit"/>
    <n v="65"/>
    <s v="Adrien Martin"/>
    <n v="11"/>
    <n v="0.10988243450810753"/>
    <n v="714.21434059326702"/>
  </r>
  <r>
    <s v="PBOR00506"/>
    <x v="2"/>
    <x v="41"/>
    <x v="2"/>
    <s v="Online"/>
    <n v="250"/>
    <s v="Albain Forestier"/>
    <n v="2"/>
    <n v="0.9560867732497621"/>
    <n v="495.21956613375119"/>
  </r>
  <r>
    <s v="PBOR00507"/>
    <x v="3"/>
    <x v="42"/>
    <x v="3"/>
    <s v="Physical Visit"/>
    <n v="130"/>
    <s v="Roch Cousineau"/>
    <n v="5"/>
    <n v="0.65638864718087453"/>
    <n v="645.73347379332438"/>
  </r>
  <r>
    <s v="PBOR00508"/>
    <x v="0"/>
    <x v="43"/>
    <x v="0"/>
    <s v="Online"/>
    <n v="72"/>
    <s v="Adrien Martin"/>
    <n v="8"/>
    <n v="0.7237941385808585"/>
    <n v="571.83094576177427"/>
  </r>
  <r>
    <s v="PBOR00509"/>
    <x v="1"/>
    <x v="44"/>
    <x v="1"/>
    <s v="Physical Visit"/>
    <n v="65"/>
    <s v="Albain Forestier"/>
    <n v="5"/>
    <n v="0.39494842601859692"/>
    <n v="323.71641761543952"/>
  </r>
  <r>
    <s v="PBOR00510"/>
    <x v="2"/>
    <x v="45"/>
    <x v="2"/>
    <s v="Online"/>
    <n v="250"/>
    <s v="Roch Cousineau"/>
    <n v="2"/>
    <n v="0.6350344195838189"/>
    <n v="496.82482790208093"/>
  </r>
  <r>
    <s v="PBOR00511"/>
    <x v="3"/>
    <x v="46"/>
    <x v="3"/>
    <s v="Physical Visit"/>
    <n v="130"/>
    <s v="Adrien Martin"/>
    <n v="4"/>
    <n v="0.11335495388996064"/>
    <n v="519.41055423977218"/>
  </r>
  <r>
    <s v="PBOR00512"/>
    <x v="4"/>
    <x v="47"/>
    <x v="4"/>
    <s v="Online"/>
    <n v="60"/>
    <s v="Albain Forestier"/>
    <n v="12"/>
    <n v="0.95979473622473255"/>
    <n v="713.08947789918193"/>
  </r>
  <r>
    <s v="PBOR00513"/>
    <x v="0"/>
    <x v="48"/>
    <x v="0"/>
    <s v="Physical Visit"/>
    <n v="72"/>
    <s v="Roch Cousineau"/>
    <n v="12"/>
    <n v="0.99047699379583132"/>
    <n v="855.4422787736039"/>
  </r>
  <r>
    <s v="PBOR00514"/>
    <x v="1"/>
    <x v="32"/>
    <x v="1"/>
    <s v="Online"/>
    <n v="65"/>
    <s v="Adrien Martin"/>
    <n v="9"/>
    <n v="3.4132134384569301E-2"/>
    <n v="584.80032701385028"/>
  </r>
  <r>
    <s v="PBOR00515"/>
    <x v="2"/>
    <x v="49"/>
    <x v="2"/>
    <s v="Physical Visit"/>
    <n v="250"/>
    <s v="Albain Forestier"/>
    <n v="3"/>
    <n v="9.6743397640584039E-3"/>
    <n v="749.92744245176948"/>
  </r>
  <r>
    <s v="PBOR00516"/>
    <x v="3"/>
    <x v="19"/>
    <x v="3"/>
    <s v="Online"/>
    <n v="130"/>
    <s v="Roch Cousineau"/>
    <n v="6"/>
    <n v="0.97520803236265319"/>
    <n v="772.39337734757123"/>
  </r>
  <r>
    <s v="PBOR00517"/>
    <x v="0"/>
    <x v="50"/>
    <x v="0"/>
    <s v="Physical Visit"/>
    <n v="72"/>
    <s v="Adrien Martin"/>
    <n v="8"/>
    <n v="2.9945096012028105E-2"/>
    <n v="575.82751624697073"/>
  </r>
  <r>
    <s v="PBOR00518"/>
    <x v="1"/>
    <x v="51"/>
    <x v="1"/>
    <s v="Online"/>
    <n v="65"/>
    <s v="Albain Forestier"/>
    <n v="4"/>
    <n v="0.8172716184373906"/>
    <n v="257.87509379206278"/>
  </r>
  <r>
    <s v="PBOR00519"/>
    <x v="2"/>
    <x v="29"/>
    <x v="2"/>
    <s v="Physical Visit"/>
    <n v="250"/>
    <s v="Roch Cousineau"/>
    <n v="2"/>
    <n v="0.86143142760972358"/>
    <n v="495.69284286195136"/>
  </r>
  <r>
    <s v="PBOR00520"/>
    <x v="3"/>
    <x v="52"/>
    <x v="3"/>
    <s v="Online"/>
    <n v="130"/>
    <s v="Adrien Martin"/>
    <n v="6"/>
    <n v="0.51033786530844882"/>
    <n v="776.01936465059418"/>
  </r>
  <r>
    <s v="PBOR00521"/>
    <x v="4"/>
    <x v="26"/>
    <x v="4"/>
    <s v="Online"/>
    <n v="60"/>
    <s v="Albain Forestier"/>
    <n v="15"/>
    <n v="0.93456596410151815"/>
    <n v="891.58890632308635"/>
  </r>
  <r>
    <s v="PBOR00522"/>
    <x v="5"/>
    <x v="47"/>
    <x v="5"/>
    <s v="Physical Visit"/>
    <n v="95"/>
    <s v="Roch Cousineau"/>
    <n v="8"/>
    <n v="0.71282045591708376"/>
    <n v="754.5825645350302"/>
  </r>
  <r>
    <s v="PBOR00523"/>
    <x v="0"/>
    <x v="46"/>
    <x v="0"/>
    <s v="Physical Visit"/>
    <n v="72"/>
    <s v="Adrien Martin"/>
    <n v="4"/>
    <n v="0.51734103128790276"/>
    <n v="286.51005782989085"/>
  </r>
  <r>
    <s v="PBOR00524"/>
    <x v="1"/>
    <x v="41"/>
    <x v="1"/>
    <s v="Physical Visit"/>
    <n v="65"/>
    <s v="Albain Forestier"/>
    <n v="3"/>
    <n v="0.27781868251412289"/>
    <n v="194.45825356909748"/>
  </r>
  <r>
    <s v="PBOR00525"/>
    <x v="2"/>
    <x v="53"/>
    <x v="2"/>
    <s v="Online"/>
    <n v="250"/>
    <s v="Roch Cousineau"/>
    <n v="1"/>
    <n v="8.4072519120579892E-2"/>
    <n v="249.78981870219854"/>
  </r>
  <r>
    <s v="PBOR00526"/>
    <x v="3"/>
    <x v="54"/>
    <x v="3"/>
    <s v="Online"/>
    <n v="130"/>
    <s v="Adrien Martin"/>
    <n v="3"/>
    <n v="5.0915921910784645E-2"/>
    <n v="389.80142790454795"/>
  </r>
  <r>
    <s v="PBOR00527"/>
    <x v="0"/>
    <x v="32"/>
    <x v="0"/>
    <s v="Online"/>
    <n v="72"/>
    <s v="Albain Forestier"/>
    <n v="6"/>
    <n v="8.0440309160063173E-2"/>
    <n v="431.65249786442848"/>
  </r>
  <r>
    <s v="PBOR00528"/>
    <x v="1"/>
    <x v="30"/>
    <x v="1"/>
    <s v="Online"/>
    <n v="65"/>
    <s v="Roch Cousineau"/>
    <n v="12"/>
    <n v="0.21231005346360954"/>
    <n v="778.34398158298382"/>
  </r>
  <r>
    <s v="PBOR00529"/>
    <x v="2"/>
    <x v="55"/>
    <x v="2"/>
    <s v="Online"/>
    <n v="250"/>
    <s v="Adrien Martin"/>
    <n v="3"/>
    <n v="0.49180861301864043"/>
    <n v="746.3114354023603"/>
  </r>
  <r>
    <s v="PBOR00530"/>
    <x v="3"/>
    <x v="19"/>
    <x v="3"/>
    <s v="Online"/>
    <n v="130"/>
    <s v="Albain Forestier"/>
    <n v="5"/>
    <n v="0.1730359012944509"/>
    <n v="648.87526664158611"/>
  </r>
  <r>
    <s v="PBOR00531"/>
    <x v="4"/>
    <x v="39"/>
    <x v="4"/>
    <s v="Online"/>
    <n v="60"/>
    <s v="Roch Cousineau"/>
    <n v="7"/>
    <n v="1.5997038138053976E-2"/>
    <n v="419.93281243982017"/>
  </r>
  <r>
    <s v="PBOR00532"/>
    <x v="0"/>
    <x v="33"/>
    <x v="0"/>
    <s v="Online"/>
    <n v="72"/>
    <s v="Adrien Martin"/>
    <n v="7"/>
    <n v="0.10988291640123182"/>
    <n v="503.44619010133778"/>
  </r>
  <r>
    <s v="PBOR00533"/>
    <x v="1"/>
    <x v="40"/>
    <x v="1"/>
    <s v="Online"/>
    <n v="65"/>
    <s v="Albain Forestier"/>
    <n v="12"/>
    <n v="5.0214874617258709E-2"/>
    <n v="779.60832397798549"/>
  </r>
  <r>
    <s v="PBOR00534"/>
    <x v="2"/>
    <x v="56"/>
    <x v="2"/>
    <s v="Physical Visit"/>
    <n v="250"/>
    <s v="Roch Cousineau"/>
    <n v="1"/>
    <n v="0.72837584288710644"/>
    <n v="248.17906039278222"/>
  </r>
  <r>
    <s v="PBOR00535"/>
    <x v="3"/>
    <x v="57"/>
    <x v="3"/>
    <s v="Online"/>
    <n v="130"/>
    <s v="Adrien Martin"/>
    <n v="2"/>
    <n v="0.49608709269681939"/>
    <n v="258.71017355898823"/>
  </r>
  <r>
    <s v="PBOR00536"/>
    <x v="0"/>
    <x v="58"/>
    <x v="0"/>
    <s v="Online"/>
    <n v="72"/>
    <s v="Albain Forestier"/>
    <n v="7"/>
    <n v="8.63885920392371E-2"/>
    <n v="503.56460149612224"/>
  </r>
  <r>
    <s v="PBOR00537"/>
    <x v="1"/>
    <x v="59"/>
    <x v="1"/>
    <s v="Online"/>
    <n v="65"/>
    <s v="Roch Cousineau"/>
    <n v="3"/>
    <n v="0.97984790345745276"/>
    <n v="193.08929658825795"/>
  </r>
  <r>
    <s v="PBOR00538"/>
    <x v="2"/>
    <x v="58"/>
    <x v="2"/>
    <s v="Online"/>
    <n v="250"/>
    <s v="Adrien Martin"/>
    <n v="2"/>
    <n v="0.33174630851406406"/>
    <n v="498.34126845742963"/>
  </r>
  <r>
    <s v="PBOR00539"/>
    <x v="3"/>
    <x v="30"/>
    <x v="3"/>
    <s v="Online"/>
    <n v="130"/>
    <s v="Albain Forestier"/>
    <n v="3"/>
    <n v="0.53508896409600148"/>
    <n v="387.91315304002558"/>
  </r>
  <r>
    <s v="PBOR00540"/>
    <x v="4"/>
    <x v="40"/>
    <x v="4"/>
    <s v="Physical Visit"/>
    <n v="60"/>
    <s v="Roch Cousineau"/>
    <n v="12"/>
    <n v="6.9680187968932161E-2"/>
    <n v="719.49830264662376"/>
  </r>
  <r>
    <s v="PBOR00541"/>
    <x v="5"/>
    <x v="57"/>
    <x v="5"/>
    <s v="Online"/>
    <n v="95"/>
    <s v="Adrien Martin"/>
    <n v="3"/>
    <n v="0.34272348001532282"/>
    <n v="284.02323808195632"/>
  </r>
  <r>
    <s v="PBOR00542"/>
    <x v="0"/>
    <x v="58"/>
    <x v="0"/>
    <s v="Online"/>
    <n v="72"/>
    <s v="Albain Forestier"/>
    <n v="6"/>
    <n v="0.72040479245353217"/>
    <n v="428.88785129660073"/>
  </r>
  <r>
    <s v="PBOR00543"/>
    <x v="1"/>
    <x v="60"/>
    <x v="1"/>
    <s v="Online"/>
    <n v="65"/>
    <s v="Roch Cousineau"/>
    <n v="5"/>
    <n v="0.37933680969947547"/>
    <n v="323.76715536847666"/>
  </r>
  <r>
    <s v="PBOR00544"/>
    <x v="2"/>
    <x v="61"/>
    <x v="2"/>
    <s v="Physical Visit"/>
    <n v="250"/>
    <s v="Adrien Martin"/>
    <n v="3"/>
    <n v="0.20797310161688254"/>
    <n v="748.44020173787339"/>
  </r>
  <r>
    <s v="PBOR00545"/>
    <x v="3"/>
    <x v="56"/>
    <x v="3"/>
    <s v="Physical Visit"/>
    <n v="130"/>
    <s v="Albain Forestier"/>
    <n v="5"/>
    <n v="0.6674700008982416"/>
    <n v="645.66144499416134"/>
  </r>
  <r>
    <s v="PBOR00546"/>
    <x v="0"/>
    <x v="30"/>
    <x v="0"/>
    <s v="Physical Visit"/>
    <n v="72"/>
    <s v="Roch Cousineau"/>
    <n v="6"/>
    <n v="0.73496446741447374"/>
    <n v="428.82495350076948"/>
  </r>
  <r>
    <s v="PBOR00547"/>
    <x v="1"/>
    <x v="43"/>
    <x v="1"/>
    <s v="Physical Visit"/>
    <n v="65"/>
    <s v="Adrien Martin"/>
    <n v="11"/>
    <n v="0.85744149914651469"/>
    <n v="708.86929328110239"/>
  </r>
  <r>
    <s v="PBOR00548"/>
    <x v="2"/>
    <x v="62"/>
    <x v="2"/>
    <s v="Physical Visit"/>
    <n v="250"/>
    <s v="Albain Forestier"/>
    <n v="1"/>
    <n v="0.33180911697578741"/>
    <n v="249.17047720756054"/>
  </r>
  <r>
    <s v="PBOR00549"/>
    <x v="3"/>
    <x v="51"/>
    <x v="3"/>
    <s v="Physical Visit"/>
    <n v="130"/>
    <s v="Roch Cousineau"/>
    <n v="3"/>
    <n v="0.58354567372892829"/>
    <n v="387.72417187245713"/>
  </r>
  <r>
    <s v="PBOR00550"/>
    <x v="0"/>
    <x v="63"/>
    <x v="0"/>
    <s v="Online"/>
    <n v="72"/>
    <s v="Roch Cousineau"/>
    <n v="10"/>
    <n v="0.45352603500250732"/>
    <n v="716.7346125479819"/>
  </r>
  <r>
    <s v="PBOR00551"/>
    <x v="1"/>
    <x v="64"/>
    <x v="1"/>
    <s v="Physical Visit"/>
    <n v="65"/>
    <s v="Adrien Martin"/>
    <n v="6"/>
    <n v="4.0811881462141542E-2"/>
    <n v="389.84083366229765"/>
  </r>
  <r>
    <s v="PBOR00552"/>
    <x v="2"/>
    <x v="63"/>
    <x v="2"/>
    <s v="Online"/>
    <n v="250"/>
    <s v="Albain Forestier"/>
    <n v="2"/>
    <n v="0.78057496618107414"/>
    <n v="496.09712516909462"/>
  </r>
  <r>
    <s v="PBOR00553"/>
    <x v="3"/>
    <x v="61"/>
    <x v="3"/>
    <s v="Physical Visit"/>
    <n v="130"/>
    <s v="Roch Cousineau"/>
    <n v="5"/>
    <n v="0.80216070410099971"/>
    <n v="644.78595542334358"/>
  </r>
  <r>
    <s v="PBOR00554"/>
    <x v="0"/>
    <x v="62"/>
    <x v="0"/>
    <s v="Online"/>
    <n v="72"/>
    <s v="Adrien Martin"/>
    <n v="9"/>
    <n v="0.78250658239587956"/>
    <n v="642.92935734607465"/>
  </r>
  <r>
    <s v="PBOR00555"/>
    <x v="1"/>
    <x v="19"/>
    <x v="1"/>
    <s v="Physical Visit"/>
    <n v="65"/>
    <s v="Albain Forestier"/>
    <n v="5"/>
    <n v="0.84585080353938547"/>
    <n v="322.25098488849699"/>
  </r>
  <r>
    <s v="PBOR00556"/>
    <x v="2"/>
    <x v="62"/>
    <x v="2"/>
    <s v="Online"/>
    <n v="250"/>
    <s v="Roch Cousineau"/>
    <n v="1"/>
    <n v="0.99487522029215847"/>
    <n v="247.5128119492696"/>
  </r>
  <r>
    <s v="PBOR00557"/>
    <x v="3"/>
    <x v="43"/>
    <x v="3"/>
    <s v="Physical Visit"/>
    <n v="130"/>
    <s v="Adrien Martin"/>
    <n v="3"/>
    <n v="0.91699951540581415"/>
    <n v="386.42370188991725"/>
  </r>
  <r>
    <s v="PBOR00558"/>
    <x v="4"/>
    <x v="65"/>
    <x v="4"/>
    <s v="Online"/>
    <n v="60"/>
    <s v="Albain Forestier"/>
    <n v="7"/>
    <n v="0.942232184588642"/>
    <n v="416.04262482472768"/>
  </r>
  <r>
    <s v="PBOR00559"/>
    <x v="0"/>
    <x v="57"/>
    <x v="0"/>
    <s v="Physical Visit"/>
    <n v="72"/>
    <s v="Roch Cousineau"/>
    <n v="12"/>
    <n v="0.42515305318794516"/>
    <n v="860.32667762045617"/>
  </r>
  <r>
    <s v="PBOR00560"/>
    <x v="1"/>
    <x v="56"/>
    <x v="1"/>
    <s v="Online"/>
    <n v="65"/>
    <s v="Adrien Martin"/>
    <n v="12"/>
    <n v="9.5713525688687295E-2"/>
    <n v="779.25343449962827"/>
  </r>
  <r>
    <s v="PBOR00561"/>
    <x v="2"/>
    <x v="66"/>
    <x v="2"/>
    <s v="Physical Visit"/>
    <n v="250"/>
    <s v="Albain Forestier"/>
    <n v="3"/>
    <n v="0.61208202579947313"/>
    <n v="745.40938480650402"/>
  </r>
  <r>
    <s v="PBOR00562"/>
    <x v="3"/>
    <x v="37"/>
    <x v="3"/>
    <s v="Online"/>
    <n v="130"/>
    <s v="Roch Cousineau"/>
    <n v="5"/>
    <n v="0.58595723350314799"/>
    <n v="646.19127798222951"/>
  </r>
  <r>
    <s v="PBOR00563"/>
    <x v="0"/>
    <x v="45"/>
    <x v="0"/>
    <s v="Physical Visit"/>
    <n v="72"/>
    <s v="Adrien Martin"/>
    <n v="4"/>
    <n v="0.32855411717859528"/>
    <n v="287.05376414252561"/>
  </r>
  <r>
    <s v="PBOR00564"/>
    <x v="1"/>
    <x v="67"/>
    <x v="1"/>
    <s v="Online"/>
    <n v="65"/>
    <s v="Albain Forestier"/>
    <n v="9"/>
    <n v="0.61888227240954441"/>
    <n v="581.37953870640411"/>
  </r>
  <r>
    <s v="PBOR00565"/>
    <x v="2"/>
    <x v="43"/>
    <x v="2"/>
    <s v="Physical Visit"/>
    <n v="250"/>
    <s v="Roch Cousineau"/>
    <n v="3"/>
    <n v="0.46775883453419564"/>
    <n v="746.49180874099352"/>
  </r>
  <r>
    <s v="PBOR00566"/>
    <x v="3"/>
    <x v="68"/>
    <x v="3"/>
    <s v="Online"/>
    <n v="130"/>
    <s v="Adrien Martin"/>
    <n v="5"/>
    <n v="0.71605318935562334"/>
    <n v="645.34565426918846"/>
  </r>
  <r>
    <s v="PBOR00567"/>
    <x v="4"/>
    <x v="69"/>
    <x v="4"/>
    <s v="Online"/>
    <n v="60"/>
    <s v="Albain Forestier"/>
    <n v="4"/>
    <n v="0.55417215008275"/>
    <n v="238.6699868398014"/>
  </r>
  <r>
    <s v="PBOR00568"/>
    <x v="5"/>
    <x v="52"/>
    <x v="5"/>
    <s v="Physical Visit"/>
    <n v="95"/>
    <s v="Roch Cousineau"/>
    <n v="8"/>
    <n v="0.72991235996414916"/>
    <n v="754.45266606427253"/>
  </r>
  <r>
    <s v="PBOR00569"/>
    <x v="0"/>
    <x v="19"/>
    <x v="0"/>
    <s v="Physical Visit"/>
    <n v="72"/>
    <s v="Adrien Martin"/>
    <n v="9"/>
    <n v="0.10918115360222636"/>
    <n v="647.29250612465762"/>
  </r>
  <r>
    <s v="PBOR00570"/>
    <x v="1"/>
    <x v="47"/>
    <x v="1"/>
    <s v="Physical Visit"/>
    <n v="65"/>
    <s v="Albain Forestier"/>
    <n v="6"/>
    <n v="0.10964521862588861"/>
    <n v="389.57238364735906"/>
  </r>
  <r>
    <s v="PBOR00571"/>
    <x v="2"/>
    <x v="70"/>
    <x v="2"/>
    <s v="Online"/>
    <n v="250"/>
    <s v="Roch Cousineau"/>
    <n v="4"/>
    <n v="0.51958889803093378"/>
    <n v="994.80411101969071"/>
  </r>
  <r>
    <s v="PBOR00572"/>
    <x v="3"/>
    <x v="71"/>
    <x v="3"/>
    <s v="Online"/>
    <n v="130"/>
    <s v="Adrien Martin"/>
    <n v="4"/>
    <n v="0.80058232168148591"/>
    <n v="515.83697192725629"/>
  </r>
  <r>
    <s v="PBOR00573"/>
    <x v="0"/>
    <x v="58"/>
    <x v="0"/>
    <s v="Online"/>
    <n v="72"/>
    <s v="Albain Forestier"/>
    <n v="9"/>
    <n v="0.86450352050385515"/>
    <n v="642.398017187135"/>
  </r>
  <r>
    <s v="PBOR00574"/>
    <x v="1"/>
    <x v="19"/>
    <x v="1"/>
    <s v="Online"/>
    <n v="65"/>
    <s v="Roch Cousineau"/>
    <n v="8"/>
    <n v="0.45329265873434421"/>
    <n v="517.64287817458148"/>
  </r>
  <r>
    <s v="PBOR00575"/>
    <x v="2"/>
    <x v="32"/>
    <x v="2"/>
    <s v="Online"/>
    <n v="250"/>
    <s v="Adrien Martin"/>
    <n v="1"/>
    <n v="0.59511098079685443"/>
    <n v="248.51222254800783"/>
  </r>
  <r>
    <s v="PBOR00576"/>
    <x v="3"/>
    <x v="60"/>
    <x v="3"/>
    <s v="Online"/>
    <n v="130"/>
    <s v="Albain Forestier"/>
    <n v="3"/>
    <n v="0.20451902050334825"/>
    <n v="389.20237582003688"/>
  </r>
  <r>
    <s v="PBOR00577"/>
    <x v="4"/>
    <x v="21"/>
    <x v="4"/>
    <s v="Online"/>
    <n v="60"/>
    <s v="Roch Cousineau"/>
    <n v="13"/>
    <n v="0.97101936299642033"/>
    <n v="772.42604896862792"/>
  </r>
  <r>
    <s v="PBOR00578"/>
    <x v="0"/>
    <x v="53"/>
    <x v="0"/>
    <s v="Online"/>
    <n v="72"/>
    <s v="Adrien Martin"/>
    <n v="4"/>
    <n v="0.3539450734319326"/>
    <n v="286.98063818851602"/>
  </r>
  <r>
    <s v="PBOR00579"/>
    <x v="1"/>
    <x v="72"/>
    <x v="1"/>
    <s v="Online"/>
    <n v="65"/>
    <s v="Albain Forestier"/>
    <n v="12"/>
    <n v="0.96251111258718025"/>
    <n v="772.49241332181998"/>
  </r>
  <r>
    <s v="PBOR00580"/>
    <x v="2"/>
    <x v="32"/>
    <x v="2"/>
    <s v="Physical Visit"/>
    <n v="250"/>
    <s v="Roch Cousineau"/>
    <n v="3"/>
    <n v="0.9316185461224743"/>
    <n v="743.01286090408144"/>
  </r>
  <r>
    <s v="PBOR00581"/>
    <x v="3"/>
    <x v="73"/>
    <x v="3"/>
    <s v="Online"/>
    <n v="130"/>
    <s v="Adrien Martin"/>
    <n v="6"/>
    <n v="0.90264496687493323"/>
    <n v="772.95936925837555"/>
  </r>
  <r>
    <s v="PBOR00582"/>
    <x v="0"/>
    <x v="74"/>
    <x v="0"/>
    <s v="Online"/>
    <n v="72"/>
    <s v="Albain Forestier"/>
    <n v="5"/>
    <n v="0.90456269491704011"/>
    <n v="356.74357429829865"/>
  </r>
  <r>
    <s v="PBOR00583"/>
    <x v="1"/>
    <x v="75"/>
    <x v="1"/>
    <s v="Online"/>
    <n v="65"/>
    <s v="Roch Cousineau"/>
    <n v="11"/>
    <n v="0.44746082316140456"/>
    <n v="711.80065511439591"/>
  </r>
  <r>
    <s v="PBOR00584"/>
    <x v="2"/>
    <x v="76"/>
    <x v="2"/>
    <s v="Online"/>
    <n v="250"/>
    <s v="Adrien Martin"/>
    <n v="2"/>
    <n v="0.73822281673775436"/>
    <n v="496.30888591631117"/>
  </r>
  <r>
    <s v="PBOR00585"/>
    <x v="3"/>
    <x v="61"/>
    <x v="3"/>
    <s v="Online"/>
    <n v="130"/>
    <s v="Albain Forestier"/>
    <n v="2"/>
    <n v="5.2636375898191701E-2"/>
    <n v="259.86314542266473"/>
  </r>
  <r>
    <s v="PBOR00586"/>
    <x v="4"/>
    <x v="71"/>
    <x v="4"/>
    <s v="Physical Visit"/>
    <n v="60"/>
    <s v="Roch Cousineau"/>
    <n v="10"/>
    <n v="0.35961389045275571"/>
    <n v="597.8423166572835"/>
  </r>
  <r>
    <s v="PBOR00587"/>
    <x v="5"/>
    <x v="59"/>
    <x v="5"/>
    <s v="Online"/>
    <n v="95"/>
    <s v="Adrien Martin"/>
    <n v="6"/>
    <n v="0.29743614588865297"/>
    <n v="568.30461396843464"/>
  </r>
  <r>
    <s v="PBOR00588"/>
    <x v="0"/>
    <x v="77"/>
    <x v="0"/>
    <s v="Online"/>
    <n v="72"/>
    <s v="Albain Forestier"/>
    <n v="7"/>
    <n v="0.95828966559498074"/>
    <n v="499.1702200854013"/>
  </r>
  <r>
    <s v="PBOR00589"/>
    <x v="1"/>
    <x v="19"/>
    <x v="1"/>
    <s v="Online"/>
    <n v="65"/>
    <s v="Roch Cousineau"/>
    <n v="8"/>
    <n v="0.10169938563604586"/>
    <n v="519.47116319469251"/>
  </r>
  <r>
    <s v="PBOR00590"/>
    <x v="2"/>
    <x v="70"/>
    <x v="2"/>
    <s v="Physical Visit"/>
    <n v="250"/>
    <s v="Adrien Martin"/>
    <n v="4"/>
    <n v="0.89648228687877674"/>
    <n v="991.03517713121221"/>
  </r>
  <r>
    <s v="PBOR00591"/>
    <x v="3"/>
    <x v="46"/>
    <x v="3"/>
    <s v="Physical Visit"/>
    <n v="130"/>
    <s v="Albain Forestier"/>
    <n v="6"/>
    <n v="6.8696559654324085E-2"/>
    <n v="779.46416683469624"/>
  </r>
  <r>
    <s v="PBOR00592"/>
    <x v="0"/>
    <x v="39"/>
    <x v="0"/>
    <s v="Physical Visit"/>
    <n v="72"/>
    <s v="Roch Cousineau"/>
    <n v="4"/>
    <n v="0.29925580109441641"/>
    <n v="287.13814329284804"/>
  </r>
  <r>
    <s v="PBOR00593"/>
    <x v="1"/>
    <x v="39"/>
    <x v="1"/>
    <s v="Physical Visit"/>
    <n v="65"/>
    <s v="Adrien Martin"/>
    <n v="9"/>
    <n v="0.34465313518094343"/>
    <n v="582.98377915919139"/>
  </r>
  <r>
    <s v="PBOR00594"/>
    <x v="2"/>
    <x v="19"/>
    <x v="2"/>
    <s v="Physical Visit"/>
    <n v="250"/>
    <s v="Albain Forestier"/>
    <n v="1"/>
    <n v="0.20516324984496448"/>
    <n v="249.48709187538762"/>
  </r>
  <r>
    <s v="PBOR00595"/>
    <x v="3"/>
    <x v="26"/>
    <x v="3"/>
    <s v="Physical Visit"/>
    <n v="130"/>
    <s v="Roch Cousineau"/>
    <n v="3"/>
    <n v="0.20527855851296795"/>
    <n v="389.19941362179941"/>
  </r>
  <r>
    <s v="PBOR00596"/>
    <x v="0"/>
    <x v="51"/>
    <x v="0"/>
    <s v="Online"/>
    <n v="72"/>
    <s v="Roch Cousineau"/>
    <n v="6"/>
    <n v="0.76987393453179553"/>
    <n v="428.67414460282259"/>
  </r>
  <r>
    <s v="PBOR00597"/>
    <x v="1"/>
    <x v="51"/>
    <x v="1"/>
    <s v="Physical Visit"/>
    <n v="65"/>
    <s v="Adrien Martin"/>
    <n v="13"/>
    <n v="0.92044636252819223"/>
    <n v="837.22222823663674"/>
  </r>
  <r>
    <s v="PBOR00598"/>
    <x v="2"/>
    <x v="62"/>
    <x v="2"/>
    <s v="Online"/>
    <n v="250"/>
    <s v="Albain Forestier"/>
    <n v="1"/>
    <n v="0.88120435431199995"/>
    <n v="247.79698911422"/>
  </r>
  <r>
    <s v="PBOR00599"/>
    <x v="3"/>
    <x v="54"/>
    <x v="3"/>
    <s v="Physical Visit"/>
    <n v="130"/>
    <s v="Roch Cousineau"/>
    <n v="3"/>
    <n v="0.48036413741261341"/>
    <n v="388.12657986409084"/>
  </r>
  <r>
    <s v="PBOR00600"/>
    <x v="0"/>
    <x v="53"/>
    <x v="0"/>
    <s v="Online"/>
    <n v="72"/>
    <s v="Adrien Martin"/>
    <n v="6"/>
    <n v="0.51035253557029625"/>
    <n v="429.79527704633637"/>
  </r>
  <r>
    <s v="PBOR00601"/>
    <x v="1"/>
    <x v="53"/>
    <x v="1"/>
    <s v="Physical Visit"/>
    <n v="65"/>
    <s v="Albain Forestier"/>
    <n v="12"/>
    <n v="0.13015164590035255"/>
    <n v="778.98481716197728"/>
  </r>
  <r>
    <s v="PBOR00602"/>
    <x v="2"/>
    <x v="67"/>
    <x v="2"/>
    <s v="Online"/>
    <n v="250"/>
    <s v="Roch Cousineau"/>
    <n v="3"/>
    <n v="0.55122048182999628"/>
    <n v="745.86584638627494"/>
  </r>
  <r>
    <s v="PBOR00603"/>
    <x v="3"/>
    <x v="30"/>
    <x v="3"/>
    <s v="Physical Visit"/>
    <n v="130"/>
    <s v="Adrien Martin"/>
    <n v="4"/>
    <n v="0.66954713738269633"/>
    <n v="516.51835488560994"/>
  </r>
  <r>
    <s v="PBOR00604"/>
    <x v="4"/>
    <x v="52"/>
    <x v="4"/>
    <s v="Online"/>
    <n v="60"/>
    <s v="Albain Forestier"/>
    <n v="11"/>
    <n v="0.91082206707153068"/>
    <n v="653.98857435732782"/>
  </r>
  <r>
    <s v="PBOR00605"/>
    <x v="0"/>
    <x v="66"/>
    <x v="0"/>
    <s v="Physical Visit"/>
    <n v="72"/>
    <s v="Roch Cousineau"/>
    <n v="3"/>
    <n v="0.6599091480561925"/>
    <n v="214.57459624019864"/>
  </r>
  <r>
    <s v="PBOR00606"/>
    <x v="1"/>
    <x v="56"/>
    <x v="1"/>
    <s v="Online"/>
    <n v="65"/>
    <s v="Adrien Martin"/>
    <n v="8"/>
    <n v="0.34158510265115349"/>
    <n v="518.22375746621401"/>
  </r>
  <r>
    <s v="PBOR00607"/>
    <x v="2"/>
    <x v="53"/>
    <x v="2"/>
    <s v="Physical Visit"/>
    <n v="250"/>
    <s v="Albain Forestier"/>
    <n v="3"/>
    <n v="0.80741377861223151"/>
    <n v="743.9443966604083"/>
  </r>
  <r>
    <s v="PBOR00608"/>
    <x v="3"/>
    <x v="61"/>
    <x v="3"/>
    <s v="Online"/>
    <n v="130"/>
    <s v="Roch Cousineau"/>
    <n v="2"/>
    <n v="0.41872032858259478"/>
    <n v="258.91132714568528"/>
  </r>
  <r>
    <s v="PBOR00609"/>
    <x v="0"/>
    <x v="66"/>
    <x v="0"/>
    <s v="Physical Visit"/>
    <n v="72"/>
    <s v="Adrien Martin"/>
    <n v="12"/>
    <n v="0.27861964841516085"/>
    <n v="861.592726237693"/>
  </r>
  <r>
    <s v="PBOR00610"/>
    <x v="1"/>
    <x v="53"/>
    <x v="1"/>
    <s v="Online"/>
    <n v="65"/>
    <s v="Albain Forestier"/>
    <n v="13"/>
    <n v="0.23301052074705642"/>
    <n v="843.03106109968735"/>
  </r>
  <r>
    <s v="PBOR00611"/>
    <x v="2"/>
    <x v="44"/>
    <x v="2"/>
    <s v="Physical Visit"/>
    <n v="250"/>
    <s v="Roch Cousineau"/>
    <n v="2"/>
    <n v="0.27014146911337"/>
    <n v="498.64929265443317"/>
  </r>
  <r>
    <s v="PBOR00612"/>
    <x v="3"/>
    <x v="78"/>
    <x v="3"/>
    <s v="Online"/>
    <n v="130"/>
    <s v="Adrien Martin"/>
    <n v="4"/>
    <n v="0.27958509683018984"/>
    <n v="518.54615749648303"/>
  </r>
  <r>
    <s v="PBOR00613"/>
    <x v="4"/>
    <x v="41"/>
    <x v="4"/>
    <s v="Online"/>
    <n v="60"/>
    <s v="Albain Forestier"/>
    <n v="4"/>
    <n v="0.3362323125904686"/>
    <n v="239.19304244978287"/>
  </r>
  <r>
    <s v="PBOR00614"/>
    <x v="5"/>
    <x v="62"/>
    <x v="5"/>
    <s v="Physical Visit"/>
    <n v="95"/>
    <s v="Roch Cousineau"/>
    <n v="8"/>
    <n v="0.70532401200993633"/>
    <n v="754.63953750872452"/>
  </r>
  <r>
    <s v="PBOR00615"/>
    <x v="0"/>
    <x v="72"/>
    <x v="0"/>
    <s v="Physical Visit"/>
    <n v="72"/>
    <s v="Adrien Martin"/>
    <n v="10"/>
    <n v="0.1617813377852958"/>
    <n v="718.8351743679458"/>
  </r>
  <r>
    <s v="PBOR00616"/>
    <x v="1"/>
    <x v="30"/>
    <x v="1"/>
    <s v="Physical Visit"/>
    <n v="65"/>
    <s v="Albain Forestier"/>
    <n v="7"/>
    <n v="0.67103898539646067"/>
    <n v="451.94677261644608"/>
  </r>
  <r>
    <s v="PBOR00617"/>
    <x v="2"/>
    <x v="69"/>
    <x v="2"/>
    <s v="Online"/>
    <n v="250"/>
    <s v="Roch Cousineau"/>
    <n v="3"/>
    <n v="0.86033105037384583"/>
    <n v="743.54751712219615"/>
  </r>
  <r>
    <s v="PBOR00618"/>
    <x v="3"/>
    <x v="71"/>
    <x v="3"/>
    <s v="Online"/>
    <n v="130"/>
    <s v="Adrien Martin"/>
    <n v="6"/>
    <n v="0.98030703413821041"/>
    <n v="772.353605133722"/>
  </r>
  <r>
    <s v="PBOR00619"/>
    <x v="0"/>
    <x v="67"/>
    <x v="0"/>
    <s v="Online"/>
    <n v="72"/>
    <s v="Albain Forestier"/>
    <n v="7"/>
    <n v="0.36153578614144555"/>
    <n v="502.17785963784712"/>
  </r>
  <r>
    <s v="PBOR00620"/>
    <x v="1"/>
    <x v="68"/>
    <x v="1"/>
    <s v="Online"/>
    <n v="65"/>
    <s v="Roch Cousineau"/>
    <n v="3"/>
    <n v="0.24755175321153899"/>
    <n v="194.5172740812375"/>
  </r>
  <r>
    <s v="PBOR00621"/>
    <x v="2"/>
    <x v="48"/>
    <x v="2"/>
    <s v="Online"/>
    <n v="250"/>
    <s v="Adrien Martin"/>
    <n v="1"/>
    <n v="0.66807556895551656"/>
    <n v="248.3298110776112"/>
  </r>
  <r>
    <s v="PBOR00622"/>
    <x v="3"/>
    <x v="26"/>
    <x v="3"/>
    <s v="Online"/>
    <n v="130"/>
    <s v="Albain Forestier"/>
    <n v="5"/>
    <n v="0.61641376652806557"/>
    <n v="645.99331051756758"/>
  </r>
  <r>
    <s v="PBOR00623"/>
    <x v="4"/>
    <x v="76"/>
    <x v="4"/>
    <s v="Online"/>
    <n v="60"/>
    <s v="Roch Cousineau"/>
    <n v="7"/>
    <n v="0.75489302192937846"/>
    <n v="416.8294493078966"/>
  </r>
  <r>
    <s v="PBOR00624"/>
    <x v="0"/>
    <x v="45"/>
    <x v="0"/>
    <s v="Online"/>
    <n v="72"/>
    <s v="Adrien Martin"/>
    <n v="7"/>
    <n v="0.73201674737478661"/>
    <n v="500.3106355932311"/>
  </r>
  <r>
    <s v="PBOR00625"/>
    <x v="1"/>
    <x v="63"/>
    <x v="1"/>
    <s v="Online"/>
    <n v="65"/>
    <s v="Albain Forestier"/>
    <n v="11"/>
    <n v="0.74433871496461346"/>
    <n v="709.67797818800307"/>
  </r>
  <r>
    <s v="PBOR00626"/>
    <x v="2"/>
    <x v="58"/>
    <x v="2"/>
    <s v="Physical Visit"/>
    <n v="250"/>
    <s v="Roch Cousineau"/>
    <n v="1"/>
    <n v="0.95041675513221657"/>
    <n v="247.62395811216948"/>
  </r>
  <r>
    <s v="PBOR00627"/>
    <x v="3"/>
    <x v="62"/>
    <x v="3"/>
    <s v="Online"/>
    <n v="130"/>
    <s v="Adrien Martin"/>
    <n v="5"/>
    <n v="0.18782445115908875"/>
    <n v="648.77914106746596"/>
  </r>
  <r>
    <s v="PBOR00628"/>
    <x v="0"/>
    <x v="79"/>
    <x v="0"/>
    <s v="Online"/>
    <n v="72"/>
    <s v="Albain Forestier"/>
    <n v="11"/>
    <n v="0.54059395034117586"/>
    <n v="787.71849591329794"/>
  </r>
  <r>
    <s v="PBOR00629"/>
    <x v="1"/>
    <x v="70"/>
    <x v="1"/>
    <s v="Online"/>
    <n v="65"/>
    <s v="Roch Cousineau"/>
    <n v="7"/>
    <n v="0.510766151315172"/>
    <n v="452.67601401151597"/>
  </r>
  <r>
    <s v="PBOR00630"/>
    <x v="2"/>
    <x v="64"/>
    <x v="2"/>
    <s v="Online"/>
    <n v="250"/>
    <s v="Adrien Martin"/>
    <n v="2"/>
    <n v="0.70512584754316709"/>
    <n v="496.47437076228414"/>
  </r>
  <r>
    <s v="PBOR00631"/>
    <x v="3"/>
    <x v="37"/>
    <x v="3"/>
    <s v="Online"/>
    <n v="130"/>
    <s v="Albain Forestier"/>
    <n v="3"/>
    <n v="0.9612867396074275"/>
    <n v="386.25098171553105"/>
  </r>
  <r>
    <s v="PBOR00632"/>
    <x v="4"/>
    <x v="54"/>
    <x v="4"/>
    <s v="Physical Visit"/>
    <n v="60"/>
    <s v="Roch Cousineau"/>
    <n v="4"/>
    <n v="0.4165999716253953"/>
    <n v="239.00016006809904"/>
  </r>
  <r>
    <s v="PBOR00633"/>
    <x v="5"/>
    <x v="40"/>
    <x v="5"/>
    <s v="Online"/>
    <n v="95"/>
    <s v="Adrien Martin"/>
    <n v="4"/>
    <n v="4.379556973528087E-2"/>
    <n v="379.83357683500594"/>
  </r>
  <r>
    <s v="PBOR00634"/>
    <x v="0"/>
    <x v="43"/>
    <x v="0"/>
    <s v="Online"/>
    <n v="72"/>
    <s v="Albain Forestier"/>
    <n v="8"/>
    <n v="0.32510959964032138"/>
    <n v="574.12736870607171"/>
  </r>
  <r>
    <s v="PBOR00635"/>
    <x v="1"/>
    <x v="50"/>
    <x v="1"/>
    <s v="Online"/>
    <n v="65"/>
    <s v="Roch Cousineau"/>
    <n v="12"/>
    <n v="0.24595843541822004"/>
    <n v="778.0815242037379"/>
  </r>
  <r>
    <s v="PBOR00636"/>
    <x v="2"/>
    <x v="21"/>
    <x v="2"/>
    <s v="Physical Visit"/>
    <n v="250"/>
    <s v="Adrien Martin"/>
    <n v="3"/>
    <n v="0.23020594821468687"/>
    <n v="748.27345538838983"/>
  </r>
  <r>
    <s v="PBOR00637"/>
    <x v="3"/>
    <x v="80"/>
    <x v="3"/>
    <s v="Physical Visit"/>
    <n v="130"/>
    <s v="Albain Forestier"/>
    <n v="2"/>
    <n v="3.8296703507222918E-2"/>
    <n v="259.90042857088122"/>
  </r>
  <r>
    <s v="PBOR00638"/>
    <x v="0"/>
    <x v="17"/>
    <x v="0"/>
    <s v="Physical Visit"/>
    <n v="72"/>
    <s v="Roch Cousineau"/>
    <n v="10"/>
    <n v="0.16688461811791344"/>
    <n v="718.7984307495509"/>
  </r>
  <r>
    <s v="PBOR00639"/>
    <x v="1"/>
    <x v="48"/>
    <x v="1"/>
    <s v="Physical Visit"/>
    <n v="65"/>
    <s v="Adrien Martin"/>
    <n v="9"/>
    <n v="0.23227202670186509"/>
    <n v="583.64120864379413"/>
  </r>
  <r>
    <s v="PBOR00640"/>
    <x v="2"/>
    <x v="77"/>
    <x v="2"/>
    <s v="Physical Visit"/>
    <n v="250"/>
    <s v="Albain Forestier"/>
    <n v="2"/>
    <n v="7.1115346974030325E-2"/>
    <n v="499.64442326512989"/>
  </r>
  <r>
    <s v="PBOR00641"/>
    <x v="3"/>
    <x v="40"/>
    <x v="3"/>
    <s v="Physical Visit"/>
    <n v="130"/>
    <s v="Roch Cousineau"/>
    <n v="3"/>
    <n v="0.69347813857374507"/>
    <n v="387.29543525956245"/>
  </r>
  <r>
    <s v="PBOR00642"/>
    <x v="0"/>
    <x v="46"/>
    <x v="0"/>
    <s v="Online"/>
    <n v="72"/>
    <s v="Roch Cousineau"/>
    <n v="9"/>
    <n v="0.99026654083740473"/>
    <n v="641.5830728153735"/>
  </r>
  <r>
    <s v="PBOR00643"/>
    <x v="1"/>
    <x v="26"/>
    <x v="1"/>
    <s v="Physical Visit"/>
    <n v="65"/>
    <s v="Adrien Martin"/>
    <n v="6"/>
    <n v="3.6223892515706568E-2"/>
    <n v="389.85872681918875"/>
  </r>
  <r>
    <s v="PBOR00644"/>
    <x v="2"/>
    <x v="67"/>
    <x v="2"/>
    <s v="Online"/>
    <n v="250"/>
    <s v="Albain Forestier"/>
    <n v="3"/>
    <n v="0.48520996255745752"/>
    <n v="746.36092528081906"/>
  </r>
  <r>
    <s v="PBOR00645"/>
    <x v="3"/>
    <x v="29"/>
    <x v="3"/>
    <s v="Physical Visit"/>
    <n v="130"/>
    <s v="Roch Cousineau"/>
    <n v="3"/>
    <n v="9.1849949665173791E-2"/>
    <n v="389.64178519630582"/>
  </r>
  <r>
    <s v="PBOR00646"/>
    <x v="0"/>
    <x v="58"/>
    <x v="0"/>
    <s v="Online"/>
    <n v="72"/>
    <s v="Adrien Martin"/>
    <n v="11"/>
    <n v="0.24340267386700498"/>
    <n v="790.07225082297327"/>
  </r>
  <r>
    <s v="PBOR00647"/>
    <x v="1"/>
    <x v="48"/>
    <x v="1"/>
    <s v="Physical Visit"/>
    <n v="65"/>
    <s v="Albain Forestier"/>
    <n v="13"/>
    <n v="0.47990906791043819"/>
    <n v="840.94476837615673"/>
  </r>
  <r>
    <s v="PBOR00648"/>
    <x v="2"/>
    <x v="44"/>
    <x v="2"/>
    <s v="Online"/>
    <n v="250"/>
    <s v="Roch Cousineau"/>
    <n v="3"/>
    <n v="3.8257991637673738E-2"/>
    <n v="749.71306506271742"/>
  </r>
  <r>
    <s v="PBOR00649"/>
    <x v="3"/>
    <x v="81"/>
    <x v="3"/>
    <s v="Physical Visit"/>
    <n v="130"/>
    <s v="Adrien Martin"/>
    <n v="3"/>
    <n v="8.2653738259298115E-2"/>
    <n v="389.67765042078872"/>
  </r>
  <r>
    <s v="PBOR00650"/>
    <x v="4"/>
    <x v="71"/>
    <x v="4"/>
    <s v="Online"/>
    <n v="60"/>
    <s v="Albain Forestier"/>
    <n v="6"/>
    <n v="0.72294512280600398"/>
    <n v="357.39739755789839"/>
  </r>
  <r>
    <s v="PBOR00651"/>
    <x v="0"/>
    <x v="70"/>
    <x v="0"/>
    <s v="Physical Visit"/>
    <n v="72"/>
    <s v="Roch Cousineau"/>
    <n v="6"/>
    <n v="0.88871921476891058"/>
    <n v="428.16073299219835"/>
  </r>
  <r>
    <s v="PBOR00652"/>
    <x v="1"/>
    <x v="70"/>
    <x v="1"/>
    <s v="Online"/>
    <n v="65"/>
    <s v="Adrien Martin"/>
    <n v="5"/>
    <n v="4.4787470985004241E-2"/>
    <n v="324.85444071929874"/>
  </r>
  <r>
    <s v="PBOR00653"/>
    <x v="2"/>
    <x v="73"/>
    <x v="2"/>
    <s v="Physical Visit"/>
    <n v="250"/>
    <s v="Albain Forestier"/>
    <n v="3"/>
    <n v="0.95518283693248729"/>
    <n v="742.83612872300637"/>
  </r>
  <r>
    <s v="PBOR00654"/>
    <x v="3"/>
    <x v="81"/>
    <x v="3"/>
    <s v="Online"/>
    <n v="130"/>
    <s v="Roch Cousineau"/>
    <n v="6"/>
    <n v="0.63899675154694191"/>
    <n v="775.01582533793385"/>
  </r>
  <r>
    <s v="PBOR00655"/>
    <x v="0"/>
    <x v="29"/>
    <x v="0"/>
    <s v="Physical Visit"/>
    <n v="72"/>
    <s v="Adrien Martin"/>
    <n v="5"/>
    <n v="0.50295074279294949"/>
    <n v="358.18937732594537"/>
  </r>
  <r>
    <s v="PBOR00656"/>
    <x v="1"/>
    <x v="43"/>
    <x v="1"/>
    <s v="Online"/>
    <n v="65"/>
    <s v="Albain Forestier"/>
    <n v="10"/>
    <n v="1.7951400093151548E-2"/>
    <n v="649.88331589939446"/>
  </r>
  <r>
    <s v="PBOR00657"/>
    <x v="2"/>
    <x v="40"/>
    <x v="2"/>
    <s v="Physical Visit"/>
    <n v="250"/>
    <s v="Roch Cousineau"/>
    <n v="2"/>
    <n v="0.24420624952787773"/>
    <n v="498.77896875236058"/>
  </r>
  <r>
    <s v="PBOR00658"/>
    <x v="3"/>
    <x v="78"/>
    <x v="3"/>
    <s v="Online"/>
    <n v="130"/>
    <s v="Adrien Martin"/>
    <n v="2"/>
    <n v="0.22589427612938806"/>
    <n v="259.41267488206358"/>
  </r>
  <r>
    <s v="PBOR00659"/>
    <x v="4"/>
    <x v="43"/>
    <x v="4"/>
    <s v="Online"/>
    <n v="60"/>
    <s v="Albain Forestier"/>
    <n v="10"/>
    <n v="0.57926257812854476"/>
    <n v="596.52442453122876"/>
  </r>
  <r>
    <s v="PBOR00660"/>
    <x v="5"/>
    <x v="48"/>
    <x v="5"/>
    <s v="Physical Visit"/>
    <n v="95"/>
    <s v="Roch Cousineau"/>
    <n v="3"/>
    <n v="0.69388310618385673"/>
    <n v="283.02243314737603"/>
  </r>
  <r>
    <s v="PBOR00661"/>
    <x v="0"/>
    <x v="42"/>
    <x v="0"/>
    <s v="Physical Visit"/>
    <n v="72"/>
    <s v="Adrien Martin"/>
    <n v="6"/>
    <n v="0.12090239577381168"/>
    <n v="431.47770165025713"/>
  </r>
  <r>
    <s v="PBOR00662"/>
    <x v="1"/>
    <x v="59"/>
    <x v="1"/>
    <s v="Physical Visit"/>
    <n v="65"/>
    <s v="Albain Forestier"/>
    <n v="8"/>
    <n v="0.4085347544184359"/>
    <n v="517.87561927702404"/>
  </r>
  <r>
    <s v="PBOR00663"/>
    <x v="2"/>
    <x v="61"/>
    <x v="2"/>
    <s v="Online"/>
    <n v="250"/>
    <s v="Roch Cousineau"/>
    <n v="2"/>
    <n v="0.21135047676024077"/>
    <n v="498.94324761619879"/>
  </r>
  <r>
    <s v="PBOR00664"/>
    <x v="3"/>
    <x v="77"/>
    <x v="3"/>
    <s v="Online"/>
    <n v="130"/>
    <s v="Adrien Martin"/>
    <n v="2"/>
    <n v="0.11252128596075761"/>
    <n v="259.70744465650205"/>
  </r>
  <r>
    <s v="PBOR00665"/>
    <x v="0"/>
    <x v="69"/>
    <x v="0"/>
    <s v="Online"/>
    <n v="72"/>
    <s v="Albain Forestier"/>
    <n v="9"/>
    <n v="0.84834435950119036"/>
    <n v="642.50272855043227"/>
  </r>
  <r>
    <s v="PBOR00666"/>
    <x v="1"/>
    <x v="19"/>
    <x v="1"/>
    <s v="Online"/>
    <n v="65"/>
    <s v="Roch Cousineau"/>
    <n v="4"/>
    <n v="0.1692527438646686"/>
    <n v="259.55994286595183"/>
  </r>
  <r>
    <s v="PBOR00667"/>
    <x v="2"/>
    <x v="46"/>
    <x v="2"/>
    <s v="Online"/>
    <n v="250"/>
    <s v="Adrien Martin"/>
    <n v="1"/>
    <n v="0.68102909108175935"/>
    <n v="248.29742727229561"/>
  </r>
  <r>
    <s v="PBOR00668"/>
    <x v="3"/>
    <x v="69"/>
    <x v="3"/>
    <s v="Online"/>
    <n v="130"/>
    <s v="Albain Forestier"/>
    <n v="5"/>
    <n v="0.4246205846435519"/>
    <n v="647.23996619981688"/>
  </r>
  <r>
    <s v="PBOR00669"/>
    <x v="4"/>
    <x v="54"/>
    <x v="4"/>
    <s v="Online"/>
    <n v="60"/>
    <s v="Roch Cousineau"/>
    <n v="12"/>
    <n v="0.24925841101743007"/>
    <n v="718.20533944067449"/>
  </r>
  <r>
    <s v="PBOR00670"/>
    <x v="0"/>
    <x v="71"/>
    <x v="0"/>
    <s v="Online"/>
    <n v="72"/>
    <s v="Adrien Martin"/>
    <n v="6"/>
    <n v="0.73943146923558156"/>
    <n v="428.80565605290229"/>
  </r>
  <r>
    <s v="PBOR00671"/>
    <x v="1"/>
    <x v="48"/>
    <x v="1"/>
    <s v="Online"/>
    <n v="65"/>
    <s v="Albain Forestier"/>
    <n v="6"/>
    <n v="0.66826731514803406"/>
    <n v="387.39375747092271"/>
  </r>
  <r>
    <s v="PBOR00672"/>
    <x v="2"/>
    <x v="37"/>
    <x v="2"/>
    <s v="Physical Visit"/>
    <n v="250"/>
    <s v="Roch Cousineau"/>
    <n v="2"/>
    <n v="0.68053010657283086"/>
    <n v="496.59734946713587"/>
  </r>
  <r>
    <s v="PBOR00673"/>
    <x v="3"/>
    <x v="49"/>
    <x v="3"/>
    <s v="Online"/>
    <n v="130"/>
    <s v="Adrien Martin"/>
    <n v="4"/>
    <n v="0.60722277709211081"/>
    <n v="516.84244155912108"/>
  </r>
  <r>
    <s v="PBOR00674"/>
    <x v="0"/>
    <x v="50"/>
    <x v="0"/>
    <s v="Online"/>
    <n v="72"/>
    <s v="Albain Forestier"/>
    <n v="10"/>
    <n v="0.64594261135880493"/>
    <n v="715.3492131982166"/>
  </r>
  <r>
    <s v="PBOR00675"/>
    <x v="1"/>
    <x v="67"/>
    <x v="1"/>
    <s v="Online"/>
    <n v="65"/>
    <s v="Roch Cousineau"/>
    <n v="8"/>
    <n v="0.51354033643831232"/>
    <n v="517.32959025052082"/>
  </r>
  <r>
    <s v="PBOR00676"/>
    <x v="2"/>
    <x v="68"/>
    <x v="2"/>
    <s v="Online"/>
    <n v="250"/>
    <s v="Adrien Martin"/>
    <n v="2"/>
    <n v="0.64230446356113935"/>
    <n v="496.78847768219424"/>
  </r>
  <r>
    <s v="PBOR00677"/>
    <x v="3"/>
    <x v="68"/>
    <x v="3"/>
    <s v="Online"/>
    <n v="130"/>
    <s v="Albain Forestier"/>
    <n v="2"/>
    <n v="1.0667137714808095E-2"/>
    <n v="259.97226544194149"/>
  </r>
  <r>
    <s v="PBOR00678"/>
    <x v="4"/>
    <x v="47"/>
    <x v="4"/>
    <s v="Physical Visit"/>
    <n v="60"/>
    <s v="Roch Cousineau"/>
    <n v="14"/>
    <n v="0.34918559716005682"/>
    <n v="837.06684098385551"/>
  </r>
  <r>
    <s v="PBOR00679"/>
    <x v="5"/>
    <x v="69"/>
    <x v="5"/>
    <s v="Online"/>
    <n v="95"/>
    <s v="Adrien Martin"/>
    <n v="3"/>
    <n v="0.13370779962197443"/>
    <n v="284.61893277107737"/>
  </r>
  <r>
    <s v="PBOR00680"/>
    <x v="0"/>
    <x v="77"/>
    <x v="0"/>
    <s v="Online"/>
    <n v="72"/>
    <s v="Albain Forestier"/>
    <n v="6"/>
    <n v="0.6341544589382262"/>
    <n v="429.26045273738686"/>
  </r>
  <r>
    <s v="PBOR00681"/>
    <x v="1"/>
    <x v="41"/>
    <x v="1"/>
    <s v="Online"/>
    <n v="65"/>
    <s v="Roch Cousineau"/>
    <n v="12"/>
    <n v="0.28028171552386749"/>
    <n v="777.81380261891388"/>
  </r>
  <r>
    <s v="PBOR00682"/>
    <x v="2"/>
    <x v="69"/>
    <x v="2"/>
    <s v="Physical Visit"/>
    <n v="250"/>
    <s v="Adrien Martin"/>
    <n v="2"/>
    <n v="0.36185413892937435"/>
    <n v="498.1907293053531"/>
  </r>
  <r>
    <s v="PBOR00683"/>
    <x v="3"/>
    <x v="63"/>
    <x v="3"/>
    <s v="Physical Visit"/>
    <n v="130"/>
    <s v="Albain Forestier"/>
    <n v="2"/>
    <n v="0.69054156478768602"/>
    <n v="258.20459193155205"/>
  </r>
  <r>
    <s v="PBOR00684"/>
    <x v="0"/>
    <x v="41"/>
    <x v="0"/>
    <s v="Physical Visit"/>
    <n v="72"/>
    <s v="Roch Cousineau"/>
    <n v="8"/>
    <n v="0.6277033917635253"/>
    <n v="572.38442846344208"/>
  </r>
  <r>
    <s v="PBOR00685"/>
    <x v="1"/>
    <x v="45"/>
    <x v="1"/>
    <s v="Physical Visit"/>
    <n v="65"/>
    <s v="Adrien Martin"/>
    <n v="10"/>
    <n v="0.23737722131290662"/>
    <n v="648.45704806146614"/>
  </r>
  <r>
    <s v="PBOR00686"/>
    <x v="2"/>
    <x v="57"/>
    <x v="2"/>
    <s v="Physical Visit"/>
    <n v="250"/>
    <s v="Albain Forestier"/>
    <n v="3"/>
    <n v="0.36110974152835951"/>
    <n v="747.29167693853731"/>
  </r>
  <r>
    <s v="PBOR00687"/>
    <x v="3"/>
    <x v="64"/>
    <x v="3"/>
    <s v="Physical Visit"/>
    <n v="130"/>
    <s v="Roch Cousineau"/>
    <n v="7"/>
    <n v="0.59326102866365793"/>
    <n v="904.60132463916068"/>
  </r>
  <r>
    <s v="PBOR00688"/>
    <x v="0"/>
    <x v="33"/>
    <x v="0"/>
    <s v="Online"/>
    <n v="72"/>
    <s v="Roch Cousineau"/>
    <n v="10"/>
    <n v="2.7962487058857066E-2"/>
    <n v="719.79867009317627"/>
  </r>
  <r>
    <s v="PBOR00689"/>
    <x v="1"/>
    <x v="40"/>
    <x v="1"/>
    <s v="Physical Visit"/>
    <n v="65"/>
    <s v="Adrien Martin"/>
    <n v="13"/>
    <n v="0.40600565470226213"/>
    <n v="841.56925221776589"/>
  </r>
  <r>
    <s v="PBOR00690"/>
    <x v="2"/>
    <x v="70"/>
    <x v="2"/>
    <s v="Online"/>
    <n v="250"/>
    <s v="Albain Forestier"/>
    <n v="1"/>
    <n v="0.86193673551840222"/>
    <n v="247.84515816120401"/>
  </r>
  <r>
    <s v="PBOR00691"/>
    <x v="3"/>
    <x v="55"/>
    <x v="3"/>
    <s v="Physical Visit"/>
    <n v="130"/>
    <s v="Roch Cousineau"/>
    <n v="2"/>
    <n v="0.69654117195200504"/>
    <n v="258.18899295292476"/>
  </r>
  <r>
    <s v="PBOR00692"/>
    <x v="0"/>
    <x v="48"/>
    <x v="0"/>
    <s v="Online"/>
    <n v="72"/>
    <s v="Adrien Martin"/>
    <n v="10"/>
    <n v="0.62430415763928249"/>
    <n v="715.50501006499712"/>
  </r>
  <r>
    <s v="PBOR00693"/>
    <x v="1"/>
    <x v="78"/>
    <x v="1"/>
    <s v="Physical Visit"/>
    <n v="65"/>
    <s v="Albain Forestier"/>
    <n v="4"/>
    <n v="0.84386296913511138"/>
    <n v="257.80595628024872"/>
  </r>
  <r>
    <s v="PBOR00694"/>
    <x v="2"/>
    <x v="65"/>
    <x v="2"/>
    <s v="Online"/>
    <n v="250"/>
    <s v="Roch Cousineau"/>
    <n v="3"/>
    <n v="0.87270921061492257"/>
    <n v="743.454680920388"/>
  </r>
  <r>
    <s v="PBOR00695"/>
    <x v="3"/>
    <x v="80"/>
    <x v="3"/>
    <s v="Physical Visit"/>
    <n v="130"/>
    <s v="Adrien Martin"/>
    <n v="4"/>
    <n v="0.26406090033094554"/>
    <n v="518.62688331827906"/>
  </r>
  <r>
    <s v="PBOR00696"/>
    <x v="4"/>
    <x v="42"/>
    <x v="4"/>
    <s v="Online"/>
    <n v="60"/>
    <s v="Albain Forestier"/>
    <n v="13"/>
    <n v="0.57206408539470033"/>
    <n v="775.53790013392131"/>
  </r>
  <r>
    <s v="PBOR00697"/>
    <x v="0"/>
    <x v="21"/>
    <x v="0"/>
    <s v="Physical Visit"/>
    <n v="72"/>
    <s v="Roch Cousineau"/>
    <n v="3"/>
    <n v="0.51432902689296289"/>
    <n v="214.8890493019112"/>
  </r>
  <r>
    <s v="PBOR00698"/>
    <x v="1"/>
    <x v="30"/>
    <x v="1"/>
    <s v="Online"/>
    <n v="65"/>
    <s v="Adrien Martin"/>
    <n v="9"/>
    <n v="0.48069166327958934"/>
    <n v="582.18795376981438"/>
  </r>
  <r>
    <s v="PBOR00699"/>
    <x v="2"/>
    <x v="17"/>
    <x v="2"/>
    <s v="Physical Visit"/>
    <n v="250"/>
    <s v="Albain Forestier"/>
    <n v="3"/>
    <n v="0.53200754926384575"/>
    <n v="746.00994338052112"/>
  </r>
  <r>
    <s v="PBOR00700"/>
    <x v="3"/>
    <x v="48"/>
    <x v="3"/>
    <s v="Online"/>
    <n v="130"/>
    <s v="Roch Cousineau"/>
    <n v="5"/>
    <n v="0.54816476988186513"/>
    <n v="646.43692899576786"/>
  </r>
  <r>
    <s v="PBOR00701"/>
    <x v="0"/>
    <x v="17"/>
    <x v="0"/>
    <s v="Physical Visit"/>
    <n v="72"/>
    <s v="Adrien Martin"/>
    <n v="9"/>
    <n v="0.64034980630632465"/>
    <n v="643.85053325513502"/>
  </r>
  <r>
    <s v="PBOR00702"/>
    <x v="1"/>
    <x v="75"/>
    <x v="1"/>
    <s v="Online"/>
    <n v="65"/>
    <s v="Albain Forestier"/>
    <n v="7"/>
    <n v="0.133227393106091"/>
    <n v="454.39381536136727"/>
  </r>
  <r>
    <s v="PBOR00703"/>
    <x v="2"/>
    <x v="44"/>
    <x v="2"/>
    <s v="Physical Visit"/>
    <n v="250"/>
    <s v="Roch Cousineau"/>
    <n v="2"/>
    <n v="9.9935293158760929E-2"/>
    <n v="499.50032353420613"/>
  </r>
  <r>
    <s v="PBOR00704"/>
    <x v="3"/>
    <x v="41"/>
    <x v="3"/>
    <s v="Online"/>
    <n v="130"/>
    <s v="Adrien Martin"/>
    <n v="7"/>
    <n v="0.71003317887501238"/>
    <n v="903.53869807223737"/>
  </r>
  <r>
    <s v="PBOR00705"/>
    <x v="4"/>
    <x v="37"/>
    <x v="4"/>
    <s v="Online"/>
    <n v="60"/>
    <s v="Albain Forestier"/>
    <n v="8"/>
    <n v="0.12546378625641363"/>
    <n v="479.39777382596918"/>
  </r>
  <r>
    <s v="PBOR00706"/>
    <x v="5"/>
    <x v="65"/>
    <x v="5"/>
    <s v="Physical Visit"/>
    <n v="95"/>
    <s v="Roch Cousineau"/>
    <n v="2"/>
    <n v="0.94373736105757089"/>
    <n v="188.20689901399061"/>
  </r>
  <r>
    <s v="PBOR00707"/>
    <x v="0"/>
    <x v="40"/>
    <x v="0"/>
    <s v="Physical Visit"/>
    <n v="72"/>
    <s v="Adrien Martin"/>
    <n v="5"/>
    <n v="3.2499980112686511E-2"/>
    <n v="359.88300007159432"/>
  </r>
  <r>
    <s v="PBOR00708"/>
    <x v="1"/>
    <x v="26"/>
    <x v="1"/>
    <s v="Physical Visit"/>
    <n v="65"/>
    <s v="Albain Forestier"/>
    <n v="13"/>
    <n v="0.96185752040959094"/>
    <n v="836.87230395253891"/>
  </r>
  <r>
    <s v="PBOR00709"/>
    <x v="2"/>
    <x v="46"/>
    <x v="2"/>
    <s v="Online"/>
    <n v="250"/>
    <s v="Roch Cousineau"/>
    <n v="3"/>
    <n v="0.28639637770731341"/>
    <n v="747.85202716719505"/>
  </r>
  <r>
    <s v="PBOR00710"/>
    <x v="3"/>
    <x v="82"/>
    <x v="3"/>
    <s v="Online"/>
    <n v="130"/>
    <s v="Adrien Martin"/>
    <n v="2"/>
    <n v="0.39388570055127725"/>
    <n v="258.9758971785667"/>
  </r>
  <r>
    <s v="PBOR00711"/>
    <x v="0"/>
    <x v="56"/>
    <x v="0"/>
    <s v="Online"/>
    <n v="72"/>
    <s v="Albain Forestier"/>
    <n v="5"/>
    <n v="0.58914149255223103"/>
    <n v="357.879090626812"/>
  </r>
  <r>
    <s v="PBOR00712"/>
    <x v="1"/>
    <x v="62"/>
    <x v="1"/>
    <s v="Online"/>
    <n v="65"/>
    <s v="Roch Cousineau"/>
    <n v="6"/>
    <n v="0.83370415967053091"/>
    <n v="386.74855377728494"/>
  </r>
  <r>
    <s v="PBOR00713"/>
    <x v="2"/>
    <x v="74"/>
    <x v="2"/>
    <s v="Online"/>
    <n v="250"/>
    <s v="Adrien Martin"/>
    <n v="1"/>
    <n v="0.17356034263950471"/>
    <n v="249.56609914340126"/>
  </r>
  <r>
    <s v="PBOR00714"/>
    <x v="3"/>
    <x v="26"/>
    <x v="3"/>
    <s v="Online"/>
    <n v="130"/>
    <s v="Albain Forestier"/>
    <n v="4"/>
    <n v="0.12120819927242366"/>
    <n v="519.36971736378348"/>
  </r>
  <r>
    <s v="PBOR00715"/>
    <x v="4"/>
    <x v="43"/>
    <x v="4"/>
    <s v="Online"/>
    <n v="60"/>
    <s v="Roch Cousineau"/>
    <n v="7"/>
    <n v="0.47538179044478279"/>
    <n v="418.00339648013193"/>
  </r>
  <r>
    <s v="PBOR00716"/>
    <x v="0"/>
    <x v="57"/>
    <x v="0"/>
    <s v="Online"/>
    <n v="72"/>
    <s v="Adrien Martin"/>
    <n v="6"/>
    <n v="0.60499730661434481"/>
    <n v="429.38641163542599"/>
  </r>
  <r>
    <s v="PBOR00717"/>
    <x v="1"/>
    <x v="40"/>
    <x v="1"/>
    <s v="Online"/>
    <n v="65"/>
    <s v="Albain Forestier"/>
    <n v="11"/>
    <n v="0.19304231076402201"/>
    <n v="713.6197474780372"/>
  </r>
  <r>
    <s v="PBOR00718"/>
    <x v="2"/>
    <x v="32"/>
    <x v="2"/>
    <s v="Physical Visit"/>
    <n v="250"/>
    <s v="Roch Cousineau"/>
    <n v="1"/>
    <n v="0.56511592229327789"/>
    <n v="248.58721019426682"/>
  </r>
  <r>
    <s v="PBOR00719"/>
    <x v="3"/>
    <x v="33"/>
    <x v="3"/>
    <s v="Online"/>
    <n v="130"/>
    <s v="Adrien Martin"/>
    <n v="2"/>
    <n v="0.50307940115681971"/>
    <n v="258.69199355699226"/>
  </r>
  <r>
    <s v="PBOR00720"/>
    <x v="0"/>
    <x v="49"/>
    <x v="0"/>
    <s v="Online"/>
    <n v="72"/>
    <s v="Albain Forestier"/>
    <n v="12"/>
    <n v="0.50052539157373122"/>
    <n v="859.67546061680287"/>
  </r>
  <r>
    <s v="PBOR00721"/>
    <x v="1"/>
    <x v="33"/>
    <x v="1"/>
    <s v="Online"/>
    <n v="65"/>
    <s v="Roch Cousineau"/>
    <n v="9"/>
    <n v="0.84826606609481503"/>
    <n v="580.03764351334542"/>
  </r>
  <r>
    <s v="PBOR00722"/>
    <x v="2"/>
    <x v="79"/>
    <x v="2"/>
    <s v="Online"/>
    <n v="250"/>
    <s v="Adrien Martin"/>
    <n v="2"/>
    <n v="0.26224783012205821"/>
    <n v="498.68876084938967"/>
  </r>
  <r>
    <s v="PBOR00723"/>
    <x v="3"/>
    <x v="82"/>
    <x v="3"/>
    <s v="Online"/>
    <n v="130"/>
    <s v="Albain Forestier"/>
    <n v="2"/>
    <n v="0.13821549172692904"/>
    <n v="259.64063972151001"/>
  </r>
  <r>
    <s v="PBOR00724"/>
    <x v="4"/>
    <x v="42"/>
    <x v="4"/>
    <s v="Physical Visit"/>
    <n v="60"/>
    <s v="Roch Cousineau"/>
    <n v="12"/>
    <n v="0.82747435120197532"/>
    <n v="714.04218467134581"/>
  </r>
  <r>
    <s v="PBOR00725"/>
    <x v="5"/>
    <x v="58"/>
    <x v="5"/>
    <s v="Online"/>
    <n v="95"/>
    <s v="Adrien Martin"/>
    <n v="5"/>
    <n v="0.33281554029109361"/>
    <n v="473.41912618361727"/>
  </r>
  <r>
    <s v="PBOR00726"/>
    <x v="0"/>
    <x v="63"/>
    <x v="0"/>
    <s v="Online"/>
    <n v="72"/>
    <s v="Albain Forestier"/>
    <n v="8"/>
    <n v="0.89979100871217266"/>
    <n v="570.81720378981788"/>
  </r>
  <r>
    <s v="PBOR00727"/>
    <x v="1"/>
    <x v="72"/>
    <x v="1"/>
    <s v="Online"/>
    <n v="65"/>
    <s v="Roch Cousineau"/>
    <n v="4"/>
    <n v="0.23326397945532495"/>
    <n v="259.39351365341611"/>
  </r>
  <r>
    <s v="PBOR00728"/>
    <x v="2"/>
    <x v="79"/>
    <x v="2"/>
    <s v="Physical Visit"/>
    <n v="250"/>
    <s v="Adrien Martin"/>
    <n v="2"/>
    <n v="0.95958057274056796"/>
    <n v="495.2020971362972"/>
  </r>
  <r>
    <s v="PBOR00729"/>
    <x v="3"/>
    <x v="17"/>
    <x v="3"/>
    <s v="Physical Visit"/>
    <n v="130"/>
    <s v="Albain Forestier"/>
    <n v="4"/>
    <n v="0.53044672791319281"/>
    <n v="517.24167701485135"/>
  </r>
  <r>
    <s v="PBOR00730"/>
    <x v="0"/>
    <x v="52"/>
    <x v="0"/>
    <s v="Physical Visit"/>
    <n v="72"/>
    <s v="Roch Cousineau"/>
    <n v="5"/>
    <n v="0.22996639418475329"/>
    <n v="359.17212098093489"/>
  </r>
  <r>
    <s v="PBOR00731"/>
    <x v="1"/>
    <x v="74"/>
    <x v="1"/>
    <s v="Physical Visit"/>
    <n v="65"/>
    <s v="Adrien Martin"/>
    <n v="10"/>
    <n v="0.12061616720934853"/>
    <n v="649.21599491313918"/>
  </r>
  <r>
    <s v="PBOR00732"/>
    <x v="2"/>
    <x v="75"/>
    <x v="2"/>
    <s v="Physical Visit"/>
    <n v="250"/>
    <s v="Albain Forestier"/>
    <n v="2"/>
    <n v="8.7026534276233747E-2"/>
    <n v="499.56486732861885"/>
  </r>
  <r>
    <s v="PBOR00733"/>
    <x v="3"/>
    <x v="57"/>
    <x v="3"/>
    <s v="Physical Visit"/>
    <n v="130"/>
    <s v="Roch Cousineau"/>
    <n v="3"/>
    <n v="0.5817969273983884"/>
    <n v="387.73099198314634"/>
  </r>
  <r>
    <s v="PBOR00734"/>
    <x v="0"/>
    <x v="38"/>
    <x v="0"/>
    <s v="Physical Visit"/>
    <n v="72"/>
    <s v="Roch Cousineau"/>
    <n v="9"/>
    <n v="0.53006041860777631"/>
    <n v="644.56520848742161"/>
  </r>
  <r>
    <s v="PBOR00735"/>
    <x v="1"/>
    <x v="53"/>
    <x v="1"/>
    <s v="Online"/>
    <n v="65"/>
    <s v="Adrien Martin"/>
    <n v="11"/>
    <n v="0.45938398939972902"/>
    <n v="711.71540447579196"/>
  </r>
  <r>
    <s v="PBOR00736"/>
    <x v="2"/>
    <x v="78"/>
    <x v="2"/>
    <s v="Online"/>
    <n v="250"/>
    <s v="Albain Forestier"/>
    <n v="1"/>
    <n v="0.3128974840776656"/>
    <n v="249.21775628980583"/>
  </r>
  <r>
    <s v="PBOR00737"/>
    <x v="3"/>
    <x v="82"/>
    <x v="3"/>
    <s v="Online"/>
    <n v="130"/>
    <s v="Roch Cousineau"/>
    <n v="5"/>
    <n v="0.25307148830186299"/>
    <n v="648.35503532603786"/>
  </r>
  <r>
    <s v="PBOR00738"/>
    <x v="0"/>
    <x v="61"/>
    <x v="0"/>
    <s v="Physical Visit"/>
    <n v="72"/>
    <s v="Adrien Martin"/>
    <n v="11"/>
    <n v="0.46589036969515352"/>
    <n v="788.31014827201443"/>
  </r>
  <r>
    <s v="PBOR00739"/>
    <x v="1"/>
    <x v="21"/>
    <x v="1"/>
    <s v="Physical Visit"/>
    <n v="65"/>
    <s v="Albain Forestier"/>
    <n v="10"/>
    <n v="0.86435350755809115"/>
    <n v="644.38170220087238"/>
  </r>
  <r>
    <s v="PBOR00740"/>
    <x v="2"/>
    <x v="32"/>
    <x v="2"/>
    <s v="Physical Visit"/>
    <n v="250"/>
    <s v="Roch Cousineau"/>
    <n v="2"/>
    <n v="0.88242866640516981"/>
    <n v="495.58785666797411"/>
  </r>
  <r>
    <s v="PBOR00741"/>
    <x v="3"/>
    <x v="54"/>
    <x v="3"/>
    <s v="Physical Visit"/>
    <n v="130"/>
    <s v="Adrien Martin"/>
    <n v="4"/>
    <n v="1.4944212134508916E-3"/>
    <n v="519.99222900969005"/>
  </r>
  <r>
    <s v="PBOR00742"/>
    <x v="4"/>
    <x v="70"/>
    <x v="4"/>
    <s v="Physical Visit"/>
    <n v="60"/>
    <s v="Albain Forestier"/>
    <n v="4"/>
    <n v="0.66478417720576977"/>
    <n v="238.40451797470612"/>
  </r>
  <r>
    <s v="PBOR00743"/>
    <x v="0"/>
    <x v="30"/>
    <x v="0"/>
    <s v="Physical Visit"/>
    <n v="72"/>
    <s v="Roch Cousineau"/>
    <n v="12"/>
    <n v="0.98593299250130906"/>
    <n v="855.48153894478878"/>
  </r>
  <r>
    <s v="PBOR00744"/>
    <x v="1"/>
    <x v="71"/>
    <x v="1"/>
    <s v="Physical Visit"/>
    <n v="65"/>
    <s v="Adrien Martin"/>
    <n v="5"/>
    <n v="0.13561180754037871"/>
    <n v="324.55926162549378"/>
  </r>
  <r>
    <s v="PBOR00745"/>
    <x v="2"/>
    <x v="82"/>
    <x v="2"/>
    <s v="Online"/>
    <n v="250"/>
    <s v="Albain Forestier"/>
    <n v="3"/>
    <n v="0.94191561685490188"/>
    <n v="742.93563287358825"/>
  </r>
  <r>
    <s v="PBOR00746"/>
    <x v="3"/>
    <x v="67"/>
    <x v="3"/>
    <s v="Online"/>
    <n v="130"/>
    <s v="Roch Cousineau"/>
    <n v="2"/>
    <n v="0.76624915652457903"/>
    <n v="258.00775219303608"/>
  </r>
  <r>
    <s v="PBOR00747"/>
    <x v="0"/>
    <x v="43"/>
    <x v="0"/>
    <s v="Online"/>
    <n v="72"/>
    <s v="Adrien Martin"/>
    <n v="7"/>
    <n v="0.37359947370004898"/>
    <n v="502.11705865255169"/>
  </r>
  <r>
    <s v="PBOR00748"/>
    <x v="1"/>
    <x v="52"/>
    <x v="1"/>
    <s v="Physical Visit"/>
    <n v="65"/>
    <s v="Albain Forestier"/>
    <n v="12"/>
    <n v="0.49843814397887576"/>
    <n v="776.11218247696479"/>
  </r>
  <r>
    <s v="PBOR00749"/>
    <x v="2"/>
    <x v="41"/>
    <x v="2"/>
    <s v="Physical Visit"/>
    <n v="250"/>
    <s v="Roch Cousineau"/>
    <n v="3"/>
    <n v="0.51248060011715357"/>
    <n v="746.15639549912134"/>
  </r>
  <r>
    <s v="PBOR00750"/>
    <x v="3"/>
    <x v="63"/>
    <x v="3"/>
    <s v="Physical Visit"/>
    <n v="130"/>
    <s v="Adrien Martin"/>
    <n v="4"/>
    <n v="0.28665674614362235"/>
    <n v="518.50938492005321"/>
  </r>
  <r>
    <s v="PBOR00751"/>
    <x v="4"/>
    <x v="63"/>
    <x v="4"/>
    <s v="Physical Visit"/>
    <n v="60"/>
    <s v="Albain Forestier"/>
    <n v="8"/>
    <n v="0.47348173327794041"/>
    <n v="477.72728768026593"/>
  </r>
  <r>
    <s v="PBOR00752"/>
    <x v="5"/>
    <x v="74"/>
    <x v="5"/>
    <s v="Physical Visit"/>
    <n v="95"/>
    <s v="Roch Cousineau"/>
    <n v="3"/>
    <n v="0.84391303940647233"/>
    <n v="282.59484783769153"/>
  </r>
  <r>
    <s v="PBOR00753"/>
    <x v="0"/>
    <x v="80"/>
    <x v="0"/>
    <s v="Physical Visit"/>
    <n v="72"/>
    <s v="Adrien Martin"/>
    <n v="8"/>
    <n v="3.767499451422629E-3"/>
    <n v="575.97829920315985"/>
  </r>
  <r>
    <s v="PBOR00754"/>
    <x v="1"/>
    <x v="37"/>
    <x v="1"/>
    <s v="Physical Visit"/>
    <n v="65"/>
    <s v="Albain Forestier"/>
    <n v="12"/>
    <n v="0.43312771766729952"/>
    <n v="776.62160380219507"/>
  </r>
  <r>
    <s v="PBOR00755"/>
    <x v="2"/>
    <x v="58"/>
    <x v="2"/>
    <s v="Online"/>
    <n v="250"/>
    <s v="Roch Cousineau"/>
    <n v="3"/>
    <n v="9.5787243252980714E-2"/>
    <n v="749.2815956756026"/>
  </r>
  <r>
    <s v="PBOR00756"/>
    <x v="3"/>
    <x v="67"/>
    <x v="3"/>
    <s v="Online"/>
    <n v="130"/>
    <s v="Adrien Martin"/>
    <n v="4"/>
    <n v="0.8527223981531471"/>
    <n v="515.56584352960363"/>
  </r>
  <r>
    <s v="PBOR00757"/>
    <x v="0"/>
    <x v="45"/>
    <x v="0"/>
    <s v="Online"/>
    <n v="72"/>
    <s v="Albain Forestier"/>
    <n v="11"/>
    <n v="3.8165781528838094E-2"/>
    <n v="791.6977270102916"/>
  </r>
  <r>
    <s v="PBOR00758"/>
    <x v="1"/>
    <x v="77"/>
    <x v="1"/>
    <s v="Physical Visit"/>
    <n v="65"/>
    <s v="Roch Cousineau"/>
    <n v="9"/>
    <n v="0.19677413029211677"/>
    <n v="583.84887133779114"/>
  </r>
  <r>
    <s v="PBOR00759"/>
    <x v="2"/>
    <x v="39"/>
    <x v="2"/>
    <s v="Physical Visit"/>
    <n v="250"/>
    <s v="Adrien Martin"/>
    <n v="3"/>
    <n v="0.79072141470627966"/>
    <n v="744.06958938970286"/>
  </r>
  <r>
    <s v="PBOR00760"/>
    <x v="3"/>
    <x v="17"/>
    <x v="3"/>
    <s v="Physical Visit"/>
    <n v="130"/>
    <s v="Albain Forestier"/>
    <n v="3"/>
    <n v="0.96189937331541886"/>
    <n v="386.24859244406986"/>
  </r>
  <r>
    <s v="PBOR00761"/>
    <x v="4"/>
    <x v="74"/>
    <x v="4"/>
    <s v="Physical Visit"/>
    <n v="60"/>
    <s v="Roch Cousineau"/>
    <n v="13"/>
    <n v="0.37009519304669347"/>
    <n v="777.11325749423577"/>
  </r>
  <r>
    <s v="PBOR00762"/>
    <x v="0"/>
    <x v="26"/>
    <x v="0"/>
    <s v="Physical Visit"/>
    <n v="72"/>
    <s v="Adrien Martin"/>
    <n v="12"/>
    <n v="0.19752632489109978"/>
    <n v="862.29337255294092"/>
  </r>
  <r>
    <s v="PBOR00763"/>
    <x v="1"/>
    <x v="48"/>
    <x v="1"/>
    <s v="Physical Visit"/>
    <n v="65"/>
    <s v="Albain Forestier"/>
    <n v="5"/>
    <n v="3.4735206485520198E-2"/>
    <n v="324.88711057892203"/>
  </r>
  <r>
    <s v="PBOR00764"/>
    <x v="2"/>
    <x v="58"/>
    <x v="2"/>
    <s v="Online"/>
    <n v="250"/>
    <s v="Roch Cousineau"/>
    <n v="3"/>
    <n v="0.26725450161664377"/>
    <n v="747.99559123787515"/>
  </r>
  <r>
    <s v="PBOR00765"/>
    <x v="3"/>
    <x v="74"/>
    <x v="3"/>
    <s v="Physical Visit"/>
    <n v="130"/>
    <s v="Adrien Martin"/>
    <n v="5"/>
    <n v="4.6899386076790117E-2"/>
    <n v="649.6951539905009"/>
  </r>
  <r>
    <s v="PBOR00766"/>
    <x v="0"/>
    <x v="50"/>
    <x v="0"/>
    <s v="Online"/>
    <n v="72"/>
    <s v="Albain Forestier"/>
    <n v="8"/>
    <n v="0.70934966325191662"/>
    <n v="571.91414593966897"/>
  </r>
  <r>
    <s v="PBOR00767"/>
    <x v="1"/>
    <x v="49"/>
    <x v="1"/>
    <s v="Physical Visit"/>
    <n v="65"/>
    <s v="Roch Cousineau"/>
    <n v="4"/>
    <n v="5.2969165662908102E-2"/>
    <n v="259.86228016927646"/>
  </r>
  <r>
    <s v="PBOR00768"/>
    <x v="2"/>
    <x v="46"/>
    <x v="2"/>
    <s v="Online"/>
    <n v="250"/>
    <s v="Adrien Martin"/>
    <n v="3"/>
    <n v="0.5158922012058097"/>
    <n v="746.13080849095638"/>
  </r>
  <r>
    <s v="PBOR00769"/>
    <x v="3"/>
    <x v="38"/>
    <x v="3"/>
    <s v="Physical Visit"/>
    <n v="130"/>
    <s v="Albain Forestier"/>
    <n v="7"/>
    <n v="0.19488747748677293"/>
    <n v="908.22652395487034"/>
  </r>
  <r>
    <s v="PBOR00770"/>
    <x v="4"/>
    <x v="80"/>
    <x v="4"/>
    <s v="Online"/>
    <n v="60"/>
    <s v="Roch Cousineau"/>
    <n v="7"/>
    <n v="7.3854514680114058E-2"/>
    <n v="419.68981103834358"/>
  </r>
  <r>
    <s v="PBOR00771"/>
    <x v="5"/>
    <x v="42"/>
    <x v="5"/>
    <s v="Physical Visit"/>
    <n v="95"/>
    <s v="Adrien Martin"/>
    <n v="7"/>
    <n v="0.53190499754286302"/>
    <n v="661.46283176633995"/>
  </r>
  <r>
    <s v="PBOR00772"/>
    <x v="0"/>
    <x v="79"/>
    <x v="0"/>
    <s v="Online"/>
    <n v="72"/>
    <s v="Albain Forestier"/>
    <n v="5"/>
    <n v="0.21467786986910786"/>
    <n v="359.22715966847124"/>
  </r>
  <r>
    <s v="PBOR00773"/>
    <x v="1"/>
    <x v="46"/>
    <x v="1"/>
    <s v="Physical Visit"/>
    <n v="65"/>
    <s v="Roch Cousineau"/>
    <n v="6"/>
    <n v="0.19301072152401166"/>
    <n v="389.24725818605629"/>
  </r>
  <r>
    <s v="PBOR00774"/>
    <x v="2"/>
    <x v="42"/>
    <x v="2"/>
    <s v="Online"/>
    <n v="250"/>
    <s v="Adrien Martin"/>
    <n v="2"/>
    <n v="0.47041787801687796"/>
    <n v="497.64791060991564"/>
  </r>
  <r>
    <s v="PBOR00775"/>
    <x v="3"/>
    <x v="47"/>
    <x v="3"/>
    <s v="Physical Visit"/>
    <n v="130"/>
    <s v="Albain Forestier"/>
    <n v="2"/>
    <n v="0.79528592875338"/>
    <n v="257.93225658524119"/>
  </r>
  <r>
    <s v="PBOR00776"/>
    <x v="0"/>
    <x v="47"/>
    <x v="0"/>
    <s v="Online"/>
    <n v="72"/>
    <s v="Roch Cousineau"/>
    <n v="4"/>
    <n v="0.42840196599265123"/>
    <n v="286.76620233794114"/>
  </r>
  <r>
    <s v="PBOR00777"/>
    <x v="1"/>
    <x v="19"/>
    <x v="1"/>
    <s v="Physical Visit"/>
    <n v="65"/>
    <s v="Adrien Martin"/>
    <n v="10"/>
    <n v="0.64609071468127866"/>
    <n v="645.80041035457168"/>
  </r>
  <r>
    <s v="PBOR00778"/>
    <x v="2"/>
    <x v="80"/>
    <x v="2"/>
    <s v="Online"/>
    <n v="250"/>
    <s v="Albain Forestier"/>
    <n v="1"/>
    <n v="0.43402853290615029"/>
    <n v="248.91492866773461"/>
  </r>
  <r>
    <s v="PBOR00779"/>
    <x v="3"/>
    <x v="54"/>
    <x v="0"/>
    <s v="Physical Visit"/>
    <n v="72"/>
    <s v="Roch Cousineau"/>
    <n v="12"/>
    <n v="0.52496015189770007"/>
    <n v="859.46434428760381"/>
  </r>
  <r>
    <s v="PBOR00780"/>
    <x v="0"/>
    <x v="43"/>
    <x v="1"/>
    <s v="Online"/>
    <n v="65"/>
    <s v="Roch Cousineau"/>
    <n v="11"/>
    <n v="0.68241514547696525"/>
    <n v="710.12073170983967"/>
  </r>
  <r>
    <s v="PBOR00781"/>
    <x v="1"/>
    <x v="81"/>
    <x v="2"/>
    <s v="Physical Visit"/>
    <n v="250"/>
    <s v="Adrien Martin"/>
    <n v="2"/>
    <n v="0.85635421422706703"/>
    <n v="495.71822892886462"/>
  </r>
  <r>
    <s v="PBOR00782"/>
    <x v="2"/>
    <x v="48"/>
    <x v="3"/>
    <s v="Physical Visit"/>
    <n v="130"/>
    <s v="Albain Forestier"/>
    <n v="7"/>
    <n v="0.16578241231748603"/>
    <n v="908.49138004791087"/>
  </r>
  <r>
    <s v="PBOR00783"/>
    <x v="3"/>
    <x v="37"/>
    <x v="0"/>
    <s v="Physical Visit"/>
    <n v="72"/>
    <s v="Roch Cousineau"/>
    <n v="6"/>
    <n v="0.87167115378915294"/>
    <n v="428.23438061563087"/>
  </r>
  <r>
    <s v="PBOR00784"/>
    <x v="0"/>
    <x v="66"/>
    <x v="1"/>
    <s v="Physical Visit"/>
    <n v="65"/>
    <s v="Adrien Martin"/>
    <n v="4"/>
    <n v="0.34089809795655568"/>
    <n v="259.11366494531296"/>
  </r>
  <r>
    <s v="PBOR00785"/>
    <x v="1"/>
    <x v="63"/>
    <x v="2"/>
    <s v="Physical Visit"/>
    <n v="250"/>
    <s v="Albain Forestier"/>
    <n v="2"/>
    <n v="0.27509067744686144"/>
    <n v="498.62454661276576"/>
  </r>
  <r>
    <s v="PBOR00786"/>
    <x v="2"/>
    <x v="39"/>
    <x v="3"/>
    <s v="Online"/>
    <n v="130"/>
    <s v="Roch Cousineau"/>
    <n v="4"/>
    <n v="0.2941811601572949"/>
    <n v="518.47025796718208"/>
  </r>
  <r>
    <s v="PBOR00787"/>
    <x v="3"/>
    <x v="42"/>
    <x v="4"/>
    <s v="Physical Visit"/>
    <n v="60"/>
    <s v="Adrien Martin"/>
    <n v="8"/>
    <n v="0.39520031856194449"/>
    <n v="478.10303847090262"/>
  </r>
  <r>
    <s v="PBOR00788"/>
    <x v="4"/>
    <x v="30"/>
    <x v="0"/>
    <s v="Online"/>
    <n v="72"/>
    <s v="Albain Forestier"/>
    <n v="4"/>
    <n v="0.83170753446888435"/>
    <n v="285.60468230072956"/>
  </r>
  <r>
    <s v="PBOR00789"/>
    <x v="0"/>
    <x v="66"/>
    <x v="1"/>
    <s v="Physical Visit"/>
    <n v="65"/>
    <s v="Roch Cousineau"/>
    <n v="5"/>
    <n v="0.46342900842338419"/>
    <n v="323.49385572262401"/>
  </r>
  <r>
    <s v="PBOR00790"/>
    <x v="1"/>
    <x v="42"/>
    <x v="2"/>
    <s v="Online"/>
    <n v="250"/>
    <s v="Adrien Martin"/>
    <n v="3"/>
    <n v="0.63134503044222445"/>
    <n v="745.26491227168333"/>
  </r>
  <r>
    <s v="PBOR00791"/>
    <x v="2"/>
    <x v="83"/>
    <x v="3"/>
    <s v="Physical Visit"/>
    <n v="130"/>
    <s v="Albain Forestier"/>
    <n v="4"/>
    <n v="0.13438667806102089"/>
    <n v="519.30118927408273"/>
  </r>
  <r>
    <s v="PBOR00792"/>
    <x v="3"/>
    <x v="79"/>
    <x v="0"/>
    <s v="Online"/>
    <n v="72"/>
    <s v="Roch Cousineau"/>
    <n v="5"/>
    <n v="0.92965368577617669"/>
    <n v="356.65324673120574"/>
  </r>
  <r>
    <s v="PBOR00793"/>
    <x v="0"/>
    <x v="70"/>
    <x v="1"/>
    <s v="Physical Visit"/>
    <n v="65"/>
    <s v="Adrien Martin"/>
    <n v="7"/>
    <n v="0.10471247145892781"/>
    <n v="454.52355825486188"/>
  </r>
  <r>
    <s v="PBOR00794"/>
    <x v="1"/>
    <x v="55"/>
    <x v="2"/>
    <s v="Online"/>
    <n v="250"/>
    <s v="Albain Forestier"/>
    <n v="1"/>
    <n v="0.12539315275060914"/>
    <n v="249.68651711812348"/>
  </r>
  <r>
    <s v="PBOR00795"/>
    <x v="2"/>
    <x v="51"/>
    <x v="3"/>
    <s v="Physical Visit"/>
    <n v="130"/>
    <s v="Roch Cousineau"/>
    <n v="6"/>
    <n v="6.6529493032640663E-2"/>
    <n v="779.48106995434534"/>
  </r>
  <r>
    <s v="PBOR00796"/>
    <x v="3"/>
    <x v="77"/>
    <x v="4"/>
    <s v="Online"/>
    <n v="60"/>
    <s v="Adrien Martin"/>
    <n v="13"/>
    <n v="0.67492460798136944"/>
    <n v="774.7355880577453"/>
  </r>
  <r>
    <s v="PBOR00797"/>
    <x v="4"/>
    <x v="30"/>
    <x v="5"/>
    <s v="Physical Visit"/>
    <n v="95"/>
    <s v="Albain Forestier"/>
    <n v="6"/>
    <n v="0.97416939046326945"/>
    <n v="564.44723447435933"/>
  </r>
  <r>
    <s v="PBOR00798"/>
    <x v="5"/>
    <x v="70"/>
    <x v="0"/>
    <s v="Online"/>
    <n v="72"/>
    <s v="Roch Cousineau"/>
    <n v="12"/>
    <n v="0.86508860966767331"/>
    <n v="856.52563441247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B594B4-F049-4084-869C-5BAAC0C83F8D}"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Rating Given" fld="9" subtotal="average" baseField="5" baseItem="0" numFmtId="2"/>
  </dataFields>
  <chartFormats count="2">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CF8015-1D4E-4125-A04D-857908681807}"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J13:K20" firstHeaderRow="1" firstDataRow="1" firstDataCol="1"/>
  <pivotFields count="9">
    <pivotField showAll="0"/>
    <pivotField axis="axisRow" showAll="0">
      <items count="7">
        <item x="0"/>
        <item x="1"/>
        <item x="2"/>
        <item x="3"/>
        <item x="4"/>
        <item x="5"/>
        <item t="default"/>
      </items>
    </pivotField>
    <pivotField numFmtId="15" showAll="0"/>
    <pivotField dataField="1"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Average of Amount in Sales" fld="3" subtotal="average" baseField="1"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D6EB544-8DB8-4CA3-A4E5-FE3143EBC396}"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K10" firstHeaderRow="1" firstDataRow="1" firstDataCol="1"/>
  <pivotFields count="9">
    <pivotField showAll="0"/>
    <pivotField axis="axisRow" showAll="0">
      <items count="7">
        <item x="0"/>
        <item x="1"/>
        <item x="2"/>
        <item x="3"/>
        <item x="4"/>
        <item x="5"/>
        <item t="default"/>
      </items>
    </pivotField>
    <pivotField numFmtId="15" showAll="0"/>
    <pivotField dataField="1"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Amount in Sales" fld="3"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191246-4C1A-4A7B-9A98-ED92C43D052A}"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1:H16" firstHeaderRow="1" firstDataRow="1" firstDataCol="1"/>
  <pivotFields count="9">
    <pivotField showAll="0"/>
    <pivotField dataField="1" showAll="0"/>
    <pivotField numFmtId="15" showAll="0"/>
    <pivotField showAll="0"/>
    <pivotField showAll="0"/>
    <pivotField showAll="0"/>
    <pivotField showAll="0"/>
    <pivotField showAll="0"/>
    <pivotField axis="axisRow" showAll="0">
      <items count="5">
        <item x="3"/>
        <item x="1"/>
        <item x="0"/>
        <item x="2"/>
        <item t="default"/>
      </items>
    </pivotField>
  </pivotFields>
  <rowFields count="1">
    <field x="8"/>
  </rowFields>
  <rowItems count="5">
    <i>
      <x/>
    </i>
    <i>
      <x v="1"/>
    </i>
    <i>
      <x v="2"/>
    </i>
    <i>
      <x v="3"/>
    </i>
    <i t="grand">
      <x/>
    </i>
  </rowItems>
  <colItems count="1">
    <i/>
  </colItems>
  <dataFields count="1">
    <dataField name="Count of Product ID" fld="1" subtotal="count" baseField="8"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B0F486-EA2C-4DB6-B041-0C750DE62EC4}" name="PivotTable1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88"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Total Sales"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E03E260-0CCC-49B8-BD18-93609FB831FF}"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3:B98"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dataField="1" showAll="0"/>
    <pivotField numFmtId="9"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No of Products in one Sal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FC9A939-17F6-417E-819E-08A2B6CB20D3}" name="PivotTable1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0" firstHeaderRow="1" firstDataRow="1" firstDataCol="1"/>
  <pivotFields count="12">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dataField="1" showAll="0"/>
    <pivotField numFmtId="9"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No of Products in one Sale" fld="7"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770898E-904B-441D-B8AB-458E4E83FD22}"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10"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Sum of Total Sale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04BAB-9EA1-4B70-A871-39E020C1FC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8:B3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4">
        <item x="2"/>
        <item x="0"/>
        <item x="1"/>
        <item t="default"/>
      </items>
    </pivotField>
    <pivotField showAll="0"/>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Contact Type" fld="5" subtotal="count" baseField="0" baseItem="0"/>
  </dataFields>
  <chartFormats count="8">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5" count="1" selected="0">
            <x v="0"/>
          </reference>
        </references>
      </pivotArea>
    </chartFormat>
    <chartFormat chart="4" format="7">
      <pivotArea type="data" outline="0" fieldPosition="0">
        <references count="2">
          <reference field="4294967294" count="1" selected="0">
            <x v="0"/>
          </reference>
          <reference field="5" count="1" selected="0">
            <x v="1"/>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0"/>
          </reference>
        </references>
      </pivotArea>
    </chartFormat>
    <chartFormat chart="10" format="7">
      <pivotArea type="data" outline="0" fieldPosition="0">
        <references count="2">
          <reference field="4294967294" count="1" selected="0">
            <x v="0"/>
          </reference>
          <reference field="5" count="1" selected="0">
            <x v="1"/>
          </reference>
        </references>
      </pivotArea>
    </chartFormat>
    <chartFormat chart="10"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5ADCE-DDAA-4858-8C9C-1262B940AB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B2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dataField="1"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Agent Handled" fld="8" subtotal="count" baseField="0" baseItem="0"/>
  </dataFields>
  <chartFormats count="6">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2"/>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4A801E-7F2C-473A-B075-3C0B09B0989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A3:B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of Rating Given" fld="9" subtotal="average" baseField="8" baseItem="0" numFmtId="2"/>
  </dataFields>
  <chartFormats count="2">
    <chartFormat chart="2" format="3"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D440B-A665-4F88-B5F8-6170245750F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O47:P13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4">
        <item x="2"/>
        <item x="0"/>
        <item x="1"/>
        <item t="default"/>
      </items>
    </pivotField>
    <pivotField showAll="0"/>
    <pivotField showAll="0"/>
    <pivotField showAll="0">
      <items count="4">
        <item x="1"/>
        <item x="2"/>
        <item x="0"/>
        <item t="default"/>
      </items>
    </pivotField>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Contact Type" fld="5" subtotal="count"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76A637-2F8D-43AB-88ED-90DDFA3384CD}"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47:B13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Rating Given" fld="9" subtotal="average" baseField="10" baseItem="165" numFmtId="2"/>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53757F-85E9-4EB1-BBF7-BD58FC176CDB}"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8" firstHeaderRow="1" firstDataRow="1" firstDataCol="1"/>
  <pivotFields count="9">
    <pivotField showAll="0"/>
    <pivotField showAll="0"/>
    <pivotField numFmtId="15" showAll="0"/>
    <pivotField showAll="0"/>
    <pivotField showAll="0"/>
    <pivotField showAll="0"/>
    <pivotField showAll="0"/>
    <pivotField dataField="1" showAll="0"/>
    <pivotField axis="axisRow" showAll="0">
      <items count="5">
        <item x="3"/>
        <item x="1"/>
        <item x="0"/>
        <item x="2"/>
        <item t="default"/>
      </items>
    </pivotField>
  </pivotFields>
  <rowFields count="1">
    <field x="8"/>
  </rowFields>
  <rowItems count="5">
    <i>
      <x/>
    </i>
    <i>
      <x v="1"/>
    </i>
    <i>
      <x v="2"/>
    </i>
    <i>
      <x v="3"/>
    </i>
    <i t="grand">
      <x/>
    </i>
  </rowItems>
  <colItems count="1">
    <i/>
  </colItems>
  <dataFields count="1">
    <dataField name="Sum of Sales Amount" fld="7" baseField="8"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F18DC9-3B0C-4B77-8553-381FCBEEC2D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8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Amount in Sales" fld="3" subtotal="average" baseField="7" baseItem="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B192F9-5092-4EB0-A86F-868B1B07CA8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8"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Amount in Sales" fld="3"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9D5F9924-C50B-4B87-8DC0-46E8FB055870}" sourceName="Agent Handled">
  <pivotTables>
    <pivotTable tabId="10" name="PivotTable2"/>
    <pivotTable tabId="10" name="PivotTable1"/>
    <pivotTable tabId="10" name="PivotTable3"/>
    <pivotTable tabId="10" name="PivotTable4"/>
    <pivotTable tabId="10" name="PivotTable5"/>
    <pivotTable tabId="10" name="PivotTable6"/>
  </pivotTables>
  <data>
    <tabular pivotCacheId="1843888589">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3252A2CA-E438-4416-84AC-47C34A1FCEC3}" sourceName="Contact Type">
  <pivotTables>
    <pivotTable tabId="10" name="PivotTable3"/>
    <pivotTable tabId="10" name="PivotTable1"/>
    <pivotTable tabId="10" name="PivotTable2"/>
    <pivotTable tabId="10" name="PivotTable4"/>
    <pivotTable tabId="10" name="PivotTable5"/>
    <pivotTable tabId="10" name="PivotTable6"/>
  </pivotTables>
  <data>
    <tabular pivotCacheId="184388858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Contact_Date" xr10:uid="{D014692C-3C9E-421A-81A2-9CAE28E19186}" sourceName="Days (Contact Date)">
  <pivotTables>
    <pivotTable tabId="10" name="PivotTable5"/>
  </pivotTables>
  <data>
    <tabular pivotCacheId="1843888589">
      <items count="368">
        <i x="214" s="1"/>
        <i x="183" s="1"/>
        <i x="245" s="1"/>
        <i x="215" s="1"/>
        <i x="184" s="1"/>
        <i x="246" s="1"/>
        <i x="216" s="1"/>
        <i x="185" s="1"/>
        <i x="247" s="1"/>
        <i x="217" s="1"/>
        <i x="186" s="1"/>
        <i x="248" s="1"/>
        <i x="218" s="1"/>
        <i x="187" s="1"/>
        <i x="249" s="1"/>
        <i x="219" s="1"/>
        <i x="188" s="1"/>
        <i x="250" s="1"/>
        <i x="220" s="1"/>
        <i x="189" s="1"/>
        <i x="221" s="1"/>
        <i x="190" s="1"/>
        <i x="222" s="1"/>
        <i x="191" s="1"/>
        <i x="223" s="1"/>
        <i x="192" s="1"/>
        <i x="224" s="1"/>
        <i x="193" s="1"/>
        <i x="225" s="1"/>
        <i x="194" s="1"/>
        <i x="226" s="1"/>
        <i x="195" s="1"/>
        <i x="165" s="1"/>
        <i x="227" s="1"/>
        <i x="196" s="1"/>
        <i x="166" s="1"/>
        <i x="228" s="1"/>
        <i x="197" s="1"/>
        <i x="167" s="1"/>
        <i x="229" s="1"/>
        <i x="198" s="1"/>
        <i x="168" s="1"/>
        <i x="230" s="1"/>
        <i x="199" s="1"/>
        <i x="169" s="1"/>
        <i x="231" s="1"/>
        <i x="200" s="1"/>
        <i x="170" s="1"/>
        <i x="232" s="1"/>
        <i x="201" s="1"/>
        <i x="171" s="1"/>
        <i x="233" s="1"/>
        <i x="202" s="1"/>
        <i x="172" s="1"/>
        <i x="234" s="1"/>
        <i x="203" s="1"/>
        <i x="173" s="1"/>
        <i x="235" s="1"/>
        <i x="204" s="1"/>
        <i x="174" s="1"/>
        <i x="236" s="1"/>
        <i x="205" s="1"/>
        <i x="175" s="1"/>
        <i x="237" s="1"/>
        <i x="206" s="1"/>
        <i x="176" s="1"/>
        <i x="238" s="1"/>
        <i x="177" s="1"/>
        <i x="239" s="1"/>
        <i x="208" s="1"/>
        <i x="178" s="1"/>
        <i x="240" s="1"/>
        <i x="209" s="1"/>
        <i x="179" s="1"/>
        <i x="241" s="1"/>
        <i x="210" s="1"/>
        <i x="180" s="1"/>
        <i x="242" s="1"/>
        <i x="211" s="1"/>
        <i x="243" s="1"/>
        <i x="212" s="1"/>
        <i x="182" s="1"/>
        <i x="244" s="1"/>
        <i x="213" s="1"/>
        <i x="0" s="1" nd="1"/>
        <i x="367" s="1" nd="1"/>
        <i x="92" s="1" nd="1"/>
        <i x="336" s="1" nd="1"/>
        <i x="32" s="1" nd="1"/>
        <i x="1" s="1" nd="1"/>
        <i x="153" s="1" nd="1"/>
        <i x="61" s="1" nd="1"/>
        <i x="122" s="1" nd="1"/>
        <i x="306" s="1" nd="1"/>
        <i x="275" s="1" nd="1"/>
        <i x="93" s="1" nd="1"/>
        <i x="337" s="1" nd="1"/>
        <i x="33" s="1" nd="1"/>
        <i x="2" s="1" nd="1"/>
        <i x="154" s="1" nd="1"/>
        <i x="62" s="1" nd="1"/>
        <i x="123" s="1" nd="1"/>
        <i x="307" s="1" nd="1"/>
        <i x="276" s="1" nd="1"/>
        <i x="94" s="1" nd="1"/>
        <i x="338" s="1" nd="1"/>
        <i x="34" s="1" nd="1"/>
        <i x="3" s="1" nd="1"/>
        <i x="155" s="1" nd="1"/>
        <i x="63" s="1" nd="1"/>
        <i x="124" s="1" nd="1"/>
        <i x="308" s="1" nd="1"/>
        <i x="277" s="1" nd="1"/>
        <i x="95" s="1" nd="1"/>
        <i x="339" s="1" nd="1"/>
        <i x="35" s="1" nd="1"/>
        <i x="4" s="1" nd="1"/>
        <i x="156" s="1" nd="1"/>
        <i x="64" s="1" nd="1"/>
        <i x="125" s="1" nd="1"/>
        <i x="309" s="1" nd="1"/>
        <i x="278" s="1" nd="1"/>
        <i x="96" s="1" nd="1"/>
        <i x="340" s="1" nd="1"/>
        <i x="36" s="1" nd="1"/>
        <i x="5" s="1" nd="1"/>
        <i x="157" s="1" nd="1"/>
        <i x="65" s="1" nd="1"/>
        <i x="126" s="1" nd="1"/>
        <i x="310" s="1" nd="1"/>
        <i x="279" s="1" nd="1"/>
        <i x="97" s="1" nd="1"/>
        <i x="341" s="1" nd="1"/>
        <i x="37" s="1" nd="1"/>
        <i x="6" s="1" nd="1"/>
        <i x="158" s="1" nd="1"/>
        <i x="66" s="1" nd="1"/>
        <i x="127" s="1" nd="1"/>
        <i x="311" s="1" nd="1"/>
        <i x="280" s="1" nd="1"/>
        <i x="98" s="1" nd="1"/>
        <i x="342" s="1" nd="1"/>
        <i x="38" s="1" nd="1"/>
        <i x="7" s="1" nd="1"/>
        <i x="159" s="1" nd="1"/>
        <i x="67" s="1" nd="1"/>
        <i x="128" s="1" nd="1"/>
        <i x="312" s="1" nd="1"/>
        <i x="281" s="1" nd="1"/>
        <i x="251" s="1" nd="1"/>
        <i x="99" s="1" nd="1"/>
        <i x="343" s="1" nd="1"/>
        <i x="39" s="1" nd="1"/>
        <i x="8" s="1" nd="1"/>
        <i x="160" s="1" nd="1"/>
        <i x="68" s="1" nd="1"/>
        <i x="129" s="1" nd="1"/>
        <i x="313" s="1" nd="1"/>
        <i x="282" s="1" nd="1"/>
        <i x="252" s="1" nd="1"/>
        <i x="100" s="1" nd="1"/>
        <i x="344" s="1" nd="1"/>
        <i x="40" s="1" nd="1"/>
        <i x="9" s="1" nd="1"/>
        <i x="161" s="1" nd="1"/>
        <i x="69" s="1" nd="1"/>
        <i x="130" s="1" nd="1"/>
        <i x="314" s="1" nd="1"/>
        <i x="283" s="1" nd="1"/>
        <i x="253" s="1" nd="1"/>
        <i x="101" s="1" nd="1"/>
        <i x="345" s="1" nd="1"/>
        <i x="41" s="1" nd="1"/>
        <i x="10" s="1" nd="1"/>
        <i x="162" s="1" nd="1"/>
        <i x="70" s="1" nd="1"/>
        <i x="131" s="1" nd="1"/>
        <i x="315" s="1" nd="1"/>
        <i x="284" s="1" nd="1"/>
        <i x="254" s="1" nd="1"/>
        <i x="102" s="1" nd="1"/>
        <i x="346" s="1" nd="1"/>
        <i x="42" s="1" nd="1"/>
        <i x="11" s="1" nd="1"/>
        <i x="163" s="1" nd="1"/>
        <i x="71" s="1" nd="1"/>
        <i x="132" s="1" nd="1"/>
        <i x="316" s="1" nd="1"/>
        <i x="285" s="1" nd="1"/>
        <i x="255" s="1" nd="1"/>
        <i x="103" s="1" nd="1"/>
        <i x="347" s="1" nd="1"/>
        <i x="43" s="1" nd="1"/>
        <i x="12" s="1" nd="1"/>
        <i x="164" s="1" nd="1"/>
        <i x="72" s="1" nd="1"/>
        <i x="133" s="1" nd="1"/>
        <i x="317" s="1" nd="1"/>
        <i x="286" s="1" nd="1"/>
        <i x="256" s="1" nd="1"/>
        <i x="104" s="1" nd="1"/>
        <i x="348" s="1" nd="1"/>
        <i x="44" s="1" nd="1"/>
        <i x="13" s="1" nd="1"/>
        <i x="73" s="1" nd="1"/>
        <i x="134" s="1" nd="1"/>
        <i x="318" s="1" nd="1"/>
        <i x="287" s="1" nd="1"/>
        <i x="257" s="1" nd="1"/>
        <i x="105" s="1" nd="1"/>
        <i x="349" s="1" nd="1"/>
        <i x="45" s="1" nd="1"/>
        <i x="14" s="1" nd="1"/>
        <i x="74" s="1" nd="1"/>
        <i x="135" s="1" nd="1"/>
        <i x="319" s="1" nd="1"/>
        <i x="288" s="1" nd="1"/>
        <i x="258" s="1" nd="1"/>
        <i x="106" s="1" nd="1"/>
        <i x="350" s="1" nd="1"/>
        <i x="46" s="1" nd="1"/>
        <i x="15" s="1" nd="1"/>
        <i x="75" s="1" nd="1"/>
        <i x="136" s="1" nd="1"/>
        <i x="320" s="1" nd="1"/>
        <i x="289" s="1" nd="1"/>
        <i x="259" s="1" nd="1"/>
        <i x="107" s="1" nd="1"/>
        <i x="351" s="1" nd="1"/>
        <i x="47" s="1" nd="1"/>
        <i x="16" s="1" nd="1"/>
        <i x="76" s="1" nd="1"/>
        <i x="137" s="1" nd="1"/>
        <i x="321" s="1" nd="1"/>
        <i x="290" s="1" nd="1"/>
        <i x="260" s="1" nd="1"/>
        <i x="108" s="1" nd="1"/>
        <i x="352" s="1" nd="1"/>
        <i x="48" s="1" nd="1"/>
        <i x="17" s="1" nd="1"/>
        <i x="77" s="1" nd="1"/>
        <i x="138" s="1" nd="1"/>
        <i x="322" s="1" nd="1"/>
        <i x="291" s="1" nd="1"/>
        <i x="261" s="1" nd="1"/>
        <i x="109" s="1" nd="1"/>
        <i x="353" s="1" nd="1"/>
        <i x="49" s="1" nd="1"/>
        <i x="18" s="1" nd="1"/>
        <i x="78" s="1" nd="1"/>
        <i x="139" s="1" nd="1"/>
        <i x="323" s="1" nd="1"/>
        <i x="292" s="1" nd="1"/>
        <i x="262" s="1" nd="1"/>
        <i x="110" s="1" nd="1"/>
        <i x="354" s="1" nd="1"/>
        <i x="50" s="1" nd="1"/>
        <i x="19" s="1" nd="1"/>
        <i x="79" s="1" nd="1"/>
        <i x="140" s="1" nd="1"/>
        <i x="324" s="1" nd="1"/>
        <i x="293" s="1" nd="1"/>
        <i x="263" s="1" nd="1"/>
        <i x="111" s="1" nd="1"/>
        <i x="355" s="1" nd="1"/>
        <i x="51" s="1" nd="1"/>
        <i x="20" s="1" nd="1"/>
        <i x="80" s="1" nd="1"/>
        <i x="141" s="1" nd="1"/>
        <i x="325" s="1" nd="1"/>
        <i x="294" s="1" nd="1"/>
        <i x="264" s="1" nd="1"/>
        <i x="112" s="1" nd="1"/>
        <i x="356" s="1" nd="1"/>
        <i x="52" s="1" nd="1"/>
        <i x="21" s="1" nd="1"/>
        <i x="81" s="1" nd="1"/>
        <i x="142" s="1" nd="1"/>
        <i x="326" s="1" nd="1"/>
        <i x="295" s="1" nd="1"/>
        <i x="265" s="1" nd="1"/>
        <i x="113" s="1" nd="1"/>
        <i x="357" s="1" nd="1"/>
        <i x="53" s="1" nd="1"/>
        <i x="22" s="1" nd="1"/>
        <i x="82" s="1" nd="1"/>
        <i x="143" s="1" nd="1"/>
        <i x="327" s="1" nd="1"/>
        <i x="296" s="1" nd="1"/>
        <i x="266" s="1" nd="1"/>
        <i x="114" s="1" nd="1"/>
        <i x="358" s="1" nd="1"/>
        <i x="54" s="1" nd="1"/>
        <i x="23" s="1" nd="1"/>
        <i x="83" s="1" nd="1"/>
        <i x="144" s="1" nd="1"/>
        <i x="328" s="1" nd="1"/>
        <i x="297" s="1" nd="1"/>
        <i x="267" s="1" nd="1"/>
        <i x="115" s="1" nd="1"/>
        <i x="359" s="1" nd="1"/>
        <i x="55" s="1" nd="1"/>
        <i x="24" s="1" nd="1"/>
        <i x="84" s="1" nd="1"/>
        <i x="145" s="1" nd="1"/>
        <i x="329" s="1" nd="1"/>
        <i x="298" s="1" nd="1"/>
        <i x="268" s="1" nd="1"/>
        <i x="116" s="1" nd="1"/>
        <i x="360" s="1" nd="1"/>
        <i x="56" s="1" nd="1"/>
        <i x="25" s="1" nd="1"/>
        <i x="207" s="1" nd="1"/>
        <i x="85" s="1" nd="1"/>
        <i x="146" s="1" nd="1"/>
        <i x="330" s="1" nd="1"/>
        <i x="299" s="1" nd="1"/>
        <i x="269" s="1" nd="1"/>
        <i x="117" s="1" nd="1"/>
        <i x="361" s="1" nd="1"/>
        <i x="57" s="1" nd="1"/>
        <i x="26" s="1" nd="1"/>
        <i x="86" s="1" nd="1"/>
        <i x="147" s="1" nd="1"/>
        <i x="331" s="1" nd="1"/>
        <i x="300" s="1" nd="1"/>
        <i x="270" s="1" nd="1"/>
        <i x="118" s="1" nd="1"/>
        <i x="362" s="1" nd="1"/>
        <i x="58" s="1" nd="1"/>
        <i x="27" s="1" nd="1"/>
        <i x="87" s="1" nd="1"/>
        <i x="148" s="1" nd="1"/>
        <i x="332" s="1" nd="1"/>
        <i x="301" s="1" nd="1"/>
        <i x="271" s="1" nd="1"/>
        <i x="119" s="1" nd="1"/>
        <i x="363" s="1" nd="1"/>
        <i x="59" s="1" nd="1"/>
        <i x="28" s="1" nd="1"/>
        <i x="88" s="1" nd="1"/>
        <i x="149" s="1" nd="1"/>
        <i x="333" s="1" nd="1"/>
        <i x="302" s="1" nd="1"/>
        <i x="272" s="1" nd="1"/>
        <i x="120" s="1" nd="1"/>
        <i x="364" s="1" nd="1"/>
        <i x="60" s="1" nd="1"/>
        <i x="29" s="1" nd="1"/>
        <i x="181" s="1" nd="1"/>
        <i x="89" s="1" nd="1"/>
        <i x="150" s="1" nd="1"/>
        <i x="334" s="1" nd="1"/>
        <i x="303" s="1" nd="1"/>
        <i x="273" s="1" nd="1"/>
        <i x="121" s="1" nd="1"/>
        <i x="365" s="1" nd="1"/>
        <i x="30" s="1" nd="1"/>
        <i x="90" s="1" nd="1"/>
        <i x="151" s="1" nd="1"/>
        <i x="335" s="1" nd="1"/>
        <i x="304" s="1" nd="1"/>
        <i x="274" s="1" nd="1"/>
        <i x="366" s="1" nd="1"/>
        <i x="31" s="1" nd="1"/>
        <i x="91" s="1" nd="1"/>
        <i x="152" s="1" nd="1"/>
        <i x="30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F687971-06A8-4B22-B5FB-F33325F4AE62}" sourceName="Order Type">
  <extLst>
    <x:ext xmlns:x15="http://schemas.microsoft.com/office/spreadsheetml/2010/11/main" uri="{2F2917AC-EB37-4324-AD4E-5DD8C200BD13}">
      <x15:tableSlicerCache tableId="3"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Handled" xr10:uid="{0BC4E8E6-2960-43EB-A294-BA6B900460AB}" cache="Slicer_Agent_Handled" caption="Agent Handled" columnCount="3" showCaption="0" style="SlicerStyleDark1" rowHeight="234950"/>
  <slicer name="Contact Type" xr10:uid="{D2C32C06-12A7-43AA-A5BF-790D8B3666C9}" cache="Slicer_Contact_Type" caption="Contact Type" columnCount="3" showCaption="0" style="SlicerStyleDark1" rowHeight="234950"/>
  <slicer name="Days (Contact Date)" xr10:uid="{6FC6105F-7E80-46B7-B37F-C8D0803B0B9C}" cache="Slicer_Days__Contact_Date" caption="Days (Contact Date)" showCaption="0"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3F2579CE-75CE-4C57-8117-208811551CE6}" cache="Slicer_Agent_Handled" columnCount="3" showCaption="0" rowHeight="234950"/>
  <slicer name="Contact Type 1" xr10:uid="{A6D5DFFA-8676-4BB2-A73B-E5326BD0D36F}" cache="Slicer_Contact_Type" caption="Contact Type" columnCount="3" showCaption="0" rowHeight="234950"/>
  <slicer name="Days (Contact Date) 1" xr10:uid="{74CB4588-F100-4A81-88F1-9D85B5D18EA9}" cache="Slicer_Days__Contact_Date" caption="Days (Contact Date)" startItem="40" showCaption="0" rowHeight="180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6613D335-0701-4A69-B586-141571D83347}" cache="Slicer_Order_Type" caption="Ord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I795" totalsRowShown="0">
  <autoFilter ref="A1:I795" xr:uid="{54AA1721-137B-43E5-AD54-ED4AD252AA49}"/>
  <tableColumns count="9">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 id="7" xr3:uid="{A1CF4A6D-1C89-48E6-B8C8-47AA45DBEFB2}" name="Column1" dataDxfId="5">
      <calculatedColumnFormula>FLOOR(Table2[[#This Row],[Amount in Sales]],5)</calculatedColumnFormula>
    </tableColumn>
    <tableColumn id="8" xr3:uid="{B4C37908-F1CC-42A8-A6E5-9367FBE027D5}" name="Sales Amount"/>
    <tableColumn id="9" xr3:uid="{6A122BCD-774C-4518-B9F7-954C1A204464}" name="Sales Amount Range" dataDxfId="4">
      <calculatedColumnFormula>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calculatedColumnFormula>
    </tableColum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5A9E2C87-4474-46FC-BDC8-1F47BA6A22E7}" name="Total Sales" dataDxfId="0">
      <calculatedColumnFormula>(Table3[[#This Row],[Price of One Product]]*Table3[[#This Row],[No of Products in one Sale]])*((100-Table3[[#This Row],[Discount]])/100)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 zoomScale="120" zoomScaleNormal="120" workbookViewId="0">
      <selection activeCell="A7" sqref="A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4B0E-5D5A-4C50-8521-E6EDF7F86753}">
  <dimension ref="A1"/>
  <sheetViews>
    <sheetView showGridLines="0" workbookViewId="0">
      <selection activeCell="V14" sqref="V14"/>
    </sheetView>
  </sheetViews>
  <sheetFormatPr defaultRowHeight="14.4" x14ac:dyDescent="0.3"/>
  <cols>
    <col min="1" max="19" width="8.88671875" style="16"/>
    <col min="20" max="20" width="15.21875" style="16" bestFit="1" customWidth="1"/>
    <col min="21" max="16384" width="8.88671875" style="16"/>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M795"/>
  <sheetViews>
    <sheetView workbookViewId="0">
      <selection activeCell="E1" sqref="E1:E1048576"/>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 min="11" max="11" width="12.5546875" customWidth="1"/>
    <col min="12" max="12" width="15.109375" bestFit="1" customWidth="1"/>
  </cols>
  <sheetData>
    <row r="1" spans="1:13" x14ac:dyDescent="0.3">
      <c r="A1" t="s">
        <v>106</v>
      </c>
      <c r="B1" t="s">
        <v>153</v>
      </c>
      <c r="C1" t="s">
        <v>160</v>
      </c>
      <c r="D1" t="s">
        <v>162</v>
      </c>
      <c r="E1" t="s">
        <v>169</v>
      </c>
      <c r="F1" t="s">
        <v>172</v>
      </c>
      <c r="G1" t="s">
        <v>173</v>
      </c>
      <c r="H1" t="s">
        <v>174</v>
      </c>
      <c r="I1" t="s">
        <v>923</v>
      </c>
      <c r="J1" t="s">
        <v>1801</v>
      </c>
    </row>
    <row r="2" spans="1:13" x14ac:dyDescent="0.3">
      <c r="A2" t="s">
        <v>107</v>
      </c>
      <c r="B2" t="s">
        <v>154</v>
      </c>
      <c r="C2" s="1">
        <v>44739</v>
      </c>
      <c r="D2" t="s">
        <v>163</v>
      </c>
      <c r="E2" t="s">
        <v>170</v>
      </c>
      <c r="F2">
        <v>72</v>
      </c>
      <c r="G2" t="s">
        <v>103</v>
      </c>
      <c r="H2" s="2">
        <v>8</v>
      </c>
      <c r="I2" s="3">
        <v>1.372080123313592E-2</v>
      </c>
      <c r="J2">
        <f>(Table3[[#This Row],[Price of One Product]]*Table3[[#This Row],[No of Products in one Sale]])*((100-Table3[[#This Row],[Discount]])/100)</f>
        <v>575.92096818489722</v>
      </c>
    </row>
    <row r="3" spans="1:13" x14ac:dyDescent="0.3">
      <c r="A3" t="s">
        <v>108</v>
      </c>
      <c r="B3" t="s">
        <v>155</v>
      </c>
      <c r="C3" s="1">
        <v>44740</v>
      </c>
      <c r="D3" t="s">
        <v>164</v>
      </c>
      <c r="E3" t="s">
        <v>171</v>
      </c>
      <c r="F3">
        <v>65</v>
      </c>
      <c r="G3" t="s">
        <v>104</v>
      </c>
      <c r="H3" s="2">
        <v>7</v>
      </c>
      <c r="I3" s="3">
        <v>2.2083854314921911E-2</v>
      </c>
      <c r="J3">
        <f>(Table3[[#This Row],[Price of One Product]]*Table3[[#This Row],[No of Products in one Sale]])*((100-Table3[[#This Row],[Discount]])/100)</f>
        <v>454.89951846286709</v>
      </c>
      <c r="L3" t="s">
        <v>1799</v>
      </c>
      <c r="M3">
        <f>COUNTA(Table3[Order ID])</f>
        <v>794</v>
      </c>
    </row>
    <row r="4" spans="1:13" x14ac:dyDescent="0.3">
      <c r="A4" t="s">
        <v>109</v>
      </c>
      <c r="B4" t="s">
        <v>156</v>
      </c>
      <c r="C4" s="1">
        <v>44734</v>
      </c>
      <c r="D4" t="s">
        <v>165</v>
      </c>
      <c r="E4" t="s">
        <v>170</v>
      </c>
      <c r="F4">
        <v>250</v>
      </c>
      <c r="G4" t="s">
        <v>105</v>
      </c>
      <c r="H4" s="2">
        <v>3</v>
      </c>
      <c r="I4" s="3">
        <v>0.92842323956324613</v>
      </c>
      <c r="J4">
        <f>(Table3[[#This Row],[Price of One Product]]*Table3[[#This Row],[No of Products in one Sale]])*((100-Table3[[#This Row],[Discount]])/100)</f>
        <v>743.03682570327567</v>
      </c>
      <c r="L4" t="s">
        <v>1800</v>
      </c>
      <c r="M4">
        <f ca="1">SUM(Table3[Total Sales])</f>
        <v>436291.95339934505</v>
      </c>
    </row>
    <row r="5" spans="1:13" x14ac:dyDescent="0.3">
      <c r="A5" t="s">
        <v>110</v>
      </c>
      <c r="B5" t="s">
        <v>157</v>
      </c>
      <c r="C5" s="1">
        <v>44737</v>
      </c>
      <c r="D5" t="s">
        <v>166</v>
      </c>
      <c r="E5" t="s">
        <v>171</v>
      </c>
      <c r="F5">
        <v>130</v>
      </c>
      <c r="G5" t="s">
        <v>103</v>
      </c>
      <c r="H5" s="2">
        <v>5</v>
      </c>
      <c r="I5" s="3">
        <v>0.20990358910221096</v>
      </c>
      <c r="J5">
        <f>(Table3[[#This Row],[Price of One Product]]*Table3[[#This Row],[No of Products in one Sale]])*((100-Table3[[#This Row],[Discount]])/100)</f>
        <v>648.63562667083568</v>
      </c>
      <c r="L5" t="s">
        <v>1802</v>
      </c>
      <c r="M5">
        <f ca="1">AVERAGE(Table3[Total Sales])</f>
        <v>549.48608740471673</v>
      </c>
    </row>
    <row r="6" spans="1:13" x14ac:dyDescent="0.3">
      <c r="A6" t="s">
        <v>111</v>
      </c>
      <c r="B6" t="s">
        <v>154</v>
      </c>
      <c r="C6" s="1">
        <v>44735</v>
      </c>
      <c r="D6" t="s">
        <v>163</v>
      </c>
      <c r="E6" t="s">
        <v>170</v>
      </c>
      <c r="F6">
        <v>72</v>
      </c>
      <c r="G6" t="s">
        <v>104</v>
      </c>
      <c r="H6" s="2">
        <v>4</v>
      </c>
      <c r="I6" s="3">
        <v>0.184343159134289</v>
      </c>
      <c r="J6">
        <f>(Table3[[#This Row],[Price of One Product]]*Table3[[#This Row],[No of Products in one Sale]])*((100-Table3[[#This Row],[Discount]])/100)</f>
        <v>287.46909170169329</v>
      </c>
      <c r="L6" t="s">
        <v>1803</v>
      </c>
      <c r="M6">
        <f ca="1">AVERAGE(Table3[Discount])</f>
        <v>0.45349183927057624</v>
      </c>
    </row>
    <row r="7" spans="1:13" x14ac:dyDescent="0.3">
      <c r="A7" t="s">
        <v>112</v>
      </c>
      <c r="B7" t="s">
        <v>155</v>
      </c>
      <c r="C7" s="1">
        <v>44727</v>
      </c>
      <c r="D7" t="s">
        <v>164</v>
      </c>
      <c r="E7" t="s">
        <v>171</v>
      </c>
      <c r="F7">
        <v>65</v>
      </c>
      <c r="G7" t="s">
        <v>105</v>
      </c>
      <c r="H7" s="2">
        <v>8</v>
      </c>
      <c r="I7" s="3">
        <v>0.11144429073382323</v>
      </c>
      <c r="J7">
        <f>(Table3[[#This Row],[Price of One Product]]*Table3[[#This Row],[No of Products in one Sale]])*((100-Table3[[#This Row],[Discount]])/100)</f>
        <v>519.42048968818403</v>
      </c>
    </row>
    <row r="8" spans="1:13" x14ac:dyDescent="0.3">
      <c r="A8" t="s">
        <v>113</v>
      </c>
      <c r="B8" t="s">
        <v>156</v>
      </c>
      <c r="C8" s="1">
        <v>44740</v>
      </c>
      <c r="D8" t="s">
        <v>165</v>
      </c>
      <c r="E8" t="s">
        <v>170</v>
      </c>
      <c r="F8">
        <v>250</v>
      </c>
      <c r="G8" t="s">
        <v>103</v>
      </c>
      <c r="H8" s="2">
        <v>3</v>
      </c>
      <c r="I8" s="3">
        <v>0.56286929186816415</v>
      </c>
      <c r="J8">
        <f>(Table3[[#This Row],[Price of One Product]]*Table3[[#This Row],[No of Products in one Sale]])*((100-Table3[[#This Row],[Discount]])/100)</f>
        <v>745.7784803109887</v>
      </c>
    </row>
    <row r="9" spans="1:13" x14ac:dyDescent="0.3">
      <c r="A9" t="s">
        <v>114</v>
      </c>
      <c r="B9" t="s">
        <v>157</v>
      </c>
      <c r="C9" s="1">
        <v>44725</v>
      </c>
      <c r="D9" t="s">
        <v>166</v>
      </c>
      <c r="E9" t="s">
        <v>171</v>
      </c>
      <c r="F9">
        <v>130</v>
      </c>
      <c r="G9" t="s">
        <v>104</v>
      </c>
      <c r="H9" s="2">
        <v>6</v>
      </c>
      <c r="I9" s="3">
        <v>3.138956050307417E-2</v>
      </c>
      <c r="J9">
        <f>(Table3[[#This Row],[Price of One Product]]*Table3[[#This Row],[No of Products in one Sale]])*((100-Table3[[#This Row],[Discount]])/100)</f>
        <v>779.75516142807601</v>
      </c>
    </row>
    <row r="10" spans="1:13" x14ac:dyDescent="0.3">
      <c r="A10" t="s">
        <v>115</v>
      </c>
      <c r="B10" t="s">
        <v>158</v>
      </c>
      <c r="C10" s="1">
        <v>44736</v>
      </c>
      <c r="D10" t="s">
        <v>167</v>
      </c>
      <c r="E10" t="s">
        <v>170</v>
      </c>
      <c r="F10">
        <v>60</v>
      </c>
      <c r="G10" t="s">
        <v>105</v>
      </c>
      <c r="H10" s="2">
        <v>7</v>
      </c>
      <c r="I10" s="3">
        <v>0.23798278495106248</v>
      </c>
      <c r="J10">
        <f>(Table3[[#This Row],[Price of One Product]]*Table3[[#This Row],[No of Products in one Sale]])*((100-Table3[[#This Row],[Discount]])/100)</f>
        <v>419.00047230320553</v>
      </c>
    </row>
    <row r="11" spans="1:13" x14ac:dyDescent="0.3">
      <c r="A11" t="s">
        <v>116</v>
      </c>
      <c r="B11" t="s">
        <v>154</v>
      </c>
      <c r="C11" s="1">
        <v>44725</v>
      </c>
      <c r="D11" t="s">
        <v>163</v>
      </c>
      <c r="E11" t="s">
        <v>171</v>
      </c>
      <c r="F11">
        <v>72</v>
      </c>
      <c r="G11" t="s">
        <v>103</v>
      </c>
      <c r="H11" s="2">
        <v>9</v>
      </c>
      <c r="I11" s="3">
        <v>0.19712344024473996</v>
      </c>
      <c r="J11">
        <f>(Table3[[#This Row],[Price of One Product]]*Table3[[#This Row],[No of Products in one Sale]])*((100-Table3[[#This Row],[Discount]])/100)</f>
        <v>646.72264010721403</v>
      </c>
    </row>
    <row r="12" spans="1:13" x14ac:dyDescent="0.3">
      <c r="A12" t="s">
        <v>117</v>
      </c>
      <c r="B12" t="s">
        <v>155</v>
      </c>
      <c r="C12" s="1">
        <v>44734</v>
      </c>
      <c r="D12" t="s">
        <v>164</v>
      </c>
      <c r="E12" t="s">
        <v>170</v>
      </c>
      <c r="F12">
        <v>65</v>
      </c>
      <c r="G12" t="s">
        <v>104</v>
      </c>
      <c r="H12" s="2">
        <v>4</v>
      </c>
      <c r="I12" s="3">
        <v>6.8295799738434873E-2</v>
      </c>
      <c r="J12">
        <f>(Table3[[#This Row],[Price of One Product]]*Table3[[#This Row],[No of Products in one Sale]])*((100-Table3[[#This Row],[Discount]])/100)</f>
        <v>259.82243092068006</v>
      </c>
    </row>
    <row r="13" spans="1:13" x14ac:dyDescent="0.3">
      <c r="A13" t="s">
        <v>118</v>
      </c>
      <c r="B13" t="s">
        <v>156</v>
      </c>
      <c r="C13" s="1">
        <v>44731</v>
      </c>
      <c r="D13" t="s">
        <v>165</v>
      </c>
      <c r="E13" t="s">
        <v>171</v>
      </c>
      <c r="F13">
        <v>250</v>
      </c>
      <c r="G13" t="s">
        <v>105</v>
      </c>
      <c r="H13" s="2">
        <v>3</v>
      </c>
      <c r="I13" s="3">
        <v>1.6828522965904168E-2</v>
      </c>
      <c r="J13">
        <f>(Table3[[#This Row],[Price of One Product]]*Table3[[#This Row],[No of Products in one Sale]])*((100-Table3[[#This Row],[Discount]])/100)</f>
        <v>749.87378607775565</v>
      </c>
    </row>
    <row r="14" spans="1:13" x14ac:dyDescent="0.3">
      <c r="A14" t="s">
        <v>119</v>
      </c>
      <c r="B14" t="s">
        <v>157</v>
      </c>
      <c r="C14" s="1">
        <v>44730</v>
      </c>
      <c r="D14" t="s">
        <v>166</v>
      </c>
      <c r="E14" t="s">
        <v>170</v>
      </c>
      <c r="F14">
        <v>130</v>
      </c>
      <c r="G14" t="s">
        <v>103</v>
      </c>
      <c r="H14" s="2">
        <v>5</v>
      </c>
      <c r="I14" s="3">
        <v>0.26661284065553453</v>
      </c>
      <c r="J14">
        <f>(Table3[[#This Row],[Price of One Product]]*Table3[[#This Row],[No of Products in one Sale]])*((100-Table3[[#This Row],[Discount]])/100)</f>
        <v>648.267016535739</v>
      </c>
    </row>
    <row r="15" spans="1:13" x14ac:dyDescent="0.3">
      <c r="A15" t="s">
        <v>120</v>
      </c>
      <c r="B15" t="s">
        <v>154</v>
      </c>
      <c r="C15" s="1">
        <v>44735</v>
      </c>
      <c r="D15" t="s">
        <v>163</v>
      </c>
      <c r="E15" t="s">
        <v>171</v>
      </c>
      <c r="F15">
        <v>72</v>
      </c>
      <c r="G15" t="s">
        <v>104</v>
      </c>
      <c r="H15" s="2">
        <v>12</v>
      </c>
      <c r="I15" s="3">
        <v>0.21251347110701568</v>
      </c>
      <c r="J15">
        <f>(Table3[[#This Row],[Price of One Product]]*Table3[[#This Row],[No of Products in one Sale]])*((100-Table3[[#This Row],[Discount]])/100)</f>
        <v>862.16388360963538</v>
      </c>
    </row>
    <row r="16" spans="1:13" x14ac:dyDescent="0.3">
      <c r="A16" t="s">
        <v>121</v>
      </c>
      <c r="B16" t="s">
        <v>155</v>
      </c>
      <c r="C16" s="1">
        <v>44738</v>
      </c>
      <c r="D16" t="s">
        <v>164</v>
      </c>
      <c r="E16" t="s">
        <v>170</v>
      </c>
      <c r="F16">
        <v>65</v>
      </c>
      <c r="G16" t="s">
        <v>105</v>
      </c>
      <c r="H16" s="2">
        <v>4</v>
      </c>
      <c r="I16" s="3">
        <v>0.10994257661413849</v>
      </c>
      <c r="J16">
        <f>(Table3[[#This Row],[Price of One Product]]*Table3[[#This Row],[No of Products in one Sale]])*((100-Table3[[#This Row],[Discount]])/100)</f>
        <v>259.71414930080323</v>
      </c>
    </row>
    <row r="17" spans="1:10" x14ac:dyDescent="0.3">
      <c r="A17" t="s">
        <v>122</v>
      </c>
      <c r="B17" t="s">
        <v>156</v>
      </c>
      <c r="C17" s="1">
        <v>44738</v>
      </c>
      <c r="D17" t="s">
        <v>165</v>
      </c>
      <c r="E17" t="s">
        <v>171</v>
      </c>
      <c r="F17">
        <v>250</v>
      </c>
      <c r="G17" t="s">
        <v>103</v>
      </c>
      <c r="H17" s="2">
        <v>3</v>
      </c>
      <c r="I17" s="3">
        <v>0.53607498908607099</v>
      </c>
      <c r="J17">
        <f>(Table3[[#This Row],[Price of One Product]]*Table3[[#This Row],[No of Products in one Sale]])*((100-Table3[[#This Row],[Discount]])/100)</f>
        <v>745.97943758185443</v>
      </c>
    </row>
    <row r="18" spans="1:10" x14ac:dyDescent="0.3">
      <c r="A18" t="s">
        <v>123</v>
      </c>
      <c r="B18" t="s">
        <v>157</v>
      </c>
      <c r="C18" s="1">
        <v>44725</v>
      </c>
      <c r="D18" t="s">
        <v>166</v>
      </c>
      <c r="E18" t="s">
        <v>170</v>
      </c>
      <c r="F18">
        <v>130</v>
      </c>
      <c r="G18" t="s">
        <v>104</v>
      </c>
      <c r="H18" s="2">
        <v>5</v>
      </c>
      <c r="I18" s="3">
        <v>3.7515550327758003E-2</v>
      </c>
      <c r="J18">
        <f>(Table3[[#This Row],[Price of One Product]]*Table3[[#This Row],[No of Products in one Sale]])*((100-Table3[[#This Row],[Discount]])/100)</f>
        <v>649.75614892286967</v>
      </c>
    </row>
    <row r="19" spans="1:10" x14ac:dyDescent="0.3">
      <c r="A19" t="s">
        <v>124</v>
      </c>
      <c r="B19" t="s">
        <v>158</v>
      </c>
      <c r="C19" s="1">
        <v>44730</v>
      </c>
      <c r="D19" t="s">
        <v>167</v>
      </c>
      <c r="E19" t="s">
        <v>170</v>
      </c>
      <c r="F19">
        <v>60</v>
      </c>
      <c r="G19" t="s">
        <v>105</v>
      </c>
      <c r="H19" s="2">
        <v>13</v>
      </c>
      <c r="I19" s="3">
        <v>2.4938289886663061E-2</v>
      </c>
      <c r="J19">
        <f>(Table3[[#This Row],[Price of One Product]]*Table3[[#This Row],[No of Products in one Sale]])*((100-Table3[[#This Row],[Discount]])/100)</f>
        <v>779.80548133888396</v>
      </c>
    </row>
    <row r="20" spans="1:10" x14ac:dyDescent="0.3">
      <c r="A20" t="s">
        <v>125</v>
      </c>
      <c r="B20" t="s">
        <v>159</v>
      </c>
      <c r="C20" s="1">
        <v>44738</v>
      </c>
      <c r="D20" t="s">
        <v>168</v>
      </c>
      <c r="E20" t="s">
        <v>171</v>
      </c>
      <c r="F20">
        <v>95</v>
      </c>
      <c r="G20" t="s">
        <v>103</v>
      </c>
      <c r="H20" s="2">
        <v>5</v>
      </c>
      <c r="I20" s="3">
        <v>1.0123391970414241E-2</v>
      </c>
      <c r="J20">
        <f>(Table3[[#This Row],[Price of One Product]]*Table3[[#This Row],[No of Products in one Sale]])*((100-Table3[[#This Row],[Discount]])/100)</f>
        <v>474.95191388814055</v>
      </c>
    </row>
    <row r="21" spans="1:10" x14ac:dyDescent="0.3">
      <c r="A21" t="s">
        <v>126</v>
      </c>
      <c r="B21" t="s">
        <v>154</v>
      </c>
      <c r="C21" s="1">
        <v>44730</v>
      </c>
      <c r="D21" t="s">
        <v>163</v>
      </c>
      <c r="E21" t="s">
        <v>171</v>
      </c>
      <c r="F21">
        <v>72</v>
      </c>
      <c r="G21" t="s">
        <v>104</v>
      </c>
      <c r="H21" s="2">
        <v>5</v>
      </c>
      <c r="I21" s="3">
        <v>0.1308869366379137</v>
      </c>
      <c r="J21">
        <f>(Table3[[#This Row],[Price of One Product]]*Table3[[#This Row],[No of Products in one Sale]])*((100-Table3[[#This Row],[Discount]])/100)</f>
        <v>359.52880702810353</v>
      </c>
    </row>
    <row r="22" spans="1:10" x14ac:dyDescent="0.3">
      <c r="A22" t="s">
        <v>127</v>
      </c>
      <c r="B22" t="s">
        <v>155</v>
      </c>
      <c r="C22" s="1">
        <v>44738</v>
      </c>
      <c r="D22" t="s">
        <v>164</v>
      </c>
      <c r="E22" t="s">
        <v>171</v>
      </c>
      <c r="F22">
        <v>65</v>
      </c>
      <c r="G22" t="s">
        <v>105</v>
      </c>
      <c r="H22" s="2">
        <v>4</v>
      </c>
      <c r="I22" s="3">
        <v>6.6961969492996459E-2</v>
      </c>
      <c r="J22">
        <f>(Table3[[#This Row],[Price of One Product]]*Table3[[#This Row],[No of Products in one Sale]])*((100-Table3[[#This Row],[Discount]])/100)</f>
        <v>259.82589887931823</v>
      </c>
    </row>
    <row r="23" spans="1:10" x14ac:dyDescent="0.3">
      <c r="A23" t="s">
        <v>128</v>
      </c>
      <c r="B23" t="s">
        <v>156</v>
      </c>
      <c r="C23" s="1">
        <v>44734</v>
      </c>
      <c r="D23" t="s">
        <v>165</v>
      </c>
      <c r="E23" t="s">
        <v>170</v>
      </c>
      <c r="F23">
        <v>250</v>
      </c>
      <c r="G23" t="s">
        <v>103</v>
      </c>
      <c r="H23" s="2">
        <v>3</v>
      </c>
      <c r="I23" s="3">
        <v>0.36350761794645753</v>
      </c>
      <c r="J23">
        <f>(Table3[[#This Row],[Price of One Product]]*Table3[[#This Row],[No of Products in one Sale]])*((100-Table3[[#This Row],[Discount]])/100)</f>
        <v>747.27369286540159</v>
      </c>
    </row>
    <row r="24" spans="1:10" x14ac:dyDescent="0.3">
      <c r="A24" t="s">
        <v>129</v>
      </c>
      <c r="B24" t="s">
        <v>157</v>
      </c>
      <c r="C24" s="1">
        <v>44729</v>
      </c>
      <c r="D24" t="s">
        <v>166</v>
      </c>
      <c r="E24" t="s">
        <v>170</v>
      </c>
      <c r="F24">
        <v>130</v>
      </c>
      <c r="G24" t="s">
        <v>104</v>
      </c>
      <c r="H24" s="2">
        <v>6</v>
      </c>
      <c r="I24" s="3">
        <v>0.30841415491993102</v>
      </c>
      <c r="J24">
        <f>(Table3[[#This Row],[Price of One Product]]*Table3[[#This Row],[No of Products in one Sale]])*((100-Table3[[#This Row],[Discount]])/100)</f>
        <v>777.59436959162451</v>
      </c>
    </row>
    <row r="25" spans="1:10" x14ac:dyDescent="0.3">
      <c r="A25" t="s">
        <v>130</v>
      </c>
      <c r="B25" t="s">
        <v>154</v>
      </c>
      <c r="C25" s="1">
        <v>44730</v>
      </c>
      <c r="D25" t="s">
        <v>163</v>
      </c>
      <c r="E25" t="s">
        <v>170</v>
      </c>
      <c r="F25">
        <v>72</v>
      </c>
      <c r="G25" t="s">
        <v>105</v>
      </c>
      <c r="H25" s="2">
        <v>8</v>
      </c>
      <c r="I25" s="3">
        <v>0.21287301321989574</v>
      </c>
      <c r="J25">
        <f>(Table3[[#This Row],[Price of One Product]]*Table3[[#This Row],[No of Products in one Sale]])*((100-Table3[[#This Row],[Discount]])/100)</f>
        <v>574.77385144385346</v>
      </c>
    </row>
    <row r="26" spans="1:10" x14ac:dyDescent="0.3">
      <c r="A26" t="s">
        <v>131</v>
      </c>
      <c r="B26" t="s">
        <v>155</v>
      </c>
      <c r="C26" s="1">
        <v>44728</v>
      </c>
      <c r="D26" t="s">
        <v>164</v>
      </c>
      <c r="E26" t="s">
        <v>170</v>
      </c>
      <c r="F26">
        <v>65</v>
      </c>
      <c r="G26" t="s">
        <v>103</v>
      </c>
      <c r="H26" s="2">
        <v>5</v>
      </c>
      <c r="I26" s="3">
        <v>0.11047742601795077</v>
      </c>
      <c r="J26">
        <f>(Table3[[#This Row],[Price of One Product]]*Table3[[#This Row],[No of Products in one Sale]])*((100-Table3[[#This Row],[Discount]])/100)</f>
        <v>324.64094836544166</v>
      </c>
    </row>
    <row r="27" spans="1:10" x14ac:dyDescent="0.3">
      <c r="A27" t="s">
        <v>132</v>
      </c>
      <c r="B27" t="s">
        <v>156</v>
      </c>
      <c r="C27" s="1">
        <v>44735</v>
      </c>
      <c r="D27" t="s">
        <v>165</v>
      </c>
      <c r="E27" t="s">
        <v>170</v>
      </c>
      <c r="F27">
        <v>250</v>
      </c>
      <c r="G27" t="s">
        <v>104</v>
      </c>
      <c r="H27" s="2">
        <v>2</v>
      </c>
      <c r="I27" s="3">
        <v>4.8799156151631218E-2</v>
      </c>
      <c r="J27">
        <f>(Table3[[#This Row],[Price of One Product]]*Table3[[#This Row],[No of Products in one Sale]])*((100-Table3[[#This Row],[Discount]])/100)</f>
        <v>499.75600421924185</v>
      </c>
    </row>
    <row r="28" spans="1:10" x14ac:dyDescent="0.3">
      <c r="A28" t="s">
        <v>138</v>
      </c>
      <c r="B28" t="s">
        <v>157</v>
      </c>
      <c r="C28" s="1">
        <v>44738</v>
      </c>
      <c r="D28" t="s">
        <v>166</v>
      </c>
      <c r="E28" t="s">
        <v>170</v>
      </c>
      <c r="F28">
        <v>130</v>
      </c>
      <c r="G28" t="s">
        <v>105</v>
      </c>
      <c r="H28" s="2">
        <v>3</v>
      </c>
      <c r="I28" s="3">
        <v>0.27879506176921365</v>
      </c>
      <c r="J28">
        <f>(Table3[[#This Row],[Price of One Product]]*Table3[[#This Row],[No of Products in one Sale]])*((100-Table3[[#This Row],[Discount]])/100)</f>
        <v>388.91269925910001</v>
      </c>
    </row>
    <row r="29" spans="1:10" x14ac:dyDescent="0.3">
      <c r="A29" t="s">
        <v>133</v>
      </c>
      <c r="B29" t="s">
        <v>158</v>
      </c>
      <c r="C29" s="1">
        <v>44738</v>
      </c>
      <c r="D29" t="s">
        <v>167</v>
      </c>
      <c r="E29" t="s">
        <v>170</v>
      </c>
      <c r="F29">
        <v>60</v>
      </c>
      <c r="G29" t="s">
        <v>103</v>
      </c>
      <c r="H29" s="2">
        <v>14</v>
      </c>
      <c r="I29" s="3">
        <v>7.6045534046593019E-2</v>
      </c>
      <c r="J29">
        <f>(Table3[[#This Row],[Price of One Product]]*Table3[[#This Row],[No of Products in one Sale]])*((100-Table3[[#This Row],[Discount]])/100)</f>
        <v>839.36121751400856</v>
      </c>
    </row>
    <row r="30" spans="1:10" x14ac:dyDescent="0.3">
      <c r="A30" t="s">
        <v>134</v>
      </c>
      <c r="B30" t="s">
        <v>154</v>
      </c>
      <c r="C30" s="1">
        <v>44734</v>
      </c>
      <c r="D30" t="s">
        <v>163</v>
      </c>
      <c r="E30" t="s">
        <v>170</v>
      </c>
      <c r="F30">
        <v>72</v>
      </c>
      <c r="G30" t="s">
        <v>104</v>
      </c>
      <c r="H30" s="2">
        <v>12</v>
      </c>
      <c r="I30" s="3">
        <v>0.12055762754740325</v>
      </c>
      <c r="J30">
        <f>(Table3[[#This Row],[Price of One Product]]*Table3[[#This Row],[No of Products in one Sale]])*((100-Table3[[#This Row],[Discount]])/100)</f>
        <v>862.95838209799047</v>
      </c>
    </row>
    <row r="31" spans="1:10" x14ac:dyDescent="0.3">
      <c r="A31" t="s">
        <v>135</v>
      </c>
      <c r="B31" t="s">
        <v>155</v>
      </c>
      <c r="C31" s="1">
        <v>44727</v>
      </c>
      <c r="D31" t="s">
        <v>164</v>
      </c>
      <c r="E31" t="s">
        <v>170</v>
      </c>
      <c r="F31">
        <v>65</v>
      </c>
      <c r="G31" t="s">
        <v>105</v>
      </c>
      <c r="H31" s="2">
        <v>5</v>
      </c>
      <c r="I31" s="3">
        <v>0.30283946337780637</v>
      </c>
      <c r="J31">
        <f>(Table3[[#This Row],[Price of One Product]]*Table3[[#This Row],[No of Products in one Sale]])*((100-Table3[[#This Row],[Discount]])/100)</f>
        <v>324.01577174402212</v>
      </c>
    </row>
    <row r="32" spans="1:10" x14ac:dyDescent="0.3">
      <c r="A32" t="s">
        <v>136</v>
      </c>
      <c r="B32" t="s">
        <v>156</v>
      </c>
      <c r="C32" s="1">
        <v>44729</v>
      </c>
      <c r="D32" t="s">
        <v>165</v>
      </c>
      <c r="E32" t="s">
        <v>171</v>
      </c>
      <c r="F32">
        <v>250</v>
      </c>
      <c r="G32" t="s">
        <v>103</v>
      </c>
      <c r="H32" s="2">
        <v>1</v>
      </c>
      <c r="I32" s="3">
        <v>0.41401829873258272</v>
      </c>
      <c r="J32">
        <f>(Table3[[#This Row],[Price of One Product]]*Table3[[#This Row],[No of Products in one Sale]])*((100-Table3[[#This Row],[Discount]])/100)</f>
        <v>248.96495425316854</v>
      </c>
    </row>
    <row r="33" spans="1:10" x14ac:dyDescent="0.3">
      <c r="A33" t="s">
        <v>137</v>
      </c>
      <c r="B33" t="s">
        <v>157</v>
      </c>
      <c r="C33" s="1">
        <v>44726</v>
      </c>
      <c r="D33" t="s">
        <v>166</v>
      </c>
      <c r="E33" t="s">
        <v>170</v>
      </c>
      <c r="F33">
        <v>130</v>
      </c>
      <c r="G33" t="s">
        <v>104</v>
      </c>
      <c r="H33" s="2">
        <v>4</v>
      </c>
      <c r="I33" s="3">
        <v>6.1603660271292333E-3</v>
      </c>
      <c r="J33">
        <f>(Table3[[#This Row],[Price of One Product]]*Table3[[#This Row],[No of Products in one Sale]])*((100-Table3[[#This Row],[Discount]])/100)</f>
        <v>519.96796609665887</v>
      </c>
    </row>
    <row r="34" spans="1:10" x14ac:dyDescent="0.3">
      <c r="A34" t="s">
        <v>139</v>
      </c>
      <c r="B34" t="s">
        <v>154</v>
      </c>
      <c r="C34" s="1">
        <v>44733</v>
      </c>
      <c r="D34" t="s">
        <v>163</v>
      </c>
      <c r="E34" t="s">
        <v>170</v>
      </c>
      <c r="F34">
        <v>72</v>
      </c>
      <c r="G34" t="s">
        <v>105</v>
      </c>
      <c r="H34" s="2">
        <v>8</v>
      </c>
      <c r="I34" s="3">
        <v>0.10495963672233184</v>
      </c>
      <c r="J34">
        <f>(Table3[[#This Row],[Price of One Product]]*Table3[[#This Row],[No of Products in one Sale]])*((100-Table3[[#This Row],[Discount]])/100)</f>
        <v>575.39543249247936</v>
      </c>
    </row>
    <row r="35" spans="1:10" x14ac:dyDescent="0.3">
      <c r="A35" t="s">
        <v>140</v>
      </c>
      <c r="B35" t="s">
        <v>155</v>
      </c>
      <c r="C35" s="1">
        <v>44730</v>
      </c>
      <c r="D35" t="s">
        <v>164</v>
      </c>
      <c r="E35" t="s">
        <v>170</v>
      </c>
      <c r="F35">
        <v>65</v>
      </c>
      <c r="G35" t="s">
        <v>103</v>
      </c>
      <c r="H35" s="2">
        <v>12</v>
      </c>
      <c r="I35" s="3">
        <v>0.29377273906475571</v>
      </c>
      <c r="J35">
        <f>(Table3[[#This Row],[Price of One Product]]*Table3[[#This Row],[No of Products in one Sale]])*((100-Table3[[#This Row],[Discount]])/100)</f>
        <v>777.70857263529501</v>
      </c>
    </row>
    <row r="36" spans="1:10" x14ac:dyDescent="0.3">
      <c r="A36" t="s">
        <v>141</v>
      </c>
      <c r="B36" t="s">
        <v>156</v>
      </c>
      <c r="C36" s="1">
        <v>44736</v>
      </c>
      <c r="D36" t="s">
        <v>165</v>
      </c>
      <c r="E36" t="s">
        <v>170</v>
      </c>
      <c r="F36">
        <v>250</v>
      </c>
      <c r="G36" t="s">
        <v>104</v>
      </c>
      <c r="H36" s="2">
        <v>3</v>
      </c>
      <c r="I36" s="3">
        <v>0.56559810101924179</v>
      </c>
      <c r="J36">
        <f>(Table3[[#This Row],[Price of One Product]]*Table3[[#This Row],[No of Products in one Sale]])*((100-Table3[[#This Row],[Discount]])/100)</f>
        <v>745.75801424235567</v>
      </c>
    </row>
    <row r="37" spans="1:10" x14ac:dyDescent="0.3">
      <c r="A37" t="s">
        <v>142</v>
      </c>
      <c r="B37" t="s">
        <v>157</v>
      </c>
      <c r="C37" s="1">
        <v>44732</v>
      </c>
      <c r="D37" t="s">
        <v>166</v>
      </c>
      <c r="E37" t="s">
        <v>170</v>
      </c>
      <c r="F37">
        <v>130</v>
      </c>
      <c r="G37" t="s">
        <v>105</v>
      </c>
      <c r="H37" s="2">
        <v>3</v>
      </c>
      <c r="I37" s="3">
        <v>0.14180367825735268</v>
      </c>
      <c r="J37">
        <f>(Table3[[#This Row],[Price of One Product]]*Table3[[#This Row],[No of Products in one Sale]])*((100-Table3[[#This Row],[Discount]])/100)</f>
        <v>389.44696565479637</v>
      </c>
    </row>
    <row r="38" spans="1:10" x14ac:dyDescent="0.3">
      <c r="A38" t="s">
        <v>143</v>
      </c>
      <c r="B38" t="s">
        <v>158</v>
      </c>
      <c r="C38" s="1">
        <v>44732</v>
      </c>
      <c r="D38" t="s">
        <v>167</v>
      </c>
      <c r="E38" t="s">
        <v>171</v>
      </c>
      <c r="F38">
        <v>60</v>
      </c>
      <c r="G38" t="s">
        <v>103</v>
      </c>
      <c r="H38" s="2">
        <v>11</v>
      </c>
      <c r="I38" s="3">
        <v>0.19727585407121537</v>
      </c>
      <c r="J38">
        <f>(Table3[[#This Row],[Price of One Product]]*Table3[[#This Row],[No of Products in one Sale]])*((100-Table3[[#This Row],[Discount]])/100)</f>
        <v>658.69797936312989</v>
      </c>
    </row>
    <row r="39" spans="1:10" x14ac:dyDescent="0.3">
      <c r="A39" t="s">
        <v>144</v>
      </c>
      <c r="B39" t="s">
        <v>159</v>
      </c>
      <c r="C39" s="1">
        <v>44731</v>
      </c>
      <c r="D39" t="s">
        <v>168</v>
      </c>
      <c r="E39" t="s">
        <v>170</v>
      </c>
      <c r="F39">
        <v>95</v>
      </c>
      <c r="G39" t="s">
        <v>104</v>
      </c>
      <c r="H39" s="2">
        <v>8</v>
      </c>
      <c r="I39" s="3">
        <v>0.16026707373910823</v>
      </c>
      <c r="J39">
        <f>(Table3[[#This Row],[Price of One Product]]*Table3[[#This Row],[No of Products in one Sale]])*((100-Table3[[#This Row],[Discount]])/100)</f>
        <v>758.78197023958273</v>
      </c>
    </row>
    <row r="40" spans="1:10" x14ac:dyDescent="0.3">
      <c r="A40" t="s">
        <v>145</v>
      </c>
      <c r="B40" t="s">
        <v>154</v>
      </c>
      <c r="C40" s="1">
        <v>44735</v>
      </c>
      <c r="D40" t="s">
        <v>163</v>
      </c>
      <c r="E40" t="s">
        <v>170</v>
      </c>
      <c r="F40">
        <v>72</v>
      </c>
      <c r="G40" t="s">
        <v>105</v>
      </c>
      <c r="H40" s="2">
        <v>5</v>
      </c>
      <c r="I40" s="3">
        <v>3.6754234817017679E-2</v>
      </c>
      <c r="J40">
        <f>(Table3[[#This Row],[Price of One Product]]*Table3[[#This Row],[No of Products in one Sale]])*((100-Table3[[#This Row],[Discount]])/100)</f>
        <v>359.86768475465868</v>
      </c>
    </row>
    <row r="41" spans="1:10" x14ac:dyDescent="0.3">
      <c r="A41" t="s">
        <v>146</v>
      </c>
      <c r="B41" t="s">
        <v>155</v>
      </c>
      <c r="C41" s="1">
        <v>44728</v>
      </c>
      <c r="D41" t="s">
        <v>164</v>
      </c>
      <c r="E41" t="s">
        <v>170</v>
      </c>
      <c r="F41">
        <v>65</v>
      </c>
      <c r="G41" t="s">
        <v>103</v>
      </c>
      <c r="H41" s="2">
        <v>6</v>
      </c>
      <c r="I41" s="3">
        <v>0.12047427034169578</v>
      </c>
      <c r="J41">
        <f>(Table3[[#This Row],[Price of One Product]]*Table3[[#This Row],[No of Products in one Sale]])*((100-Table3[[#This Row],[Discount]])/100)</f>
        <v>389.53015034566738</v>
      </c>
    </row>
    <row r="42" spans="1:10" x14ac:dyDescent="0.3">
      <c r="A42" t="s">
        <v>147</v>
      </c>
      <c r="B42" t="s">
        <v>156</v>
      </c>
      <c r="C42" s="1">
        <v>44727</v>
      </c>
      <c r="D42" t="s">
        <v>165</v>
      </c>
      <c r="E42" t="s">
        <v>171</v>
      </c>
      <c r="F42">
        <v>250</v>
      </c>
      <c r="G42" t="s">
        <v>104</v>
      </c>
      <c r="H42" s="2">
        <v>1</v>
      </c>
      <c r="I42" s="3">
        <v>0.38636401364592987</v>
      </c>
      <c r="J42">
        <f>(Table3[[#This Row],[Price of One Product]]*Table3[[#This Row],[No of Products in one Sale]])*((100-Table3[[#This Row],[Discount]])/100)</f>
        <v>249.03408996588516</v>
      </c>
    </row>
    <row r="43" spans="1:10" x14ac:dyDescent="0.3">
      <c r="A43" t="s">
        <v>148</v>
      </c>
      <c r="B43" t="s">
        <v>157</v>
      </c>
      <c r="C43" s="1">
        <v>44731</v>
      </c>
      <c r="D43" t="s">
        <v>166</v>
      </c>
      <c r="E43" t="s">
        <v>171</v>
      </c>
      <c r="F43">
        <v>130</v>
      </c>
      <c r="G43" t="s">
        <v>105</v>
      </c>
      <c r="H43" s="2">
        <v>7</v>
      </c>
      <c r="I43" s="3">
        <v>0.25111930985495906</v>
      </c>
      <c r="J43">
        <f>(Table3[[#This Row],[Price of One Product]]*Table3[[#This Row],[No of Products in one Sale]])*((100-Table3[[#This Row],[Discount]])/100)</f>
        <v>907.71481428031996</v>
      </c>
    </row>
    <row r="44" spans="1:10" x14ac:dyDescent="0.3">
      <c r="A44" t="s">
        <v>149</v>
      </c>
      <c r="B44" t="s">
        <v>154</v>
      </c>
      <c r="C44" s="1">
        <v>44732</v>
      </c>
      <c r="D44" t="s">
        <v>163</v>
      </c>
      <c r="E44" t="s">
        <v>171</v>
      </c>
      <c r="F44">
        <v>72</v>
      </c>
      <c r="G44" t="s">
        <v>103</v>
      </c>
      <c r="H44" s="2">
        <v>7</v>
      </c>
      <c r="I44" s="3">
        <v>0.18099169049889144</v>
      </c>
      <c r="J44">
        <f>(Table3[[#This Row],[Price of One Product]]*Table3[[#This Row],[No of Products in one Sale]])*((100-Table3[[#This Row],[Discount]])/100)</f>
        <v>503.0878018798856</v>
      </c>
    </row>
    <row r="45" spans="1:10" x14ac:dyDescent="0.3">
      <c r="A45" t="s">
        <v>150</v>
      </c>
      <c r="B45" t="s">
        <v>155</v>
      </c>
      <c r="C45" s="1">
        <v>44738</v>
      </c>
      <c r="D45" t="s">
        <v>164</v>
      </c>
      <c r="E45" t="s">
        <v>171</v>
      </c>
      <c r="F45">
        <v>65</v>
      </c>
      <c r="G45" t="s">
        <v>104</v>
      </c>
      <c r="H45" s="2">
        <v>3</v>
      </c>
      <c r="I45" s="3">
        <v>0.17363786365000505</v>
      </c>
      <c r="J45">
        <f>(Table3[[#This Row],[Price of One Product]]*Table3[[#This Row],[No of Products in one Sale]])*((100-Table3[[#This Row],[Discount]])/100)</f>
        <v>194.66140616588251</v>
      </c>
    </row>
    <row r="46" spans="1:10" x14ac:dyDescent="0.3">
      <c r="A46" t="s">
        <v>151</v>
      </c>
      <c r="B46" t="s">
        <v>156</v>
      </c>
      <c r="C46" s="1">
        <v>44730</v>
      </c>
      <c r="D46" t="s">
        <v>165</v>
      </c>
      <c r="E46" t="s">
        <v>171</v>
      </c>
      <c r="F46">
        <v>250</v>
      </c>
      <c r="G46" t="s">
        <v>105</v>
      </c>
      <c r="H46" s="2">
        <v>1</v>
      </c>
      <c r="I46" s="3">
        <v>0.75489814137474298</v>
      </c>
      <c r="J46">
        <f>(Table3[[#This Row],[Price of One Product]]*Table3[[#This Row],[No of Products in one Sale]])*((100-Table3[[#This Row],[Discount]])/100)</f>
        <v>248.11275464656316</v>
      </c>
    </row>
    <row r="47" spans="1:10" x14ac:dyDescent="0.3">
      <c r="A47" t="s">
        <v>152</v>
      </c>
      <c r="B47" t="s">
        <v>157</v>
      </c>
      <c r="C47" s="1">
        <v>44736</v>
      </c>
      <c r="D47" t="s">
        <v>166</v>
      </c>
      <c r="E47" t="s">
        <v>171</v>
      </c>
      <c r="F47">
        <v>130</v>
      </c>
      <c r="G47" t="s">
        <v>103</v>
      </c>
      <c r="H47" s="2">
        <v>6</v>
      </c>
      <c r="I47" s="3">
        <v>0.41826226246410803</v>
      </c>
      <c r="J47">
        <f>(Table3[[#This Row],[Price of One Product]]*Table3[[#This Row],[No of Products in one Sale]])*((100-Table3[[#This Row],[Discount]])/100)</f>
        <v>776.73755435277997</v>
      </c>
    </row>
    <row r="48" spans="1:10" x14ac:dyDescent="0.3">
      <c r="A48" t="s">
        <v>175</v>
      </c>
      <c r="B48" t="s">
        <v>154</v>
      </c>
      <c r="C48" s="1">
        <v>44733</v>
      </c>
      <c r="D48" t="s">
        <v>163</v>
      </c>
      <c r="E48" t="s">
        <v>170</v>
      </c>
      <c r="F48">
        <v>72</v>
      </c>
      <c r="G48" t="s">
        <v>103</v>
      </c>
      <c r="H48" s="2">
        <v>4</v>
      </c>
      <c r="I48" s="3">
        <v>1.372080123313592E-2</v>
      </c>
      <c r="J48">
        <f>(Table3[[#This Row],[Price of One Product]]*Table3[[#This Row],[No of Products in one Sale]])*((100-Table3[[#This Row],[Discount]])/100)</f>
        <v>287.96048409244861</v>
      </c>
    </row>
    <row r="49" spans="1:10" x14ac:dyDescent="0.3">
      <c r="A49" t="s">
        <v>176</v>
      </c>
      <c r="B49" t="s">
        <v>155</v>
      </c>
      <c r="C49" s="1">
        <v>44746</v>
      </c>
      <c r="D49" t="s">
        <v>164</v>
      </c>
      <c r="E49" t="s">
        <v>171</v>
      </c>
      <c r="F49">
        <v>65</v>
      </c>
      <c r="G49" t="s">
        <v>104</v>
      </c>
      <c r="H49" s="2">
        <v>6</v>
      </c>
      <c r="I49" s="3">
        <v>2.2083854314921911E-2</v>
      </c>
      <c r="J49">
        <f>(Table3[[#This Row],[Price of One Product]]*Table3[[#This Row],[No of Products in one Sale]])*((100-Table3[[#This Row],[Discount]])/100)</f>
        <v>389.9138729681718</v>
      </c>
    </row>
    <row r="50" spans="1:10" x14ac:dyDescent="0.3">
      <c r="A50" t="s">
        <v>177</v>
      </c>
      <c r="B50" t="s">
        <v>156</v>
      </c>
      <c r="C50" s="1">
        <v>44755</v>
      </c>
      <c r="D50" t="s">
        <v>165</v>
      </c>
      <c r="E50" t="s">
        <v>170</v>
      </c>
      <c r="F50">
        <v>250</v>
      </c>
      <c r="G50" t="s">
        <v>105</v>
      </c>
      <c r="H50" s="2">
        <v>3</v>
      </c>
      <c r="I50" s="3">
        <v>0.92842323956324613</v>
      </c>
      <c r="J50">
        <f>(Table3[[#This Row],[Price of One Product]]*Table3[[#This Row],[No of Products in one Sale]])*((100-Table3[[#This Row],[Discount]])/100)</f>
        <v>743.03682570327567</v>
      </c>
    </row>
    <row r="51" spans="1:10" x14ac:dyDescent="0.3">
      <c r="A51" t="s">
        <v>178</v>
      </c>
      <c r="B51" t="s">
        <v>157</v>
      </c>
      <c r="C51" s="1">
        <v>44755</v>
      </c>
      <c r="D51" t="s">
        <v>166</v>
      </c>
      <c r="E51" t="s">
        <v>171</v>
      </c>
      <c r="F51">
        <v>130</v>
      </c>
      <c r="G51" t="s">
        <v>103</v>
      </c>
      <c r="H51" s="2">
        <v>2</v>
      </c>
      <c r="I51" s="3">
        <v>0.20990358910221096</v>
      </c>
      <c r="J51">
        <f>(Table3[[#This Row],[Price of One Product]]*Table3[[#This Row],[No of Products in one Sale]])*((100-Table3[[#This Row],[Discount]])/100)</f>
        <v>259.45425066833423</v>
      </c>
    </row>
    <row r="52" spans="1:10" x14ac:dyDescent="0.3">
      <c r="A52" t="s">
        <v>179</v>
      </c>
      <c r="B52" t="s">
        <v>154</v>
      </c>
      <c r="C52" s="1">
        <v>44727</v>
      </c>
      <c r="D52" t="s">
        <v>163</v>
      </c>
      <c r="E52" t="s">
        <v>170</v>
      </c>
      <c r="F52">
        <v>72</v>
      </c>
      <c r="G52" t="s">
        <v>104</v>
      </c>
      <c r="H52" s="2">
        <v>5</v>
      </c>
      <c r="I52" s="3">
        <v>0.184343159134289</v>
      </c>
      <c r="J52">
        <f>(Table3[[#This Row],[Price of One Product]]*Table3[[#This Row],[No of Products in one Sale]])*((100-Table3[[#This Row],[Discount]])/100)</f>
        <v>359.33636462711661</v>
      </c>
    </row>
    <row r="53" spans="1:10" x14ac:dyDescent="0.3">
      <c r="A53" t="s">
        <v>180</v>
      </c>
      <c r="B53" t="s">
        <v>155</v>
      </c>
      <c r="C53" s="1">
        <v>44746</v>
      </c>
      <c r="D53" t="s">
        <v>164</v>
      </c>
      <c r="E53" t="s">
        <v>171</v>
      </c>
      <c r="F53">
        <v>65</v>
      </c>
      <c r="G53" t="s">
        <v>105</v>
      </c>
      <c r="H53" s="2">
        <v>8</v>
      </c>
      <c r="I53" s="3">
        <v>0.11144429073382323</v>
      </c>
      <c r="J53">
        <f>(Table3[[#This Row],[Price of One Product]]*Table3[[#This Row],[No of Products in one Sale]])*((100-Table3[[#This Row],[Discount]])/100)</f>
        <v>519.42048968818403</v>
      </c>
    </row>
    <row r="54" spans="1:10" x14ac:dyDescent="0.3">
      <c r="A54" t="s">
        <v>181</v>
      </c>
      <c r="B54" t="s">
        <v>156</v>
      </c>
      <c r="C54" s="1">
        <v>44740</v>
      </c>
      <c r="D54" t="s">
        <v>165</v>
      </c>
      <c r="E54" t="s">
        <v>170</v>
      </c>
      <c r="F54">
        <v>250</v>
      </c>
      <c r="G54" t="s">
        <v>103</v>
      </c>
      <c r="H54" s="2">
        <v>3</v>
      </c>
      <c r="I54" s="3">
        <v>0.56286929186816415</v>
      </c>
      <c r="J54">
        <f>(Table3[[#This Row],[Price of One Product]]*Table3[[#This Row],[No of Products in one Sale]])*((100-Table3[[#This Row],[Discount]])/100)</f>
        <v>745.7784803109887</v>
      </c>
    </row>
    <row r="55" spans="1:10" x14ac:dyDescent="0.3">
      <c r="A55" t="s">
        <v>182</v>
      </c>
      <c r="B55" t="s">
        <v>157</v>
      </c>
      <c r="C55" s="1">
        <v>44743</v>
      </c>
      <c r="D55" t="s">
        <v>166</v>
      </c>
      <c r="E55" t="s">
        <v>171</v>
      </c>
      <c r="F55">
        <v>130</v>
      </c>
      <c r="G55" t="s">
        <v>104</v>
      </c>
      <c r="H55" s="2">
        <v>3</v>
      </c>
      <c r="I55" s="3">
        <v>3.138956050307417E-2</v>
      </c>
      <c r="J55">
        <f>(Table3[[#This Row],[Price of One Product]]*Table3[[#This Row],[No of Products in one Sale]])*((100-Table3[[#This Row],[Discount]])/100)</f>
        <v>389.877580714038</v>
      </c>
    </row>
    <row r="56" spans="1:10" x14ac:dyDescent="0.3">
      <c r="A56" t="s">
        <v>183</v>
      </c>
      <c r="B56" t="s">
        <v>158</v>
      </c>
      <c r="C56" s="1">
        <v>44737</v>
      </c>
      <c r="D56" t="s">
        <v>167</v>
      </c>
      <c r="E56" t="s">
        <v>170</v>
      </c>
      <c r="F56">
        <v>60</v>
      </c>
      <c r="G56" t="s">
        <v>105</v>
      </c>
      <c r="H56" s="2">
        <v>13</v>
      </c>
      <c r="I56" s="3">
        <v>0.23798278495106248</v>
      </c>
      <c r="J56">
        <f>(Table3[[#This Row],[Price of One Product]]*Table3[[#This Row],[No of Products in one Sale]])*((100-Table3[[#This Row],[Discount]])/100)</f>
        <v>778.14373427738167</v>
      </c>
    </row>
    <row r="57" spans="1:10" x14ac:dyDescent="0.3">
      <c r="A57" t="s">
        <v>184</v>
      </c>
      <c r="B57" t="s">
        <v>154</v>
      </c>
      <c r="C57" s="1">
        <v>44757</v>
      </c>
      <c r="D57" t="s">
        <v>163</v>
      </c>
      <c r="E57" t="s">
        <v>171</v>
      </c>
      <c r="F57">
        <v>72</v>
      </c>
      <c r="G57" t="s">
        <v>103</v>
      </c>
      <c r="H57" s="2">
        <v>5</v>
      </c>
      <c r="I57" s="3">
        <v>0.19712344024473996</v>
      </c>
      <c r="J57">
        <f>(Table3[[#This Row],[Price of One Product]]*Table3[[#This Row],[No of Products in one Sale]])*((100-Table3[[#This Row],[Discount]])/100)</f>
        <v>359.29035561511893</v>
      </c>
    </row>
    <row r="58" spans="1:10" x14ac:dyDescent="0.3">
      <c r="A58" t="s">
        <v>185</v>
      </c>
      <c r="B58" t="s">
        <v>155</v>
      </c>
      <c r="C58" s="1">
        <v>44745</v>
      </c>
      <c r="D58" t="s">
        <v>164</v>
      </c>
      <c r="E58" t="s">
        <v>170</v>
      </c>
      <c r="F58">
        <v>65</v>
      </c>
      <c r="G58" t="s">
        <v>104</v>
      </c>
      <c r="H58" s="2">
        <v>7</v>
      </c>
      <c r="I58" s="3">
        <v>6.8295799738434873E-2</v>
      </c>
      <c r="J58">
        <f>(Table3[[#This Row],[Price of One Product]]*Table3[[#This Row],[No of Products in one Sale]])*((100-Table3[[#This Row],[Discount]])/100)</f>
        <v>454.68925411119011</v>
      </c>
    </row>
    <row r="59" spans="1:10" x14ac:dyDescent="0.3">
      <c r="A59" t="s">
        <v>186</v>
      </c>
      <c r="B59" t="s">
        <v>156</v>
      </c>
      <c r="C59" s="1">
        <v>44760</v>
      </c>
      <c r="D59" t="s">
        <v>165</v>
      </c>
      <c r="E59" t="s">
        <v>171</v>
      </c>
      <c r="F59">
        <v>250</v>
      </c>
      <c r="G59" t="s">
        <v>105</v>
      </c>
      <c r="H59" s="2">
        <v>3</v>
      </c>
      <c r="I59" s="3">
        <v>1.6828522965904168E-2</v>
      </c>
      <c r="J59">
        <f>(Table3[[#This Row],[Price of One Product]]*Table3[[#This Row],[No of Products in one Sale]])*((100-Table3[[#This Row],[Discount]])/100)</f>
        <v>749.87378607775565</v>
      </c>
    </row>
    <row r="60" spans="1:10" x14ac:dyDescent="0.3">
      <c r="A60" t="s">
        <v>187</v>
      </c>
      <c r="B60" t="s">
        <v>157</v>
      </c>
      <c r="C60" s="1">
        <v>44750</v>
      </c>
      <c r="D60" t="s">
        <v>166</v>
      </c>
      <c r="E60" t="s">
        <v>170</v>
      </c>
      <c r="F60">
        <v>130</v>
      </c>
      <c r="G60" t="s">
        <v>103</v>
      </c>
      <c r="H60" s="2">
        <v>6</v>
      </c>
      <c r="I60" s="3">
        <v>0.26661284065553453</v>
      </c>
      <c r="J60">
        <f>(Table3[[#This Row],[Price of One Product]]*Table3[[#This Row],[No of Products in one Sale]])*((100-Table3[[#This Row],[Discount]])/100)</f>
        <v>777.92041984288676</v>
      </c>
    </row>
    <row r="61" spans="1:10" x14ac:dyDescent="0.3">
      <c r="A61" t="s">
        <v>188</v>
      </c>
      <c r="B61" t="s">
        <v>154</v>
      </c>
      <c r="C61" s="1">
        <v>44742</v>
      </c>
      <c r="D61" t="s">
        <v>163</v>
      </c>
      <c r="E61" t="s">
        <v>171</v>
      </c>
      <c r="F61">
        <v>72</v>
      </c>
      <c r="G61" t="s">
        <v>104</v>
      </c>
      <c r="H61" s="2">
        <v>11</v>
      </c>
      <c r="I61" s="3">
        <v>0.21251347110701568</v>
      </c>
      <c r="J61">
        <f>(Table3[[#This Row],[Price of One Product]]*Table3[[#This Row],[No of Products in one Sale]])*((100-Table3[[#This Row],[Discount]])/100)</f>
        <v>790.3168933088325</v>
      </c>
    </row>
    <row r="62" spans="1:10" x14ac:dyDescent="0.3">
      <c r="A62" t="s">
        <v>189</v>
      </c>
      <c r="B62" t="s">
        <v>155</v>
      </c>
      <c r="C62" s="1">
        <v>44754</v>
      </c>
      <c r="D62" t="s">
        <v>164</v>
      </c>
      <c r="E62" t="s">
        <v>170</v>
      </c>
      <c r="F62">
        <v>65</v>
      </c>
      <c r="G62" t="s">
        <v>105</v>
      </c>
      <c r="H62" s="2">
        <v>12</v>
      </c>
      <c r="I62" s="3">
        <v>0.10994257661413849</v>
      </c>
      <c r="J62">
        <f>(Table3[[#This Row],[Price of One Product]]*Table3[[#This Row],[No of Products in one Sale]])*((100-Table3[[#This Row],[Discount]])/100)</f>
        <v>779.14244790240969</v>
      </c>
    </row>
    <row r="63" spans="1:10" x14ac:dyDescent="0.3">
      <c r="A63" t="s">
        <v>190</v>
      </c>
      <c r="B63" t="s">
        <v>156</v>
      </c>
      <c r="C63" s="1">
        <v>44746</v>
      </c>
      <c r="D63" t="s">
        <v>165</v>
      </c>
      <c r="E63" t="s">
        <v>171</v>
      </c>
      <c r="F63">
        <v>250</v>
      </c>
      <c r="G63" t="s">
        <v>103</v>
      </c>
      <c r="H63" s="2">
        <v>2</v>
      </c>
      <c r="I63" s="3">
        <v>0.53607498908607099</v>
      </c>
      <c r="J63">
        <f>(Table3[[#This Row],[Price of One Product]]*Table3[[#This Row],[No of Products in one Sale]])*((100-Table3[[#This Row],[Discount]])/100)</f>
        <v>497.3196250545696</v>
      </c>
    </row>
    <row r="64" spans="1:10" x14ac:dyDescent="0.3">
      <c r="A64" t="s">
        <v>191</v>
      </c>
      <c r="B64" t="s">
        <v>157</v>
      </c>
      <c r="C64" s="1">
        <v>44752</v>
      </c>
      <c r="D64" t="s">
        <v>166</v>
      </c>
      <c r="E64" t="s">
        <v>170</v>
      </c>
      <c r="F64">
        <v>130</v>
      </c>
      <c r="G64" t="s">
        <v>104</v>
      </c>
      <c r="H64" s="2">
        <v>6</v>
      </c>
      <c r="I64" s="3">
        <v>3.7515550327758003E-2</v>
      </c>
      <c r="J64">
        <f>(Table3[[#This Row],[Price of One Product]]*Table3[[#This Row],[No of Products in one Sale]])*((100-Table3[[#This Row],[Discount]])/100)</f>
        <v>779.70737870744358</v>
      </c>
    </row>
    <row r="65" spans="1:10" x14ac:dyDescent="0.3">
      <c r="A65" t="s">
        <v>192</v>
      </c>
      <c r="B65" t="s">
        <v>158</v>
      </c>
      <c r="C65" s="1">
        <v>44725</v>
      </c>
      <c r="D65" t="s">
        <v>167</v>
      </c>
      <c r="E65" t="s">
        <v>170</v>
      </c>
      <c r="F65">
        <v>60</v>
      </c>
      <c r="G65" t="s">
        <v>105</v>
      </c>
      <c r="H65" s="2">
        <v>15</v>
      </c>
      <c r="I65" s="3">
        <v>2.4938289886663061E-2</v>
      </c>
      <c r="J65">
        <f>(Table3[[#This Row],[Price of One Product]]*Table3[[#This Row],[No of Products in one Sale]])*((100-Table3[[#This Row],[Discount]])/100)</f>
        <v>899.77555539102002</v>
      </c>
    </row>
    <row r="66" spans="1:10" x14ac:dyDescent="0.3">
      <c r="A66" t="s">
        <v>193</v>
      </c>
      <c r="B66" t="s">
        <v>159</v>
      </c>
      <c r="C66" s="1">
        <v>44734</v>
      </c>
      <c r="D66" t="s">
        <v>168</v>
      </c>
      <c r="E66" t="s">
        <v>171</v>
      </c>
      <c r="F66">
        <v>95</v>
      </c>
      <c r="G66" t="s">
        <v>103</v>
      </c>
      <c r="H66" s="2">
        <v>9</v>
      </c>
      <c r="I66" s="3">
        <v>1.0123391970414241E-2</v>
      </c>
      <c r="J66">
        <f>(Table3[[#This Row],[Price of One Product]]*Table3[[#This Row],[No of Products in one Sale]])*((100-Table3[[#This Row],[Discount]])/100)</f>
        <v>854.91344499865306</v>
      </c>
    </row>
    <row r="67" spans="1:10" x14ac:dyDescent="0.3">
      <c r="A67" t="s">
        <v>194</v>
      </c>
      <c r="B67" t="s">
        <v>154</v>
      </c>
      <c r="C67" s="1">
        <v>44761</v>
      </c>
      <c r="D67" t="s">
        <v>163</v>
      </c>
      <c r="E67" t="s">
        <v>171</v>
      </c>
      <c r="F67">
        <v>72</v>
      </c>
      <c r="G67" t="s">
        <v>104</v>
      </c>
      <c r="H67" s="2">
        <v>12</v>
      </c>
      <c r="I67" s="3">
        <v>0.1308869366379137</v>
      </c>
      <c r="J67">
        <f>(Table3[[#This Row],[Price of One Product]]*Table3[[#This Row],[No of Products in one Sale]])*((100-Table3[[#This Row],[Discount]])/100)</f>
        <v>862.86913686744845</v>
      </c>
    </row>
    <row r="68" spans="1:10" x14ac:dyDescent="0.3">
      <c r="A68" t="s">
        <v>195</v>
      </c>
      <c r="B68" t="s">
        <v>155</v>
      </c>
      <c r="C68" s="1">
        <v>44735</v>
      </c>
      <c r="D68" t="s">
        <v>164</v>
      </c>
      <c r="E68" t="s">
        <v>171</v>
      </c>
      <c r="F68">
        <v>65</v>
      </c>
      <c r="G68" t="s">
        <v>105</v>
      </c>
      <c r="H68" s="2">
        <v>7</v>
      </c>
      <c r="I68" s="3">
        <v>6.6961969492996459E-2</v>
      </c>
      <c r="J68">
        <f>(Table3[[#This Row],[Price of One Product]]*Table3[[#This Row],[No of Products in one Sale]])*((100-Table3[[#This Row],[Discount]])/100)</f>
        <v>454.69532303880686</v>
      </c>
    </row>
    <row r="69" spans="1:10" x14ac:dyDescent="0.3">
      <c r="A69" t="s">
        <v>196</v>
      </c>
      <c r="B69" t="s">
        <v>156</v>
      </c>
      <c r="C69" s="1">
        <v>44753</v>
      </c>
      <c r="D69" t="s">
        <v>165</v>
      </c>
      <c r="E69" t="s">
        <v>170</v>
      </c>
      <c r="F69">
        <v>250</v>
      </c>
      <c r="G69" t="s">
        <v>103</v>
      </c>
      <c r="H69" s="2">
        <v>3</v>
      </c>
      <c r="I69" s="3">
        <v>0.36350761794645753</v>
      </c>
      <c r="J69">
        <f>(Table3[[#This Row],[Price of One Product]]*Table3[[#This Row],[No of Products in one Sale]])*((100-Table3[[#This Row],[Discount]])/100)</f>
        <v>747.27369286540159</v>
      </c>
    </row>
    <row r="70" spans="1:10" x14ac:dyDescent="0.3">
      <c r="A70" t="s">
        <v>197</v>
      </c>
      <c r="B70" t="s">
        <v>157</v>
      </c>
      <c r="C70" s="1">
        <v>44732</v>
      </c>
      <c r="D70" t="s">
        <v>166</v>
      </c>
      <c r="E70" t="s">
        <v>170</v>
      </c>
      <c r="F70">
        <v>130</v>
      </c>
      <c r="G70" t="s">
        <v>104</v>
      </c>
      <c r="H70" s="2">
        <v>6</v>
      </c>
      <c r="I70" s="3">
        <v>0.30841415491993102</v>
      </c>
      <c r="J70">
        <f>(Table3[[#This Row],[Price of One Product]]*Table3[[#This Row],[No of Products in one Sale]])*((100-Table3[[#This Row],[Discount]])/100)</f>
        <v>777.59436959162451</v>
      </c>
    </row>
    <row r="71" spans="1:10" x14ac:dyDescent="0.3">
      <c r="A71" t="s">
        <v>198</v>
      </c>
      <c r="B71" t="s">
        <v>154</v>
      </c>
      <c r="C71" s="1">
        <v>44748</v>
      </c>
      <c r="D71" t="s">
        <v>163</v>
      </c>
      <c r="E71" t="s">
        <v>170</v>
      </c>
      <c r="F71">
        <v>72</v>
      </c>
      <c r="G71" t="s">
        <v>105</v>
      </c>
      <c r="H71" s="2">
        <v>9</v>
      </c>
      <c r="I71" s="3">
        <v>0.21287301321989574</v>
      </c>
      <c r="J71">
        <f>(Table3[[#This Row],[Price of One Product]]*Table3[[#This Row],[No of Products in one Sale]])*((100-Table3[[#This Row],[Discount]])/100)</f>
        <v>646.62058287433513</v>
      </c>
    </row>
    <row r="72" spans="1:10" x14ac:dyDescent="0.3">
      <c r="A72" t="s">
        <v>199</v>
      </c>
      <c r="B72" t="s">
        <v>155</v>
      </c>
      <c r="C72" s="1">
        <v>44731</v>
      </c>
      <c r="D72" t="s">
        <v>164</v>
      </c>
      <c r="E72" t="s">
        <v>170</v>
      </c>
      <c r="F72">
        <v>65</v>
      </c>
      <c r="G72" t="s">
        <v>103</v>
      </c>
      <c r="H72" s="2">
        <v>4</v>
      </c>
      <c r="I72" s="3">
        <v>0.11047742601795077</v>
      </c>
      <c r="J72">
        <f>(Table3[[#This Row],[Price of One Product]]*Table3[[#This Row],[No of Products in one Sale]])*((100-Table3[[#This Row],[Discount]])/100)</f>
        <v>259.7127586923533</v>
      </c>
    </row>
    <row r="73" spans="1:10" x14ac:dyDescent="0.3">
      <c r="A73" t="s">
        <v>200</v>
      </c>
      <c r="B73" t="s">
        <v>156</v>
      </c>
      <c r="C73" s="1">
        <v>44725</v>
      </c>
      <c r="D73" t="s">
        <v>165</v>
      </c>
      <c r="E73" t="s">
        <v>170</v>
      </c>
      <c r="F73">
        <v>250</v>
      </c>
      <c r="G73" t="s">
        <v>104</v>
      </c>
      <c r="H73" s="2">
        <v>2</v>
      </c>
      <c r="I73" s="3">
        <v>4.8799156151631218E-2</v>
      </c>
      <c r="J73">
        <f>(Table3[[#This Row],[Price of One Product]]*Table3[[#This Row],[No of Products in one Sale]])*((100-Table3[[#This Row],[Discount]])/100)</f>
        <v>499.75600421924185</v>
      </c>
    </row>
    <row r="74" spans="1:10" x14ac:dyDescent="0.3">
      <c r="A74" t="s">
        <v>201</v>
      </c>
      <c r="B74" t="s">
        <v>157</v>
      </c>
      <c r="C74" s="1">
        <v>44753</v>
      </c>
      <c r="D74" t="s">
        <v>166</v>
      </c>
      <c r="E74" t="s">
        <v>170</v>
      </c>
      <c r="F74">
        <v>130</v>
      </c>
      <c r="G74" t="s">
        <v>105</v>
      </c>
      <c r="H74" s="2">
        <v>6</v>
      </c>
      <c r="I74" s="3">
        <v>0.27879506176921365</v>
      </c>
      <c r="J74">
        <f>(Table3[[#This Row],[Price of One Product]]*Table3[[#This Row],[No of Products in one Sale]])*((100-Table3[[#This Row],[Discount]])/100)</f>
        <v>777.82539851820002</v>
      </c>
    </row>
    <row r="75" spans="1:10" x14ac:dyDescent="0.3">
      <c r="A75" t="s">
        <v>202</v>
      </c>
      <c r="B75" t="s">
        <v>158</v>
      </c>
      <c r="C75" s="1">
        <v>44738</v>
      </c>
      <c r="D75" t="s">
        <v>167</v>
      </c>
      <c r="E75" t="s">
        <v>170</v>
      </c>
      <c r="F75">
        <v>60</v>
      </c>
      <c r="G75" t="s">
        <v>103</v>
      </c>
      <c r="H75" s="2">
        <v>9</v>
      </c>
      <c r="I75" s="3">
        <v>7.6045534046593019E-2</v>
      </c>
      <c r="J75">
        <f>(Table3[[#This Row],[Price of One Product]]*Table3[[#This Row],[No of Products in one Sale]])*((100-Table3[[#This Row],[Discount]])/100)</f>
        <v>539.58935411614834</v>
      </c>
    </row>
    <row r="76" spans="1:10" x14ac:dyDescent="0.3">
      <c r="A76" t="s">
        <v>203</v>
      </c>
      <c r="B76" t="s">
        <v>154</v>
      </c>
      <c r="C76" s="1">
        <v>44762</v>
      </c>
      <c r="D76" t="s">
        <v>163</v>
      </c>
      <c r="E76" t="s">
        <v>170</v>
      </c>
      <c r="F76">
        <v>72</v>
      </c>
      <c r="G76" t="s">
        <v>104</v>
      </c>
      <c r="H76" s="2">
        <v>11</v>
      </c>
      <c r="I76" s="3">
        <v>0.12055762754740325</v>
      </c>
      <c r="J76">
        <f>(Table3[[#This Row],[Price of One Product]]*Table3[[#This Row],[No of Products in one Sale]])*((100-Table3[[#This Row],[Discount]])/100)</f>
        <v>791.04518358982455</v>
      </c>
    </row>
    <row r="77" spans="1:10" x14ac:dyDescent="0.3">
      <c r="A77" t="s">
        <v>204</v>
      </c>
      <c r="B77" t="s">
        <v>155</v>
      </c>
      <c r="C77" s="1">
        <v>44756</v>
      </c>
      <c r="D77" t="s">
        <v>164</v>
      </c>
      <c r="E77" t="s">
        <v>170</v>
      </c>
      <c r="F77">
        <v>65</v>
      </c>
      <c r="G77" t="s">
        <v>105</v>
      </c>
      <c r="H77" s="2">
        <v>13</v>
      </c>
      <c r="I77" s="3">
        <v>0.30283946337780637</v>
      </c>
      <c r="J77">
        <f>(Table3[[#This Row],[Price of One Product]]*Table3[[#This Row],[No of Products in one Sale]])*((100-Table3[[#This Row],[Discount]])/100)</f>
        <v>842.44100653445753</v>
      </c>
    </row>
    <row r="78" spans="1:10" x14ac:dyDescent="0.3">
      <c r="A78" t="s">
        <v>205</v>
      </c>
      <c r="B78" t="s">
        <v>156</v>
      </c>
      <c r="C78" s="1">
        <v>44744</v>
      </c>
      <c r="D78" t="s">
        <v>165</v>
      </c>
      <c r="E78" t="s">
        <v>171</v>
      </c>
      <c r="F78">
        <v>250</v>
      </c>
      <c r="G78" t="s">
        <v>103</v>
      </c>
      <c r="H78" s="2">
        <v>2</v>
      </c>
      <c r="I78" s="3">
        <v>0.41401829873258272</v>
      </c>
      <c r="J78">
        <f>(Table3[[#This Row],[Price of One Product]]*Table3[[#This Row],[No of Products in one Sale]])*((100-Table3[[#This Row],[Discount]])/100)</f>
        <v>497.92990850633709</v>
      </c>
    </row>
    <row r="79" spans="1:10" x14ac:dyDescent="0.3">
      <c r="A79" t="s">
        <v>206</v>
      </c>
      <c r="B79" t="s">
        <v>157</v>
      </c>
      <c r="C79" s="1">
        <v>44753</v>
      </c>
      <c r="D79" t="s">
        <v>166</v>
      </c>
      <c r="E79" t="s">
        <v>170</v>
      </c>
      <c r="F79">
        <v>130</v>
      </c>
      <c r="G79" t="s">
        <v>104</v>
      </c>
      <c r="H79" s="2">
        <v>6</v>
      </c>
      <c r="I79" s="3">
        <v>6.1603660271292333E-3</v>
      </c>
      <c r="J79">
        <f>(Table3[[#This Row],[Price of One Product]]*Table3[[#This Row],[No of Products in one Sale]])*((100-Table3[[#This Row],[Discount]])/100)</f>
        <v>779.95194914498836</v>
      </c>
    </row>
    <row r="80" spans="1:10" x14ac:dyDescent="0.3">
      <c r="A80" t="s">
        <v>207</v>
      </c>
      <c r="B80" t="s">
        <v>154</v>
      </c>
      <c r="C80" s="1">
        <v>44762</v>
      </c>
      <c r="D80" t="s">
        <v>163</v>
      </c>
      <c r="E80" t="s">
        <v>170</v>
      </c>
      <c r="F80">
        <v>72</v>
      </c>
      <c r="G80" t="s">
        <v>105</v>
      </c>
      <c r="H80" s="2">
        <v>12</v>
      </c>
      <c r="I80" s="3">
        <v>0.10495963672233184</v>
      </c>
      <c r="J80">
        <f>(Table3[[#This Row],[Price of One Product]]*Table3[[#This Row],[No of Products in one Sale]])*((100-Table3[[#This Row],[Discount]])/100)</f>
        <v>863.09314873871915</v>
      </c>
    </row>
    <row r="81" spans="1:10" x14ac:dyDescent="0.3">
      <c r="A81" t="s">
        <v>208</v>
      </c>
      <c r="B81" t="s">
        <v>155</v>
      </c>
      <c r="C81" s="1">
        <v>44740</v>
      </c>
      <c r="D81" t="s">
        <v>164</v>
      </c>
      <c r="E81" t="s">
        <v>170</v>
      </c>
      <c r="F81">
        <v>65</v>
      </c>
      <c r="G81" t="s">
        <v>103</v>
      </c>
      <c r="H81" s="2">
        <v>11</v>
      </c>
      <c r="I81" s="3">
        <v>0.29377273906475571</v>
      </c>
      <c r="J81">
        <f>(Table3[[#This Row],[Price of One Product]]*Table3[[#This Row],[No of Products in one Sale]])*((100-Table3[[#This Row],[Discount]])/100)</f>
        <v>712.89952491568704</v>
      </c>
    </row>
    <row r="82" spans="1:10" x14ac:dyDescent="0.3">
      <c r="A82" t="s">
        <v>209</v>
      </c>
      <c r="B82" t="s">
        <v>156</v>
      </c>
      <c r="C82" s="1">
        <v>44729</v>
      </c>
      <c r="D82" t="s">
        <v>165</v>
      </c>
      <c r="E82" t="s">
        <v>170</v>
      </c>
      <c r="F82">
        <v>250</v>
      </c>
      <c r="G82" t="s">
        <v>104</v>
      </c>
      <c r="H82" s="2">
        <v>3</v>
      </c>
      <c r="I82" s="3">
        <v>0.56559810101924179</v>
      </c>
      <c r="J82">
        <f>(Table3[[#This Row],[Price of One Product]]*Table3[[#This Row],[No of Products in one Sale]])*((100-Table3[[#This Row],[Discount]])/100)</f>
        <v>745.75801424235567</v>
      </c>
    </row>
    <row r="83" spans="1:10" x14ac:dyDescent="0.3">
      <c r="A83" t="s">
        <v>210</v>
      </c>
      <c r="B83" t="s">
        <v>157</v>
      </c>
      <c r="C83" s="1">
        <v>44727</v>
      </c>
      <c r="D83" t="s">
        <v>166</v>
      </c>
      <c r="E83" t="s">
        <v>170</v>
      </c>
      <c r="F83">
        <v>130</v>
      </c>
      <c r="G83" t="s">
        <v>105</v>
      </c>
      <c r="H83" s="2">
        <v>4</v>
      </c>
      <c r="I83" s="3">
        <v>0.14180367825735268</v>
      </c>
      <c r="J83">
        <f>(Table3[[#This Row],[Price of One Product]]*Table3[[#This Row],[No of Products in one Sale]])*((100-Table3[[#This Row],[Discount]])/100)</f>
        <v>519.26262087306179</v>
      </c>
    </row>
    <row r="84" spans="1:10" x14ac:dyDescent="0.3">
      <c r="A84" t="s">
        <v>211</v>
      </c>
      <c r="B84" t="s">
        <v>158</v>
      </c>
      <c r="C84" s="1">
        <v>44734</v>
      </c>
      <c r="D84" t="s">
        <v>167</v>
      </c>
      <c r="E84" t="s">
        <v>171</v>
      </c>
      <c r="F84">
        <v>60</v>
      </c>
      <c r="G84" t="s">
        <v>103</v>
      </c>
      <c r="H84" s="2">
        <v>14</v>
      </c>
      <c r="I84" s="3">
        <v>0.19727585407121537</v>
      </c>
      <c r="J84">
        <f>(Table3[[#This Row],[Price of One Product]]*Table3[[#This Row],[No of Products in one Sale]])*((100-Table3[[#This Row],[Discount]])/100)</f>
        <v>838.34288282580178</v>
      </c>
    </row>
    <row r="85" spans="1:10" x14ac:dyDescent="0.3">
      <c r="A85" t="s">
        <v>212</v>
      </c>
      <c r="B85" t="s">
        <v>159</v>
      </c>
      <c r="C85" s="1">
        <v>44744</v>
      </c>
      <c r="D85" t="s">
        <v>168</v>
      </c>
      <c r="E85" t="s">
        <v>170</v>
      </c>
      <c r="F85">
        <v>95</v>
      </c>
      <c r="G85" t="s">
        <v>104</v>
      </c>
      <c r="H85" s="2">
        <v>2</v>
      </c>
      <c r="I85" s="3">
        <v>0.16026707373910823</v>
      </c>
      <c r="J85">
        <f>(Table3[[#This Row],[Price of One Product]]*Table3[[#This Row],[No of Products in one Sale]])*((100-Table3[[#This Row],[Discount]])/100)</f>
        <v>189.69549255989568</v>
      </c>
    </row>
    <row r="86" spans="1:10" x14ac:dyDescent="0.3">
      <c r="A86" t="s">
        <v>213</v>
      </c>
      <c r="B86" t="s">
        <v>154</v>
      </c>
      <c r="C86" s="1">
        <v>44737</v>
      </c>
      <c r="D86" t="s">
        <v>163</v>
      </c>
      <c r="E86" t="s">
        <v>170</v>
      </c>
      <c r="F86">
        <v>72</v>
      </c>
      <c r="G86" t="s">
        <v>105</v>
      </c>
      <c r="H86" s="2">
        <v>4</v>
      </c>
      <c r="I86" s="3">
        <v>3.6754234817017679E-2</v>
      </c>
      <c r="J86">
        <f>(Table3[[#This Row],[Price of One Product]]*Table3[[#This Row],[No of Products in one Sale]])*((100-Table3[[#This Row],[Discount]])/100)</f>
        <v>287.89414780372698</v>
      </c>
    </row>
    <row r="87" spans="1:10" x14ac:dyDescent="0.3">
      <c r="A87" t="s">
        <v>214</v>
      </c>
      <c r="B87" t="s">
        <v>155</v>
      </c>
      <c r="C87" s="1">
        <v>44752</v>
      </c>
      <c r="D87" t="s">
        <v>164</v>
      </c>
      <c r="E87" t="s">
        <v>170</v>
      </c>
      <c r="F87">
        <v>65</v>
      </c>
      <c r="G87" t="s">
        <v>103</v>
      </c>
      <c r="H87" s="2">
        <v>6</v>
      </c>
      <c r="I87" s="3">
        <v>0.12047427034169578</v>
      </c>
      <c r="J87">
        <f>(Table3[[#This Row],[Price of One Product]]*Table3[[#This Row],[No of Products in one Sale]])*((100-Table3[[#This Row],[Discount]])/100)</f>
        <v>389.53015034566738</v>
      </c>
    </row>
    <row r="88" spans="1:10" x14ac:dyDescent="0.3">
      <c r="A88" t="s">
        <v>215</v>
      </c>
      <c r="B88" t="s">
        <v>156</v>
      </c>
      <c r="C88" s="1">
        <v>44736</v>
      </c>
      <c r="D88" t="s">
        <v>165</v>
      </c>
      <c r="E88" t="s">
        <v>171</v>
      </c>
      <c r="F88">
        <v>250</v>
      </c>
      <c r="G88" t="s">
        <v>104</v>
      </c>
      <c r="H88" s="2">
        <v>2</v>
      </c>
      <c r="I88" s="3">
        <v>0.38636401364592987</v>
      </c>
      <c r="J88">
        <f>(Table3[[#This Row],[Price of One Product]]*Table3[[#This Row],[No of Products in one Sale]])*((100-Table3[[#This Row],[Discount]])/100)</f>
        <v>498.06817993177032</v>
      </c>
    </row>
    <row r="89" spans="1:10" x14ac:dyDescent="0.3">
      <c r="A89" t="s">
        <v>216</v>
      </c>
      <c r="B89" t="s">
        <v>157</v>
      </c>
      <c r="C89" s="1">
        <v>44752</v>
      </c>
      <c r="D89" t="s">
        <v>166</v>
      </c>
      <c r="E89" t="s">
        <v>171</v>
      </c>
      <c r="F89">
        <v>130</v>
      </c>
      <c r="G89" t="s">
        <v>105</v>
      </c>
      <c r="H89" s="2">
        <v>5</v>
      </c>
      <c r="I89" s="3">
        <v>0.25111930985495906</v>
      </c>
      <c r="J89">
        <f>(Table3[[#This Row],[Price of One Product]]*Table3[[#This Row],[No of Products in one Sale]])*((100-Table3[[#This Row],[Discount]])/100)</f>
        <v>648.36772448594286</v>
      </c>
    </row>
    <row r="90" spans="1:10" x14ac:dyDescent="0.3">
      <c r="A90" t="s">
        <v>217</v>
      </c>
      <c r="B90" t="s">
        <v>154</v>
      </c>
      <c r="C90" s="1">
        <v>44759</v>
      </c>
      <c r="D90" t="s">
        <v>163</v>
      </c>
      <c r="E90" t="s">
        <v>171</v>
      </c>
      <c r="F90">
        <v>72</v>
      </c>
      <c r="G90" t="s">
        <v>103</v>
      </c>
      <c r="H90" s="2">
        <v>6</v>
      </c>
      <c r="I90" s="3">
        <v>0.18099169049889144</v>
      </c>
      <c r="J90">
        <f>(Table3[[#This Row],[Price of One Product]]*Table3[[#This Row],[No of Products in one Sale]])*((100-Table3[[#This Row],[Discount]])/100)</f>
        <v>431.21811589704481</v>
      </c>
    </row>
    <row r="91" spans="1:10" x14ac:dyDescent="0.3">
      <c r="A91" t="s">
        <v>218</v>
      </c>
      <c r="B91" t="s">
        <v>155</v>
      </c>
      <c r="C91" s="1">
        <v>44763</v>
      </c>
      <c r="D91" t="s">
        <v>164</v>
      </c>
      <c r="E91" t="s">
        <v>171</v>
      </c>
      <c r="F91">
        <v>65</v>
      </c>
      <c r="G91" t="s">
        <v>104</v>
      </c>
      <c r="H91" s="2">
        <v>6</v>
      </c>
      <c r="I91" s="3">
        <v>0.17363786365000505</v>
      </c>
      <c r="J91">
        <f>(Table3[[#This Row],[Price of One Product]]*Table3[[#This Row],[No of Products in one Sale]])*((100-Table3[[#This Row],[Discount]])/100)</f>
        <v>389.32281233176502</v>
      </c>
    </row>
    <row r="92" spans="1:10" x14ac:dyDescent="0.3">
      <c r="A92" t="s">
        <v>219</v>
      </c>
      <c r="B92" t="s">
        <v>156</v>
      </c>
      <c r="C92" s="1">
        <v>44763</v>
      </c>
      <c r="D92" t="s">
        <v>165</v>
      </c>
      <c r="E92" t="s">
        <v>171</v>
      </c>
      <c r="F92">
        <v>250</v>
      </c>
      <c r="G92" t="s">
        <v>105</v>
      </c>
      <c r="H92" s="2">
        <v>3</v>
      </c>
      <c r="I92" s="3">
        <v>0.75489814137474298</v>
      </c>
      <c r="J92">
        <f>(Table3[[#This Row],[Price of One Product]]*Table3[[#This Row],[No of Products in one Sale]])*((100-Table3[[#This Row],[Discount]])/100)</f>
        <v>744.33826393968945</v>
      </c>
    </row>
    <row r="93" spans="1:10" x14ac:dyDescent="0.3">
      <c r="A93" t="s">
        <v>220</v>
      </c>
      <c r="B93" t="s">
        <v>157</v>
      </c>
      <c r="C93" s="1">
        <v>44750</v>
      </c>
      <c r="D93" t="s">
        <v>166</v>
      </c>
      <c r="E93" t="s">
        <v>171</v>
      </c>
      <c r="F93">
        <v>130</v>
      </c>
      <c r="G93" t="s">
        <v>103</v>
      </c>
      <c r="H93" s="2">
        <v>4</v>
      </c>
      <c r="I93" s="3">
        <v>0.41826226246410803</v>
      </c>
      <c r="J93">
        <f>(Table3[[#This Row],[Price of One Product]]*Table3[[#This Row],[No of Products in one Sale]])*((100-Table3[[#This Row],[Discount]])/100)</f>
        <v>517.82503623518664</v>
      </c>
    </row>
    <row r="94" spans="1:10" x14ac:dyDescent="0.3">
      <c r="A94" t="s">
        <v>221</v>
      </c>
      <c r="B94" t="s">
        <v>154</v>
      </c>
      <c r="C94" s="1">
        <v>44751</v>
      </c>
      <c r="D94" t="s">
        <v>163</v>
      </c>
      <c r="E94" t="s">
        <v>170</v>
      </c>
      <c r="F94">
        <v>72</v>
      </c>
      <c r="G94" t="s">
        <v>103</v>
      </c>
      <c r="H94" s="2">
        <v>11</v>
      </c>
      <c r="I94" s="3">
        <v>0.52183512590850833</v>
      </c>
      <c r="J94">
        <f>(Table3[[#This Row],[Price of One Product]]*Table3[[#This Row],[No of Products in one Sale]])*((100-Table3[[#This Row],[Discount]])/100)</f>
        <v>787.86706580280463</v>
      </c>
    </row>
    <row r="95" spans="1:10" x14ac:dyDescent="0.3">
      <c r="A95" t="s">
        <v>222</v>
      </c>
      <c r="B95" t="s">
        <v>155</v>
      </c>
      <c r="C95" s="1">
        <v>44736</v>
      </c>
      <c r="D95" t="s">
        <v>164</v>
      </c>
      <c r="E95" t="s">
        <v>171</v>
      </c>
      <c r="F95">
        <v>65</v>
      </c>
      <c r="G95" t="s">
        <v>104</v>
      </c>
      <c r="H95" s="2">
        <v>12</v>
      </c>
      <c r="I95" s="3">
        <v>0.4407264983607897</v>
      </c>
      <c r="J95">
        <f>(Table3[[#This Row],[Price of One Product]]*Table3[[#This Row],[No of Products in one Sale]])*((100-Table3[[#This Row],[Discount]])/100)</f>
        <v>776.56233331278588</v>
      </c>
    </row>
    <row r="96" spans="1:10" x14ac:dyDescent="0.3">
      <c r="A96" t="s">
        <v>223</v>
      </c>
      <c r="B96" t="s">
        <v>156</v>
      </c>
      <c r="C96" s="1">
        <v>44737</v>
      </c>
      <c r="D96" t="s">
        <v>165</v>
      </c>
      <c r="E96" t="s">
        <v>170</v>
      </c>
      <c r="F96">
        <v>250</v>
      </c>
      <c r="G96" t="s">
        <v>105</v>
      </c>
      <c r="H96" s="2">
        <v>3</v>
      </c>
      <c r="I96" s="3">
        <v>0.30123769132028422</v>
      </c>
      <c r="J96">
        <f>(Table3[[#This Row],[Price of One Product]]*Table3[[#This Row],[No of Products in one Sale]])*((100-Table3[[#This Row],[Discount]])/100)</f>
        <v>747.74071731509787</v>
      </c>
    </row>
    <row r="97" spans="1:10" x14ac:dyDescent="0.3">
      <c r="A97" t="s">
        <v>224</v>
      </c>
      <c r="B97" t="s">
        <v>157</v>
      </c>
      <c r="C97" s="1">
        <v>44744</v>
      </c>
      <c r="D97" t="s">
        <v>166</v>
      </c>
      <c r="E97" t="s">
        <v>171</v>
      </c>
      <c r="F97">
        <v>130</v>
      </c>
      <c r="G97" t="s">
        <v>103</v>
      </c>
      <c r="H97" s="2">
        <v>4</v>
      </c>
      <c r="I97" s="3">
        <v>0.42020557863905661</v>
      </c>
      <c r="J97">
        <f>(Table3[[#This Row],[Price of One Product]]*Table3[[#This Row],[No of Products in one Sale]])*((100-Table3[[#This Row],[Discount]])/100)</f>
        <v>517.81493099107695</v>
      </c>
    </row>
    <row r="98" spans="1:10" x14ac:dyDescent="0.3">
      <c r="A98" t="s">
        <v>225</v>
      </c>
      <c r="B98" t="s">
        <v>154</v>
      </c>
      <c r="C98" s="1">
        <v>44735</v>
      </c>
      <c r="D98" t="s">
        <v>163</v>
      </c>
      <c r="E98" t="s">
        <v>170</v>
      </c>
      <c r="F98">
        <v>72</v>
      </c>
      <c r="G98" t="s">
        <v>104</v>
      </c>
      <c r="H98" s="2">
        <v>10</v>
      </c>
      <c r="I98" s="3">
        <v>0.38179966249899233</v>
      </c>
      <c r="J98">
        <f>(Table3[[#This Row],[Price of One Product]]*Table3[[#This Row],[No of Products in one Sale]])*((100-Table3[[#This Row],[Discount]])/100)</f>
        <v>717.25104243000726</v>
      </c>
    </row>
    <row r="99" spans="1:10" x14ac:dyDescent="0.3">
      <c r="A99" t="s">
        <v>226</v>
      </c>
      <c r="B99" t="s">
        <v>155</v>
      </c>
      <c r="C99" s="1">
        <v>44751</v>
      </c>
      <c r="D99" t="s">
        <v>164</v>
      </c>
      <c r="E99" t="s">
        <v>171</v>
      </c>
      <c r="F99">
        <v>65</v>
      </c>
      <c r="G99" t="s">
        <v>105</v>
      </c>
      <c r="H99" s="2">
        <v>5</v>
      </c>
      <c r="I99" s="3">
        <v>4.8435914836800764E-3</v>
      </c>
      <c r="J99">
        <f>(Table3[[#This Row],[Price of One Product]]*Table3[[#This Row],[No of Products in one Sale]])*((100-Table3[[#This Row],[Discount]])/100)</f>
        <v>324.98425832767805</v>
      </c>
    </row>
    <row r="100" spans="1:10"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Sale]])*((100-Table3[[#This Row],[Discount]])/100)</f>
        <v>496.80712076428136</v>
      </c>
    </row>
    <row r="101" spans="1:10"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Sale]])*((100-Table3[[#This Row],[Discount]])/100)</f>
        <v>901.57842575422796</v>
      </c>
    </row>
    <row r="102" spans="1:10"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Sale]])*((100-Table3[[#This Row],[Discount]])/100)</f>
        <v>599.70558388117183</v>
      </c>
    </row>
    <row r="103" spans="1:10"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Sale]])*((100-Table3[[#This Row],[Discount]])/100)</f>
        <v>785.76238259250431</v>
      </c>
    </row>
    <row r="104" spans="1:10"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Sale]])*((100-Table3[[#This Row],[Discount]])/100)</f>
        <v>841.22402972303303</v>
      </c>
    </row>
    <row r="105" spans="1:10"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Sale]])*((100-Table3[[#This Row],[Discount]])/100)</f>
        <v>495.51628183032767</v>
      </c>
    </row>
    <row r="106" spans="1:10"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Sale]])*((100-Table3[[#This Row],[Discount]])/100)</f>
        <v>779.74748792804291</v>
      </c>
    </row>
    <row r="107" spans="1:10"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Sale]])*((100-Table3[[#This Row],[Discount]])/100)</f>
        <v>784.5356217479507</v>
      </c>
    </row>
    <row r="108" spans="1:10"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Sale]])*((100-Table3[[#This Row],[Discount]])/100)</f>
        <v>453.86870252910182</v>
      </c>
    </row>
    <row r="109" spans="1:10"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Sale]])*((100-Table3[[#This Row],[Discount]])/100)</f>
        <v>249.87525869735902</v>
      </c>
    </row>
    <row r="110" spans="1:10"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Sale]])*((100-Table3[[#This Row],[Discount]])/100)</f>
        <v>905.48473104286688</v>
      </c>
    </row>
    <row r="111" spans="1:10"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Sale]])*((100-Table3[[#This Row],[Discount]])/100)</f>
        <v>775.09460951579194</v>
      </c>
    </row>
    <row r="112" spans="1:10"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Sale]])*((100-Table3[[#This Row],[Discount]])/100)</f>
        <v>753.34388271151738</v>
      </c>
    </row>
    <row r="113" spans="1:10"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Sale]])*((100-Table3[[#This Row],[Discount]])/100)</f>
        <v>789.06406755321336</v>
      </c>
    </row>
    <row r="114" spans="1:10"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Sale]])*((100-Table3[[#This Row],[Discount]])/100)</f>
        <v>645.81253086517142</v>
      </c>
    </row>
    <row r="115" spans="1:10"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Sale]])*((100-Table3[[#This Row],[Discount]])/100)</f>
        <v>496.16736462284035</v>
      </c>
    </row>
    <row r="116" spans="1:10"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Sale]])*((100-Table3[[#This Row],[Discount]])/100)</f>
        <v>258.06517542442123</v>
      </c>
    </row>
    <row r="117" spans="1:10"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Sale]])*((100-Table3[[#This Row],[Discount]])/100)</f>
        <v>573.20731973996158</v>
      </c>
    </row>
    <row r="118" spans="1:10"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Sale]])*((100-Table3[[#This Row],[Discount]])/100)</f>
        <v>519.45104115891752</v>
      </c>
    </row>
    <row r="119" spans="1:10"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Sale]])*((100-Table3[[#This Row],[Discount]])/100)</f>
        <v>249.10796681619004</v>
      </c>
    </row>
    <row r="120" spans="1:10"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Sale]])*((100-Table3[[#This Row],[Discount]])/100)</f>
        <v>258.98687996357364</v>
      </c>
    </row>
    <row r="121" spans="1:10"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Sale]])*((100-Table3[[#This Row],[Discount]])/100)</f>
        <v>359.01565920522683</v>
      </c>
    </row>
    <row r="122" spans="1:10"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Sale]])*((100-Table3[[#This Row],[Discount]])/100)</f>
        <v>786.58237621774595</v>
      </c>
    </row>
    <row r="123" spans="1:10"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Sale]])*((100-Table3[[#This Row],[Discount]])/100)</f>
        <v>259.20669654164584</v>
      </c>
    </row>
    <row r="124" spans="1:10"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Sale]])*((100-Table3[[#This Row],[Discount]])/100)</f>
        <v>748.00239876131161</v>
      </c>
    </row>
    <row r="125" spans="1:10"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Sale]])*((100-Table3[[#This Row],[Discount]])/100)</f>
        <v>257.51444213492209</v>
      </c>
    </row>
    <row r="126" spans="1:10"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Sale]])*((100-Table3[[#This Row],[Discount]])/100)</f>
        <v>214.30514124742706</v>
      </c>
    </row>
    <row r="127" spans="1:10"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Sale]])*((100-Table3[[#This Row],[Discount]])/100)</f>
        <v>257.59417707850827</v>
      </c>
    </row>
    <row r="128" spans="1:10"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Sale]])*((100-Table3[[#This Row],[Discount]])/100)</f>
        <v>743.15137629802564</v>
      </c>
    </row>
    <row r="129" spans="1:10"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Sale]])*((100-Table3[[#This Row],[Discount]])/100)</f>
        <v>259.78007615740171</v>
      </c>
    </row>
    <row r="130" spans="1:10"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Sale]])*((100-Table3[[#This Row],[Discount]])/100)</f>
        <v>416.09470474812076</v>
      </c>
    </row>
    <row r="131" spans="1:10"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Sale]])*((100-Table3[[#This Row],[Discount]])/100)</f>
        <v>569.25729223709789</v>
      </c>
    </row>
    <row r="132" spans="1:10"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Sale]])*((100-Table3[[#This Row],[Discount]])/100)</f>
        <v>430.20906933890012</v>
      </c>
    </row>
    <row r="133" spans="1:10"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Sale]])*((100-Table3[[#This Row],[Discount]])/100)</f>
        <v>515.9464019932218</v>
      </c>
    </row>
    <row r="134" spans="1:10"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Sale]])*((100-Table3[[#This Row],[Discount]])/100)</f>
        <v>745.75481299650426</v>
      </c>
    </row>
    <row r="135" spans="1:10"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Sale]])*((100-Table3[[#This Row],[Discount]])/100)</f>
        <v>257.94007929375766</v>
      </c>
    </row>
    <row r="136" spans="1:10"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Sale]])*((100-Table3[[#This Row],[Discount]])/100)</f>
        <v>647.37269325526142</v>
      </c>
    </row>
    <row r="137" spans="1:10"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Sale]])*((100-Table3[[#This Row],[Discount]])/100)</f>
        <v>519.44162094300498</v>
      </c>
    </row>
    <row r="138" spans="1:10"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Sale]])*((100-Table3[[#This Row],[Discount]])/100)</f>
        <v>248.2925319991929</v>
      </c>
    </row>
    <row r="139" spans="1:10"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Sale]])*((100-Table3[[#This Row],[Discount]])/100)</f>
        <v>259.76996154832591</v>
      </c>
    </row>
    <row r="140" spans="1:10"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Sale]])*((100-Table3[[#This Row],[Discount]])/100)</f>
        <v>647.20535266355921</v>
      </c>
    </row>
    <row r="141" spans="1:10"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Sale]])*((100-Table3[[#This Row],[Discount]])/100)</f>
        <v>454.02866036462302</v>
      </c>
    </row>
    <row r="142" spans="1:10"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Sale]])*((100-Table3[[#This Row],[Discount]])/100)</f>
        <v>746.11671668421866</v>
      </c>
    </row>
    <row r="143" spans="1:10"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Sale]])*((100-Table3[[#This Row],[Discount]])/100)</f>
        <v>389.03614917703072</v>
      </c>
    </row>
    <row r="144" spans="1:10"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Sale]])*((100-Table3[[#This Row],[Discount]])/100)</f>
        <v>285.86566396278016</v>
      </c>
    </row>
    <row r="145" spans="1:10"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Sale]])*((100-Table3[[#This Row],[Discount]])/100)</f>
        <v>322.53339609565154</v>
      </c>
    </row>
    <row r="146" spans="1:10"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Sale]])*((100-Table3[[#This Row],[Discount]])/100)</f>
        <v>996.0480547583353</v>
      </c>
    </row>
    <row r="147" spans="1:10"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Sale]])*((100-Table3[[#This Row],[Discount]])/100)</f>
        <v>649.83192420796695</v>
      </c>
    </row>
    <row r="148" spans="1:10"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Sale]])*((100-Table3[[#This Row],[Discount]])/100)</f>
        <v>597.88654825466404</v>
      </c>
    </row>
    <row r="149" spans="1:10"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Sale]])*((100-Table3[[#This Row],[Discount]])/100)</f>
        <v>863.62904386567175</v>
      </c>
    </row>
    <row r="150" spans="1:10"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Sale]])*((100-Table3[[#This Row],[Discount]])/100)</f>
        <v>779.94631667026749</v>
      </c>
    </row>
    <row r="151" spans="1:10"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Sale]])*((100-Table3[[#This Row],[Discount]])/100)</f>
        <v>247.86164981318609</v>
      </c>
    </row>
    <row r="152" spans="1:10"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Sale]])*((100-Table3[[#This Row],[Discount]])/100)</f>
        <v>775.15560341440937</v>
      </c>
    </row>
    <row r="153" spans="1:10"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Sale]])*((100-Table3[[#This Row],[Discount]])/100)</f>
        <v>213.9735052549976</v>
      </c>
    </row>
    <row r="154" spans="1:10"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Sale]])*((100-Table3[[#This Row],[Discount]])/100)</f>
        <v>772.37694250491745</v>
      </c>
    </row>
    <row r="155" spans="1:10"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Sale]])*((100-Table3[[#This Row],[Discount]])/100)</f>
        <v>742.97859230976746</v>
      </c>
    </row>
    <row r="156" spans="1:10"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Sale]])*((100-Table3[[#This Row],[Discount]])/100)</f>
        <v>643.97144113562604</v>
      </c>
    </row>
    <row r="157" spans="1:10"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Sale]])*((100-Table3[[#This Row],[Discount]])/100)</f>
        <v>479.52801069768884</v>
      </c>
    </row>
    <row r="158" spans="1:10"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Sale]])*((100-Table3[[#This Row],[Discount]])/100)</f>
        <v>474.97861907292764</v>
      </c>
    </row>
    <row r="159" spans="1:10"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Sale]])*((100-Table3[[#This Row],[Discount]])/100)</f>
        <v>646.56343633466724</v>
      </c>
    </row>
    <row r="160" spans="1:10"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Sale]])*((100-Table3[[#This Row],[Discount]])/100)</f>
        <v>386.42663634440351</v>
      </c>
    </row>
    <row r="161" spans="1:10"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Sale]])*((100-Table3[[#This Row],[Discount]])/100)</f>
        <v>745.39781127622359</v>
      </c>
    </row>
    <row r="162" spans="1:10"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Sale]])*((100-Table3[[#This Row],[Discount]])/100)</f>
        <v>515.7582235693859</v>
      </c>
    </row>
    <row r="163" spans="1:10"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Sale]])*((100-Table3[[#This Row],[Discount]])/100)</f>
        <v>787.21673403314696</v>
      </c>
    </row>
    <row r="164" spans="1:10"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Sale]])*((100-Table3[[#This Row],[Discount]])/100)</f>
        <v>453.7639121730877</v>
      </c>
    </row>
    <row r="165" spans="1:10"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Sale]])*((100-Table3[[#This Row],[Discount]])/100)</f>
        <v>497.18533859187966</v>
      </c>
    </row>
    <row r="166" spans="1:10"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Sale]])*((100-Table3[[#This Row],[Discount]])/100)</f>
        <v>516.17388470858464</v>
      </c>
    </row>
    <row r="167" spans="1:10"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Sale]])*((100-Table3[[#This Row],[Discount]])/100)</f>
        <v>716.82386891175929</v>
      </c>
    </row>
    <row r="168" spans="1:10"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Sale]])*((100-Table3[[#This Row],[Discount]])/100)</f>
        <v>786.69148030096017</v>
      </c>
    </row>
    <row r="169" spans="1:10"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Sale]])*((100-Table3[[#This Row],[Discount]])/100)</f>
        <v>583.74214219533303</v>
      </c>
    </row>
    <row r="170" spans="1:10"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Sale]])*((100-Table3[[#This Row],[Discount]])/100)</f>
        <v>744.18537089769177</v>
      </c>
    </row>
    <row r="171" spans="1:10"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Sale]])*((100-Table3[[#This Row],[Discount]])/100)</f>
        <v>388.73896040107263</v>
      </c>
    </row>
    <row r="172" spans="1:10"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Sale]])*((100-Table3[[#This Row],[Discount]])/100)</f>
        <v>359.23778049889029</v>
      </c>
    </row>
    <row r="173" spans="1:10"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Sale]])*((100-Table3[[#This Row],[Discount]])/100)</f>
        <v>643.51185222164816</v>
      </c>
    </row>
    <row r="174" spans="1:10"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Sale]])*((100-Table3[[#This Row],[Discount]])/100)</f>
        <v>747.42587538857811</v>
      </c>
    </row>
    <row r="175" spans="1:10"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Sale]])*((100-Table3[[#This Row],[Discount]])/100)</f>
        <v>778.62030764281508</v>
      </c>
    </row>
    <row r="176" spans="1:10"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Sale]])*((100-Table3[[#This Row],[Discount]])/100)</f>
        <v>716.05052902601562</v>
      </c>
    </row>
    <row r="177" spans="1:10"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Sale]])*((100-Table3[[#This Row],[Discount]])/100)</f>
        <v>662.29925350621193</v>
      </c>
    </row>
    <row r="178" spans="1:10"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Sale]])*((100-Table3[[#This Row],[Discount]])/100)</f>
        <v>431.27509103612761</v>
      </c>
    </row>
    <row r="179" spans="1:10"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Sale]])*((100-Table3[[#This Row],[Discount]])/100)</f>
        <v>644.07935944358883</v>
      </c>
    </row>
    <row r="180" spans="1:10"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Sale]])*((100-Table3[[#This Row],[Discount]])/100)</f>
        <v>747.95101087909734</v>
      </c>
    </row>
    <row r="181" spans="1:10"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Sale]])*((100-Table3[[#This Row],[Discount]])/100)</f>
        <v>515.73679753511874</v>
      </c>
    </row>
    <row r="182" spans="1:10"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Sale]])*((100-Table3[[#This Row],[Discount]])/100)</f>
        <v>499.46496092622147</v>
      </c>
    </row>
    <row r="183" spans="1:10"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Sale]])*((100-Table3[[#This Row],[Discount]])/100)</f>
        <v>322.6105237077897</v>
      </c>
    </row>
    <row r="184" spans="1:10"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Sale]])*((100-Table3[[#This Row],[Discount]])/100)</f>
        <v>747.25655899958019</v>
      </c>
    </row>
    <row r="185" spans="1:10"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Sale]])*((100-Table3[[#This Row],[Discount]])/100)</f>
        <v>257.93784529655915</v>
      </c>
    </row>
    <row r="186" spans="1:10"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Sale]])*((100-Table3[[#This Row],[Discount]])/100)</f>
        <v>287.76842592485883</v>
      </c>
    </row>
    <row r="187" spans="1:10"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Sale]])*((100-Table3[[#This Row],[Discount]])/100)</f>
        <v>776.994976984451</v>
      </c>
    </row>
    <row r="188" spans="1:10"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Sale]])*((100-Table3[[#This Row],[Discount]])/100)</f>
        <v>248.86232057321686</v>
      </c>
    </row>
    <row r="189" spans="1:10"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Sale]])*((100-Table3[[#This Row],[Discount]])/100)</f>
        <v>515.12099437045981</v>
      </c>
    </row>
    <row r="190" spans="1:10"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Sale]])*((100-Table3[[#This Row],[Discount]])/100)</f>
        <v>503.25831181930778</v>
      </c>
    </row>
    <row r="191" spans="1:10"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Sale]])*((100-Table3[[#This Row],[Discount]])/100)</f>
        <v>779.20753037064492</v>
      </c>
    </row>
    <row r="192" spans="1:10"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Sale]])*((100-Table3[[#This Row],[Discount]])/100)</f>
        <v>497.4969605800145</v>
      </c>
    </row>
    <row r="193" spans="1:10"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Sale]])*((100-Table3[[#This Row],[Discount]])/100)</f>
        <v>774.49790784429695</v>
      </c>
    </row>
    <row r="194" spans="1:10"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Sale]])*((100-Table3[[#This Row],[Discount]])/100)</f>
        <v>714.78134070967872</v>
      </c>
    </row>
    <row r="195" spans="1:10"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Sale]])*((100-Table3[[#This Row],[Discount]])/100)</f>
        <v>431.05680913152042</v>
      </c>
    </row>
    <row r="196" spans="1:10"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Sale]])*((100-Table3[[#This Row],[Discount]])/100)</f>
        <v>518.27081672839438</v>
      </c>
    </row>
    <row r="197" spans="1:10"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Sale]])*((100-Table3[[#This Row],[Discount]])/100)</f>
        <v>498.01032239498556</v>
      </c>
    </row>
    <row r="198" spans="1:10"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Sale]])*((100-Table3[[#This Row],[Discount]])/100)</f>
        <v>515.65698427939071</v>
      </c>
    </row>
    <row r="199" spans="1:10"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Sale]])*((100-Table3[[#This Row],[Discount]])/100)</f>
        <v>719.93713520966469</v>
      </c>
    </row>
    <row r="200" spans="1:10"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Sale]])*((100-Table3[[#This Row],[Discount]])/100)</f>
        <v>772.58441234856082</v>
      </c>
    </row>
    <row r="201" spans="1:10"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Sale]])*((100-Table3[[#This Row],[Discount]])/100)</f>
        <v>999.34889229128066</v>
      </c>
    </row>
    <row r="202" spans="1:10"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Sale]])*((100-Table3[[#This Row],[Discount]])/100)</f>
        <v>776.5857820879653</v>
      </c>
    </row>
    <row r="203" spans="1:10"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Sale]])*((100-Table3[[#This Row],[Discount]])/100)</f>
        <v>418.24214611871292</v>
      </c>
    </row>
    <row r="204" spans="1:10"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Sale]])*((100-Table3[[#This Row],[Discount]])/100)</f>
        <v>662.41819297125346</v>
      </c>
    </row>
    <row r="205" spans="1:10"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Sale]])*((100-Table3[[#This Row],[Discount]])/100)</f>
        <v>214.37062428890735</v>
      </c>
    </row>
    <row r="206" spans="1:10"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Sale]])*((100-Table3[[#This Row],[Discount]])/100)</f>
        <v>775.19618422739836</v>
      </c>
    </row>
    <row r="207" spans="1:10"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Sale]])*((100-Table3[[#This Row],[Discount]])/100)</f>
        <v>495.99965556216193</v>
      </c>
    </row>
    <row r="208" spans="1:10"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Sale]])*((100-Table3[[#This Row],[Discount]])/100)</f>
        <v>645.56511827056499</v>
      </c>
    </row>
    <row r="209" spans="1:10"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Sale]])*((100-Table3[[#This Row],[Discount]])/100)</f>
        <v>719.88134753515055</v>
      </c>
    </row>
    <row r="210" spans="1:10"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Sale]])*((100-Table3[[#This Row],[Discount]])/100)</f>
        <v>648.49992194694676</v>
      </c>
    </row>
    <row r="211" spans="1:10"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Sale]])*((100-Table3[[#This Row],[Discount]])/100)</f>
        <v>749.83331045908881</v>
      </c>
    </row>
    <row r="212" spans="1:10"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Sale]])*((100-Table3[[#This Row],[Discount]])/100)</f>
        <v>387.18394885456587</v>
      </c>
    </row>
    <row r="213" spans="1:10"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Sale]])*((100-Table3[[#This Row],[Discount]])/100)</f>
        <v>417.22515472405888</v>
      </c>
    </row>
    <row r="214" spans="1:10"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Sale]])*((100-Table3[[#This Row],[Discount]])/100)</f>
        <v>431.39310927755099</v>
      </c>
    </row>
    <row r="215" spans="1:10"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Sale]])*((100-Table3[[#This Row],[Discount]])/100)</f>
        <v>518.03060497502258</v>
      </c>
    </row>
    <row r="216" spans="1:10"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Sale]])*((100-Table3[[#This Row],[Discount]])/100)</f>
        <v>496.42422051529365</v>
      </c>
    </row>
    <row r="217" spans="1:10"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Sale]])*((100-Table3[[#This Row],[Discount]])/100)</f>
        <v>778.32982349001372</v>
      </c>
    </row>
    <row r="218" spans="1:10"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Sale]])*((100-Table3[[#This Row],[Discount]])/100)</f>
        <v>431.28914004304966</v>
      </c>
    </row>
    <row r="219" spans="1:10"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Sale]])*((100-Table3[[#This Row],[Discount]])/100)</f>
        <v>259.33266040521664</v>
      </c>
    </row>
    <row r="220" spans="1:10"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Sale]])*((100-Table3[[#This Row],[Discount]])/100)</f>
        <v>743.23798261586796</v>
      </c>
    </row>
    <row r="221" spans="1:10"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Sale]])*((100-Table3[[#This Row],[Discount]])/100)</f>
        <v>259.16757143189665</v>
      </c>
    </row>
    <row r="222" spans="1:10"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Sale]])*((100-Table3[[#This Row],[Discount]])/100)</f>
        <v>539.27108367366247</v>
      </c>
    </row>
    <row r="223" spans="1:10"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Sale]])*((100-Table3[[#This Row],[Discount]])/100)</f>
        <v>470.63999429743171</v>
      </c>
    </row>
    <row r="224" spans="1:10"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Sale]])*((100-Table3[[#This Row],[Discount]])/100)</f>
        <v>213.88273071101017</v>
      </c>
    </row>
    <row r="225" spans="1:10"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Sale]])*((100-Table3[[#This Row],[Discount]])/100)</f>
        <v>454.69353816993254</v>
      </c>
    </row>
    <row r="226" spans="1:10"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Sale]])*((100-Table3[[#This Row],[Discount]])/100)</f>
        <v>497.50463639330582</v>
      </c>
    </row>
    <row r="227" spans="1:10"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Sale]])*((100-Table3[[#This Row],[Discount]])/100)</f>
        <v>646.00467955012675</v>
      </c>
    </row>
    <row r="228" spans="1:10"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Sale]])*((100-Table3[[#This Row],[Discount]])/100)</f>
        <v>499.23015414023962</v>
      </c>
    </row>
    <row r="229" spans="1:10"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Sale]])*((100-Table3[[#This Row],[Discount]])/100)</f>
        <v>643.81403685050282</v>
      </c>
    </row>
    <row r="230" spans="1:10"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Sale]])*((100-Table3[[#This Row],[Discount]])/100)</f>
        <v>497.20205659613032</v>
      </c>
    </row>
    <row r="231" spans="1:10"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Sale]])*((100-Table3[[#This Row],[Discount]])/100)</f>
        <v>257.89389764639367</v>
      </c>
    </row>
    <row r="232" spans="1:10"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Sale]])*((100-Table3[[#This Row],[Discount]])/100)</f>
        <v>860.93711374954285</v>
      </c>
    </row>
    <row r="233" spans="1:10"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Sale]])*((100-Table3[[#This Row],[Discount]])/100)</f>
        <v>712.50497392300417</v>
      </c>
    </row>
    <row r="234" spans="1:10"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Sale]])*((100-Table3[[#This Row],[Discount]])/100)</f>
        <v>497.38602107742332</v>
      </c>
    </row>
    <row r="235" spans="1:10"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Sale]])*((100-Table3[[#This Row],[Discount]])/100)</f>
        <v>387.28490237042371</v>
      </c>
    </row>
    <row r="236" spans="1:10"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Sale]])*((100-Table3[[#This Row],[Discount]])/100)</f>
        <v>429.5964231036541</v>
      </c>
    </row>
    <row r="237" spans="1:10"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Sale]])*((100-Table3[[#This Row],[Discount]])/100)</f>
        <v>519.59371000108831</v>
      </c>
    </row>
    <row r="238" spans="1:10"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Sale]])*((100-Table3[[#This Row],[Discount]])/100)</f>
        <v>249.05542218280806</v>
      </c>
    </row>
    <row r="239" spans="1:10"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Sale]])*((100-Table3[[#This Row],[Discount]])/100)</f>
        <v>906.88771406375838</v>
      </c>
    </row>
    <row r="240" spans="1:10"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Sale]])*((100-Table3[[#This Row],[Discount]])/100)</f>
        <v>653.87929355477081</v>
      </c>
    </row>
    <row r="241" spans="1:10"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Sale]])*((100-Table3[[#This Row],[Discount]])/100)</f>
        <v>427.81224957760162</v>
      </c>
    </row>
    <row r="242" spans="1:10"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Sale]])*((100-Table3[[#This Row],[Discount]])/100)</f>
        <v>389.04815399474683</v>
      </c>
    </row>
    <row r="243" spans="1:10"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Sale]])*((100-Table3[[#This Row],[Discount]])/100)</f>
        <v>495.34471087872612</v>
      </c>
    </row>
    <row r="244" spans="1:10"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Sale]])*((100-Table3[[#This Row],[Discount]])/100)</f>
        <v>516.48634808214388</v>
      </c>
    </row>
    <row r="245" spans="1:10"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Sale]])*((100-Table3[[#This Row],[Discount]])/100)</f>
        <v>499.40387367809154</v>
      </c>
    </row>
    <row r="246" spans="1:10"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Sale]])*((100-Table3[[#This Row],[Discount]])/100)</f>
        <v>841.08649982772818</v>
      </c>
    </row>
    <row r="247" spans="1:10"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Sale]])*((100-Table3[[#This Row],[Discount]])/100)</f>
        <v>249.86617444359371</v>
      </c>
    </row>
    <row r="248" spans="1:10"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Sale]])*((100-Table3[[#This Row],[Discount]])/100)</f>
        <v>259.73647921373077</v>
      </c>
    </row>
    <row r="249" spans="1:10"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Sale]])*((100-Table3[[#This Row],[Discount]])/100)</f>
        <v>599.07520819078582</v>
      </c>
    </row>
    <row r="250" spans="1:10"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Sale]])*((100-Table3[[#This Row],[Discount]])/100)</f>
        <v>376.23240528763927</v>
      </c>
    </row>
    <row r="251" spans="1:10"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Sale]])*((100-Table3[[#This Row],[Discount]])/100)</f>
        <v>287.22837479505904</v>
      </c>
    </row>
    <row r="252" spans="1:10"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Sale]])*((100-Table3[[#This Row],[Discount]])/100)</f>
        <v>451.93328921615472</v>
      </c>
    </row>
    <row r="253" spans="1:10"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Sale]])*((100-Table3[[#This Row],[Discount]])/100)</f>
        <v>499.4610493716292</v>
      </c>
    </row>
    <row r="254" spans="1:10"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Sale]])*((100-Table3[[#This Row],[Discount]])/100)</f>
        <v>519.65770577688522</v>
      </c>
    </row>
    <row r="255" spans="1:10"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Sale]])*((100-Table3[[#This Row],[Discount]])/100)</f>
        <v>789.13554489154376</v>
      </c>
    </row>
    <row r="256" spans="1:10"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Sale]])*((100-Table3[[#This Row],[Discount]])/100)</f>
        <v>584.08674025392349</v>
      </c>
    </row>
    <row r="257" spans="1:10"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Sale]])*((100-Table3[[#This Row],[Discount]])/100)</f>
        <v>499.40535185260308</v>
      </c>
    </row>
    <row r="258" spans="1:10"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Sale]])*((100-Table3[[#This Row],[Discount]])/100)</f>
        <v>643.87839759864733</v>
      </c>
    </row>
    <row r="259" spans="1:10"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Sale]])*((100-Table3[[#This Row],[Discount]])/100)</f>
        <v>297.53326828229342</v>
      </c>
    </row>
    <row r="260" spans="1:10"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Sale]])*((100-Table3[[#This Row],[Discount]])/100)</f>
        <v>719.88859414204705</v>
      </c>
    </row>
    <row r="261" spans="1:10"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Sale]])*((100-Table3[[#This Row],[Discount]])/100)</f>
        <v>193.88845730508373</v>
      </c>
    </row>
    <row r="262" spans="1:10"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Sale]])*((100-Table3[[#This Row],[Discount]])/100)</f>
        <v>748.33731574031071</v>
      </c>
    </row>
    <row r="263" spans="1:10"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Sale]])*((100-Table3[[#This Row],[Discount]])/100)</f>
        <v>778.72643841225852</v>
      </c>
    </row>
    <row r="264" spans="1:10"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Sale]])*((100-Table3[[#This Row],[Discount]])/100)</f>
        <v>643.37121616926811</v>
      </c>
    </row>
    <row r="265" spans="1:10"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Sale]])*((100-Table3[[#This Row],[Discount]])/100)</f>
        <v>452.35410715875446</v>
      </c>
    </row>
    <row r="266" spans="1:10"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Sale]])*((100-Table3[[#This Row],[Discount]])/100)</f>
        <v>247.64936249785384</v>
      </c>
    </row>
    <row r="267" spans="1:10"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Sale]])*((100-Table3[[#This Row],[Discount]])/100)</f>
        <v>386.65785569839829</v>
      </c>
    </row>
    <row r="268" spans="1:10"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Sale]])*((100-Table3[[#This Row],[Discount]])/100)</f>
        <v>357.34663185724668</v>
      </c>
    </row>
    <row r="269" spans="1:10"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Sale]])*((100-Table3[[#This Row],[Discount]])/100)</f>
        <v>470.2710579581933</v>
      </c>
    </row>
    <row r="270" spans="1:10"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Sale]])*((100-Table3[[#This Row],[Discount]])/100)</f>
        <v>571.25743270358703</v>
      </c>
    </row>
    <row r="271" spans="1:10"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Sale]])*((100-Table3[[#This Row],[Discount]])/100)</f>
        <v>843.18917707810851</v>
      </c>
    </row>
    <row r="272" spans="1:10"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Sale]])*((100-Table3[[#This Row],[Discount]])/100)</f>
        <v>495.0708768156444</v>
      </c>
    </row>
    <row r="273" spans="1:10"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Sale]])*((100-Table3[[#This Row],[Discount]])/100)</f>
        <v>779.83785471536737</v>
      </c>
    </row>
    <row r="274" spans="1:10"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Sale]])*((100-Table3[[#This Row],[Discount]])/100)</f>
        <v>573.67120806656249</v>
      </c>
    </row>
    <row r="275" spans="1:10"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Sale]])*((100-Table3[[#This Row],[Discount]])/100)</f>
        <v>386.63707148756157</v>
      </c>
    </row>
    <row r="276" spans="1:10"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Sale]])*((100-Table3[[#This Row],[Discount]])/100)</f>
        <v>748.47995998032047</v>
      </c>
    </row>
    <row r="277" spans="1:10"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Sale]])*((100-Table3[[#This Row],[Discount]])/100)</f>
        <v>430.15443851822846</v>
      </c>
    </row>
    <row r="278" spans="1:10"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Sale]])*((100-Table3[[#This Row],[Discount]])/100)</f>
        <v>837.63936132745914</v>
      </c>
    </row>
    <row r="279" spans="1:10"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Sale]])*((100-Table3[[#This Row],[Discount]])/100)</f>
        <v>249.93410497570761</v>
      </c>
    </row>
    <row r="280" spans="1:10"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Sale]])*((100-Table3[[#This Row],[Discount]])/100)</f>
        <v>386.96705635612636</v>
      </c>
    </row>
    <row r="281" spans="1:10"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Sale]])*((100-Table3[[#This Row],[Discount]])/100)</f>
        <v>214.51645659288729</v>
      </c>
    </row>
    <row r="282" spans="1:10"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Sale]])*((100-Table3[[#This Row],[Discount]])/100)</f>
        <v>904.69751099537996</v>
      </c>
    </row>
    <row r="283" spans="1:10"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Sale]])*((100-Table3[[#This Row],[Discount]])/100)</f>
        <v>746.67450687932092</v>
      </c>
    </row>
    <row r="284" spans="1:10"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Sale]])*((100-Table3[[#This Row],[Discount]])/100)</f>
        <v>389.50957356439744</v>
      </c>
    </row>
    <row r="285" spans="1:10"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Sale]])*((100-Table3[[#This Row],[Discount]])/100)</f>
        <v>775.44138647730881</v>
      </c>
    </row>
    <row r="286" spans="1:10"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Sale]])*((100-Table3[[#This Row],[Discount]])/100)</f>
        <v>790.39462879655139</v>
      </c>
    </row>
    <row r="287" spans="1:10"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Sale]])*((100-Table3[[#This Row],[Discount]])/100)</f>
        <v>323.87587459604032</v>
      </c>
    </row>
    <row r="288" spans="1:10"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Sale]])*((100-Table3[[#This Row],[Discount]])/100)</f>
        <v>746.63526965006326</v>
      </c>
    </row>
    <row r="289" spans="1:10"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Sale]])*((100-Table3[[#This Row],[Discount]])/100)</f>
        <v>258.92891278067162</v>
      </c>
    </row>
    <row r="290" spans="1:10"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Sale]])*((100-Table3[[#This Row],[Discount]])/100)</f>
        <v>714.33993756336713</v>
      </c>
    </row>
    <row r="291" spans="1:10"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Sale]])*((100-Table3[[#This Row],[Discount]])/100)</f>
        <v>773.59670496322383</v>
      </c>
    </row>
    <row r="292" spans="1:10"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Sale]])*((100-Table3[[#This Row],[Discount]])/100)</f>
        <v>745.75870811278912</v>
      </c>
    </row>
    <row r="293" spans="1:10"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Sale]])*((100-Table3[[#This Row],[Discount]])/100)</f>
        <v>517.5039168305226</v>
      </c>
    </row>
    <row r="294" spans="1:10"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Sale]])*((100-Table3[[#This Row],[Discount]])/100)</f>
        <v>535.64200860749315</v>
      </c>
    </row>
    <row r="295" spans="1:10"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Sale]])*((100-Table3[[#This Row],[Discount]])/100)</f>
        <v>569.23204166351593</v>
      </c>
    </row>
    <row r="296" spans="1:10"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Sale]])*((100-Table3[[#This Row],[Discount]])/100)</f>
        <v>644.51795615549145</v>
      </c>
    </row>
    <row r="297" spans="1:10"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Sale]])*((100-Table3[[#This Row],[Discount]])/100)</f>
        <v>644.37793850800369</v>
      </c>
    </row>
    <row r="298" spans="1:10"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Sale]])*((100-Table3[[#This Row],[Discount]])/100)</f>
        <v>499.26824033738166</v>
      </c>
    </row>
    <row r="299" spans="1:10"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Sale]])*((100-Table3[[#This Row],[Discount]])/100)</f>
        <v>646.7545359214223</v>
      </c>
    </row>
    <row r="300" spans="1:10"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Sale]])*((100-Table3[[#This Row],[Discount]])/100)</f>
        <v>287.51730136654868</v>
      </c>
    </row>
    <row r="301" spans="1:10"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Sale]])*((100-Table3[[#This Row],[Discount]])/100)</f>
        <v>840.18008690642637</v>
      </c>
    </row>
    <row r="302" spans="1:10"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Sale]])*((100-Table3[[#This Row],[Discount]])/100)</f>
        <v>498.23797635531588</v>
      </c>
    </row>
    <row r="303" spans="1:10"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Sale]])*((100-Table3[[#This Row],[Discount]])/100)</f>
        <v>389.56288440590657</v>
      </c>
    </row>
    <row r="304" spans="1:10"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Sale]])*((100-Table3[[#This Row],[Discount]])/100)</f>
        <v>596.52965192117392</v>
      </c>
    </row>
    <row r="305" spans="1:10"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Sale]])*((100-Table3[[#This Row],[Discount]])/100)</f>
        <v>646.78269523852248</v>
      </c>
    </row>
    <row r="306" spans="1:10"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Sale]])*((100-Table3[[#This Row],[Discount]])/100)</f>
        <v>516.399791080863</v>
      </c>
    </row>
    <row r="307" spans="1:10"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Sale]])*((100-Table3[[#This Row],[Discount]])/100)</f>
        <v>744.51517089627168</v>
      </c>
    </row>
    <row r="308" spans="1:10"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Sale]])*((100-Table3[[#This Row],[Discount]])/100)</f>
        <v>388.45359949682347</v>
      </c>
    </row>
    <row r="309" spans="1:10"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Sale]])*((100-Table3[[#This Row],[Discount]])/100)</f>
        <v>358.30608141757733</v>
      </c>
    </row>
    <row r="310" spans="1:10"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Sale]])*((100-Table3[[#This Row],[Discount]])/100)</f>
        <v>579.72188146518567</v>
      </c>
    </row>
    <row r="311" spans="1:10"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Sale]])*((100-Table3[[#This Row],[Discount]])/100)</f>
        <v>249.37355077788155</v>
      </c>
    </row>
    <row r="312" spans="1:10"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Sale]])*((100-Table3[[#This Row],[Discount]])/100)</f>
        <v>517.04160212017666</v>
      </c>
    </row>
    <row r="313" spans="1:10"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Sale]])*((100-Table3[[#This Row],[Discount]])/100)</f>
        <v>359.87914417905301</v>
      </c>
    </row>
    <row r="314" spans="1:10"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Sale]])*((100-Table3[[#This Row],[Discount]])/100)</f>
        <v>379.55171250565132</v>
      </c>
    </row>
    <row r="315" spans="1:10"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Sale]])*((100-Table3[[#This Row],[Discount]])/100)</f>
        <v>575.83770401684308</v>
      </c>
    </row>
    <row r="316" spans="1:10"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Sale]])*((100-Table3[[#This Row],[Discount]])/100)</f>
        <v>516.51906089026045</v>
      </c>
    </row>
    <row r="317" spans="1:10"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Sale]])*((100-Table3[[#This Row],[Discount]])/100)</f>
        <v>498.17759137522296</v>
      </c>
    </row>
    <row r="318" spans="1:10"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Sale]])*((100-Table3[[#This Row],[Discount]])/100)</f>
        <v>908.59709956414667</v>
      </c>
    </row>
    <row r="319" spans="1:10"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Sale]])*((100-Table3[[#This Row],[Discount]])/100)</f>
        <v>500.64101087488768</v>
      </c>
    </row>
    <row r="320" spans="1:10"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Sale]])*((100-Table3[[#This Row],[Discount]])/100)</f>
        <v>258.20122244710944</v>
      </c>
    </row>
    <row r="321" spans="1:10"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Sale]])*((100-Table3[[#This Row],[Discount]])/100)</f>
        <v>499.26752002043827</v>
      </c>
    </row>
    <row r="322" spans="1:10"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Sale]])*((100-Table3[[#This Row],[Discount]])/100)</f>
        <v>257.43794347745853</v>
      </c>
    </row>
    <row r="323" spans="1:10"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Sale]])*((100-Table3[[#This Row],[Discount]])/100)</f>
        <v>645.92048241632085</v>
      </c>
    </row>
    <row r="324" spans="1:10"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Sale]])*((100-Table3[[#This Row],[Discount]])/100)</f>
        <v>579.47201944460733</v>
      </c>
    </row>
    <row r="325" spans="1:10"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Sale]])*((100-Table3[[#This Row],[Discount]])/100)</f>
        <v>497.45466259864003</v>
      </c>
    </row>
    <row r="326" spans="1:10"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Sale]])*((100-Table3[[#This Row],[Discount]])/100)</f>
        <v>516.56492923013127</v>
      </c>
    </row>
    <row r="327" spans="1:10"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Sale]])*((100-Table3[[#This Row],[Discount]])/100)</f>
        <v>570.83814135914668</v>
      </c>
    </row>
    <row r="328" spans="1:10"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Sale]])*((100-Table3[[#This Row],[Discount]])/100)</f>
        <v>519.30345990885542</v>
      </c>
    </row>
    <row r="329" spans="1:10"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Sale]])*((100-Table3[[#This Row],[Discount]])/100)</f>
        <v>996.17620270200143</v>
      </c>
    </row>
    <row r="330" spans="1:10"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Sale]])*((100-Table3[[#This Row],[Discount]])/100)</f>
        <v>259.60808053436511</v>
      </c>
    </row>
    <row r="331" spans="1:10"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Sale]])*((100-Table3[[#This Row],[Discount]])/100)</f>
        <v>594.21629230512588</v>
      </c>
    </row>
    <row r="332" spans="1:10"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Sale]])*((100-Table3[[#This Row],[Discount]])/100)</f>
        <v>356.61981298659538</v>
      </c>
    </row>
    <row r="333" spans="1:10"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Sale]])*((100-Table3[[#This Row],[Discount]])/100)</f>
        <v>450.88974518867872</v>
      </c>
    </row>
    <row r="334" spans="1:10"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Sale]])*((100-Table3[[#This Row],[Discount]])/100)</f>
        <v>496.88951113390016</v>
      </c>
    </row>
    <row r="335" spans="1:10"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Sale]])*((100-Table3[[#This Row],[Discount]])/100)</f>
        <v>649.59910086211789</v>
      </c>
    </row>
    <row r="336" spans="1:10"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Sale]])*((100-Table3[[#This Row],[Discount]])/100)</f>
        <v>859.74795175817485</v>
      </c>
    </row>
    <row r="337" spans="1:10"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Sale]])*((100-Table3[[#This Row],[Discount]])/100)</f>
        <v>580.93116634881926</v>
      </c>
    </row>
    <row r="338" spans="1:10"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Sale]])*((100-Table3[[#This Row],[Discount]])/100)</f>
        <v>994.54710927216445</v>
      </c>
    </row>
    <row r="339" spans="1:10"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Sale]])*((100-Table3[[#This Row],[Discount]])/100)</f>
        <v>518.16962410001224</v>
      </c>
    </row>
    <row r="340" spans="1:10"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Sale]])*((100-Table3[[#This Row],[Discount]])/100)</f>
        <v>359.78294687893526</v>
      </c>
    </row>
    <row r="341" spans="1:10"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Sale]])*((100-Table3[[#This Row],[Discount]])/100)</f>
        <v>664.72446085907666</v>
      </c>
    </row>
    <row r="342" spans="1:10"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Sale]])*((100-Table3[[#This Row],[Discount]])/100)</f>
        <v>215.36244846249437</v>
      </c>
    </row>
    <row r="343" spans="1:10"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Sale]])*((100-Table3[[#This Row],[Discount]])/100)</f>
        <v>258.22798834195692</v>
      </c>
    </row>
    <row r="344" spans="1:10"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Sale]])*((100-Table3[[#This Row],[Discount]])/100)</f>
        <v>248.68419133699254</v>
      </c>
    </row>
    <row r="345" spans="1:10"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Sale]])*((100-Table3[[#This Row],[Discount]])/100)</f>
        <v>779.57538603435239</v>
      </c>
    </row>
    <row r="346" spans="1:10"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Sale]])*((100-Table3[[#This Row],[Discount]])/100)</f>
        <v>713.13474680336333</v>
      </c>
    </row>
    <row r="347" spans="1:10"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Sale]])*((100-Table3[[#This Row],[Discount]])/100)</f>
        <v>258.78510706494745</v>
      </c>
    </row>
    <row r="348" spans="1:10"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Sale]])*((100-Table3[[#This Row],[Discount]])/100)</f>
        <v>496.99245509219401</v>
      </c>
    </row>
    <row r="349" spans="1:10"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Sale]])*((100-Table3[[#This Row],[Discount]])/100)</f>
        <v>908.43855240846096</v>
      </c>
    </row>
    <row r="350" spans="1:10"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Sale]])*((100-Table3[[#This Row],[Discount]])/100)</f>
        <v>657.04775064191324</v>
      </c>
    </row>
    <row r="351" spans="1:10"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Sale]])*((100-Table3[[#This Row],[Discount]])/100)</f>
        <v>572.87537550426487</v>
      </c>
    </row>
    <row r="352" spans="1:10"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Sale]])*((100-Table3[[#This Row],[Discount]])/100)</f>
        <v>711.39033644626818</v>
      </c>
    </row>
    <row r="353" spans="1:10"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Sale]])*((100-Table3[[#This Row],[Discount]])/100)</f>
        <v>999.07683252578704</v>
      </c>
    </row>
    <row r="354" spans="1:10"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Sale]])*((100-Table3[[#This Row],[Discount]])/100)</f>
        <v>906.82341365318371</v>
      </c>
    </row>
    <row r="355" spans="1:10"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Sale]])*((100-Table3[[#This Row],[Discount]])/100)</f>
        <v>285.40708348087537</v>
      </c>
    </row>
    <row r="356" spans="1:10"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Sale]])*((100-Table3[[#This Row],[Discount]])/100)</f>
        <v>324.41335248414748</v>
      </c>
    </row>
    <row r="357" spans="1:10"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Sale]])*((100-Table3[[#This Row],[Discount]])/100)</f>
        <v>249.93638726794998</v>
      </c>
    </row>
    <row r="358" spans="1:10"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Sale]])*((100-Table3[[#This Row],[Discount]])/100)</f>
        <v>257.92926273028968</v>
      </c>
    </row>
    <row r="359" spans="1:10"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Sale]])*((100-Table3[[#This Row],[Discount]])/100)</f>
        <v>838.64951407777448</v>
      </c>
    </row>
    <row r="360" spans="1:10"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Sale]])*((100-Table3[[#This Row],[Discount]])/100)</f>
        <v>852.88867693830662</v>
      </c>
    </row>
    <row r="361" spans="1:10"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Sale]])*((100-Table3[[#This Row],[Discount]])/100)</f>
        <v>574.72426322226784</v>
      </c>
    </row>
    <row r="362" spans="1:10"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Sale]])*((100-Table3[[#This Row],[Discount]])/100)</f>
        <v>709.89069249448642</v>
      </c>
    </row>
    <row r="363" spans="1:10"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Sale]])*((100-Table3[[#This Row],[Discount]])/100)</f>
        <v>998.87133055110678</v>
      </c>
    </row>
    <row r="364" spans="1:10"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Sale]])*((100-Table3[[#This Row],[Discount]])/100)</f>
        <v>779.49078799153517</v>
      </c>
    </row>
    <row r="365" spans="1:10"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Sale]])*((100-Table3[[#This Row],[Discount]])/100)</f>
        <v>788.30280524173043</v>
      </c>
    </row>
    <row r="366" spans="1:10"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Sale]])*((100-Table3[[#This Row],[Discount]])/100)</f>
        <v>579.60613794597793</v>
      </c>
    </row>
    <row r="367" spans="1:10"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Sale]])*((100-Table3[[#This Row],[Discount]])/100)</f>
        <v>499.05797571231358</v>
      </c>
    </row>
    <row r="368" spans="1:10"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Sale]])*((100-Table3[[#This Row],[Discount]])/100)</f>
        <v>259.27597612443253</v>
      </c>
    </row>
    <row r="369" spans="1:10"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Sale]])*((100-Table3[[#This Row],[Discount]])/100)</f>
        <v>714.32033390089885</v>
      </c>
    </row>
    <row r="370" spans="1:10"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Sale]])*((100-Table3[[#This Row],[Discount]])/100)</f>
        <v>324.40527702216087</v>
      </c>
    </row>
    <row r="371" spans="1:10"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Sale]])*((100-Table3[[#This Row],[Discount]])/100)</f>
        <v>748.45562130839278</v>
      </c>
    </row>
    <row r="372" spans="1:10"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Sale]])*((100-Table3[[#This Row],[Discount]])/100)</f>
        <v>259.94466316424092</v>
      </c>
    </row>
    <row r="373" spans="1:10"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Sale]])*((100-Table3[[#This Row],[Discount]])/100)</f>
        <v>287.93431615962379</v>
      </c>
    </row>
    <row r="374" spans="1:10"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Sale]])*((100-Table3[[#This Row],[Discount]])/100)</f>
        <v>387.40851965281053</v>
      </c>
    </row>
    <row r="375" spans="1:10"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Sale]])*((100-Table3[[#This Row],[Discount]])/100)</f>
        <v>747.81360335630393</v>
      </c>
    </row>
    <row r="376" spans="1:10"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Sale]])*((100-Table3[[#This Row],[Discount]])/100)</f>
        <v>646.38053362282812</v>
      </c>
    </row>
    <row r="377" spans="1:10"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Sale]])*((100-Table3[[#This Row],[Discount]])/100)</f>
        <v>835.19179445990278</v>
      </c>
    </row>
    <row r="378" spans="1:10"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Sale]])*((100-Table3[[#This Row],[Discount]])/100)</f>
        <v>215.81376125087112</v>
      </c>
    </row>
    <row r="379" spans="1:10"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Sale]])*((100-Table3[[#This Row],[Discount]])/100)</f>
        <v>643.78536829037205</v>
      </c>
    </row>
    <row r="380" spans="1:10"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Sale]])*((100-Table3[[#This Row],[Discount]])/100)</f>
        <v>498.77238811588899</v>
      </c>
    </row>
    <row r="381" spans="1:10"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Sale]])*((100-Table3[[#This Row],[Discount]])/100)</f>
        <v>904.8459754260216</v>
      </c>
    </row>
    <row r="382" spans="1:10"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Sale]])*((100-Table3[[#This Row],[Discount]])/100)</f>
        <v>791.64217570505832</v>
      </c>
    </row>
    <row r="383" spans="1:10"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Sale]])*((100-Table3[[#This Row],[Discount]])/100)</f>
        <v>836.77430272139202</v>
      </c>
    </row>
    <row r="384" spans="1:10"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Sale]])*((100-Table3[[#This Row],[Discount]])/100)</f>
        <v>745.74499541856562</v>
      </c>
    </row>
    <row r="385" spans="1:10"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Sale]])*((100-Table3[[#This Row],[Discount]])/100)</f>
        <v>777.04158237032095</v>
      </c>
    </row>
    <row r="386" spans="1:10"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Sale]])*((100-Table3[[#This Row],[Discount]])/100)</f>
        <v>894.34206798025207</v>
      </c>
    </row>
    <row r="387" spans="1:10"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Sale]])*((100-Table3[[#This Row],[Discount]])/100)</f>
        <v>567.8375377272115</v>
      </c>
    </row>
    <row r="388" spans="1:10"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Sale]])*((100-Table3[[#This Row],[Discount]])/100)</f>
        <v>789.15739194333742</v>
      </c>
    </row>
    <row r="389" spans="1:10"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Sale]])*((100-Table3[[#This Row],[Discount]])/100)</f>
        <v>837.38466117859628</v>
      </c>
    </row>
    <row r="390" spans="1:10"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Sale]])*((100-Table3[[#This Row],[Discount]])/100)</f>
        <v>747.16600515917025</v>
      </c>
    </row>
    <row r="391" spans="1:10"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Sale]])*((100-Table3[[#This Row],[Discount]])/100)</f>
        <v>388.48237562731975</v>
      </c>
    </row>
    <row r="392" spans="1:10"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Sale]])*((100-Table3[[#This Row],[Discount]])/100)</f>
        <v>858.75425270861695</v>
      </c>
    </row>
    <row r="393" spans="1:10"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Sale]])*((100-Table3[[#This Row],[Discount]])/100)</f>
        <v>519.10241949728709</v>
      </c>
    </row>
    <row r="394" spans="1:10"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Sale]])*((100-Table3[[#This Row],[Discount]])/100)</f>
        <v>249.91387108380763</v>
      </c>
    </row>
    <row r="395" spans="1:10"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Sale]])*((100-Table3[[#This Row],[Discount]])/100)</f>
        <v>518.09675727928482</v>
      </c>
    </row>
    <row r="396" spans="1:10"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Sale]])*((100-Table3[[#This Row],[Discount]])/100)</f>
        <v>239.11496868486421</v>
      </c>
    </row>
    <row r="397" spans="1:10"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Sale]])*((100-Table3[[#This Row],[Discount]])/100)</f>
        <v>857.21833216551806</v>
      </c>
    </row>
    <row r="398" spans="1:10"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Sale]])*((100-Table3[[#This Row],[Discount]])/100)</f>
        <v>257.67473798154811</v>
      </c>
    </row>
    <row r="399" spans="1:10"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Sale]])*((100-Table3[[#This Row],[Discount]])/100)</f>
        <v>248.63764223330153</v>
      </c>
    </row>
    <row r="400" spans="1:10"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Sale]])*((100-Table3[[#This Row],[Discount]])/100)</f>
        <v>902.31566794236926</v>
      </c>
    </row>
    <row r="401" spans="1:10"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Sale]])*((100-Table3[[#This Row],[Discount]])/100)</f>
        <v>503.44136247494583</v>
      </c>
    </row>
    <row r="402" spans="1:10"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Sale]])*((100-Table3[[#This Row],[Discount]])/100)</f>
        <v>583.44212669416288</v>
      </c>
    </row>
    <row r="403" spans="1:10"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Sale]])*((100-Table3[[#This Row],[Discount]])/100)</f>
        <v>749.00406286594341</v>
      </c>
    </row>
    <row r="404" spans="1:10"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Sale]])*((100-Table3[[#This Row],[Discount]])/100)</f>
        <v>518.91868714378529</v>
      </c>
    </row>
    <row r="405" spans="1:10"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Sale]])*((100-Table3[[#This Row],[Discount]])/100)</f>
        <v>714.52574074441259</v>
      </c>
    </row>
    <row r="406" spans="1:10"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Sale]])*((100-Table3[[#This Row],[Discount]])/100)</f>
        <v>758.1908472646071</v>
      </c>
    </row>
    <row r="407" spans="1:10"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Sale]])*((100-Table3[[#This Row],[Discount]])/100)</f>
        <v>359.5491471826823</v>
      </c>
    </row>
    <row r="408" spans="1:10"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Sale]])*((100-Table3[[#This Row],[Discount]])/100)</f>
        <v>259.82553545946831</v>
      </c>
    </row>
    <row r="409" spans="1:10"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Sale]])*((100-Table3[[#This Row],[Discount]])/100)</f>
        <v>495.05146914380464</v>
      </c>
    </row>
    <row r="410" spans="1:10"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Sale]])*((100-Table3[[#This Row],[Discount]])/100)</f>
        <v>259.31873034118541</v>
      </c>
    </row>
    <row r="411" spans="1:10"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Sale]])*((100-Table3[[#This Row],[Discount]])/100)</f>
        <v>713.71705363531805</v>
      </c>
    </row>
    <row r="412" spans="1:10"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Sale]])*((100-Table3[[#This Row],[Discount]])/100)</f>
        <v>387.00565265457135</v>
      </c>
    </row>
    <row r="413" spans="1:10"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Sale]])*((100-Table3[[#This Row],[Discount]])/100)</f>
        <v>249.60624973422196</v>
      </c>
    </row>
    <row r="414" spans="1:10"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Sale]])*((100-Table3[[#This Row],[Discount]])/100)</f>
        <v>644.52865288903604</v>
      </c>
    </row>
    <row r="415" spans="1:10"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Sale]])*((100-Table3[[#This Row],[Discount]])/100)</f>
        <v>450.98610420154409</v>
      </c>
    </row>
    <row r="416" spans="1:10"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Sale]])*((100-Table3[[#This Row],[Discount]])/100)</f>
        <v>749.43862438900817</v>
      </c>
    </row>
    <row r="417" spans="1:10"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Sale]])*((100-Table3[[#This Row],[Discount]])/100)</f>
        <v>517.59577207388418</v>
      </c>
    </row>
    <row r="418" spans="1:10"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Sale]])*((100-Table3[[#This Row],[Discount]])/100)</f>
        <v>717.5186855450512</v>
      </c>
    </row>
    <row r="419" spans="1:10"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Sale]])*((100-Table3[[#This Row],[Discount]])/100)</f>
        <v>451.8190211020277</v>
      </c>
    </row>
    <row r="420" spans="1:10"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Sale]])*((100-Table3[[#This Row],[Discount]])/100)</f>
        <v>249.95272632533235</v>
      </c>
    </row>
    <row r="421" spans="1:10"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Sale]])*((100-Table3[[#This Row],[Discount]])/100)</f>
        <v>645.23904444427956</v>
      </c>
    </row>
    <row r="422" spans="1:10"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Sale]])*((100-Table3[[#This Row],[Discount]])/100)</f>
        <v>297.8310764476638</v>
      </c>
    </row>
    <row r="423" spans="1:10"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Sale]])*((100-Table3[[#This Row],[Discount]])/100)</f>
        <v>641.68732808245238</v>
      </c>
    </row>
    <row r="424" spans="1:10"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Sale]])*((100-Table3[[#This Row],[Discount]])/100)</f>
        <v>450.79392104530268</v>
      </c>
    </row>
    <row r="425" spans="1:10"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Sale]])*((100-Table3[[#This Row],[Discount]])/100)</f>
        <v>747.38690967814773</v>
      </c>
    </row>
    <row r="426" spans="1:10"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Sale]])*((100-Table3[[#This Row],[Discount]])/100)</f>
        <v>906.64548560927381</v>
      </c>
    </row>
    <row r="427" spans="1:10"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Sale]])*((100-Table3[[#This Row],[Discount]])/100)</f>
        <v>860.69264255002031</v>
      </c>
    </row>
    <row r="428" spans="1:10"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Sale]])*((100-Table3[[#This Row],[Discount]])/100)</f>
        <v>451.48384363246873</v>
      </c>
    </row>
    <row r="429" spans="1:10"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Sale]])*((100-Table3[[#This Row],[Discount]])/100)</f>
        <v>742.63540635392212</v>
      </c>
    </row>
    <row r="430" spans="1:10"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Sale]])*((100-Table3[[#This Row],[Discount]])/100)</f>
        <v>778.09893462843615</v>
      </c>
    </row>
    <row r="431" spans="1:10"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Sale]])*((100-Table3[[#This Row],[Discount]])/100)</f>
        <v>835.71789070798718</v>
      </c>
    </row>
    <row r="432" spans="1:10"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Sale]])*((100-Table3[[#This Row],[Discount]])/100)</f>
        <v>658.40827098972022</v>
      </c>
    </row>
    <row r="433" spans="1:10"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Sale]])*((100-Table3[[#This Row],[Discount]])/100)</f>
        <v>357.9119630048736</v>
      </c>
    </row>
    <row r="434" spans="1:10"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Sale]])*((100-Table3[[#This Row],[Discount]])/100)</f>
        <v>518.95480990491831</v>
      </c>
    </row>
    <row r="435" spans="1:10"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Sale]])*((100-Table3[[#This Row],[Discount]])/100)</f>
        <v>749.3430818845718</v>
      </c>
    </row>
    <row r="436" spans="1:10"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Sale]])*((100-Table3[[#This Row],[Discount]])/100)</f>
        <v>515.20541707448115</v>
      </c>
    </row>
    <row r="437" spans="1:10"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Sale]])*((100-Table3[[#This Row],[Discount]])/100)</f>
        <v>717.07341951241813</v>
      </c>
    </row>
    <row r="438" spans="1:10"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Sale]])*((100-Table3[[#This Row],[Discount]])/100)</f>
        <v>258.81642673915519</v>
      </c>
    </row>
    <row r="439" spans="1:10"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Sale]])*((100-Table3[[#This Row],[Discount]])/100)</f>
        <v>746.58638784143261</v>
      </c>
    </row>
    <row r="440" spans="1:10"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Sale]])*((100-Table3[[#This Row],[Discount]])/100)</f>
        <v>259.2167113422945</v>
      </c>
    </row>
    <row r="441" spans="1:10"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Sale]])*((100-Table3[[#This Row],[Discount]])/100)</f>
        <v>239.45072851011392</v>
      </c>
    </row>
    <row r="442" spans="1:10"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Sale]])*((100-Table3[[#This Row],[Discount]])/100)</f>
        <v>286.59295068419812</v>
      </c>
    </row>
    <row r="443" spans="1:10"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Sale]])*((100-Table3[[#This Row],[Discount]])/100)</f>
        <v>450.98230391840104</v>
      </c>
    </row>
    <row r="444" spans="1:10"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Sale]])*((100-Table3[[#This Row],[Discount]])/100)</f>
        <v>498.46474878008576</v>
      </c>
    </row>
    <row r="445" spans="1:10"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Sale]])*((100-Table3[[#This Row],[Discount]])/100)</f>
        <v>773.31501471402726</v>
      </c>
    </row>
    <row r="446" spans="1:10"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Sale]])*((100-Table3[[#This Row],[Discount]])/100)</f>
        <v>646.11044480153055</v>
      </c>
    </row>
    <row r="447" spans="1:10"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Sale]])*((100-Table3[[#This Row],[Discount]])/100)</f>
        <v>583.48517427527815</v>
      </c>
    </row>
    <row r="448" spans="1:10"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Sale]])*((100-Table3[[#This Row],[Discount]])/100)</f>
        <v>498.52289502565947</v>
      </c>
    </row>
    <row r="449" spans="1:10"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Sale]])*((100-Table3[[#This Row],[Discount]])/100)</f>
        <v>259.80707477502852</v>
      </c>
    </row>
    <row r="450" spans="1:10"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Sale]])*((100-Table3[[#This Row],[Discount]])/100)</f>
        <v>659.74215777755103</v>
      </c>
    </row>
    <row r="451" spans="1:10"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Sale]])*((100-Table3[[#This Row],[Discount]])/100)</f>
        <v>377.09419682290587</v>
      </c>
    </row>
    <row r="452" spans="1:10"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Sale]])*((100-Table3[[#This Row],[Discount]])/100)</f>
        <v>786.07049554129276</v>
      </c>
    </row>
    <row r="453" spans="1:10"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Sale]])*((100-Table3[[#This Row],[Discount]])/100)</f>
        <v>387.29726337109247</v>
      </c>
    </row>
    <row r="454" spans="1:10"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Sale]])*((100-Table3[[#This Row],[Discount]])/100)</f>
        <v>248.67656521944741</v>
      </c>
    </row>
    <row r="455" spans="1:10"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Sale]])*((100-Table3[[#This Row],[Discount]])/100)</f>
        <v>388.73587292046261</v>
      </c>
    </row>
    <row r="456" spans="1:10"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Sale]])*((100-Table3[[#This Row],[Discount]])/100)</f>
        <v>286.96585607569727</v>
      </c>
    </row>
    <row r="457" spans="1:10"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Sale]])*((100-Table3[[#This Row],[Discount]])/100)</f>
        <v>387.42956497990428</v>
      </c>
    </row>
    <row r="458" spans="1:10"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Sale]])*((100-Table3[[#This Row],[Discount]])/100)</f>
        <v>497.4307410657608</v>
      </c>
    </row>
    <row r="459" spans="1:10"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Sale]])*((100-Table3[[#This Row],[Discount]])/100)</f>
        <v>516.01341952825214</v>
      </c>
    </row>
    <row r="460" spans="1:10"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Sale]])*((100-Table3[[#This Row],[Discount]])/100)</f>
        <v>357.35294828869007</v>
      </c>
    </row>
    <row r="461" spans="1:10"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Sale]])*((100-Table3[[#This Row],[Discount]])/100)</f>
        <v>582.39277220366375</v>
      </c>
    </row>
    <row r="462" spans="1:10"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Sale]])*((100-Table3[[#This Row],[Discount]])/100)</f>
        <v>495.97541199340253</v>
      </c>
    </row>
    <row r="463" spans="1:10"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Sale]])*((100-Table3[[#This Row],[Discount]])/100)</f>
        <v>516.710858339845</v>
      </c>
    </row>
    <row r="464" spans="1:10"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Sale]])*((100-Table3[[#This Row],[Discount]])/100)</f>
        <v>859.31950327133222</v>
      </c>
    </row>
    <row r="465" spans="1:10"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Sale]])*((100-Table3[[#This Row],[Discount]])/100)</f>
        <v>711.32135195552348</v>
      </c>
    </row>
    <row r="466" spans="1:10"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Sale]])*((100-Table3[[#This Row],[Discount]])/100)</f>
        <v>498.81237485762404</v>
      </c>
    </row>
    <row r="467" spans="1:10"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Sale]])*((100-Table3[[#This Row],[Discount]])/100)</f>
        <v>514.84572827576937</v>
      </c>
    </row>
    <row r="468" spans="1:10"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Sale]])*((100-Table3[[#This Row],[Discount]])/100)</f>
        <v>536.7758818869803</v>
      </c>
    </row>
    <row r="469" spans="1:10"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Sale]])*((100-Table3[[#This Row],[Discount]])/100)</f>
        <v>214.98182369638499</v>
      </c>
    </row>
    <row r="470" spans="1:10"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Sale]])*((100-Table3[[#This Row],[Discount]])/100)</f>
        <v>906.25246158895015</v>
      </c>
    </row>
    <row r="471" spans="1:10"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Sale]])*((100-Table3[[#This Row],[Discount]])/100)</f>
        <v>749.45988830754004</v>
      </c>
    </row>
    <row r="472" spans="1:10"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Sale]])*((100-Table3[[#This Row],[Discount]])/100)</f>
        <v>907.41330419803876</v>
      </c>
    </row>
    <row r="473" spans="1:10"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Sale]])*((100-Table3[[#This Row],[Discount]])/100)</f>
        <v>214.88816945637447</v>
      </c>
    </row>
    <row r="474" spans="1:10"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Sale]])*((100-Table3[[#This Row],[Discount]])/100)</f>
        <v>451.16158115756184</v>
      </c>
    </row>
    <row r="475" spans="1:10"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Sale]])*((100-Table3[[#This Row],[Discount]])/100)</f>
        <v>744.04420535683437</v>
      </c>
    </row>
    <row r="476" spans="1:10"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Sale]])*((100-Table3[[#This Row],[Discount]])/100)</f>
        <v>517.72535863998814</v>
      </c>
    </row>
    <row r="477" spans="1:10"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Sale]])*((100-Table3[[#This Row],[Discount]])/100)</f>
        <v>417.37859999424342</v>
      </c>
    </row>
    <row r="478" spans="1:10"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Sale]])*((100-Table3[[#This Row],[Discount]])/100)</f>
        <v>376.63074675287879</v>
      </c>
    </row>
    <row r="479" spans="1:10"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Sale]])*((100-Table3[[#This Row],[Discount]])/100)</f>
        <v>431.20687939385334</v>
      </c>
    </row>
    <row r="480" spans="1:10"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Sale]])*((100-Table3[[#This Row],[Discount]])/100)</f>
        <v>324.48303853773206</v>
      </c>
    </row>
    <row r="481" spans="1:10"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Sale]])*((100-Table3[[#This Row],[Discount]])/100)</f>
        <v>498.52666264929468</v>
      </c>
    </row>
    <row r="482" spans="1:10"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Sale]])*((100-Table3[[#This Row],[Discount]])/100)</f>
        <v>259.07923291624581</v>
      </c>
    </row>
    <row r="483" spans="1:10"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Sale]])*((100-Table3[[#This Row],[Discount]])/100)</f>
        <v>286.83464165007121</v>
      </c>
    </row>
    <row r="484" spans="1:10"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Sale]])*((100-Table3[[#This Row],[Discount]])/100)</f>
        <v>646.30616765476202</v>
      </c>
    </row>
    <row r="485" spans="1:10"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Sale]])*((100-Table3[[#This Row],[Discount]])/100)</f>
        <v>248.28960400199722</v>
      </c>
    </row>
    <row r="486" spans="1:10"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Sale]])*((100-Table3[[#This Row],[Discount]])/100)</f>
        <v>776.26372849370136</v>
      </c>
    </row>
    <row r="487" spans="1:10"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Sale]])*((100-Table3[[#This Row],[Discount]])/100)</f>
        <v>237.86290265408425</v>
      </c>
    </row>
    <row r="488" spans="1:10"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Sale]])*((100-Table3[[#This Row],[Discount]])/100)</f>
        <v>501.43212141722279</v>
      </c>
    </row>
    <row r="489" spans="1:10"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Sale]])*((100-Table3[[#This Row],[Discount]])/100)</f>
        <v>773.88782547924882</v>
      </c>
    </row>
    <row r="490" spans="1:10"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Sale]])*((100-Table3[[#This Row],[Discount]])/100)</f>
        <v>249.83507699613025</v>
      </c>
    </row>
    <row r="491" spans="1:10"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Sale]])*((100-Table3[[#This Row],[Discount]])/100)</f>
        <v>778.60707483698138</v>
      </c>
    </row>
    <row r="492" spans="1:10"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Sale]])*((100-Table3[[#This Row],[Discount]])/100)</f>
        <v>286.7446697485592</v>
      </c>
    </row>
    <row r="493" spans="1:10"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Sale]])*((100-Table3[[#This Row],[Discount]])/100)</f>
        <v>645.18737798810787</v>
      </c>
    </row>
    <row r="494" spans="1:10"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Sale]])*((100-Table3[[#This Row],[Discount]])/100)</f>
        <v>994.58904286542554</v>
      </c>
    </row>
    <row r="495" spans="1:10"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Sale]])*((100-Table3[[#This Row],[Discount]])/100)</f>
        <v>387.22042426464714</v>
      </c>
    </row>
    <row r="496" spans="1:10"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Sale]])*((100-Table3[[#This Row],[Discount]])/100)</f>
        <v>774.83262402027503</v>
      </c>
    </row>
    <row r="497" spans="1:10"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Sale]])*((100-Table3[[#This Row],[Discount]])/100)</f>
        <v>378.05057564044262</v>
      </c>
    </row>
    <row r="498" spans="1:10"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Sale]])*((100-Table3[[#This Row],[Discount]])/100)</f>
        <v>214.16505570134359</v>
      </c>
    </row>
    <row r="499" spans="1:10"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Sale]])*((100-Table3[[#This Row],[Discount]])/100)</f>
        <v>775.49264551907834</v>
      </c>
    </row>
    <row r="500" spans="1:10"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Sale]])*((100-Table3[[#This Row],[Discount]])/100)</f>
        <v>999.80972023345976</v>
      </c>
    </row>
    <row r="501" spans="1:10" x14ac:dyDescent="0.3">
      <c r="A501" t="s">
        <v>628</v>
      </c>
      <c r="B501" t="s">
        <v>154</v>
      </c>
      <c r="C501" s="1">
        <v>44787</v>
      </c>
      <c r="D501" t="s">
        <v>163</v>
      </c>
      <c r="E501" t="s">
        <v>170</v>
      </c>
      <c r="F501">
        <v>72</v>
      </c>
      <c r="G501" t="s">
        <v>103</v>
      </c>
      <c r="H501" s="2">
        <v>9</v>
      </c>
      <c r="I501" s="3">
        <f ca="1">RAND()</f>
        <v>0.4041314841345538</v>
      </c>
      <c r="J501">
        <f ca="1">(Table3[[#This Row],[Price of One Product]]*Table3[[#This Row],[No of Products in one Sale]])*((100-Table3[[#This Row],[Discount]])/100)</f>
        <v>645.38122798280813</v>
      </c>
    </row>
    <row r="502" spans="1:10" x14ac:dyDescent="0.3">
      <c r="A502" t="s">
        <v>629</v>
      </c>
      <c r="B502" t="s">
        <v>155</v>
      </c>
      <c r="C502" s="1">
        <v>44799</v>
      </c>
      <c r="D502" t="s">
        <v>164</v>
      </c>
      <c r="E502" t="s">
        <v>171</v>
      </c>
      <c r="F502">
        <v>65</v>
      </c>
      <c r="G502" t="s">
        <v>104</v>
      </c>
      <c r="H502" s="2">
        <v>11</v>
      </c>
      <c r="I502" s="3">
        <f t="shared" ref="I502:I565" ca="1" si="0">RAND()</f>
        <v>0.54163959162150255</v>
      </c>
      <c r="J502">
        <f ca="1">(Table3[[#This Row],[Price of One Product]]*Table3[[#This Row],[No of Products in one Sale]])*((100-Table3[[#This Row],[Discount]])/100)</f>
        <v>711.12727691990631</v>
      </c>
    </row>
    <row r="503" spans="1:10" x14ac:dyDescent="0.3">
      <c r="A503" t="s">
        <v>630</v>
      </c>
      <c r="B503" t="s">
        <v>156</v>
      </c>
      <c r="C503" s="1">
        <v>44802</v>
      </c>
      <c r="D503" t="s">
        <v>165</v>
      </c>
      <c r="E503" t="s">
        <v>170</v>
      </c>
      <c r="F503">
        <v>250</v>
      </c>
      <c r="G503" t="s">
        <v>105</v>
      </c>
      <c r="H503" s="2">
        <v>2</v>
      </c>
      <c r="I503" s="3">
        <f t="shared" ca="1" si="0"/>
        <v>0.85512994919590724</v>
      </c>
      <c r="J503">
        <f ca="1">(Table3[[#This Row],[Price of One Product]]*Table3[[#This Row],[No of Products in one Sale]])*((100-Table3[[#This Row],[Discount]])/100)</f>
        <v>495.72435025402046</v>
      </c>
    </row>
    <row r="504" spans="1:10" x14ac:dyDescent="0.3">
      <c r="A504" t="s">
        <v>631</v>
      </c>
      <c r="B504" t="s">
        <v>157</v>
      </c>
      <c r="C504" s="1">
        <v>44774</v>
      </c>
      <c r="D504" t="s">
        <v>166</v>
      </c>
      <c r="E504" t="s">
        <v>171</v>
      </c>
      <c r="F504">
        <v>130</v>
      </c>
      <c r="G504" t="s">
        <v>103</v>
      </c>
      <c r="H504" s="2">
        <v>5</v>
      </c>
      <c r="I504" s="3">
        <f t="shared" ca="1" si="0"/>
        <v>0.35922279886420316</v>
      </c>
      <c r="J504">
        <f ca="1">(Table3[[#This Row],[Price of One Product]]*Table3[[#This Row],[No of Products in one Sale]])*((100-Table3[[#This Row],[Discount]])/100)</f>
        <v>647.66505180738261</v>
      </c>
    </row>
    <row r="505" spans="1:10" x14ac:dyDescent="0.3">
      <c r="A505" t="s">
        <v>632</v>
      </c>
      <c r="B505" t="s">
        <v>154</v>
      </c>
      <c r="C505" s="1">
        <v>44800</v>
      </c>
      <c r="D505" t="s">
        <v>163</v>
      </c>
      <c r="E505" t="s">
        <v>170</v>
      </c>
      <c r="F505">
        <v>72</v>
      </c>
      <c r="G505" t="s">
        <v>104</v>
      </c>
      <c r="H505" s="2">
        <v>8</v>
      </c>
      <c r="I505" s="3">
        <f t="shared" ca="1" si="0"/>
        <v>0.36729316270529344</v>
      </c>
      <c r="J505">
        <f ca="1">(Table3[[#This Row],[Price of One Product]]*Table3[[#This Row],[No of Products in one Sale]])*((100-Table3[[#This Row],[Discount]])/100)</f>
        <v>573.88439138281751</v>
      </c>
    </row>
    <row r="506" spans="1:10" x14ac:dyDescent="0.3">
      <c r="A506" t="s">
        <v>633</v>
      </c>
      <c r="B506" t="s">
        <v>155</v>
      </c>
      <c r="C506" s="1">
        <v>44797</v>
      </c>
      <c r="D506" t="s">
        <v>164</v>
      </c>
      <c r="E506" t="s">
        <v>171</v>
      </c>
      <c r="F506">
        <v>65</v>
      </c>
      <c r="G506" t="s">
        <v>105</v>
      </c>
      <c r="H506" s="2">
        <v>5</v>
      </c>
      <c r="I506" s="3">
        <f t="shared" ca="1" si="0"/>
        <v>0.95813090197861772</v>
      </c>
      <c r="J506">
        <f ca="1">(Table3[[#This Row],[Price of One Product]]*Table3[[#This Row],[No of Products in one Sale]])*((100-Table3[[#This Row],[Discount]])/100)</f>
        <v>321.88607456856948</v>
      </c>
    </row>
    <row r="507" spans="1:10" x14ac:dyDescent="0.3">
      <c r="A507" t="s">
        <v>634</v>
      </c>
      <c r="B507" t="s">
        <v>156</v>
      </c>
      <c r="C507" s="1">
        <v>44766</v>
      </c>
      <c r="D507" t="s">
        <v>165</v>
      </c>
      <c r="E507" t="s">
        <v>170</v>
      </c>
      <c r="F507">
        <v>250</v>
      </c>
      <c r="G507" t="s">
        <v>103</v>
      </c>
      <c r="H507" s="2">
        <v>2</v>
      </c>
      <c r="I507" s="3">
        <f t="shared" ca="1" si="0"/>
        <v>0.95876039691451387</v>
      </c>
      <c r="J507">
        <f ca="1">(Table3[[#This Row],[Price of One Product]]*Table3[[#This Row],[No of Products in one Sale]])*((100-Table3[[#This Row],[Discount]])/100)</f>
        <v>495.20619801542745</v>
      </c>
    </row>
    <row r="508" spans="1:10" x14ac:dyDescent="0.3">
      <c r="A508" t="s">
        <v>635</v>
      </c>
      <c r="B508" t="s">
        <v>157</v>
      </c>
      <c r="C508" s="1">
        <v>44782</v>
      </c>
      <c r="D508" t="s">
        <v>166</v>
      </c>
      <c r="E508" t="s">
        <v>171</v>
      </c>
      <c r="F508">
        <v>130</v>
      </c>
      <c r="G508" t="s">
        <v>104</v>
      </c>
      <c r="H508" s="2">
        <v>4</v>
      </c>
      <c r="I508" s="3">
        <f t="shared" ca="1" si="0"/>
        <v>4.8337589384794377E-2</v>
      </c>
      <c r="J508">
        <f ca="1">(Table3[[#This Row],[Price of One Product]]*Table3[[#This Row],[No of Products in one Sale]])*((100-Table3[[#This Row],[Discount]])/100)</f>
        <v>519.74864453519899</v>
      </c>
    </row>
    <row r="509" spans="1:10" x14ac:dyDescent="0.3">
      <c r="A509" t="s">
        <v>636</v>
      </c>
      <c r="B509" t="s">
        <v>158</v>
      </c>
      <c r="C509" s="1">
        <v>44790</v>
      </c>
      <c r="D509" t="s">
        <v>167</v>
      </c>
      <c r="E509" t="s">
        <v>170</v>
      </c>
      <c r="F509">
        <v>60</v>
      </c>
      <c r="G509" t="s">
        <v>105</v>
      </c>
      <c r="H509" s="2">
        <v>12</v>
      </c>
      <c r="I509" s="3">
        <f t="shared" ca="1" si="0"/>
        <v>0.46056939525496243</v>
      </c>
      <c r="J509">
        <f ca="1">(Table3[[#This Row],[Price of One Product]]*Table3[[#This Row],[No of Products in one Sale]])*((100-Table3[[#This Row],[Discount]])/100)</f>
        <v>716.68390035416428</v>
      </c>
    </row>
    <row r="510" spans="1:10" x14ac:dyDescent="0.3">
      <c r="A510" t="s">
        <v>637</v>
      </c>
      <c r="B510" t="s">
        <v>154</v>
      </c>
      <c r="C510" s="1">
        <v>44770</v>
      </c>
      <c r="D510" t="s">
        <v>163</v>
      </c>
      <c r="E510" t="s">
        <v>171</v>
      </c>
      <c r="F510">
        <v>72</v>
      </c>
      <c r="G510" t="s">
        <v>103</v>
      </c>
      <c r="H510" s="2">
        <v>12</v>
      </c>
      <c r="I510" s="3">
        <f t="shared" ca="1" si="0"/>
        <v>0.36350518918315622</v>
      </c>
      <c r="J510">
        <f ca="1">(Table3[[#This Row],[Price of One Product]]*Table3[[#This Row],[No of Products in one Sale]])*((100-Table3[[#This Row],[Discount]])/100)</f>
        <v>860.85931516545759</v>
      </c>
    </row>
    <row r="511" spans="1:10" x14ac:dyDescent="0.3">
      <c r="A511" t="s">
        <v>638</v>
      </c>
      <c r="B511" t="s">
        <v>155</v>
      </c>
      <c r="C511" s="1">
        <v>44759</v>
      </c>
      <c r="D511" t="s">
        <v>164</v>
      </c>
      <c r="E511" t="s">
        <v>170</v>
      </c>
      <c r="F511">
        <v>65</v>
      </c>
      <c r="G511" t="s">
        <v>104</v>
      </c>
      <c r="H511" s="2">
        <v>9</v>
      </c>
      <c r="I511" s="3">
        <f t="shared" ca="1" si="0"/>
        <v>0.99037024926183859</v>
      </c>
      <c r="J511">
        <f ca="1">(Table3[[#This Row],[Price of One Product]]*Table3[[#This Row],[No of Products in one Sale]])*((100-Table3[[#This Row],[Discount]])/100)</f>
        <v>579.2063340418182</v>
      </c>
    </row>
    <row r="512" spans="1:10" x14ac:dyDescent="0.3">
      <c r="A512" t="s">
        <v>639</v>
      </c>
      <c r="B512" t="s">
        <v>156</v>
      </c>
      <c r="C512" s="1">
        <v>44776</v>
      </c>
      <c r="D512" t="s">
        <v>165</v>
      </c>
      <c r="E512" t="s">
        <v>171</v>
      </c>
      <c r="F512">
        <v>250</v>
      </c>
      <c r="G512" t="s">
        <v>105</v>
      </c>
      <c r="H512" s="2">
        <v>3</v>
      </c>
      <c r="I512" s="3">
        <f t="shared" ca="1" si="0"/>
        <v>0.50153606262461903</v>
      </c>
      <c r="J512">
        <f ca="1">(Table3[[#This Row],[Price of One Product]]*Table3[[#This Row],[No of Products in one Sale]])*((100-Table3[[#This Row],[Discount]])/100)</f>
        <v>746.23847953031532</v>
      </c>
    </row>
    <row r="513" spans="1:10" x14ac:dyDescent="0.3">
      <c r="A513" t="s">
        <v>640</v>
      </c>
      <c r="B513" t="s">
        <v>157</v>
      </c>
      <c r="C513" s="1">
        <v>44757</v>
      </c>
      <c r="D513" t="s">
        <v>166</v>
      </c>
      <c r="E513" t="s">
        <v>170</v>
      </c>
      <c r="F513">
        <v>130</v>
      </c>
      <c r="G513" t="s">
        <v>103</v>
      </c>
      <c r="H513" s="2">
        <v>6</v>
      </c>
      <c r="I513" s="3">
        <f t="shared" ca="1" si="0"/>
        <v>3.1666425283081612E-2</v>
      </c>
      <c r="J513">
        <f ca="1">(Table3[[#This Row],[Price of One Product]]*Table3[[#This Row],[No of Products in one Sale]])*((100-Table3[[#This Row],[Discount]])/100)</f>
        <v>779.75300188279209</v>
      </c>
    </row>
    <row r="514" spans="1:10" x14ac:dyDescent="0.3">
      <c r="A514" t="s">
        <v>641</v>
      </c>
      <c r="B514" t="s">
        <v>154</v>
      </c>
      <c r="C514" s="1">
        <v>44771</v>
      </c>
      <c r="D514" t="s">
        <v>163</v>
      </c>
      <c r="E514" t="s">
        <v>171</v>
      </c>
      <c r="F514">
        <v>72</v>
      </c>
      <c r="G514" t="s">
        <v>104</v>
      </c>
      <c r="H514" s="2">
        <v>8</v>
      </c>
      <c r="I514" s="3">
        <f t="shared" ca="1" si="0"/>
        <v>0.28689415424649944</v>
      </c>
      <c r="J514">
        <f ca="1">(Table3[[#This Row],[Price of One Product]]*Table3[[#This Row],[No of Products in one Sale]])*((100-Table3[[#This Row],[Discount]])/100)</f>
        <v>574.34748967154019</v>
      </c>
    </row>
    <row r="515" spans="1:10" x14ac:dyDescent="0.3">
      <c r="A515" t="s">
        <v>642</v>
      </c>
      <c r="B515" t="s">
        <v>155</v>
      </c>
      <c r="C515" s="1">
        <v>44788</v>
      </c>
      <c r="D515" t="s">
        <v>164</v>
      </c>
      <c r="E515" t="s">
        <v>170</v>
      </c>
      <c r="F515">
        <v>65</v>
      </c>
      <c r="G515" t="s">
        <v>105</v>
      </c>
      <c r="H515" s="2">
        <v>4</v>
      </c>
      <c r="I515" s="3">
        <f t="shared" ca="1" si="0"/>
        <v>0.38551082078534626</v>
      </c>
      <c r="J515">
        <f ca="1">(Table3[[#This Row],[Price of One Product]]*Table3[[#This Row],[No of Products in one Sale]])*((100-Table3[[#This Row],[Discount]])/100)</f>
        <v>258.99767186595813</v>
      </c>
    </row>
    <row r="516" spans="1:10" x14ac:dyDescent="0.3">
      <c r="A516" t="s">
        <v>643</v>
      </c>
      <c r="B516" t="s">
        <v>156</v>
      </c>
      <c r="C516" s="1">
        <v>44762</v>
      </c>
      <c r="D516" t="s">
        <v>165</v>
      </c>
      <c r="E516" t="s">
        <v>171</v>
      </c>
      <c r="F516">
        <v>250</v>
      </c>
      <c r="G516" t="s">
        <v>103</v>
      </c>
      <c r="H516" s="2">
        <v>2</v>
      </c>
      <c r="I516" s="3">
        <f t="shared" ca="1" si="0"/>
        <v>0.45081650982745103</v>
      </c>
      <c r="J516">
        <f ca="1">(Table3[[#This Row],[Price of One Product]]*Table3[[#This Row],[No of Products in one Sale]])*((100-Table3[[#This Row],[Discount]])/100)</f>
        <v>497.74591745086275</v>
      </c>
    </row>
    <row r="517" spans="1:10" x14ac:dyDescent="0.3">
      <c r="A517" t="s">
        <v>644</v>
      </c>
      <c r="B517" t="s">
        <v>157</v>
      </c>
      <c r="C517" s="1">
        <v>44789</v>
      </c>
      <c r="D517" t="s">
        <v>166</v>
      </c>
      <c r="E517" t="s">
        <v>170</v>
      </c>
      <c r="F517">
        <v>130</v>
      </c>
      <c r="G517" t="s">
        <v>104</v>
      </c>
      <c r="H517" s="2">
        <v>6</v>
      </c>
      <c r="I517" s="3">
        <f t="shared" ca="1" si="0"/>
        <v>0.62245991660310918</v>
      </c>
      <c r="J517">
        <f ca="1">(Table3[[#This Row],[Price of One Product]]*Table3[[#This Row],[No of Products in one Sale]])*((100-Table3[[#This Row],[Discount]])/100)</f>
        <v>775.14481265049585</v>
      </c>
    </row>
    <row r="518" spans="1:10" x14ac:dyDescent="0.3">
      <c r="A518" t="s">
        <v>645</v>
      </c>
      <c r="B518" t="s">
        <v>158</v>
      </c>
      <c r="C518" s="1">
        <v>44761</v>
      </c>
      <c r="D518" t="s">
        <v>167</v>
      </c>
      <c r="E518" t="s">
        <v>170</v>
      </c>
      <c r="F518">
        <v>60</v>
      </c>
      <c r="G518" t="s">
        <v>105</v>
      </c>
      <c r="H518" s="2">
        <v>15</v>
      </c>
      <c r="I518" s="3">
        <f t="shared" ca="1" si="0"/>
        <v>0.92105963448895156</v>
      </c>
      <c r="J518">
        <f ca="1">(Table3[[#This Row],[Price of One Product]]*Table3[[#This Row],[No of Products in one Sale]])*((100-Table3[[#This Row],[Discount]])/100)</f>
        <v>891.71046328959937</v>
      </c>
    </row>
    <row r="519" spans="1:10" x14ac:dyDescent="0.3">
      <c r="A519" t="s">
        <v>646</v>
      </c>
      <c r="B519" t="s">
        <v>159</v>
      </c>
      <c r="C519" s="1">
        <v>44790</v>
      </c>
      <c r="D519" t="s">
        <v>168</v>
      </c>
      <c r="E519" t="s">
        <v>171</v>
      </c>
      <c r="F519">
        <v>95</v>
      </c>
      <c r="G519" t="s">
        <v>103</v>
      </c>
      <c r="H519" s="2">
        <v>8</v>
      </c>
      <c r="I519" s="3">
        <f t="shared" ca="1" si="0"/>
        <v>6.6650700366630344E-2</v>
      </c>
      <c r="J519">
        <f ca="1">(Table3[[#This Row],[Price of One Product]]*Table3[[#This Row],[No of Products in one Sale]])*((100-Table3[[#This Row],[Discount]])/100)</f>
        <v>759.49345467721355</v>
      </c>
    </row>
    <row r="520" spans="1:10" x14ac:dyDescent="0.3">
      <c r="A520" t="s">
        <v>647</v>
      </c>
      <c r="B520" t="s">
        <v>154</v>
      </c>
      <c r="C520" s="1">
        <v>44782</v>
      </c>
      <c r="D520" t="s">
        <v>163</v>
      </c>
      <c r="E520" t="s">
        <v>171</v>
      </c>
      <c r="F520">
        <v>72</v>
      </c>
      <c r="G520" t="s">
        <v>104</v>
      </c>
      <c r="H520" s="2">
        <v>4</v>
      </c>
      <c r="I520" s="3">
        <f t="shared" ca="1" si="0"/>
        <v>7.875226526471002E-2</v>
      </c>
      <c r="J520">
        <f ca="1">(Table3[[#This Row],[Price of One Product]]*Table3[[#This Row],[No of Products in one Sale]])*((100-Table3[[#This Row],[Discount]])/100)</f>
        <v>287.77319347603765</v>
      </c>
    </row>
    <row r="521" spans="1:10" x14ac:dyDescent="0.3">
      <c r="A521" t="s">
        <v>648</v>
      </c>
      <c r="B521" t="s">
        <v>155</v>
      </c>
      <c r="C521" s="1">
        <v>44802</v>
      </c>
      <c r="D521" t="s">
        <v>164</v>
      </c>
      <c r="E521" t="s">
        <v>171</v>
      </c>
      <c r="F521">
        <v>65</v>
      </c>
      <c r="G521" t="s">
        <v>105</v>
      </c>
      <c r="H521" s="2">
        <v>3</v>
      </c>
      <c r="I521" s="3">
        <f t="shared" ca="1" si="0"/>
        <v>0.42574526342708041</v>
      </c>
      <c r="J521">
        <f ca="1">(Table3[[#This Row],[Price of One Product]]*Table3[[#This Row],[No of Products in one Sale]])*((100-Table3[[#This Row],[Discount]])/100)</f>
        <v>194.16979673631718</v>
      </c>
    </row>
    <row r="522" spans="1:10" x14ac:dyDescent="0.3">
      <c r="A522" t="s">
        <v>649</v>
      </c>
      <c r="B522" t="s">
        <v>156</v>
      </c>
      <c r="C522" s="1">
        <v>44791</v>
      </c>
      <c r="D522" t="s">
        <v>165</v>
      </c>
      <c r="E522" t="s">
        <v>170</v>
      </c>
      <c r="F522">
        <v>250</v>
      </c>
      <c r="G522" t="s">
        <v>103</v>
      </c>
      <c r="H522" s="2">
        <v>1</v>
      </c>
      <c r="I522" s="3">
        <f t="shared" ca="1" si="0"/>
        <v>7.3344535173870629E-2</v>
      </c>
      <c r="J522">
        <f ca="1">(Table3[[#This Row],[Price of One Product]]*Table3[[#This Row],[No of Products in one Sale]])*((100-Table3[[#This Row],[Discount]])/100)</f>
        <v>249.81663866206532</v>
      </c>
    </row>
    <row r="523" spans="1:10" x14ac:dyDescent="0.3">
      <c r="A523" t="s">
        <v>650</v>
      </c>
      <c r="B523" t="s">
        <v>157</v>
      </c>
      <c r="C523" s="1">
        <v>44795</v>
      </c>
      <c r="D523" t="s">
        <v>166</v>
      </c>
      <c r="E523" t="s">
        <v>170</v>
      </c>
      <c r="F523">
        <v>130</v>
      </c>
      <c r="G523" t="s">
        <v>104</v>
      </c>
      <c r="H523" s="2">
        <v>3</v>
      </c>
      <c r="I523" s="3">
        <f t="shared" ca="1" si="0"/>
        <v>0.16248362511127779</v>
      </c>
      <c r="J523">
        <f ca="1">(Table3[[#This Row],[Price of One Product]]*Table3[[#This Row],[No of Products in one Sale]])*((100-Table3[[#This Row],[Discount]])/100)</f>
        <v>389.36631386206602</v>
      </c>
    </row>
    <row r="524" spans="1:10" x14ac:dyDescent="0.3">
      <c r="A524" t="s">
        <v>651</v>
      </c>
      <c r="B524" t="s">
        <v>154</v>
      </c>
      <c r="C524" s="1">
        <v>44759</v>
      </c>
      <c r="D524" t="s">
        <v>163</v>
      </c>
      <c r="E524" t="s">
        <v>170</v>
      </c>
      <c r="F524">
        <v>72</v>
      </c>
      <c r="G524" t="s">
        <v>105</v>
      </c>
      <c r="H524" s="2">
        <v>6</v>
      </c>
      <c r="I524" s="3">
        <f t="shared" ca="1" si="0"/>
        <v>0.30796585208000116</v>
      </c>
      <c r="J524">
        <f ca="1">(Table3[[#This Row],[Price of One Product]]*Table3[[#This Row],[No of Products in one Sale]])*((100-Table3[[#This Row],[Discount]])/100)</f>
        <v>430.66958751901439</v>
      </c>
    </row>
    <row r="525" spans="1:10" x14ac:dyDescent="0.3">
      <c r="A525" t="s">
        <v>652</v>
      </c>
      <c r="B525" t="s">
        <v>155</v>
      </c>
      <c r="C525" s="1">
        <v>44756</v>
      </c>
      <c r="D525" t="s">
        <v>164</v>
      </c>
      <c r="E525" t="s">
        <v>170</v>
      </c>
      <c r="F525">
        <v>65</v>
      </c>
      <c r="G525" t="s">
        <v>103</v>
      </c>
      <c r="H525" s="2">
        <v>12</v>
      </c>
      <c r="I525" s="3">
        <f t="shared" ca="1" si="0"/>
        <v>0.96545545366161367</v>
      </c>
      <c r="J525">
        <f ca="1">(Table3[[#This Row],[Price of One Product]]*Table3[[#This Row],[No of Products in one Sale]])*((100-Table3[[#This Row],[Discount]])/100)</f>
        <v>772.46944746143936</v>
      </c>
    </row>
    <row r="526" spans="1:10" x14ac:dyDescent="0.3">
      <c r="A526" t="s">
        <v>653</v>
      </c>
      <c r="B526" t="s">
        <v>156</v>
      </c>
      <c r="C526" s="1">
        <v>44786</v>
      </c>
      <c r="D526" t="s">
        <v>165</v>
      </c>
      <c r="E526" t="s">
        <v>170</v>
      </c>
      <c r="F526">
        <v>250</v>
      </c>
      <c r="G526" t="s">
        <v>104</v>
      </c>
      <c r="H526" s="2">
        <v>3</v>
      </c>
      <c r="I526" s="3">
        <f t="shared" ca="1" si="0"/>
        <v>0.15727010802607455</v>
      </c>
      <c r="J526">
        <f ca="1">(Table3[[#This Row],[Price of One Product]]*Table3[[#This Row],[No of Products in one Sale]])*((100-Table3[[#This Row],[Discount]])/100)</f>
        <v>748.82047418980449</v>
      </c>
    </row>
    <row r="527" spans="1:10" x14ac:dyDescent="0.3">
      <c r="A527" t="s">
        <v>654</v>
      </c>
      <c r="B527" t="s">
        <v>157</v>
      </c>
      <c r="C527" s="1">
        <v>44757</v>
      </c>
      <c r="D527" t="s">
        <v>166</v>
      </c>
      <c r="E527" t="s">
        <v>170</v>
      </c>
      <c r="F527">
        <v>130</v>
      </c>
      <c r="G527" t="s">
        <v>105</v>
      </c>
      <c r="H527" s="2">
        <v>5</v>
      </c>
      <c r="I527" s="3">
        <f t="shared" ca="1" si="0"/>
        <v>0.21158252960146218</v>
      </c>
      <c r="J527">
        <f ca="1">(Table3[[#This Row],[Price of One Product]]*Table3[[#This Row],[No of Products in one Sale]])*((100-Table3[[#This Row],[Discount]])/100)</f>
        <v>648.62471355759055</v>
      </c>
    </row>
    <row r="528" spans="1:10" x14ac:dyDescent="0.3">
      <c r="A528" t="s">
        <v>655</v>
      </c>
      <c r="B528" t="s">
        <v>158</v>
      </c>
      <c r="C528" s="1">
        <v>44787</v>
      </c>
      <c r="D528" t="s">
        <v>167</v>
      </c>
      <c r="E528" t="s">
        <v>170</v>
      </c>
      <c r="F528">
        <v>60</v>
      </c>
      <c r="G528" t="s">
        <v>103</v>
      </c>
      <c r="H528" s="2">
        <v>7</v>
      </c>
      <c r="I528" s="3">
        <f t="shared" ca="1" si="0"/>
        <v>0.8028842035306426</v>
      </c>
      <c r="J528">
        <f ca="1">(Table3[[#This Row],[Price of One Product]]*Table3[[#This Row],[No of Products in one Sale]])*((100-Table3[[#This Row],[Discount]])/100)</f>
        <v>416.62788634517131</v>
      </c>
    </row>
    <row r="529" spans="1:10" x14ac:dyDescent="0.3">
      <c r="A529" t="s">
        <v>656</v>
      </c>
      <c r="B529" t="s">
        <v>154</v>
      </c>
      <c r="C529" s="1">
        <v>44763</v>
      </c>
      <c r="D529" t="s">
        <v>163</v>
      </c>
      <c r="E529" t="s">
        <v>170</v>
      </c>
      <c r="F529">
        <v>72</v>
      </c>
      <c r="G529" t="s">
        <v>104</v>
      </c>
      <c r="H529" s="2">
        <v>7</v>
      </c>
      <c r="I529" s="3">
        <f t="shared" ca="1" si="0"/>
        <v>0.8555615229902449</v>
      </c>
      <c r="J529">
        <f ca="1">(Table3[[#This Row],[Price of One Product]]*Table3[[#This Row],[No of Products in one Sale]])*((100-Table3[[#This Row],[Discount]])/100)</f>
        <v>499.68796992412916</v>
      </c>
    </row>
    <row r="530" spans="1:10" x14ac:dyDescent="0.3">
      <c r="A530" t="s">
        <v>657</v>
      </c>
      <c r="B530" t="s">
        <v>155</v>
      </c>
      <c r="C530" s="1">
        <v>44799</v>
      </c>
      <c r="D530" t="s">
        <v>164</v>
      </c>
      <c r="E530" t="s">
        <v>170</v>
      </c>
      <c r="F530">
        <v>65</v>
      </c>
      <c r="G530" t="s">
        <v>105</v>
      </c>
      <c r="H530" s="2">
        <v>12</v>
      </c>
      <c r="I530" s="3">
        <f t="shared" ca="1" si="0"/>
        <v>0.10277918888984194</v>
      </c>
      <c r="J530">
        <f ca="1">(Table3[[#This Row],[Price of One Product]]*Table3[[#This Row],[No of Products in one Sale]])*((100-Table3[[#This Row],[Discount]])/100)</f>
        <v>779.19832232665919</v>
      </c>
    </row>
    <row r="531" spans="1:10" x14ac:dyDescent="0.3">
      <c r="A531" t="s">
        <v>658</v>
      </c>
      <c r="B531" t="s">
        <v>156</v>
      </c>
      <c r="C531" s="1">
        <v>44798</v>
      </c>
      <c r="D531" t="s">
        <v>165</v>
      </c>
      <c r="E531" t="s">
        <v>171</v>
      </c>
      <c r="F531">
        <v>250</v>
      </c>
      <c r="G531" t="s">
        <v>103</v>
      </c>
      <c r="H531" s="2">
        <v>1</v>
      </c>
      <c r="I531" s="3">
        <f t="shared" ca="1" si="0"/>
        <v>0.26739898873149159</v>
      </c>
      <c r="J531">
        <f ca="1">(Table3[[#This Row],[Price of One Product]]*Table3[[#This Row],[No of Products in one Sale]])*((100-Table3[[#This Row],[Discount]])/100)</f>
        <v>249.33150252817128</v>
      </c>
    </row>
    <row r="532" spans="1:10" x14ac:dyDescent="0.3">
      <c r="A532" t="s">
        <v>659</v>
      </c>
      <c r="B532" t="s">
        <v>157</v>
      </c>
      <c r="C532" s="1">
        <v>44807</v>
      </c>
      <c r="D532" t="s">
        <v>166</v>
      </c>
      <c r="E532" t="s">
        <v>170</v>
      </c>
      <c r="F532">
        <v>130</v>
      </c>
      <c r="G532" t="s">
        <v>104</v>
      </c>
      <c r="H532" s="2">
        <v>2</v>
      </c>
      <c r="I532" s="3">
        <f t="shared" ca="1" si="0"/>
        <v>0.49356366785515371</v>
      </c>
      <c r="J532">
        <f ca="1">(Table3[[#This Row],[Price of One Product]]*Table3[[#This Row],[No of Products in one Sale]])*((100-Table3[[#This Row],[Discount]])/100)</f>
        <v>258.71673446357659</v>
      </c>
    </row>
    <row r="533" spans="1:10" x14ac:dyDescent="0.3">
      <c r="A533" t="s">
        <v>660</v>
      </c>
      <c r="B533" t="s">
        <v>154</v>
      </c>
      <c r="C533" s="1">
        <v>44769</v>
      </c>
      <c r="D533" t="s">
        <v>163</v>
      </c>
      <c r="E533" t="s">
        <v>170</v>
      </c>
      <c r="F533">
        <v>72</v>
      </c>
      <c r="G533" t="s">
        <v>105</v>
      </c>
      <c r="H533" s="2">
        <v>7</v>
      </c>
      <c r="I533" s="3">
        <f t="shared" ca="1" si="0"/>
        <v>0.66171815441849546</v>
      </c>
      <c r="J533">
        <f ca="1">(Table3[[#This Row],[Price of One Product]]*Table3[[#This Row],[No of Products in one Sale]])*((100-Table3[[#This Row],[Discount]])/100)</f>
        <v>500.66494050173083</v>
      </c>
    </row>
    <row r="534" spans="1:10" x14ac:dyDescent="0.3">
      <c r="A534" t="s">
        <v>661</v>
      </c>
      <c r="B534" t="s">
        <v>155</v>
      </c>
      <c r="C534" s="1">
        <v>44779</v>
      </c>
      <c r="D534" t="s">
        <v>164</v>
      </c>
      <c r="E534" t="s">
        <v>170</v>
      </c>
      <c r="F534">
        <v>65</v>
      </c>
      <c r="G534" t="s">
        <v>103</v>
      </c>
      <c r="H534" s="2">
        <v>3</v>
      </c>
      <c r="I534" s="3">
        <f t="shared" ca="1" si="0"/>
        <v>0.25238359831487356</v>
      </c>
      <c r="J534">
        <f ca="1">(Table3[[#This Row],[Price of One Product]]*Table3[[#This Row],[No of Products in one Sale]])*((100-Table3[[#This Row],[Discount]])/100)</f>
        <v>194.507851983286</v>
      </c>
    </row>
    <row r="535" spans="1:10" x14ac:dyDescent="0.3">
      <c r="A535" t="s">
        <v>662</v>
      </c>
      <c r="B535" t="s">
        <v>156</v>
      </c>
      <c r="C535" s="1">
        <v>44769</v>
      </c>
      <c r="D535" t="s">
        <v>165</v>
      </c>
      <c r="E535" t="s">
        <v>170</v>
      </c>
      <c r="F535">
        <v>250</v>
      </c>
      <c r="G535" t="s">
        <v>104</v>
      </c>
      <c r="H535" s="2">
        <v>2</v>
      </c>
      <c r="I535" s="3">
        <f t="shared" ca="1" si="0"/>
        <v>0.33878497080344028</v>
      </c>
      <c r="J535">
        <f ca="1">(Table3[[#This Row],[Price of One Product]]*Table3[[#This Row],[No of Products in one Sale]])*((100-Table3[[#This Row],[Discount]])/100)</f>
        <v>498.30607514598279</v>
      </c>
    </row>
    <row r="536" spans="1:10" x14ac:dyDescent="0.3">
      <c r="A536" t="s">
        <v>663</v>
      </c>
      <c r="B536" t="s">
        <v>157</v>
      </c>
      <c r="C536" s="1">
        <v>44756</v>
      </c>
      <c r="D536" t="s">
        <v>166</v>
      </c>
      <c r="E536" t="s">
        <v>170</v>
      </c>
      <c r="F536">
        <v>130</v>
      </c>
      <c r="G536" t="s">
        <v>105</v>
      </c>
      <c r="H536" s="2">
        <v>3</v>
      </c>
      <c r="I536" s="3">
        <f t="shared" ca="1" si="0"/>
        <v>0.5466718475395721</v>
      </c>
      <c r="J536">
        <f ca="1">(Table3[[#This Row],[Price of One Product]]*Table3[[#This Row],[No of Products in one Sale]])*((100-Table3[[#This Row],[Discount]])/100)</f>
        <v>387.86797979459567</v>
      </c>
    </row>
    <row r="537" spans="1:10" x14ac:dyDescent="0.3">
      <c r="A537" t="s">
        <v>664</v>
      </c>
      <c r="B537" t="s">
        <v>158</v>
      </c>
      <c r="C537" s="1">
        <v>44799</v>
      </c>
      <c r="D537" t="s">
        <v>167</v>
      </c>
      <c r="E537" t="s">
        <v>171</v>
      </c>
      <c r="F537">
        <v>60</v>
      </c>
      <c r="G537" t="s">
        <v>103</v>
      </c>
      <c r="H537" s="2">
        <v>12</v>
      </c>
      <c r="I537" s="3">
        <f t="shared" ca="1" si="0"/>
        <v>0.33889542731068056</v>
      </c>
      <c r="J537">
        <f ca="1">(Table3[[#This Row],[Price of One Product]]*Table3[[#This Row],[No of Products in one Sale]])*((100-Table3[[#This Row],[Discount]])/100)</f>
        <v>717.5599529233632</v>
      </c>
    </row>
    <row r="538" spans="1:10" x14ac:dyDescent="0.3">
      <c r="A538" t="s">
        <v>665</v>
      </c>
      <c r="B538" t="s">
        <v>159</v>
      </c>
      <c r="C538" s="1">
        <v>44807</v>
      </c>
      <c r="D538" t="s">
        <v>168</v>
      </c>
      <c r="E538" t="s">
        <v>170</v>
      </c>
      <c r="F538">
        <v>95</v>
      </c>
      <c r="G538" t="s">
        <v>104</v>
      </c>
      <c r="H538" s="2">
        <v>3</v>
      </c>
      <c r="I538" s="3">
        <f t="shared" ca="1" si="0"/>
        <v>0.46804067505964175</v>
      </c>
      <c r="J538">
        <f ca="1">(Table3[[#This Row],[Price of One Product]]*Table3[[#This Row],[No of Products in one Sale]])*((100-Table3[[#This Row],[Discount]])/100)</f>
        <v>283.66608407608004</v>
      </c>
    </row>
    <row r="539" spans="1:10" x14ac:dyDescent="0.3">
      <c r="A539" t="s">
        <v>666</v>
      </c>
      <c r="B539" t="s">
        <v>154</v>
      </c>
      <c r="C539" s="1">
        <v>44769</v>
      </c>
      <c r="D539" t="s">
        <v>163</v>
      </c>
      <c r="E539" t="s">
        <v>170</v>
      </c>
      <c r="F539">
        <v>72</v>
      </c>
      <c r="G539" t="s">
        <v>105</v>
      </c>
      <c r="H539" s="2">
        <v>6</v>
      </c>
      <c r="I539" s="3">
        <f t="shared" ca="1" si="0"/>
        <v>0.80785879666320537</v>
      </c>
      <c r="J539">
        <f ca="1">(Table3[[#This Row],[Price of One Product]]*Table3[[#This Row],[No of Products in one Sale]])*((100-Table3[[#This Row],[Discount]])/100)</f>
        <v>428.51004999841496</v>
      </c>
    </row>
    <row r="540" spans="1:10" x14ac:dyDescent="0.3">
      <c r="A540" t="s">
        <v>667</v>
      </c>
      <c r="B540" t="s">
        <v>155</v>
      </c>
      <c r="C540" s="1">
        <v>44805</v>
      </c>
      <c r="D540" t="s">
        <v>164</v>
      </c>
      <c r="E540" t="s">
        <v>170</v>
      </c>
      <c r="F540">
        <v>65</v>
      </c>
      <c r="G540" t="s">
        <v>103</v>
      </c>
      <c r="H540" s="2">
        <v>5</v>
      </c>
      <c r="I540" s="3">
        <f t="shared" ca="1" si="0"/>
        <v>0.67230815569521318</v>
      </c>
      <c r="J540">
        <f ca="1">(Table3[[#This Row],[Price of One Product]]*Table3[[#This Row],[No of Products in one Sale]])*((100-Table3[[#This Row],[Discount]])/100)</f>
        <v>322.81499849399052</v>
      </c>
    </row>
    <row r="541" spans="1:10" x14ac:dyDescent="0.3">
      <c r="A541" t="s">
        <v>668</v>
      </c>
      <c r="B541" t="s">
        <v>156</v>
      </c>
      <c r="C541" s="1">
        <v>44796</v>
      </c>
      <c r="D541" t="s">
        <v>165</v>
      </c>
      <c r="E541" t="s">
        <v>171</v>
      </c>
      <c r="F541">
        <v>250</v>
      </c>
      <c r="G541" t="s">
        <v>104</v>
      </c>
      <c r="H541" s="2">
        <v>3</v>
      </c>
      <c r="I541" s="3">
        <f t="shared" ca="1" si="0"/>
        <v>0.10332151652071853</v>
      </c>
      <c r="J541">
        <f ca="1">(Table3[[#This Row],[Price of One Product]]*Table3[[#This Row],[No of Products in one Sale]])*((100-Table3[[#This Row],[Discount]])/100)</f>
        <v>749.22508862609459</v>
      </c>
    </row>
    <row r="542" spans="1:10" x14ac:dyDescent="0.3">
      <c r="A542" t="s">
        <v>669</v>
      </c>
      <c r="B542" t="s">
        <v>157</v>
      </c>
      <c r="C542" s="1">
        <v>44798</v>
      </c>
      <c r="D542" t="s">
        <v>166</v>
      </c>
      <c r="E542" t="s">
        <v>171</v>
      </c>
      <c r="F542">
        <v>130</v>
      </c>
      <c r="G542" t="s">
        <v>105</v>
      </c>
      <c r="H542" s="2">
        <v>5</v>
      </c>
      <c r="I542" s="3">
        <f t="shared" ca="1" si="0"/>
        <v>0.77708516371640246</v>
      </c>
      <c r="J542">
        <f ca="1">(Table3[[#This Row],[Price of One Product]]*Table3[[#This Row],[No of Products in one Sale]])*((100-Table3[[#This Row],[Discount]])/100)</f>
        <v>644.94894643584337</v>
      </c>
    </row>
    <row r="543" spans="1:10" x14ac:dyDescent="0.3">
      <c r="A543" t="s">
        <v>670</v>
      </c>
      <c r="B543" t="s">
        <v>154</v>
      </c>
      <c r="C543" s="1">
        <v>44756</v>
      </c>
      <c r="D543" t="s">
        <v>163</v>
      </c>
      <c r="E543" t="s">
        <v>171</v>
      </c>
      <c r="F543">
        <v>72</v>
      </c>
      <c r="G543" t="s">
        <v>103</v>
      </c>
      <c r="H543" s="2">
        <v>6</v>
      </c>
      <c r="I543" s="3">
        <f t="shared" ca="1" si="0"/>
        <v>0.781808640725973</v>
      </c>
      <c r="J543">
        <f ca="1">(Table3[[#This Row],[Price of One Product]]*Table3[[#This Row],[No of Products in one Sale]])*((100-Table3[[#This Row],[Discount]])/100)</f>
        <v>428.62258667206385</v>
      </c>
    </row>
    <row r="544" spans="1:10" x14ac:dyDescent="0.3">
      <c r="A544" t="s">
        <v>671</v>
      </c>
      <c r="B544" t="s">
        <v>155</v>
      </c>
      <c r="C544" s="1">
        <v>44800</v>
      </c>
      <c r="D544" t="s">
        <v>164</v>
      </c>
      <c r="E544" t="s">
        <v>171</v>
      </c>
      <c r="F544">
        <v>65</v>
      </c>
      <c r="G544" t="s">
        <v>104</v>
      </c>
      <c r="H544" s="2">
        <v>11</v>
      </c>
      <c r="I544" s="3">
        <f t="shared" ca="1" si="0"/>
        <v>3.3489878777550608E-3</v>
      </c>
      <c r="J544">
        <f ca="1">(Table3[[#This Row],[Price of One Product]]*Table3[[#This Row],[No of Products in one Sale]])*((100-Table3[[#This Row],[Discount]])/100)</f>
        <v>714.97605473667397</v>
      </c>
    </row>
    <row r="545" spans="1:10" x14ac:dyDescent="0.3">
      <c r="A545" t="s">
        <v>672</v>
      </c>
      <c r="B545" t="s">
        <v>156</v>
      </c>
      <c r="C545" s="1">
        <v>44758</v>
      </c>
      <c r="D545" t="s">
        <v>165</v>
      </c>
      <c r="E545" t="s">
        <v>171</v>
      </c>
      <c r="F545">
        <v>250</v>
      </c>
      <c r="G545" t="s">
        <v>105</v>
      </c>
      <c r="H545" s="2">
        <v>1</v>
      </c>
      <c r="I545" s="3">
        <f t="shared" ca="1" si="0"/>
        <v>0.6549202473748833</v>
      </c>
      <c r="J545">
        <f ca="1">(Table3[[#This Row],[Price of One Product]]*Table3[[#This Row],[No of Products in one Sale]])*((100-Table3[[#This Row],[Discount]])/100)</f>
        <v>248.36269938156278</v>
      </c>
    </row>
    <row r="546" spans="1:10" x14ac:dyDescent="0.3">
      <c r="A546" t="s">
        <v>673</v>
      </c>
      <c r="B546" t="s">
        <v>157</v>
      </c>
      <c r="C546" s="1">
        <v>44788</v>
      </c>
      <c r="D546" t="s">
        <v>166</v>
      </c>
      <c r="E546" t="s">
        <v>171</v>
      </c>
      <c r="F546">
        <v>130</v>
      </c>
      <c r="G546" t="s">
        <v>103</v>
      </c>
      <c r="H546" s="2">
        <v>3</v>
      </c>
      <c r="I546" s="3">
        <f t="shared" ca="1" si="0"/>
        <v>0.8075998390176764</v>
      </c>
      <c r="J546">
        <f ca="1">(Table3[[#This Row],[Price of One Product]]*Table3[[#This Row],[No of Products in one Sale]])*((100-Table3[[#This Row],[Discount]])/100)</f>
        <v>386.85036062783104</v>
      </c>
    </row>
    <row r="547" spans="1:10" x14ac:dyDescent="0.3">
      <c r="A547" t="s">
        <v>674</v>
      </c>
      <c r="B547" t="s">
        <v>154</v>
      </c>
      <c r="C547" s="1">
        <v>44793</v>
      </c>
      <c r="D547" t="s">
        <v>163</v>
      </c>
      <c r="E547" t="s">
        <v>170</v>
      </c>
      <c r="F547">
        <v>72</v>
      </c>
      <c r="G547" t="s">
        <v>103</v>
      </c>
      <c r="H547" s="2">
        <v>10</v>
      </c>
      <c r="I547" s="3">
        <f t="shared" ca="1" si="0"/>
        <v>7.45868504669015E-2</v>
      </c>
      <c r="J547">
        <f ca="1">(Table3[[#This Row],[Price of One Product]]*Table3[[#This Row],[No of Products in one Sale]])*((100-Table3[[#This Row],[Discount]])/100)</f>
        <v>719.4629746766384</v>
      </c>
    </row>
    <row r="548" spans="1:10" x14ac:dyDescent="0.3">
      <c r="A548" t="s">
        <v>675</v>
      </c>
      <c r="B548" t="s">
        <v>155</v>
      </c>
      <c r="C548" s="1">
        <v>44784</v>
      </c>
      <c r="D548" t="s">
        <v>164</v>
      </c>
      <c r="E548" t="s">
        <v>171</v>
      </c>
      <c r="F548">
        <v>65</v>
      </c>
      <c r="G548" t="s">
        <v>104</v>
      </c>
      <c r="H548" s="2">
        <v>6</v>
      </c>
      <c r="I548" s="3">
        <f t="shared" ca="1" si="0"/>
        <v>0.37982304427699021</v>
      </c>
      <c r="J548">
        <f ca="1">(Table3[[#This Row],[Price of One Product]]*Table3[[#This Row],[No of Products in one Sale]])*((100-Table3[[#This Row],[Discount]])/100)</f>
        <v>388.5186901273197</v>
      </c>
    </row>
    <row r="549" spans="1:10" x14ac:dyDescent="0.3">
      <c r="A549" t="s">
        <v>676</v>
      </c>
      <c r="B549" t="s">
        <v>156</v>
      </c>
      <c r="C549" s="1">
        <v>44793</v>
      </c>
      <c r="D549" t="s">
        <v>165</v>
      </c>
      <c r="E549" t="s">
        <v>170</v>
      </c>
      <c r="F549">
        <v>250</v>
      </c>
      <c r="G549" t="s">
        <v>105</v>
      </c>
      <c r="H549" s="2">
        <v>2</v>
      </c>
      <c r="I549" s="3">
        <f t="shared" ca="1" si="0"/>
        <v>0.62134069636123168</v>
      </c>
      <c r="J549">
        <f ca="1">(Table3[[#This Row],[Price of One Product]]*Table3[[#This Row],[No of Products in one Sale]])*((100-Table3[[#This Row],[Discount]])/100)</f>
        <v>496.89329651819384</v>
      </c>
    </row>
    <row r="550" spans="1:10" x14ac:dyDescent="0.3">
      <c r="A550" t="s">
        <v>677</v>
      </c>
      <c r="B550" t="s">
        <v>157</v>
      </c>
      <c r="C550" s="1">
        <v>44796</v>
      </c>
      <c r="D550" t="s">
        <v>166</v>
      </c>
      <c r="E550" t="s">
        <v>171</v>
      </c>
      <c r="F550">
        <v>130</v>
      </c>
      <c r="G550" t="s">
        <v>103</v>
      </c>
      <c r="H550" s="2">
        <v>5</v>
      </c>
      <c r="I550" s="3">
        <f t="shared" ca="1" si="0"/>
        <v>0.47022944162358138</v>
      </c>
      <c r="J550">
        <f ca="1">(Table3[[#This Row],[Price of One Product]]*Table3[[#This Row],[No of Products in one Sale]])*((100-Table3[[#This Row],[Discount]])/100)</f>
        <v>646.94350862944668</v>
      </c>
    </row>
    <row r="551" spans="1:10" x14ac:dyDescent="0.3">
      <c r="A551" t="s">
        <v>678</v>
      </c>
      <c r="B551" t="s">
        <v>154</v>
      </c>
      <c r="C551" s="1">
        <v>44758</v>
      </c>
      <c r="D551" t="s">
        <v>163</v>
      </c>
      <c r="E551" t="s">
        <v>170</v>
      </c>
      <c r="F551">
        <v>72</v>
      </c>
      <c r="G551" t="s">
        <v>104</v>
      </c>
      <c r="H551" s="2">
        <v>9</v>
      </c>
      <c r="I551" s="3">
        <f t="shared" ca="1" si="0"/>
        <v>6.0276737437983563E-2</v>
      </c>
      <c r="J551">
        <f ca="1">(Table3[[#This Row],[Price of One Product]]*Table3[[#This Row],[No of Products in one Sale]])*((100-Table3[[#This Row],[Discount]])/100)</f>
        <v>647.60940674140181</v>
      </c>
    </row>
    <row r="552" spans="1:10" x14ac:dyDescent="0.3">
      <c r="A552" t="s">
        <v>679</v>
      </c>
      <c r="B552" t="s">
        <v>155</v>
      </c>
      <c r="C552" s="1">
        <v>44757</v>
      </c>
      <c r="D552" t="s">
        <v>164</v>
      </c>
      <c r="E552" t="s">
        <v>171</v>
      </c>
      <c r="F552">
        <v>65</v>
      </c>
      <c r="G552" t="s">
        <v>105</v>
      </c>
      <c r="H552" s="2">
        <v>5</v>
      </c>
      <c r="I552" s="3">
        <f t="shared" ca="1" si="0"/>
        <v>0.43122088323566465</v>
      </c>
      <c r="J552">
        <f ca="1">(Table3[[#This Row],[Price of One Product]]*Table3[[#This Row],[No of Products in one Sale]])*((100-Table3[[#This Row],[Discount]])/100)</f>
        <v>323.59853212948406</v>
      </c>
    </row>
    <row r="553" spans="1:10" x14ac:dyDescent="0.3">
      <c r="A553" t="s">
        <v>680</v>
      </c>
      <c r="B553" t="s">
        <v>156</v>
      </c>
      <c r="C553" s="1">
        <v>44758</v>
      </c>
      <c r="D553" t="s">
        <v>165</v>
      </c>
      <c r="E553" t="s">
        <v>170</v>
      </c>
      <c r="F553">
        <v>250</v>
      </c>
      <c r="G553" t="s">
        <v>103</v>
      </c>
      <c r="H553" s="2">
        <v>1</v>
      </c>
      <c r="I553" s="3">
        <f t="shared" ca="1" si="0"/>
        <v>0.39027475381587418</v>
      </c>
      <c r="J553">
        <f ca="1">(Table3[[#This Row],[Price of One Product]]*Table3[[#This Row],[No of Products in one Sale]])*((100-Table3[[#This Row],[Discount]])/100)</f>
        <v>249.0243131154603</v>
      </c>
    </row>
    <row r="554" spans="1:10" x14ac:dyDescent="0.3">
      <c r="A554" t="s">
        <v>681</v>
      </c>
      <c r="B554" t="s">
        <v>157</v>
      </c>
      <c r="C554" s="1">
        <v>44800</v>
      </c>
      <c r="D554" t="s">
        <v>166</v>
      </c>
      <c r="E554" t="s">
        <v>171</v>
      </c>
      <c r="F554">
        <v>130</v>
      </c>
      <c r="G554" t="s">
        <v>104</v>
      </c>
      <c r="H554" s="2">
        <v>3</v>
      </c>
      <c r="I554" s="3">
        <f t="shared" ca="1" si="0"/>
        <v>0.18070263206019732</v>
      </c>
      <c r="J554">
        <f ca="1">(Table3[[#This Row],[Price of One Product]]*Table3[[#This Row],[No of Products in one Sale]])*((100-Table3[[#This Row],[Discount]])/100)</f>
        <v>389.29525973496521</v>
      </c>
    </row>
    <row r="555" spans="1:10" x14ac:dyDescent="0.3">
      <c r="A555" t="s">
        <v>682</v>
      </c>
      <c r="B555" t="s">
        <v>158</v>
      </c>
      <c r="C555" s="1">
        <v>44780</v>
      </c>
      <c r="D555" t="s">
        <v>167</v>
      </c>
      <c r="E555" t="s">
        <v>170</v>
      </c>
      <c r="F555">
        <v>60</v>
      </c>
      <c r="G555" t="s">
        <v>105</v>
      </c>
      <c r="H555" s="2">
        <v>7</v>
      </c>
      <c r="I555" s="3">
        <f t="shared" ca="1" si="0"/>
        <v>0.20423449555672823</v>
      </c>
      <c r="J555">
        <f ca="1">(Table3[[#This Row],[Price of One Product]]*Table3[[#This Row],[No of Products in one Sale]])*((100-Table3[[#This Row],[Discount]])/100)</f>
        <v>419.14221511866174</v>
      </c>
    </row>
    <row r="556" spans="1:10" x14ac:dyDescent="0.3">
      <c r="A556" t="s">
        <v>683</v>
      </c>
      <c r="B556" t="s">
        <v>154</v>
      </c>
      <c r="C556" s="1">
        <v>44807</v>
      </c>
      <c r="D556" t="s">
        <v>163</v>
      </c>
      <c r="E556" t="s">
        <v>171</v>
      </c>
      <c r="F556">
        <v>72</v>
      </c>
      <c r="G556" t="s">
        <v>103</v>
      </c>
      <c r="H556" s="2">
        <v>12</v>
      </c>
      <c r="I556" s="3">
        <f t="shared" ca="1" si="0"/>
        <v>4.7240530640025868E-2</v>
      </c>
      <c r="J556">
        <f ca="1">(Table3[[#This Row],[Price of One Product]]*Table3[[#This Row],[No of Products in one Sale]])*((100-Table3[[#This Row],[Discount]])/100)</f>
        <v>863.59184181527019</v>
      </c>
    </row>
    <row r="557" spans="1:10" x14ac:dyDescent="0.3">
      <c r="A557" t="s">
        <v>684</v>
      </c>
      <c r="B557" t="s">
        <v>155</v>
      </c>
      <c r="C557" s="1">
        <v>44798</v>
      </c>
      <c r="D557" t="s">
        <v>164</v>
      </c>
      <c r="E557" t="s">
        <v>170</v>
      </c>
      <c r="F557">
        <v>65</v>
      </c>
      <c r="G557" t="s">
        <v>104</v>
      </c>
      <c r="H557" s="2">
        <v>12</v>
      </c>
      <c r="I557" s="3">
        <f t="shared" ca="1" si="0"/>
        <v>2.232196176374901E-2</v>
      </c>
      <c r="J557">
        <f ca="1">(Table3[[#This Row],[Price of One Product]]*Table3[[#This Row],[No of Products in one Sale]])*((100-Table3[[#This Row],[Discount]])/100)</f>
        <v>779.82588869824281</v>
      </c>
    </row>
    <row r="558" spans="1:10" x14ac:dyDescent="0.3">
      <c r="A558" t="s">
        <v>685</v>
      </c>
      <c r="B558" t="s">
        <v>156</v>
      </c>
      <c r="C558" s="1">
        <v>44810</v>
      </c>
      <c r="D558" t="s">
        <v>165</v>
      </c>
      <c r="E558" t="s">
        <v>171</v>
      </c>
      <c r="F558">
        <v>250</v>
      </c>
      <c r="G558" t="s">
        <v>105</v>
      </c>
      <c r="H558" s="2">
        <v>3</v>
      </c>
      <c r="I558" s="3">
        <f t="shared" ca="1" si="0"/>
        <v>0.10361125067242316</v>
      </c>
      <c r="J558">
        <f ca="1">(Table3[[#This Row],[Price of One Product]]*Table3[[#This Row],[No of Products in one Sale]])*((100-Table3[[#This Row],[Discount]])/100)</f>
        <v>749.22291561995678</v>
      </c>
    </row>
    <row r="559" spans="1:10" x14ac:dyDescent="0.3">
      <c r="A559" t="s">
        <v>686</v>
      </c>
      <c r="B559" t="s">
        <v>157</v>
      </c>
      <c r="C559" s="1">
        <v>44764</v>
      </c>
      <c r="D559" t="s">
        <v>166</v>
      </c>
      <c r="E559" t="s">
        <v>170</v>
      </c>
      <c r="F559">
        <v>130</v>
      </c>
      <c r="G559" t="s">
        <v>103</v>
      </c>
      <c r="H559" s="2">
        <v>5</v>
      </c>
      <c r="I559" s="3">
        <f t="shared" ca="1" si="0"/>
        <v>0.44438877367826057</v>
      </c>
      <c r="J559">
        <f ca="1">(Table3[[#This Row],[Price of One Product]]*Table3[[#This Row],[No of Products in one Sale]])*((100-Table3[[#This Row],[Discount]])/100)</f>
        <v>647.11147297109142</v>
      </c>
    </row>
    <row r="560" spans="1:10" x14ac:dyDescent="0.3">
      <c r="A560" t="s">
        <v>687</v>
      </c>
      <c r="B560" t="s">
        <v>154</v>
      </c>
      <c r="C560" s="1">
        <v>44766</v>
      </c>
      <c r="D560" t="s">
        <v>163</v>
      </c>
      <c r="E560" t="s">
        <v>171</v>
      </c>
      <c r="F560">
        <v>72</v>
      </c>
      <c r="G560" t="s">
        <v>104</v>
      </c>
      <c r="H560" s="2">
        <v>4</v>
      </c>
      <c r="I560" s="3">
        <f t="shared" ca="1" si="0"/>
        <v>0.29854878904789639</v>
      </c>
      <c r="J560">
        <f ca="1">(Table3[[#This Row],[Price of One Product]]*Table3[[#This Row],[No of Products in one Sale]])*((100-Table3[[#This Row],[Discount]])/100)</f>
        <v>287.14017948754201</v>
      </c>
    </row>
    <row r="561" spans="1:10" x14ac:dyDescent="0.3">
      <c r="A561" t="s">
        <v>688</v>
      </c>
      <c r="B561" t="s">
        <v>155</v>
      </c>
      <c r="C561" s="1">
        <v>44794</v>
      </c>
      <c r="D561" t="s">
        <v>164</v>
      </c>
      <c r="E561" t="s">
        <v>170</v>
      </c>
      <c r="F561">
        <v>65</v>
      </c>
      <c r="G561" t="s">
        <v>105</v>
      </c>
      <c r="H561" s="2">
        <v>9</v>
      </c>
      <c r="I561" s="3">
        <f t="shared" ca="1" si="0"/>
        <v>0.23690989160746245</v>
      </c>
      <c r="J561">
        <f ca="1">(Table3[[#This Row],[Price of One Product]]*Table3[[#This Row],[No of Products in one Sale]])*((100-Table3[[#This Row],[Discount]])/100)</f>
        <v>583.61407713409631</v>
      </c>
    </row>
    <row r="562" spans="1:10" x14ac:dyDescent="0.3">
      <c r="A562" t="s">
        <v>689</v>
      </c>
      <c r="B562" t="s">
        <v>156</v>
      </c>
      <c r="C562" s="1">
        <v>44800</v>
      </c>
      <c r="D562" t="s">
        <v>165</v>
      </c>
      <c r="E562" t="s">
        <v>171</v>
      </c>
      <c r="F562">
        <v>250</v>
      </c>
      <c r="G562" t="s">
        <v>103</v>
      </c>
      <c r="H562" s="2">
        <v>3</v>
      </c>
      <c r="I562" s="3">
        <f t="shared" ca="1" si="0"/>
        <v>0.52751776651889193</v>
      </c>
      <c r="J562">
        <f ca="1">(Table3[[#This Row],[Price of One Product]]*Table3[[#This Row],[No of Products in one Sale]])*((100-Table3[[#This Row],[Discount]])/100)</f>
        <v>746.04361675110829</v>
      </c>
    </row>
    <row r="563" spans="1:10" x14ac:dyDescent="0.3">
      <c r="A563" t="s">
        <v>690</v>
      </c>
      <c r="B563" t="s">
        <v>157</v>
      </c>
      <c r="C563" s="1">
        <v>44792</v>
      </c>
      <c r="D563" t="s">
        <v>166</v>
      </c>
      <c r="E563" t="s">
        <v>170</v>
      </c>
      <c r="F563">
        <v>130</v>
      </c>
      <c r="G563" t="s">
        <v>104</v>
      </c>
      <c r="H563" s="2">
        <v>5</v>
      </c>
      <c r="I563" s="3">
        <f t="shared" ca="1" si="0"/>
        <v>0.49179364527728509</v>
      </c>
      <c r="J563">
        <f ca="1">(Table3[[#This Row],[Price of One Product]]*Table3[[#This Row],[No of Products in one Sale]])*((100-Table3[[#This Row],[Discount]])/100)</f>
        <v>646.8033413056977</v>
      </c>
    </row>
    <row r="564" spans="1:10" x14ac:dyDescent="0.3">
      <c r="A564" t="s">
        <v>691</v>
      </c>
      <c r="B564" t="s">
        <v>158</v>
      </c>
      <c r="C564" s="1">
        <v>44809</v>
      </c>
      <c r="D564" t="s">
        <v>167</v>
      </c>
      <c r="E564" t="s">
        <v>170</v>
      </c>
      <c r="F564">
        <v>60</v>
      </c>
      <c r="G564" t="s">
        <v>105</v>
      </c>
      <c r="H564" s="2">
        <v>4</v>
      </c>
      <c r="I564" s="3">
        <f t="shared" ca="1" si="0"/>
        <v>0.36253512203090799</v>
      </c>
      <c r="J564">
        <f ca="1">(Table3[[#This Row],[Price of One Product]]*Table3[[#This Row],[No of Products in one Sale]])*((100-Table3[[#This Row],[Discount]])/100)</f>
        <v>239.12991570712583</v>
      </c>
    </row>
    <row r="565" spans="1:10" x14ac:dyDescent="0.3">
      <c r="A565" t="s">
        <v>692</v>
      </c>
      <c r="B565" t="s">
        <v>159</v>
      </c>
      <c r="C565" s="1">
        <v>44789</v>
      </c>
      <c r="D565" t="s">
        <v>168</v>
      </c>
      <c r="E565" t="s">
        <v>171</v>
      </c>
      <c r="F565">
        <v>95</v>
      </c>
      <c r="G565" t="s">
        <v>103</v>
      </c>
      <c r="H565" s="2">
        <v>8</v>
      </c>
      <c r="I565" s="3">
        <f t="shared" ca="1" si="0"/>
        <v>0.95663940473138065</v>
      </c>
      <c r="J565">
        <f ca="1">(Table3[[#This Row],[Price of One Product]]*Table3[[#This Row],[No of Products in one Sale]])*((100-Table3[[#This Row],[Discount]])/100)</f>
        <v>752.72954052404157</v>
      </c>
    </row>
    <row r="566" spans="1:10" x14ac:dyDescent="0.3">
      <c r="A566" t="s">
        <v>693</v>
      </c>
      <c r="B566" t="s">
        <v>154</v>
      </c>
      <c r="C566" s="1">
        <v>44757</v>
      </c>
      <c r="D566" t="s">
        <v>163</v>
      </c>
      <c r="E566" t="s">
        <v>171</v>
      </c>
      <c r="F566">
        <v>72</v>
      </c>
      <c r="G566" t="s">
        <v>104</v>
      </c>
      <c r="H566" s="2">
        <v>9</v>
      </c>
      <c r="I566" s="3">
        <f t="shared" ref="I566:I629" ca="1" si="1">RAND()</f>
        <v>0.1587354862607071</v>
      </c>
      <c r="J566">
        <f ca="1">(Table3[[#This Row],[Price of One Product]]*Table3[[#This Row],[No of Products in one Sale]])*((100-Table3[[#This Row],[Discount]])/100)</f>
        <v>646.97139404903066</v>
      </c>
    </row>
    <row r="567" spans="1:10" x14ac:dyDescent="0.3">
      <c r="A567" t="s">
        <v>694</v>
      </c>
      <c r="B567" t="s">
        <v>155</v>
      </c>
      <c r="C567" s="1">
        <v>44790</v>
      </c>
      <c r="D567" t="s">
        <v>164</v>
      </c>
      <c r="E567" t="s">
        <v>171</v>
      </c>
      <c r="F567">
        <v>65</v>
      </c>
      <c r="G567" t="s">
        <v>105</v>
      </c>
      <c r="H567" s="2">
        <v>6</v>
      </c>
      <c r="I567" s="3">
        <f t="shared" ca="1" si="1"/>
        <v>0.94316025123536873</v>
      </c>
      <c r="J567">
        <f ca="1">(Table3[[#This Row],[Price of One Product]]*Table3[[#This Row],[No of Products in one Sale]])*((100-Table3[[#This Row],[Discount]])/100)</f>
        <v>386.32167502018206</v>
      </c>
    </row>
    <row r="568" spans="1:10" x14ac:dyDescent="0.3">
      <c r="A568" t="s">
        <v>695</v>
      </c>
      <c r="B568" t="s">
        <v>156</v>
      </c>
      <c r="C568" s="1">
        <v>44808</v>
      </c>
      <c r="D568" t="s">
        <v>165</v>
      </c>
      <c r="E568" t="s">
        <v>170</v>
      </c>
      <c r="F568">
        <v>250</v>
      </c>
      <c r="G568" t="s">
        <v>103</v>
      </c>
      <c r="H568" s="2">
        <v>4</v>
      </c>
      <c r="I568" s="3">
        <f t="shared" ca="1" si="1"/>
        <v>0.72612173819245829</v>
      </c>
      <c r="J568">
        <f ca="1">(Table3[[#This Row],[Price of One Product]]*Table3[[#This Row],[No of Products in one Sale]])*((100-Table3[[#This Row],[Discount]])/100)</f>
        <v>992.73878261807533</v>
      </c>
    </row>
    <row r="569" spans="1:10" x14ac:dyDescent="0.3">
      <c r="A569" t="s">
        <v>696</v>
      </c>
      <c r="B569" t="s">
        <v>157</v>
      </c>
      <c r="C569" s="1">
        <v>44801</v>
      </c>
      <c r="D569" t="s">
        <v>166</v>
      </c>
      <c r="E569" t="s">
        <v>170</v>
      </c>
      <c r="F569">
        <v>130</v>
      </c>
      <c r="G569" t="s">
        <v>104</v>
      </c>
      <c r="H569" s="2">
        <v>4</v>
      </c>
      <c r="I569" s="3">
        <f t="shared" ca="1" si="1"/>
        <v>0.3176731803624584</v>
      </c>
      <c r="J569">
        <f ca="1">(Table3[[#This Row],[Price of One Product]]*Table3[[#This Row],[No of Products in one Sale]])*((100-Table3[[#This Row],[Discount]])/100)</f>
        <v>518.34809946211521</v>
      </c>
    </row>
    <row r="570" spans="1:10" x14ac:dyDescent="0.3">
      <c r="A570" t="s">
        <v>697</v>
      </c>
      <c r="B570" t="s">
        <v>154</v>
      </c>
      <c r="C570" s="1">
        <v>44769</v>
      </c>
      <c r="D570" t="s">
        <v>163</v>
      </c>
      <c r="E570" t="s">
        <v>170</v>
      </c>
      <c r="F570">
        <v>72</v>
      </c>
      <c r="G570" t="s">
        <v>105</v>
      </c>
      <c r="H570" s="2">
        <v>9</v>
      </c>
      <c r="I570" s="3">
        <f t="shared" ca="1" si="1"/>
        <v>0.59305648920233245</v>
      </c>
      <c r="J570">
        <f ca="1">(Table3[[#This Row],[Price of One Product]]*Table3[[#This Row],[No of Products in one Sale]])*((100-Table3[[#This Row],[Discount]])/100)</f>
        <v>644.15699394996898</v>
      </c>
    </row>
    <row r="571" spans="1:10" x14ac:dyDescent="0.3">
      <c r="A571" t="s">
        <v>698</v>
      </c>
      <c r="B571" t="s">
        <v>155</v>
      </c>
      <c r="C571" s="1">
        <v>44757</v>
      </c>
      <c r="D571" t="s">
        <v>164</v>
      </c>
      <c r="E571" t="s">
        <v>170</v>
      </c>
      <c r="F571">
        <v>65</v>
      </c>
      <c r="G571" t="s">
        <v>103</v>
      </c>
      <c r="H571" s="2">
        <v>8</v>
      </c>
      <c r="I571" s="3">
        <f t="shared" ca="1" si="1"/>
        <v>0.6254357536858639</v>
      </c>
      <c r="J571">
        <f ca="1">(Table3[[#This Row],[Price of One Product]]*Table3[[#This Row],[No of Products in one Sale]])*((100-Table3[[#This Row],[Discount]])/100)</f>
        <v>516.74773408083354</v>
      </c>
    </row>
    <row r="572" spans="1:10" x14ac:dyDescent="0.3">
      <c r="A572" t="s">
        <v>699</v>
      </c>
      <c r="B572" t="s">
        <v>156</v>
      </c>
      <c r="C572" s="1">
        <v>44759</v>
      </c>
      <c r="D572" t="s">
        <v>165</v>
      </c>
      <c r="E572" t="s">
        <v>170</v>
      </c>
      <c r="F572">
        <v>250</v>
      </c>
      <c r="G572" t="s">
        <v>104</v>
      </c>
      <c r="H572" s="2">
        <v>1</v>
      </c>
      <c r="I572" s="3">
        <f t="shared" ca="1" si="1"/>
        <v>7.0537631524142497E-2</v>
      </c>
      <c r="J572">
        <f ca="1">(Table3[[#This Row],[Price of One Product]]*Table3[[#This Row],[No of Products in one Sale]])*((100-Table3[[#This Row],[Discount]])/100)</f>
        <v>249.82365592118964</v>
      </c>
    </row>
    <row r="573" spans="1:10" x14ac:dyDescent="0.3">
      <c r="A573" t="s">
        <v>700</v>
      </c>
      <c r="B573" t="s">
        <v>157</v>
      </c>
      <c r="C573" s="1">
        <v>44805</v>
      </c>
      <c r="D573" t="s">
        <v>166</v>
      </c>
      <c r="E573" t="s">
        <v>170</v>
      </c>
      <c r="F573">
        <v>130</v>
      </c>
      <c r="G573" t="s">
        <v>105</v>
      </c>
      <c r="H573" s="2">
        <v>3</v>
      </c>
      <c r="I573" s="3">
        <f t="shared" ca="1" si="1"/>
        <v>0.60313549187261983</v>
      </c>
      <c r="J573">
        <f ca="1">(Table3[[#This Row],[Price of One Product]]*Table3[[#This Row],[No of Products in one Sale]])*((100-Table3[[#This Row],[Discount]])/100)</f>
        <v>387.64777158169676</v>
      </c>
    </row>
    <row r="574" spans="1:10" x14ac:dyDescent="0.3">
      <c r="A574" t="s">
        <v>701</v>
      </c>
      <c r="B574" t="s">
        <v>158</v>
      </c>
      <c r="C574" s="1">
        <v>44760</v>
      </c>
      <c r="D574" t="s">
        <v>167</v>
      </c>
      <c r="E574" t="s">
        <v>170</v>
      </c>
      <c r="F574">
        <v>60</v>
      </c>
      <c r="G574" t="s">
        <v>103</v>
      </c>
      <c r="H574" s="2">
        <v>13</v>
      </c>
      <c r="I574" s="3">
        <f t="shared" ca="1" si="1"/>
        <v>0.20054202031111723</v>
      </c>
      <c r="J574">
        <f ca="1">(Table3[[#This Row],[Price of One Product]]*Table3[[#This Row],[No of Products in one Sale]])*((100-Table3[[#This Row],[Discount]])/100)</f>
        <v>778.4357722415732</v>
      </c>
    </row>
    <row r="575" spans="1:10" x14ac:dyDescent="0.3">
      <c r="A575" t="s">
        <v>702</v>
      </c>
      <c r="B575" t="s">
        <v>154</v>
      </c>
      <c r="C575" s="1">
        <v>44791</v>
      </c>
      <c r="D575" t="s">
        <v>163</v>
      </c>
      <c r="E575" t="s">
        <v>170</v>
      </c>
      <c r="F575">
        <v>72</v>
      </c>
      <c r="G575" t="s">
        <v>104</v>
      </c>
      <c r="H575" s="2">
        <v>4</v>
      </c>
      <c r="I575" s="3">
        <f t="shared" ca="1" si="1"/>
        <v>0.51888902802512515</v>
      </c>
      <c r="J575">
        <f ca="1">(Table3[[#This Row],[Price of One Product]]*Table3[[#This Row],[No of Products in one Sale]])*((100-Table3[[#This Row],[Discount]])/100)</f>
        <v>286.50559959928762</v>
      </c>
    </row>
    <row r="576" spans="1:10" x14ac:dyDescent="0.3">
      <c r="A576" t="s">
        <v>703</v>
      </c>
      <c r="B576" t="s">
        <v>155</v>
      </c>
      <c r="C576" s="1">
        <v>44768</v>
      </c>
      <c r="D576" t="s">
        <v>164</v>
      </c>
      <c r="E576" t="s">
        <v>170</v>
      </c>
      <c r="F576">
        <v>65</v>
      </c>
      <c r="G576" t="s">
        <v>105</v>
      </c>
      <c r="H576" s="2">
        <v>12</v>
      </c>
      <c r="I576" s="3">
        <f t="shared" ca="1" si="1"/>
        <v>0.32900991416940051</v>
      </c>
      <c r="J576">
        <f ca="1">(Table3[[#This Row],[Price of One Product]]*Table3[[#This Row],[No of Products in one Sale]])*((100-Table3[[#This Row],[Discount]])/100)</f>
        <v>777.43372266947858</v>
      </c>
    </row>
    <row r="577" spans="1:10" x14ac:dyDescent="0.3">
      <c r="A577" t="s">
        <v>704</v>
      </c>
      <c r="B577" t="s">
        <v>156</v>
      </c>
      <c r="C577" s="1">
        <v>44759</v>
      </c>
      <c r="D577" t="s">
        <v>165</v>
      </c>
      <c r="E577" t="s">
        <v>171</v>
      </c>
      <c r="F577">
        <v>250</v>
      </c>
      <c r="G577" t="s">
        <v>103</v>
      </c>
      <c r="H577" s="2">
        <v>3</v>
      </c>
      <c r="I577" s="3">
        <f t="shared" ca="1" si="1"/>
        <v>0.95784864776818868</v>
      </c>
      <c r="J577">
        <f ca="1">(Table3[[#This Row],[Price of One Product]]*Table3[[#This Row],[No of Products in one Sale]])*((100-Table3[[#This Row],[Discount]])/100)</f>
        <v>742.81613514173853</v>
      </c>
    </row>
    <row r="578" spans="1:10" x14ac:dyDescent="0.3">
      <c r="A578" t="s">
        <v>705</v>
      </c>
      <c r="B578" t="s">
        <v>157</v>
      </c>
      <c r="C578" s="1">
        <v>44781</v>
      </c>
      <c r="D578" t="s">
        <v>166</v>
      </c>
      <c r="E578" t="s">
        <v>170</v>
      </c>
      <c r="F578">
        <v>130</v>
      </c>
      <c r="G578" t="s">
        <v>104</v>
      </c>
      <c r="H578" s="2">
        <v>6</v>
      </c>
      <c r="I578" s="3">
        <f t="shared" ca="1" si="1"/>
        <v>0.11853938415688547</v>
      </c>
      <c r="J578">
        <f ca="1">(Table3[[#This Row],[Price of One Product]]*Table3[[#This Row],[No of Products in one Sale]])*((100-Table3[[#This Row],[Discount]])/100)</f>
        <v>779.07539280357628</v>
      </c>
    </row>
    <row r="579" spans="1:10" x14ac:dyDescent="0.3">
      <c r="A579" t="s">
        <v>706</v>
      </c>
      <c r="B579" t="s">
        <v>154</v>
      </c>
      <c r="C579" s="1">
        <v>44785</v>
      </c>
      <c r="D579" t="s">
        <v>163</v>
      </c>
      <c r="E579" t="s">
        <v>170</v>
      </c>
      <c r="F579">
        <v>72</v>
      </c>
      <c r="G579" t="s">
        <v>105</v>
      </c>
      <c r="H579" s="2">
        <v>5</v>
      </c>
      <c r="I579" s="3">
        <f t="shared" ca="1" si="1"/>
        <v>0.92167516981885211</v>
      </c>
      <c r="J579">
        <f ca="1">(Table3[[#This Row],[Price of One Product]]*Table3[[#This Row],[No of Products in one Sale]])*((100-Table3[[#This Row],[Discount]])/100)</f>
        <v>356.68196938865213</v>
      </c>
    </row>
    <row r="580" spans="1:10" x14ac:dyDescent="0.3">
      <c r="A580" t="s">
        <v>707</v>
      </c>
      <c r="B580" t="s">
        <v>155</v>
      </c>
      <c r="C580" s="1">
        <v>44775</v>
      </c>
      <c r="D580" t="s">
        <v>164</v>
      </c>
      <c r="E580" t="s">
        <v>170</v>
      </c>
      <c r="F580">
        <v>65</v>
      </c>
      <c r="G580" t="s">
        <v>103</v>
      </c>
      <c r="H580" s="2">
        <v>11</v>
      </c>
      <c r="I580" s="3">
        <f t="shared" ca="1" si="1"/>
        <v>0.44782028718026479</v>
      </c>
      <c r="J580">
        <f ca="1">(Table3[[#This Row],[Price of One Product]]*Table3[[#This Row],[No of Products in one Sale]])*((100-Table3[[#This Row],[Discount]])/100)</f>
        <v>711.79808494666111</v>
      </c>
    </row>
    <row r="581" spans="1:10" x14ac:dyDescent="0.3">
      <c r="A581" t="s">
        <v>708</v>
      </c>
      <c r="B581" t="s">
        <v>156</v>
      </c>
      <c r="C581" s="1">
        <v>44773</v>
      </c>
      <c r="D581" t="s">
        <v>165</v>
      </c>
      <c r="E581" t="s">
        <v>170</v>
      </c>
      <c r="F581">
        <v>250</v>
      </c>
      <c r="G581" t="s">
        <v>104</v>
      </c>
      <c r="H581" s="2">
        <v>2</v>
      </c>
      <c r="I581" s="3">
        <f t="shared" ca="1" si="1"/>
        <v>0.46486959691324015</v>
      </c>
      <c r="J581">
        <f ca="1">(Table3[[#This Row],[Price of One Product]]*Table3[[#This Row],[No of Products in one Sale]])*((100-Table3[[#This Row],[Discount]])/100)</f>
        <v>497.6756520154338</v>
      </c>
    </row>
    <row r="582" spans="1:10" x14ac:dyDescent="0.3">
      <c r="A582" t="s">
        <v>709</v>
      </c>
      <c r="B582" t="s">
        <v>157</v>
      </c>
      <c r="C582" s="1">
        <v>44796</v>
      </c>
      <c r="D582" t="s">
        <v>166</v>
      </c>
      <c r="E582" t="s">
        <v>170</v>
      </c>
      <c r="F582">
        <v>130</v>
      </c>
      <c r="G582" t="s">
        <v>105</v>
      </c>
      <c r="H582" s="2">
        <v>2</v>
      </c>
      <c r="I582" s="3">
        <f t="shared" ca="1" si="1"/>
        <v>0.5544139882396798</v>
      </c>
      <c r="J582">
        <f ca="1">(Table3[[#This Row],[Price of One Product]]*Table3[[#This Row],[No of Products in one Sale]])*((100-Table3[[#This Row],[Discount]])/100)</f>
        <v>258.55852363057681</v>
      </c>
    </row>
    <row r="583" spans="1:10" x14ac:dyDescent="0.3">
      <c r="A583" t="s">
        <v>710</v>
      </c>
      <c r="B583" t="s">
        <v>158</v>
      </c>
      <c r="C583" s="1">
        <v>44801</v>
      </c>
      <c r="D583" t="s">
        <v>167</v>
      </c>
      <c r="E583" t="s">
        <v>171</v>
      </c>
      <c r="F583">
        <v>60</v>
      </c>
      <c r="G583" t="s">
        <v>103</v>
      </c>
      <c r="H583" s="2">
        <v>10</v>
      </c>
      <c r="I583" s="3">
        <f t="shared" ca="1" si="1"/>
        <v>0.66075878969793111</v>
      </c>
      <c r="J583">
        <f ca="1">(Table3[[#This Row],[Price of One Product]]*Table3[[#This Row],[No of Products in one Sale]])*((100-Table3[[#This Row],[Discount]])/100)</f>
        <v>596.03544726181235</v>
      </c>
    </row>
    <row r="584" spans="1:10" x14ac:dyDescent="0.3">
      <c r="A584" t="s">
        <v>711</v>
      </c>
      <c r="B584" t="s">
        <v>159</v>
      </c>
      <c r="C584" s="1">
        <v>44779</v>
      </c>
      <c r="D584" t="s">
        <v>168</v>
      </c>
      <c r="E584" t="s">
        <v>170</v>
      </c>
      <c r="F584">
        <v>95</v>
      </c>
      <c r="G584" t="s">
        <v>104</v>
      </c>
      <c r="H584" s="2">
        <v>6</v>
      </c>
      <c r="I584" s="3">
        <f t="shared" ca="1" si="1"/>
        <v>0.51745132440490615</v>
      </c>
      <c r="J584">
        <f ca="1">(Table3[[#This Row],[Price of One Product]]*Table3[[#This Row],[No of Products in one Sale]])*((100-Table3[[#This Row],[Discount]])/100)</f>
        <v>567.05052745089199</v>
      </c>
    </row>
    <row r="585" spans="1:10" x14ac:dyDescent="0.3">
      <c r="A585" t="s">
        <v>712</v>
      </c>
      <c r="B585" t="s">
        <v>154</v>
      </c>
      <c r="C585" s="1">
        <v>44772</v>
      </c>
      <c r="D585" t="s">
        <v>163</v>
      </c>
      <c r="E585" t="s">
        <v>170</v>
      </c>
      <c r="F585">
        <v>72</v>
      </c>
      <c r="G585" t="s">
        <v>105</v>
      </c>
      <c r="H585" s="2">
        <v>7</v>
      </c>
      <c r="I585" s="3">
        <f t="shared" ca="1" si="1"/>
        <v>0.23079928941287686</v>
      </c>
      <c r="J585">
        <f ca="1">(Table3[[#This Row],[Price of One Product]]*Table3[[#This Row],[No of Products in one Sale]])*((100-Table3[[#This Row],[Discount]])/100)</f>
        <v>502.83677158135913</v>
      </c>
    </row>
    <row r="586" spans="1:10" x14ac:dyDescent="0.3">
      <c r="A586" t="s">
        <v>713</v>
      </c>
      <c r="B586" t="s">
        <v>155</v>
      </c>
      <c r="C586" s="1">
        <v>44757</v>
      </c>
      <c r="D586" t="s">
        <v>164</v>
      </c>
      <c r="E586" t="s">
        <v>170</v>
      </c>
      <c r="F586">
        <v>65</v>
      </c>
      <c r="G586" t="s">
        <v>103</v>
      </c>
      <c r="H586" s="2">
        <v>8</v>
      </c>
      <c r="I586" s="3">
        <f t="shared" ca="1" si="1"/>
        <v>0.82610065583051251</v>
      </c>
      <c r="J586">
        <f ca="1">(Table3[[#This Row],[Price of One Product]]*Table3[[#This Row],[No of Products in one Sale]])*((100-Table3[[#This Row],[Discount]])/100)</f>
        <v>515.70427658968129</v>
      </c>
    </row>
    <row r="587" spans="1:10" x14ac:dyDescent="0.3">
      <c r="A587" t="s">
        <v>714</v>
      </c>
      <c r="B587" t="s">
        <v>156</v>
      </c>
      <c r="C587" s="1">
        <v>44808</v>
      </c>
      <c r="D587" t="s">
        <v>165</v>
      </c>
      <c r="E587" t="s">
        <v>171</v>
      </c>
      <c r="F587">
        <v>250</v>
      </c>
      <c r="G587" t="s">
        <v>104</v>
      </c>
      <c r="H587" s="2">
        <v>4</v>
      </c>
      <c r="I587" s="3">
        <f t="shared" ca="1" si="1"/>
        <v>0.89694000831139065</v>
      </c>
      <c r="J587">
        <f ca="1">(Table3[[#This Row],[Price of One Product]]*Table3[[#This Row],[No of Products in one Sale]])*((100-Table3[[#This Row],[Discount]])/100)</f>
        <v>991.0305999168861</v>
      </c>
    </row>
    <row r="588" spans="1:10" x14ac:dyDescent="0.3">
      <c r="A588" t="s">
        <v>715</v>
      </c>
      <c r="B588" t="s">
        <v>157</v>
      </c>
      <c r="C588" s="1">
        <v>44782</v>
      </c>
      <c r="D588" t="s">
        <v>166</v>
      </c>
      <c r="E588" t="s">
        <v>171</v>
      </c>
      <c r="F588">
        <v>130</v>
      </c>
      <c r="G588" t="s">
        <v>105</v>
      </c>
      <c r="H588" s="2">
        <v>6</v>
      </c>
      <c r="I588" s="3">
        <f t="shared" ca="1" si="1"/>
        <v>0.98039749257796682</v>
      </c>
      <c r="J588">
        <f ca="1">(Table3[[#This Row],[Price of One Product]]*Table3[[#This Row],[No of Products in one Sale]])*((100-Table3[[#This Row],[Discount]])/100)</f>
        <v>772.35289955789187</v>
      </c>
    </row>
    <row r="589" spans="1:10" x14ac:dyDescent="0.3">
      <c r="A589" t="s">
        <v>716</v>
      </c>
      <c r="B589" t="s">
        <v>154</v>
      </c>
      <c r="C589" s="1">
        <v>44787</v>
      </c>
      <c r="D589" t="s">
        <v>163</v>
      </c>
      <c r="E589" t="s">
        <v>171</v>
      </c>
      <c r="F589">
        <v>72</v>
      </c>
      <c r="G589" t="s">
        <v>103</v>
      </c>
      <c r="H589" s="2">
        <v>4</v>
      </c>
      <c r="I589" s="3">
        <f t="shared" ca="1" si="1"/>
        <v>0.93205024592411911</v>
      </c>
      <c r="J589">
        <f ca="1">(Table3[[#This Row],[Price of One Product]]*Table3[[#This Row],[No of Products in one Sale]])*((100-Table3[[#This Row],[Discount]])/100)</f>
        <v>285.31569529173851</v>
      </c>
    </row>
    <row r="590" spans="1:10" x14ac:dyDescent="0.3">
      <c r="A590" t="s">
        <v>717</v>
      </c>
      <c r="B590" t="s">
        <v>155</v>
      </c>
      <c r="C590" s="1">
        <v>44787</v>
      </c>
      <c r="D590" t="s">
        <v>164</v>
      </c>
      <c r="E590" t="s">
        <v>171</v>
      </c>
      <c r="F590">
        <v>65</v>
      </c>
      <c r="G590" t="s">
        <v>104</v>
      </c>
      <c r="H590" s="2">
        <v>9</v>
      </c>
      <c r="I590" s="3">
        <f t="shared" ca="1" si="1"/>
        <v>0.62733963104793034</v>
      </c>
      <c r="J590">
        <f ca="1">(Table3[[#This Row],[Price of One Product]]*Table3[[#This Row],[No of Products in one Sale]])*((100-Table3[[#This Row],[Discount]])/100)</f>
        <v>581.33006315836963</v>
      </c>
    </row>
    <row r="591" spans="1:10" x14ac:dyDescent="0.3">
      <c r="A591" t="s">
        <v>718</v>
      </c>
      <c r="B591" t="s">
        <v>156</v>
      </c>
      <c r="C591" s="1">
        <v>44757</v>
      </c>
      <c r="D591" t="s">
        <v>165</v>
      </c>
      <c r="E591" t="s">
        <v>171</v>
      </c>
      <c r="F591">
        <v>250</v>
      </c>
      <c r="G591" t="s">
        <v>105</v>
      </c>
      <c r="H591" s="2">
        <v>1</v>
      </c>
      <c r="I591" s="3">
        <f t="shared" ca="1" si="1"/>
        <v>0.57886545819861379</v>
      </c>
      <c r="J591">
        <f ca="1">(Table3[[#This Row],[Price of One Product]]*Table3[[#This Row],[No of Products in one Sale]])*((100-Table3[[#This Row],[Discount]])/100)</f>
        <v>248.55283635450346</v>
      </c>
    </row>
    <row r="592" spans="1:10" x14ac:dyDescent="0.3">
      <c r="A592" t="s">
        <v>719</v>
      </c>
      <c r="B592" t="s">
        <v>157</v>
      </c>
      <c r="C592" s="1">
        <v>44761</v>
      </c>
      <c r="D592" t="s">
        <v>166</v>
      </c>
      <c r="E592" t="s">
        <v>171</v>
      </c>
      <c r="F592">
        <v>130</v>
      </c>
      <c r="G592" t="s">
        <v>103</v>
      </c>
      <c r="H592" s="2">
        <v>3</v>
      </c>
      <c r="I592" s="3">
        <f t="shared" ca="1" si="1"/>
        <v>8.3876263101321569E-2</v>
      </c>
      <c r="J592">
        <f ca="1">(Table3[[#This Row],[Price of One Product]]*Table3[[#This Row],[No of Products in one Sale]])*((100-Table3[[#This Row],[Discount]])/100)</f>
        <v>389.67288257390487</v>
      </c>
    </row>
    <row r="593" spans="1:10" x14ac:dyDescent="0.3">
      <c r="A593" t="s">
        <v>720</v>
      </c>
      <c r="B593" t="s">
        <v>154</v>
      </c>
      <c r="C593" s="1">
        <v>44788</v>
      </c>
      <c r="D593" t="s">
        <v>163</v>
      </c>
      <c r="E593" t="s">
        <v>170</v>
      </c>
      <c r="F593">
        <v>72</v>
      </c>
      <c r="G593" t="s">
        <v>103</v>
      </c>
      <c r="H593" s="2">
        <v>6</v>
      </c>
      <c r="I593" s="3">
        <f t="shared" ca="1" si="1"/>
        <v>0.81943497197192938</v>
      </c>
      <c r="J593">
        <f ca="1">(Table3[[#This Row],[Price of One Product]]*Table3[[#This Row],[No of Products in one Sale]])*((100-Table3[[#This Row],[Discount]])/100)</f>
        <v>428.46004092108126</v>
      </c>
    </row>
    <row r="594" spans="1:10" x14ac:dyDescent="0.3">
      <c r="A594" t="s">
        <v>721</v>
      </c>
      <c r="B594" t="s">
        <v>155</v>
      </c>
      <c r="C594" s="1">
        <v>44788</v>
      </c>
      <c r="D594" t="s">
        <v>164</v>
      </c>
      <c r="E594" t="s">
        <v>171</v>
      </c>
      <c r="F594">
        <v>65</v>
      </c>
      <c r="G594" t="s">
        <v>104</v>
      </c>
      <c r="H594" s="2">
        <v>13</v>
      </c>
      <c r="I594" s="3">
        <f t="shared" ca="1" si="1"/>
        <v>1.4711093738882686E-2</v>
      </c>
      <c r="J594">
        <f ca="1">(Table3[[#This Row],[Price of One Product]]*Table3[[#This Row],[No of Products in one Sale]])*((100-Table3[[#This Row],[Discount]])/100)</f>
        <v>844.8756912579064</v>
      </c>
    </row>
    <row r="595" spans="1:10" x14ac:dyDescent="0.3">
      <c r="A595" t="s">
        <v>722</v>
      </c>
      <c r="B595" t="s">
        <v>156</v>
      </c>
      <c r="C595" s="1">
        <v>44758</v>
      </c>
      <c r="D595" t="s">
        <v>165</v>
      </c>
      <c r="E595" t="s">
        <v>170</v>
      </c>
      <c r="F595">
        <v>250</v>
      </c>
      <c r="G595" t="s">
        <v>105</v>
      </c>
      <c r="H595" s="2">
        <v>1</v>
      </c>
      <c r="I595" s="3">
        <f t="shared" ca="1" si="1"/>
        <v>3.1725889068003998E-2</v>
      </c>
      <c r="J595">
        <f ca="1">(Table3[[#This Row],[Price of One Product]]*Table3[[#This Row],[No of Products in one Sale]])*((100-Table3[[#This Row],[Discount]])/100)</f>
        <v>249.92068527732999</v>
      </c>
    </row>
    <row r="596" spans="1:10" x14ac:dyDescent="0.3">
      <c r="A596" t="s">
        <v>723</v>
      </c>
      <c r="B596" t="s">
        <v>157</v>
      </c>
      <c r="C596" s="1">
        <v>44795</v>
      </c>
      <c r="D596" t="s">
        <v>166</v>
      </c>
      <c r="E596" t="s">
        <v>171</v>
      </c>
      <c r="F596">
        <v>130</v>
      </c>
      <c r="G596" t="s">
        <v>103</v>
      </c>
      <c r="H596" s="2">
        <v>3</v>
      </c>
      <c r="I596" s="3">
        <f t="shared" ca="1" si="1"/>
        <v>8.2744167918654687E-2</v>
      </c>
      <c r="J596">
        <f ca="1">(Table3[[#This Row],[Price of One Product]]*Table3[[#This Row],[No of Products in one Sale]])*((100-Table3[[#This Row],[Discount]])/100)</f>
        <v>389.6772977451173</v>
      </c>
    </row>
    <row r="597" spans="1:10" x14ac:dyDescent="0.3">
      <c r="A597" t="s">
        <v>724</v>
      </c>
      <c r="B597" t="s">
        <v>154</v>
      </c>
      <c r="C597" s="1">
        <v>44791</v>
      </c>
      <c r="D597" t="s">
        <v>163</v>
      </c>
      <c r="E597" t="s">
        <v>170</v>
      </c>
      <c r="F597">
        <v>72</v>
      </c>
      <c r="G597" t="s">
        <v>104</v>
      </c>
      <c r="H597" s="2">
        <v>6</v>
      </c>
      <c r="I597" s="3">
        <f t="shared" ca="1" si="1"/>
        <v>0.26707968934416371</v>
      </c>
      <c r="J597">
        <f ca="1">(Table3[[#This Row],[Price of One Product]]*Table3[[#This Row],[No of Products in one Sale]])*((100-Table3[[#This Row],[Discount]])/100)</f>
        <v>430.84621574203322</v>
      </c>
    </row>
    <row r="598" spans="1:10" x14ac:dyDescent="0.3">
      <c r="A598" t="s">
        <v>725</v>
      </c>
      <c r="B598" t="s">
        <v>155</v>
      </c>
      <c r="C598" s="1">
        <v>44791</v>
      </c>
      <c r="D598" t="s">
        <v>164</v>
      </c>
      <c r="E598" t="s">
        <v>171</v>
      </c>
      <c r="F598">
        <v>65</v>
      </c>
      <c r="G598" t="s">
        <v>105</v>
      </c>
      <c r="H598" s="2">
        <v>12</v>
      </c>
      <c r="I598" s="3">
        <f t="shared" ca="1" si="1"/>
        <v>0.86382285243445067</v>
      </c>
      <c r="J598">
        <f ca="1">(Table3[[#This Row],[Price of One Product]]*Table3[[#This Row],[No of Products in one Sale]])*((100-Table3[[#This Row],[Discount]])/100)</f>
        <v>773.26218175101133</v>
      </c>
    </row>
    <row r="599" spans="1:10" x14ac:dyDescent="0.3">
      <c r="A599" t="s">
        <v>726</v>
      </c>
      <c r="B599" t="s">
        <v>156</v>
      </c>
      <c r="C599" s="1">
        <v>44794</v>
      </c>
      <c r="D599" t="s">
        <v>165</v>
      </c>
      <c r="E599" t="s">
        <v>170</v>
      </c>
      <c r="F599">
        <v>250</v>
      </c>
      <c r="G599" t="s">
        <v>103</v>
      </c>
      <c r="H599" s="2">
        <v>3</v>
      </c>
      <c r="I599" s="3">
        <f t="shared" ca="1" si="1"/>
        <v>0.15976914279675081</v>
      </c>
      <c r="J599">
        <f ca="1">(Table3[[#This Row],[Price of One Product]]*Table3[[#This Row],[No of Products in one Sale]])*((100-Table3[[#This Row],[Discount]])/100)</f>
        <v>748.80173142902436</v>
      </c>
    </row>
    <row r="600" spans="1:10" x14ac:dyDescent="0.3">
      <c r="A600" t="s">
        <v>727</v>
      </c>
      <c r="B600" t="s">
        <v>157</v>
      </c>
      <c r="C600" s="1">
        <v>44756</v>
      </c>
      <c r="D600" t="s">
        <v>166</v>
      </c>
      <c r="E600" t="s">
        <v>171</v>
      </c>
      <c r="F600">
        <v>130</v>
      </c>
      <c r="G600" t="s">
        <v>104</v>
      </c>
      <c r="H600" s="2">
        <v>4</v>
      </c>
      <c r="I600" s="3">
        <f t="shared" ca="1" si="1"/>
        <v>0.36309551124559081</v>
      </c>
      <c r="J600">
        <f ca="1">(Table3[[#This Row],[Price of One Product]]*Table3[[#This Row],[No of Products in one Sale]])*((100-Table3[[#This Row],[Discount]])/100)</f>
        <v>518.11190334152298</v>
      </c>
    </row>
    <row r="601" spans="1:10" x14ac:dyDescent="0.3">
      <c r="A601" t="s">
        <v>728</v>
      </c>
      <c r="B601" t="s">
        <v>158</v>
      </c>
      <c r="C601" s="1">
        <v>44789</v>
      </c>
      <c r="D601" t="s">
        <v>167</v>
      </c>
      <c r="E601" t="s">
        <v>170</v>
      </c>
      <c r="F601">
        <v>60</v>
      </c>
      <c r="G601" t="s">
        <v>105</v>
      </c>
      <c r="H601" s="2">
        <v>11</v>
      </c>
      <c r="I601" s="3">
        <f t="shared" ca="1" si="1"/>
        <v>0.58277412739931989</v>
      </c>
      <c r="J601">
        <f ca="1">(Table3[[#This Row],[Price of One Product]]*Table3[[#This Row],[No of Products in one Sale]])*((100-Table3[[#This Row],[Discount]])/100)</f>
        <v>656.15369075916453</v>
      </c>
    </row>
    <row r="602" spans="1:10" x14ac:dyDescent="0.3">
      <c r="A602" t="s">
        <v>729</v>
      </c>
      <c r="B602" t="s">
        <v>154</v>
      </c>
      <c r="C602" s="1">
        <v>44810</v>
      </c>
      <c r="D602" t="s">
        <v>163</v>
      </c>
      <c r="E602" t="s">
        <v>171</v>
      </c>
      <c r="F602">
        <v>72</v>
      </c>
      <c r="G602" t="s">
        <v>103</v>
      </c>
      <c r="H602" s="2">
        <v>3</v>
      </c>
      <c r="I602" s="3">
        <f t="shared" ca="1" si="1"/>
        <v>0.49767567059969386</v>
      </c>
      <c r="J602">
        <f ca="1">(Table3[[#This Row],[Price of One Product]]*Table3[[#This Row],[No of Products in one Sale]])*((100-Table3[[#This Row],[Discount]])/100)</f>
        <v>214.92502055150464</v>
      </c>
    </row>
    <row r="603" spans="1:10" x14ac:dyDescent="0.3">
      <c r="A603" t="s">
        <v>730</v>
      </c>
      <c r="B603" t="s">
        <v>155</v>
      </c>
      <c r="C603" s="1">
        <v>44798</v>
      </c>
      <c r="D603" t="s">
        <v>164</v>
      </c>
      <c r="E603" t="s">
        <v>170</v>
      </c>
      <c r="F603">
        <v>65</v>
      </c>
      <c r="G603" t="s">
        <v>104</v>
      </c>
      <c r="H603" s="2">
        <v>8</v>
      </c>
      <c r="I603" s="3">
        <f t="shared" ca="1" si="1"/>
        <v>0.22787144450888097</v>
      </c>
      <c r="J603">
        <f ca="1">(Table3[[#This Row],[Price of One Product]]*Table3[[#This Row],[No of Products in one Sale]])*((100-Table3[[#This Row],[Discount]])/100)</f>
        <v>518.81506848855383</v>
      </c>
    </row>
    <row r="604" spans="1:10" x14ac:dyDescent="0.3">
      <c r="A604" t="s">
        <v>731</v>
      </c>
      <c r="B604" t="s">
        <v>156</v>
      </c>
      <c r="C604" s="1">
        <v>44791</v>
      </c>
      <c r="D604" t="s">
        <v>165</v>
      </c>
      <c r="E604" t="s">
        <v>171</v>
      </c>
      <c r="F604">
        <v>250</v>
      </c>
      <c r="G604" t="s">
        <v>105</v>
      </c>
      <c r="H604" s="2">
        <v>3</v>
      </c>
      <c r="I604" s="3">
        <f t="shared" ca="1" si="1"/>
        <v>0.45730389142552108</v>
      </c>
      <c r="J604">
        <f ca="1">(Table3[[#This Row],[Price of One Product]]*Table3[[#This Row],[No of Products in one Sale]])*((100-Table3[[#This Row],[Discount]])/100)</f>
        <v>746.57022081430864</v>
      </c>
    </row>
    <row r="605" spans="1:10" x14ac:dyDescent="0.3">
      <c r="A605" t="s">
        <v>732</v>
      </c>
      <c r="B605" t="s">
        <v>157</v>
      </c>
      <c r="C605" s="1">
        <v>44796</v>
      </c>
      <c r="D605" t="s">
        <v>166</v>
      </c>
      <c r="E605" t="s">
        <v>170</v>
      </c>
      <c r="F605">
        <v>130</v>
      </c>
      <c r="G605" t="s">
        <v>103</v>
      </c>
      <c r="H605" s="2">
        <v>2</v>
      </c>
      <c r="I605" s="3">
        <f t="shared" ca="1" si="1"/>
        <v>0.73318279551636145</v>
      </c>
      <c r="J605">
        <f ca="1">(Table3[[#This Row],[Price of One Product]]*Table3[[#This Row],[No of Products in one Sale]])*((100-Table3[[#This Row],[Discount]])/100)</f>
        <v>258.09372473165746</v>
      </c>
    </row>
    <row r="606" spans="1:10" x14ac:dyDescent="0.3">
      <c r="A606" t="s">
        <v>733</v>
      </c>
      <c r="B606" t="s">
        <v>154</v>
      </c>
      <c r="C606" s="1">
        <v>44810</v>
      </c>
      <c r="D606" t="s">
        <v>163</v>
      </c>
      <c r="E606" t="s">
        <v>171</v>
      </c>
      <c r="F606">
        <v>72</v>
      </c>
      <c r="G606" t="s">
        <v>104</v>
      </c>
      <c r="H606" s="2">
        <v>12</v>
      </c>
      <c r="I606" s="3">
        <f t="shared" ca="1" si="1"/>
        <v>0.51208984168948057</v>
      </c>
      <c r="J606">
        <f ca="1">(Table3[[#This Row],[Price of One Product]]*Table3[[#This Row],[No of Products in one Sale]])*((100-Table3[[#This Row],[Discount]])/100)</f>
        <v>859.57554376780286</v>
      </c>
    </row>
    <row r="607" spans="1:10" x14ac:dyDescent="0.3">
      <c r="A607" t="s">
        <v>734</v>
      </c>
      <c r="B607" t="s">
        <v>155</v>
      </c>
      <c r="C607" s="1">
        <v>44791</v>
      </c>
      <c r="D607" t="s">
        <v>164</v>
      </c>
      <c r="E607" t="s">
        <v>170</v>
      </c>
      <c r="F607">
        <v>65</v>
      </c>
      <c r="G607" t="s">
        <v>105</v>
      </c>
      <c r="H607" s="2">
        <v>13</v>
      </c>
      <c r="I607" s="3">
        <f t="shared" ca="1" si="1"/>
        <v>0.16124901816113757</v>
      </c>
      <c r="J607">
        <f ca="1">(Table3[[#This Row],[Price of One Product]]*Table3[[#This Row],[No of Products in one Sale]])*((100-Table3[[#This Row],[Discount]])/100)</f>
        <v>843.63744579653826</v>
      </c>
    </row>
    <row r="608" spans="1:10" x14ac:dyDescent="0.3">
      <c r="A608" t="s">
        <v>735</v>
      </c>
      <c r="B608" t="s">
        <v>156</v>
      </c>
      <c r="C608" s="1">
        <v>44797</v>
      </c>
      <c r="D608" t="s">
        <v>165</v>
      </c>
      <c r="E608" t="s">
        <v>171</v>
      </c>
      <c r="F608">
        <v>250</v>
      </c>
      <c r="G608" t="s">
        <v>103</v>
      </c>
      <c r="H608" s="2">
        <v>2</v>
      </c>
      <c r="I608" s="3">
        <f t="shared" ca="1" si="1"/>
        <v>6.8141632217513681E-2</v>
      </c>
      <c r="J608">
        <f ca="1">(Table3[[#This Row],[Price of One Product]]*Table3[[#This Row],[No of Products in one Sale]])*((100-Table3[[#This Row],[Discount]])/100)</f>
        <v>499.6592918389124</v>
      </c>
    </row>
    <row r="609" spans="1:10" x14ac:dyDescent="0.3">
      <c r="A609" t="s">
        <v>736</v>
      </c>
      <c r="B609" t="s">
        <v>157</v>
      </c>
      <c r="C609" s="1">
        <v>44777</v>
      </c>
      <c r="D609" t="s">
        <v>166</v>
      </c>
      <c r="E609" t="s">
        <v>170</v>
      </c>
      <c r="F609">
        <v>130</v>
      </c>
      <c r="G609" t="s">
        <v>104</v>
      </c>
      <c r="H609" s="2">
        <v>4</v>
      </c>
      <c r="I609" s="3">
        <f t="shared" ca="1" si="1"/>
        <v>0.30799377972639841</v>
      </c>
      <c r="J609">
        <f ca="1">(Table3[[#This Row],[Price of One Product]]*Table3[[#This Row],[No of Products in one Sale]])*((100-Table3[[#This Row],[Discount]])/100)</f>
        <v>518.39843234542275</v>
      </c>
    </row>
    <row r="610" spans="1:10" x14ac:dyDescent="0.3">
      <c r="A610" t="s">
        <v>737</v>
      </c>
      <c r="B610" t="s">
        <v>158</v>
      </c>
      <c r="C610" s="1">
        <v>44802</v>
      </c>
      <c r="D610" t="s">
        <v>167</v>
      </c>
      <c r="E610" t="s">
        <v>170</v>
      </c>
      <c r="F610">
        <v>60</v>
      </c>
      <c r="G610" t="s">
        <v>105</v>
      </c>
      <c r="H610" s="2">
        <v>4</v>
      </c>
      <c r="I610" s="3">
        <f t="shared" ca="1" si="1"/>
        <v>0.95929357605098264</v>
      </c>
      <c r="J610">
        <f ca="1">(Table3[[#This Row],[Price of One Product]]*Table3[[#This Row],[No of Products in one Sale]])*((100-Table3[[#This Row],[Discount]])/100)</f>
        <v>237.69769541747766</v>
      </c>
    </row>
    <row r="611" spans="1:10" x14ac:dyDescent="0.3">
      <c r="A611" t="s">
        <v>738</v>
      </c>
      <c r="B611" t="s">
        <v>159</v>
      </c>
      <c r="C611" s="1">
        <v>44758</v>
      </c>
      <c r="D611" t="s">
        <v>168</v>
      </c>
      <c r="E611" t="s">
        <v>171</v>
      </c>
      <c r="F611">
        <v>95</v>
      </c>
      <c r="G611" t="s">
        <v>103</v>
      </c>
      <c r="H611" s="2">
        <v>8</v>
      </c>
      <c r="I611" s="3">
        <f t="shared" ca="1" si="1"/>
        <v>0.34185174830352483</v>
      </c>
      <c r="J611">
        <f ca="1">(Table3[[#This Row],[Price of One Product]]*Table3[[#This Row],[No of Products in one Sale]])*((100-Table3[[#This Row],[Discount]])/100)</f>
        <v>757.40192671289321</v>
      </c>
    </row>
    <row r="612" spans="1:10" x14ac:dyDescent="0.3">
      <c r="A612" t="s">
        <v>739</v>
      </c>
      <c r="B612" t="s">
        <v>154</v>
      </c>
      <c r="C612" s="1">
        <v>44768</v>
      </c>
      <c r="D612" t="s">
        <v>163</v>
      </c>
      <c r="E612" t="s">
        <v>171</v>
      </c>
      <c r="F612">
        <v>72</v>
      </c>
      <c r="G612" t="s">
        <v>104</v>
      </c>
      <c r="H612" s="2">
        <v>10</v>
      </c>
      <c r="I612" s="3">
        <f t="shared" ca="1" si="1"/>
        <v>0.24853701352164892</v>
      </c>
      <c r="J612">
        <f ca="1">(Table3[[#This Row],[Price of One Product]]*Table3[[#This Row],[No of Products in one Sale]])*((100-Table3[[#This Row],[Discount]])/100)</f>
        <v>718.21053350264413</v>
      </c>
    </row>
    <row r="613" spans="1:10" x14ac:dyDescent="0.3">
      <c r="A613" t="s">
        <v>740</v>
      </c>
      <c r="B613" t="s">
        <v>155</v>
      </c>
      <c r="C613" s="1">
        <v>44756</v>
      </c>
      <c r="D613" t="s">
        <v>164</v>
      </c>
      <c r="E613" t="s">
        <v>171</v>
      </c>
      <c r="F613">
        <v>65</v>
      </c>
      <c r="G613" t="s">
        <v>105</v>
      </c>
      <c r="H613" s="2">
        <v>7</v>
      </c>
      <c r="I613" s="3">
        <f t="shared" ca="1" si="1"/>
        <v>0.11822149615984312</v>
      </c>
      <c r="J613">
        <f ca="1">(Table3[[#This Row],[Price of One Product]]*Table3[[#This Row],[No of Products in one Sale]])*((100-Table3[[#This Row],[Discount]])/100)</f>
        <v>454.46209219247271</v>
      </c>
    </row>
    <row r="614" spans="1:10" x14ac:dyDescent="0.3">
      <c r="A614" t="s">
        <v>741</v>
      </c>
      <c r="B614" t="s">
        <v>156</v>
      </c>
      <c r="C614" s="1">
        <v>44809</v>
      </c>
      <c r="D614" t="s">
        <v>165</v>
      </c>
      <c r="E614" t="s">
        <v>170</v>
      </c>
      <c r="F614">
        <v>250</v>
      </c>
      <c r="G614" t="s">
        <v>103</v>
      </c>
      <c r="H614" s="2">
        <v>3</v>
      </c>
      <c r="I614" s="3">
        <f t="shared" ca="1" si="1"/>
        <v>0.52870551561440271</v>
      </c>
      <c r="J614">
        <f ca="1">(Table3[[#This Row],[Price of One Product]]*Table3[[#This Row],[No of Products in one Sale]])*((100-Table3[[#This Row],[Discount]])/100)</f>
        <v>746.03470863289203</v>
      </c>
    </row>
    <row r="615" spans="1:10" x14ac:dyDescent="0.3">
      <c r="A615" t="s">
        <v>742</v>
      </c>
      <c r="B615" t="s">
        <v>157</v>
      </c>
      <c r="C615" s="1">
        <v>44801</v>
      </c>
      <c r="D615" t="s">
        <v>166</v>
      </c>
      <c r="E615" t="s">
        <v>170</v>
      </c>
      <c r="F615">
        <v>130</v>
      </c>
      <c r="G615" t="s">
        <v>104</v>
      </c>
      <c r="H615" s="2">
        <v>6</v>
      </c>
      <c r="I615" s="3">
        <f t="shared" ca="1" si="1"/>
        <v>0.60751737554316332</v>
      </c>
      <c r="J615">
        <f ca="1">(Table3[[#This Row],[Price of One Product]]*Table3[[#This Row],[No of Products in one Sale]])*((100-Table3[[#This Row],[Discount]])/100)</f>
        <v>775.26136447076328</v>
      </c>
    </row>
    <row r="616" spans="1:10" x14ac:dyDescent="0.3">
      <c r="A616" t="s">
        <v>743</v>
      </c>
      <c r="B616" t="s">
        <v>154</v>
      </c>
      <c r="C616" s="1">
        <v>44794</v>
      </c>
      <c r="D616" t="s">
        <v>163</v>
      </c>
      <c r="E616" t="s">
        <v>170</v>
      </c>
      <c r="F616">
        <v>72</v>
      </c>
      <c r="G616" t="s">
        <v>105</v>
      </c>
      <c r="H616" s="2">
        <v>7</v>
      </c>
      <c r="I616" s="3">
        <f t="shared" ca="1" si="1"/>
        <v>0.52372588833571598</v>
      </c>
      <c r="J616">
        <f ca="1">(Table3[[#This Row],[Price of One Product]]*Table3[[#This Row],[No of Products in one Sale]])*((100-Table3[[#This Row],[Discount]])/100)</f>
        <v>501.36042152278799</v>
      </c>
    </row>
    <row r="617" spans="1:10" x14ac:dyDescent="0.3">
      <c r="A617" t="s">
        <v>744</v>
      </c>
      <c r="B617" t="s">
        <v>155</v>
      </c>
      <c r="C617" s="1">
        <v>44792</v>
      </c>
      <c r="D617" t="s">
        <v>164</v>
      </c>
      <c r="E617" t="s">
        <v>170</v>
      </c>
      <c r="F617">
        <v>65</v>
      </c>
      <c r="G617" t="s">
        <v>103</v>
      </c>
      <c r="H617" s="2">
        <v>3</v>
      </c>
      <c r="I617" s="3">
        <f t="shared" ca="1" si="1"/>
        <v>0.78448531943281252</v>
      </c>
      <c r="J617">
        <f ca="1">(Table3[[#This Row],[Price of One Product]]*Table3[[#This Row],[No of Products in one Sale]])*((100-Table3[[#This Row],[Discount]])/100)</f>
        <v>193.47025362710602</v>
      </c>
    </row>
    <row r="618" spans="1:10" x14ac:dyDescent="0.3">
      <c r="A618" t="s">
        <v>745</v>
      </c>
      <c r="B618" t="s">
        <v>156</v>
      </c>
      <c r="C618" s="1">
        <v>44770</v>
      </c>
      <c r="D618" t="s">
        <v>165</v>
      </c>
      <c r="E618" t="s">
        <v>170</v>
      </c>
      <c r="F618">
        <v>250</v>
      </c>
      <c r="G618" t="s">
        <v>104</v>
      </c>
      <c r="H618" s="2">
        <v>1</v>
      </c>
      <c r="I618" s="3">
        <f t="shared" ca="1" si="1"/>
        <v>5.1467858805930411E-2</v>
      </c>
      <c r="J618">
        <f ca="1">(Table3[[#This Row],[Price of One Product]]*Table3[[#This Row],[No of Products in one Sale]])*((100-Table3[[#This Row],[Discount]])/100)</f>
        <v>249.87133035298518</v>
      </c>
    </row>
    <row r="619" spans="1:10" x14ac:dyDescent="0.3">
      <c r="A619" t="s">
        <v>746</v>
      </c>
      <c r="B619" t="s">
        <v>157</v>
      </c>
      <c r="C619" s="1">
        <v>44761</v>
      </c>
      <c r="D619" t="s">
        <v>166</v>
      </c>
      <c r="E619" t="s">
        <v>170</v>
      </c>
      <c r="F619">
        <v>130</v>
      </c>
      <c r="G619" t="s">
        <v>105</v>
      </c>
      <c r="H619" s="2">
        <v>5</v>
      </c>
      <c r="I619" s="3">
        <f t="shared" ca="1" si="1"/>
        <v>0.8385785046770331</v>
      </c>
      <c r="J619">
        <f ca="1">(Table3[[#This Row],[Price of One Product]]*Table3[[#This Row],[No of Products in one Sale]])*((100-Table3[[#This Row],[Discount]])/100)</f>
        <v>644.54923971959931</v>
      </c>
    </row>
    <row r="620" spans="1:10" x14ac:dyDescent="0.3">
      <c r="A620" t="s">
        <v>747</v>
      </c>
      <c r="B620" t="s">
        <v>158</v>
      </c>
      <c r="C620" s="1">
        <v>44773</v>
      </c>
      <c r="D620" t="s">
        <v>167</v>
      </c>
      <c r="E620" t="s">
        <v>170</v>
      </c>
      <c r="F620">
        <v>60</v>
      </c>
      <c r="G620" t="s">
        <v>103</v>
      </c>
      <c r="H620" s="2">
        <v>7</v>
      </c>
      <c r="I620" s="3">
        <f t="shared" ca="1" si="1"/>
        <v>8.2317248641372576E-3</v>
      </c>
      <c r="J620">
        <f ca="1">(Table3[[#This Row],[Price of One Product]]*Table3[[#This Row],[No of Products in one Sale]])*((100-Table3[[#This Row],[Discount]])/100)</f>
        <v>419.96542675557066</v>
      </c>
    </row>
    <row r="621" spans="1:10" x14ac:dyDescent="0.3">
      <c r="A621" t="s">
        <v>748</v>
      </c>
      <c r="B621" t="s">
        <v>154</v>
      </c>
      <c r="C621" s="1">
        <v>44766</v>
      </c>
      <c r="D621" t="s">
        <v>163</v>
      </c>
      <c r="E621" t="s">
        <v>170</v>
      </c>
      <c r="F621">
        <v>72</v>
      </c>
      <c r="G621" t="s">
        <v>104</v>
      </c>
      <c r="H621" s="2">
        <v>7</v>
      </c>
      <c r="I621" s="3">
        <f t="shared" ca="1" si="1"/>
        <v>0.1018018001115425</v>
      </c>
      <c r="J621">
        <f ca="1">(Table3[[#This Row],[Price of One Product]]*Table3[[#This Row],[No of Products in one Sale]])*((100-Table3[[#This Row],[Discount]])/100)</f>
        <v>503.48691892743784</v>
      </c>
    </row>
    <row r="622" spans="1:10" x14ac:dyDescent="0.3">
      <c r="A622" t="s">
        <v>749</v>
      </c>
      <c r="B622" t="s">
        <v>155</v>
      </c>
      <c r="C622" s="1">
        <v>44793</v>
      </c>
      <c r="D622" t="s">
        <v>164</v>
      </c>
      <c r="E622" t="s">
        <v>170</v>
      </c>
      <c r="F622">
        <v>65</v>
      </c>
      <c r="G622" t="s">
        <v>105</v>
      </c>
      <c r="H622" s="2">
        <v>11</v>
      </c>
      <c r="I622" s="3">
        <f t="shared" ca="1" si="1"/>
        <v>0.87952671468006371</v>
      </c>
      <c r="J622">
        <f ca="1">(Table3[[#This Row],[Price of One Product]]*Table3[[#This Row],[No of Products in one Sale]])*((100-Table3[[#This Row],[Discount]])/100)</f>
        <v>708.71138399003746</v>
      </c>
    </row>
    <row r="623" spans="1:10" x14ac:dyDescent="0.3">
      <c r="A623" t="s">
        <v>750</v>
      </c>
      <c r="B623" t="s">
        <v>156</v>
      </c>
      <c r="C623" s="1">
        <v>44769</v>
      </c>
      <c r="D623" t="s">
        <v>165</v>
      </c>
      <c r="E623" t="s">
        <v>171</v>
      </c>
      <c r="F623">
        <v>250</v>
      </c>
      <c r="G623" t="s">
        <v>103</v>
      </c>
      <c r="H623" s="2">
        <v>1</v>
      </c>
      <c r="I623" s="3">
        <f t="shared" ca="1" si="1"/>
        <v>0.57568879819055463</v>
      </c>
      <c r="J623">
        <f ca="1">(Table3[[#This Row],[Price of One Product]]*Table3[[#This Row],[No of Products in one Sale]])*((100-Table3[[#This Row],[Discount]])/100)</f>
        <v>248.56077800452363</v>
      </c>
    </row>
    <row r="624" spans="1:10" x14ac:dyDescent="0.3">
      <c r="A624" t="s">
        <v>751</v>
      </c>
      <c r="B624" t="s">
        <v>157</v>
      </c>
      <c r="C624" s="1">
        <v>44758</v>
      </c>
      <c r="D624" t="s">
        <v>166</v>
      </c>
      <c r="E624" t="s">
        <v>170</v>
      </c>
      <c r="F624">
        <v>130</v>
      </c>
      <c r="G624" t="s">
        <v>104</v>
      </c>
      <c r="H624" s="2">
        <v>5</v>
      </c>
      <c r="I624" s="3">
        <f t="shared" ca="1" si="1"/>
        <v>0.71229596869426715</v>
      </c>
      <c r="J624">
        <f ca="1">(Table3[[#This Row],[Price of One Product]]*Table3[[#This Row],[No of Products in one Sale]])*((100-Table3[[#This Row],[Discount]])/100)</f>
        <v>645.37007620348732</v>
      </c>
    </row>
    <row r="625" spans="1:10" x14ac:dyDescent="0.3">
      <c r="A625" t="s">
        <v>752</v>
      </c>
      <c r="B625" t="s">
        <v>154</v>
      </c>
      <c r="C625" s="1">
        <v>44803</v>
      </c>
      <c r="D625" t="s">
        <v>163</v>
      </c>
      <c r="E625" t="s">
        <v>170</v>
      </c>
      <c r="F625">
        <v>72</v>
      </c>
      <c r="G625" t="s">
        <v>105</v>
      </c>
      <c r="H625" s="2">
        <v>11</v>
      </c>
      <c r="I625" s="3">
        <f t="shared" ca="1" si="1"/>
        <v>0.65622328874395652</v>
      </c>
      <c r="J625">
        <f ca="1">(Table3[[#This Row],[Price of One Product]]*Table3[[#This Row],[No of Products in one Sale]])*((100-Table3[[#This Row],[Discount]])/100)</f>
        <v>786.80271155314779</v>
      </c>
    </row>
    <row r="626" spans="1:10" x14ac:dyDescent="0.3">
      <c r="A626" t="s">
        <v>753</v>
      </c>
      <c r="B626" t="s">
        <v>155</v>
      </c>
      <c r="C626" s="1">
        <v>44808</v>
      </c>
      <c r="D626" t="s">
        <v>164</v>
      </c>
      <c r="E626" t="s">
        <v>170</v>
      </c>
      <c r="F626">
        <v>65</v>
      </c>
      <c r="G626" t="s">
        <v>103</v>
      </c>
      <c r="H626" s="2">
        <v>7</v>
      </c>
      <c r="I626" s="3">
        <f t="shared" ca="1" si="1"/>
        <v>0.46708047254786156</v>
      </c>
      <c r="J626">
        <f ca="1">(Table3[[#This Row],[Price of One Product]]*Table3[[#This Row],[No of Products in one Sale]])*((100-Table3[[#This Row],[Discount]])/100)</f>
        <v>452.8747838499072</v>
      </c>
    </row>
    <row r="627" spans="1:10" x14ac:dyDescent="0.3">
      <c r="A627" t="s">
        <v>754</v>
      </c>
      <c r="B627" t="s">
        <v>156</v>
      </c>
      <c r="C627" s="1">
        <v>44784</v>
      </c>
      <c r="D627" t="s">
        <v>165</v>
      </c>
      <c r="E627" t="s">
        <v>170</v>
      </c>
      <c r="F627">
        <v>250</v>
      </c>
      <c r="G627" t="s">
        <v>104</v>
      </c>
      <c r="H627" s="2">
        <v>2</v>
      </c>
      <c r="I627" s="3">
        <f t="shared" ca="1" si="1"/>
        <v>0.43603139040835648</v>
      </c>
      <c r="J627">
        <f ca="1">(Table3[[#This Row],[Price of One Product]]*Table3[[#This Row],[No of Products in one Sale]])*((100-Table3[[#This Row],[Discount]])/100)</f>
        <v>497.81984304795816</v>
      </c>
    </row>
    <row r="628" spans="1:10" x14ac:dyDescent="0.3">
      <c r="A628" t="s">
        <v>755</v>
      </c>
      <c r="B628" t="s">
        <v>157</v>
      </c>
      <c r="C628" s="1">
        <v>44764</v>
      </c>
      <c r="D628" t="s">
        <v>166</v>
      </c>
      <c r="E628" t="s">
        <v>170</v>
      </c>
      <c r="F628">
        <v>130</v>
      </c>
      <c r="G628" t="s">
        <v>105</v>
      </c>
      <c r="H628" s="2">
        <v>3</v>
      </c>
      <c r="I628" s="3">
        <f t="shared" ca="1" si="1"/>
        <v>0.33275879622980353</v>
      </c>
      <c r="J628">
        <f ca="1">(Table3[[#This Row],[Price of One Product]]*Table3[[#This Row],[No of Products in one Sale]])*((100-Table3[[#This Row],[Discount]])/100)</f>
        <v>388.70224069470379</v>
      </c>
    </row>
    <row r="629" spans="1:10" x14ac:dyDescent="0.3">
      <c r="A629" t="s">
        <v>756</v>
      </c>
      <c r="B629" t="s">
        <v>158</v>
      </c>
      <c r="C629" s="1">
        <v>44795</v>
      </c>
      <c r="D629" t="s">
        <v>167</v>
      </c>
      <c r="E629" t="s">
        <v>171</v>
      </c>
      <c r="F629">
        <v>60</v>
      </c>
      <c r="G629" t="s">
        <v>103</v>
      </c>
      <c r="H629" s="2">
        <v>4</v>
      </c>
      <c r="I629" s="3">
        <f t="shared" ca="1" si="1"/>
        <v>0.70712830998424081</v>
      </c>
      <c r="J629">
        <f ca="1">(Table3[[#This Row],[Price of One Product]]*Table3[[#This Row],[No of Products in one Sale]])*((100-Table3[[#This Row],[Discount]])/100)</f>
        <v>238.30289205603782</v>
      </c>
    </row>
    <row r="630" spans="1:10" x14ac:dyDescent="0.3">
      <c r="A630" t="s">
        <v>757</v>
      </c>
      <c r="B630" t="s">
        <v>159</v>
      </c>
      <c r="C630" s="1">
        <v>44799</v>
      </c>
      <c r="D630" t="s">
        <v>168</v>
      </c>
      <c r="E630" t="s">
        <v>170</v>
      </c>
      <c r="F630">
        <v>95</v>
      </c>
      <c r="G630" t="s">
        <v>104</v>
      </c>
      <c r="H630" s="2">
        <v>4</v>
      </c>
      <c r="I630" s="3">
        <f t="shared" ref="I630:I693" ca="1" si="2">RAND()</f>
        <v>0.83363873314441994</v>
      </c>
      <c r="J630">
        <f ca="1">(Table3[[#This Row],[Price of One Product]]*Table3[[#This Row],[No of Products in one Sale]])*((100-Table3[[#This Row],[Discount]])/100)</f>
        <v>376.83217281405121</v>
      </c>
    </row>
    <row r="631" spans="1:10" x14ac:dyDescent="0.3">
      <c r="A631" t="s">
        <v>758</v>
      </c>
      <c r="B631" t="s">
        <v>154</v>
      </c>
      <c r="C631" s="1">
        <v>44800</v>
      </c>
      <c r="D631" t="s">
        <v>163</v>
      </c>
      <c r="E631" t="s">
        <v>170</v>
      </c>
      <c r="F631">
        <v>72</v>
      </c>
      <c r="G631" t="s">
        <v>105</v>
      </c>
      <c r="H631" s="2">
        <v>8</v>
      </c>
      <c r="I631" s="3">
        <f t="shared" ca="1" si="2"/>
        <v>9.7750985850393324E-2</v>
      </c>
      <c r="J631">
        <f ca="1">(Table3[[#This Row],[Price of One Product]]*Table3[[#This Row],[No of Products in one Sale]])*((100-Table3[[#This Row],[Discount]])/100)</f>
        <v>575.43695432150173</v>
      </c>
    </row>
    <row r="632" spans="1:10" x14ac:dyDescent="0.3">
      <c r="A632" t="s">
        <v>759</v>
      </c>
      <c r="B632" t="s">
        <v>155</v>
      </c>
      <c r="C632" s="1">
        <v>44771</v>
      </c>
      <c r="D632" t="s">
        <v>164</v>
      </c>
      <c r="E632" t="s">
        <v>170</v>
      </c>
      <c r="F632">
        <v>65</v>
      </c>
      <c r="G632" t="s">
        <v>103</v>
      </c>
      <c r="H632" s="2">
        <v>12</v>
      </c>
      <c r="I632" s="3">
        <f t="shared" ca="1" si="2"/>
        <v>0.25186983062842028</v>
      </c>
      <c r="J632">
        <f ca="1">(Table3[[#This Row],[Price of One Product]]*Table3[[#This Row],[No of Products in one Sale]])*((100-Table3[[#This Row],[Discount]])/100)</f>
        <v>778.0354153210983</v>
      </c>
    </row>
    <row r="633" spans="1:10" x14ac:dyDescent="0.3">
      <c r="A633" t="s">
        <v>760</v>
      </c>
      <c r="B633" t="s">
        <v>156</v>
      </c>
      <c r="C633" s="1">
        <v>44760</v>
      </c>
      <c r="D633" t="s">
        <v>165</v>
      </c>
      <c r="E633" t="s">
        <v>171</v>
      </c>
      <c r="F633">
        <v>250</v>
      </c>
      <c r="G633" t="s">
        <v>104</v>
      </c>
      <c r="H633" s="2">
        <v>3</v>
      </c>
      <c r="I633" s="3">
        <f t="shared" ca="1" si="2"/>
        <v>0.8690677909820862</v>
      </c>
      <c r="J633">
        <f ca="1">(Table3[[#This Row],[Price of One Product]]*Table3[[#This Row],[No of Products in one Sale]])*((100-Table3[[#This Row],[Discount]])/100)</f>
        <v>743.4819915676344</v>
      </c>
    </row>
    <row r="634" spans="1:10" x14ac:dyDescent="0.3">
      <c r="A634" t="s">
        <v>761</v>
      </c>
      <c r="B634" t="s">
        <v>157</v>
      </c>
      <c r="C634" s="1">
        <v>44778</v>
      </c>
      <c r="D634" t="s">
        <v>166</v>
      </c>
      <c r="E634" t="s">
        <v>171</v>
      </c>
      <c r="F634">
        <v>130</v>
      </c>
      <c r="G634" t="s">
        <v>105</v>
      </c>
      <c r="H634" s="2">
        <v>2</v>
      </c>
      <c r="I634" s="3">
        <f t="shared" ca="1" si="2"/>
        <v>0.81867749698010983</v>
      </c>
      <c r="J634">
        <f ca="1">(Table3[[#This Row],[Price of One Product]]*Table3[[#This Row],[No of Products in one Sale]])*((100-Table3[[#This Row],[Discount]])/100)</f>
        <v>257.87143850785168</v>
      </c>
    </row>
    <row r="635" spans="1:10" x14ac:dyDescent="0.3">
      <c r="A635" t="s">
        <v>762</v>
      </c>
      <c r="B635" t="s">
        <v>154</v>
      </c>
      <c r="C635" s="1">
        <v>44755</v>
      </c>
      <c r="D635" t="s">
        <v>163</v>
      </c>
      <c r="E635" t="s">
        <v>171</v>
      </c>
      <c r="F635">
        <v>72</v>
      </c>
      <c r="G635" t="s">
        <v>103</v>
      </c>
      <c r="H635" s="2">
        <v>10</v>
      </c>
      <c r="I635" s="3">
        <f t="shared" ca="1" si="2"/>
        <v>5.8322206443382929E-2</v>
      </c>
      <c r="J635">
        <f ca="1">(Table3[[#This Row],[Price of One Product]]*Table3[[#This Row],[No of Products in one Sale]])*((100-Table3[[#This Row],[Discount]])/100)</f>
        <v>719.58008011360766</v>
      </c>
    </row>
    <row r="636" spans="1:10" x14ac:dyDescent="0.3">
      <c r="A636" t="s">
        <v>763</v>
      </c>
      <c r="B636" t="s">
        <v>155</v>
      </c>
      <c r="C636" s="1">
        <v>44770</v>
      </c>
      <c r="D636" t="s">
        <v>164</v>
      </c>
      <c r="E636" t="s">
        <v>171</v>
      </c>
      <c r="F636">
        <v>65</v>
      </c>
      <c r="G636" t="s">
        <v>104</v>
      </c>
      <c r="H636" s="2">
        <v>9</v>
      </c>
      <c r="I636" s="3">
        <f t="shared" ca="1" si="2"/>
        <v>0.96056895465403658</v>
      </c>
      <c r="J636">
        <f ca="1">(Table3[[#This Row],[Price of One Product]]*Table3[[#This Row],[No of Products in one Sale]])*((100-Table3[[#This Row],[Discount]])/100)</f>
        <v>579.38067161527385</v>
      </c>
    </row>
    <row r="637" spans="1:10" x14ac:dyDescent="0.3">
      <c r="A637" t="s">
        <v>764</v>
      </c>
      <c r="B637" t="s">
        <v>156</v>
      </c>
      <c r="C637" s="1">
        <v>44772</v>
      </c>
      <c r="D637" t="s">
        <v>165</v>
      </c>
      <c r="E637" t="s">
        <v>171</v>
      </c>
      <c r="F637">
        <v>250</v>
      </c>
      <c r="G637" t="s">
        <v>105</v>
      </c>
      <c r="H637" s="2">
        <v>2</v>
      </c>
      <c r="I637" s="3">
        <f t="shared" ca="1" si="2"/>
        <v>0.91333997689133328</v>
      </c>
      <c r="J637">
        <f ca="1">(Table3[[#This Row],[Price of One Product]]*Table3[[#This Row],[No of Products in one Sale]])*((100-Table3[[#This Row],[Discount]])/100)</f>
        <v>495.43330011554332</v>
      </c>
    </row>
    <row r="638" spans="1:10" x14ac:dyDescent="0.3">
      <c r="A638" t="s">
        <v>765</v>
      </c>
      <c r="B638" t="s">
        <v>157</v>
      </c>
      <c r="C638" s="1">
        <v>44799</v>
      </c>
      <c r="D638" t="s">
        <v>166</v>
      </c>
      <c r="E638" t="s">
        <v>171</v>
      </c>
      <c r="F638">
        <v>130</v>
      </c>
      <c r="G638" t="s">
        <v>103</v>
      </c>
      <c r="H638" s="2">
        <v>3</v>
      </c>
      <c r="I638" s="3">
        <f t="shared" ca="1" si="2"/>
        <v>1.4457140728823203E-2</v>
      </c>
      <c r="J638">
        <f ca="1">(Table3[[#This Row],[Price of One Product]]*Table3[[#This Row],[No of Products in one Sale]])*((100-Table3[[#This Row],[Discount]])/100)</f>
        <v>389.94361715115758</v>
      </c>
    </row>
    <row r="639" spans="1:10" x14ac:dyDescent="0.3">
      <c r="A639" t="s">
        <v>766</v>
      </c>
      <c r="B639" t="s">
        <v>154</v>
      </c>
      <c r="C639" s="1">
        <v>44782</v>
      </c>
      <c r="D639" t="s">
        <v>163</v>
      </c>
      <c r="E639" t="s">
        <v>170</v>
      </c>
      <c r="F639">
        <v>72</v>
      </c>
      <c r="G639" t="s">
        <v>103</v>
      </c>
      <c r="H639" s="2">
        <v>9</v>
      </c>
      <c r="I639" s="3">
        <f t="shared" ca="1" si="2"/>
        <v>0.66128749754747329</v>
      </c>
      <c r="J639">
        <f ca="1">(Table3[[#This Row],[Price of One Product]]*Table3[[#This Row],[No of Products in one Sale]])*((100-Table3[[#This Row],[Discount]])/100)</f>
        <v>643.71485701589233</v>
      </c>
    </row>
    <row r="640" spans="1:10" x14ac:dyDescent="0.3">
      <c r="A640" t="s">
        <v>767</v>
      </c>
      <c r="B640" t="s">
        <v>155</v>
      </c>
      <c r="C640" s="1">
        <v>44761</v>
      </c>
      <c r="D640" t="s">
        <v>164</v>
      </c>
      <c r="E640" t="s">
        <v>171</v>
      </c>
      <c r="F640">
        <v>65</v>
      </c>
      <c r="G640" t="s">
        <v>104</v>
      </c>
      <c r="H640" s="2">
        <v>6</v>
      </c>
      <c r="I640" s="3">
        <f t="shared" ca="1" si="2"/>
        <v>0.20957827027454501</v>
      </c>
      <c r="J640">
        <f ca="1">(Table3[[#This Row],[Price of One Product]]*Table3[[#This Row],[No of Products in one Sale]])*((100-Table3[[#This Row],[Discount]])/100)</f>
        <v>389.18264474592928</v>
      </c>
    </row>
    <row r="641" spans="1:10" x14ac:dyDescent="0.3">
      <c r="A641" t="s">
        <v>768</v>
      </c>
      <c r="B641" t="s">
        <v>156</v>
      </c>
      <c r="C641" s="1">
        <v>44794</v>
      </c>
      <c r="D641" t="s">
        <v>165</v>
      </c>
      <c r="E641" t="s">
        <v>170</v>
      </c>
      <c r="F641">
        <v>250</v>
      </c>
      <c r="G641" t="s">
        <v>105</v>
      </c>
      <c r="H641" s="2">
        <v>3</v>
      </c>
      <c r="I641" s="3">
        <f t="shared" ca="1" si="2"/>
        <v>0.35425522925392505</v>
      </c>
      <c r="J641">
        <f ca="1">(Table3[[#This Row],[Price of One Product]]*Table3[[#This Row],[No of Products in one Sale]])*((100-Table3[[#This Row],[Discount]])/100)</f>
        <v>747.34308578059563</v>
      </c>
    </row>
    <row r="642" spans="1:10" x14ac:dyDescent="0.3">
      <c r="A642" t="s">
        <v>769</v>
      </c>
      <c r="B642" t="s">
        <v>157</v>
      </c>
      <c r="C642" s="1">
        <v>44762</v>
      </c>
      <c r="D642" t="s">
        <v>166</v>
      </c>
      <c r="E642" t="s">
        <v>171</v>
      </c>
      <c r="F642">
        <v>130</v>
      </c>
      <c r="G642" t="s">
        <v>103</v>
      </c>
      <c r="H642" s="2">
        <v>3</v>
      </c>
      <c r="I642" s="3">
        <f t="shared" ca="1" si="2"/>
        <v>0.38455164434480471</v>
      </c>
      <c r="J642">
        <f ca="1">(Table3[[#This Row],[Price of One Product]]*Table3[[#This Row],[No of Products in one Sale]])*((100-Table3[[#This Row],[Discount]])/100)</f>
        <v>388.50024858705524</v>
      </c>
    </row>
    <row r="643" spans="1:10" x14ac:dyDescent="0.3">
      <c r="A643" t="s">
        <v>770</v>
      </c>
      <c r="B643" t="s">
        <v>154</v>
      </c>
      <c r="C643" s="1">
        <v>44769</v>
      </c>
      <c r="D643" t="s">
        <v>163</v>
      </c>
      <c r="E643" t="s">
        <v>170</v>
      </c>
      <c r="F643">
        <v>72</v>
      </c>
      <c r="G643" t="s">
        <v>104</v>
      </c>
      <c r="H643" s="2">
        <v>11</v>
      </c>
      <c r="I643" s="3">
        <f t="shared" ca="1" si="2"/>
        <v>0.60830356695944909</v>
      </c>
      <c r="J643">
        <f ca="1">(Table3[[#This Row],[Price of One Product]]*Table3[[#This Row],[No of Products in one Sale]])*((100-Table3[[#This Row],[Discount]])/100)</f>
        <v>787.18223574968124</v>
      </c>
    </row>
    <row r="644" spans="1:10" x14ac:dyDescent="0.3">
      <c r="A644" t="s">
        <v>771</v>
      </c>
      <c r="B644" t="s">
        <v>155</v>
      </c>
      <c r="C644" s="1">
        <v>44770</v>
      </c>
      <c r="D644" t="s">
        <v>164</v>
      </c>
      <c r="E644" t="s">
        <v>171</v>
      </c>
      <c r="F644">
        <v>65</v>
      </c>
      <c r="G644" t="s">
        <v>105</v>
      </c>
      <c r="H644" s="2">
        <v>13</v>
      </c>
      <c r="I644" s="3">
        <f t="shared" ca="1" si="2"/>
        <v>0.30870533998626604</v>
      </c>
      <c r="J644">
        <f ca="1">(Table3[[#This Row],[Price of One Product]]*Table3[[#This Row],[No of Products in one Sale]])*((100-Table3[[#This Row],[Discount]])/100)</f>
        <v>842.39143987711611</v>
      </c>
    </row>
    <row r="645" spans="1:10" x14ac:dyDescent="0.3">
      <c r="A645" t="s">
        <v>772</v>
      </c>
      <c r="B645" t="s">
        <v>156</v>
      </c>
      <c r="C645" s="1">
        <v>44797</v>
      </c>
      <c r="D645" t="s">
        <v>165</v>
      </c>
      <c r="E645" t="s">
        <v>170</v>
      </c>
      <c r="F645">
        <v>250</v>
      </c>
      <c r="G645" t="s">
        <v>103</v>
      </c>
      <c r="H645" s="2">
        <v>3</v>
      </c>
      <c r="I645" s="3">
        <f t="shared" ca="1" si="2"/>
        <v>0.6697931215125974</v>
      </c>
      <c r="J645">
        <f ca="1">(Table3[[#This Row],[Price of One Product]]*Table3[[#This Row],[No of Products in one Sale]])*((100-Table3[[#This Row],[Discount]])/100)</f>
        <v>744.97655158865552</v>
      </c>
    </row>
    <row r="646" spans="1:10" x14ac:dyDescent="0.3">
      <c r="A646" t="s">
        <v>773</v>
      </c>
      <c r="B646" t="s">
        <v>157</v>
      </c>
      <c r="C646" s="1">
        <v>44783</v>
      </c>
      <c r="D646" t="s">
        <v>166</v>
      </c>
      <c r="E646" t="s">
        <v>171</v>
      </c>
      <c r="F646">
        <v>130</v>
      </c>
      <c r="G646" t="s">
        <v>104</v>
      </c>
      <c r="H646" s="2">
        <v>3</v>
      </c>
      <c r="I646" s="3">
        <f t="shared" ca="1" si="2"/>
        <v>0.33133966898056411</v>
      </c>
      <c r="J646">
        <f ca="1">(Table3[[#This Row],[Price of One Product]]*Table3[[#This Row],[No of Products in one Sale]])*((100-Table3[[#This Row],[Discount]])/100)</f>
        <v>388.7077752909758</v>
      </c>
    </row>
    <row r="647" spans="1:10" x14ac:dyDescent="0.3">
      <c r="A647" t="s">
        <v>774</v>
      </c>
      <c r="B647" t="s">
        <v>158</v>
      </c>
      <c r="C647" s="1">
        <v>44801</v>
      </c>
      <c r="D647" t="s">
        <v>167</v>
      </c>
      <c r="E647" t="s">
        <v>170</v>
      </c>
      <c r="F647">
        <v>60</v>
      </c>
      <c r="G647" t="s">
        <v>105</v>
      </c>
      <c r="H647" s="2">
        <v>6</v>
      </c>
      <c r="I647" s="3">
        <f t="shared" ca="1" si="2"/>
        <v>0.93187681838277692</v>
      </c>
      <c r="J647">
        <f ca="1">(Table3[[#This Row],[Price of One Product]]*Table3[[#This Row],[No of Products in one Sale]])*((100-Table3[[#This Row],[Discount]])/100)</f>
        <v>356.64524345382205</v>
      </c>
    </row>
    <row r="648" spans="1:10" x14ac:dyDescent="0.3">
      <c r="A648" t="s">
        <v>775</v>
      </c>
      <c r="B648" t="s">
        <v>154</v>
      </c>
      <c r="C648" s="1">
        <v>44808</v>
      </c>
      <c r="D648" t="s">
        <v>163</v>
      </c>
      <c r="E648" t="s">
        <v>171</v>
      </c>
      <c r="F648">
        <v>72</v>
      </c>
      <c r="G648" t="s">
        <v>103</v>
      </c>
      <c r="H648" s="2">
        <v>6</v>
      </c>
      <c r="I648" s="3">
        <f t="shared" ca="1" si="2"/>
        <v>0.62415669551410324</v>
      </c>
      <c r="J648">
        <f ca="1">(Table3[[#This Row],[Price of One Product]]*Table3[[#This Row],[No of Products in one Sale]])*((100-Table3[[#This Row],[Discount]])/100)</f>
        <v>429.30364307537911</v>
      </c>
    </row>
    <row r="649" spans="1:10" x14ac:dyDescent="0.3">
      <c r="A649" t="s">
        <v>776</v>
      </c>
      <c r="B649" t="s">
        <v>155</v>
      </c>
      <c r="C649" s="1">
        <v>44808</v>
      </c>
      <c r="D649" t="s">
        <v>164</v>
      </c>
      <c r="E649" t="s">
        <v>170</v>
      </c>
      <c r="F649">
        <v>65</v>
      </c>
      <c r="G649" t="s">
        <v>104</v>
      </c>
      <c r="H649" s="2">
        <v>5</v>
      </c>
      <c r="I649" s="3">
        <f t="shared" ca="1" si="2"/>
        <v>0.719713825963057</v>
      </c>
      <c r="J649">
        <f ca="1">(Table3[[#This Row],[Price of One Product]]*Table3[[#This Row],[No of Products in one Sale]])*((100-Table3[[#This Row],[Discount]])/100)</f>
        <v>322.66093006562005</v>
      </c>
    </row>
    <row r="650" spans="1:10" x14ac:dyDescent="0.3">
      <c r="A650" t="s">
        <v>777</v>
      </c>
      <c r="B650" t="s">
        <v>156</v>
      </c>
      <c r="C650" s="1">
        <v>44781</v>
      </c>
      <c r="D650" t="s">
        <v>165</v>
      </c>
      <c r="E650" t="s">
        <v>171</v>
      </c>
      <c r="F650">
        <v>250</v>
      </c>
      <c r="G650" t="s">
        <v>105</v>
      </c>
      <c r="H650" s="2">
        <v>3</v>
      </c>
      <c r="I650" s="3">
        <f t="shared" ca="1" si="2"/>
        <v>0.18839602348163276</v>
      </c>
      <c r="J650">
        <f ca="1">(Table3[[#This Row],[Price of One Product]]*Table3[[#This Row],[No of Products in one Sale]])*((100-Table3[[#This Row],[Discount]])/100)</f>
        <v>748.58702982388775</v>
      </c>
    </row>
    <row r="651" spans="1:10" x14ac:dyDescent="0.3">
      <c r="A651" t="s">
        <v>778</v>
      </c>
      <c r="B651" t="s">
        <v>157</v>
      </c>
      <c r="C651" s="1">
        <v>44783</v>
      </c>
      <c r="D651" t="s">
        <v>166</v>
      </c>
      <c r="E651" t="s">
        <v>170</v>
      </c>
      <c r="F651">
        <v>130</v>
      </c>
      <c r="G651" t="s">
        <v>103</v>
      </c>
      <c r="H651" s="2">
        <v>6</v>
      </c>
      <c r="I651" s="3">
        <f t="shared" ca="1" si="2"/>
        <v>0.29207764257148949</v>
      </c>
      <c r="J651">
        <f ca="1">(Table3[[#This Row],[Price of One Product]]*Table3[[#This Row],[No of Products in one Sale]])*((100-Table3[[#This Row],[Discount]])/100)</f>
        <v>777.7217943879424</v>
      </c>
    </row>
    <row r="652" spans="1:10" x14ac:dyDescent="0.3">
      <c r="A652" t="s">
        <v>779</v>
      </c>
      <c r="B652" t="s">
        <v>154</v>
      </c>
      <c r="C652" s="1">
        <v>44762</v>
      </c>
      <c r="D652" t="s">
        <v>163</v>
      </c>
      <c r="E652" t="s">
        <v>171</v>
      </c>
      <c r="F652">
        <v>72</v>
      </c>
      <c r="G652" t="s">
        <v>104</v>
      </c>
      <c r="H652" s="2">
        <v>5</v>
      </c>
      <c r="I652" s="3">
        <f t="shared" ca="1" si="2"/>
        <v>0.27035772716276396</v>
      </c>
      <c r="J652">
        <f ca="1">(Table3[[#This Row],[Price of One Product]]*Table3[[#This Row],[No of Products in one Sale]])*((100-Table3[[#This Row],[Discount]])/100)</f>
        <v>359.02671218221406</v>
      </c>
    </row>
    <row r="653" spans="1:10" x14ac:dyDescent="0.3">
      <c r="A653" t="s">
        <v>780</v>
      </c>
      <c r="B653" t="s">
        <v>155</v>
      </c>
      <c r="C653" s="1">
        <v>44800</v>
      </c>
      <c r="D653" t="s">
        <v>164</v>
      </c>
      <c r="E653" t="s">
        <v>170</v>
      </c>
      <c r="F653">
        <v>65</v>
      </c>
      <c r="G653" t="s">
        <v>105</v>
      </c>
      <c r="H653" s="2">
        <v>10</v>
      </c>
      <c r="I653" s="3">
        <f t="shared" ca="1" si="2"/>
        <v>0.71077822543676361</v>
      </c>
      <c r="J653">
        <f ca="1">(Table3[[#This Row],[Price of One Product]]*Table3[[#This Row],[No of Products in one Sale]])*((100-Table3[[#This Row],[Discount]])/100)</f>
        <v>645.37994153466104</v>
      </c>
    </row>
    <row r="654" spans="1:10" x14ac:dyDescent="0.3">
      <c r="A654" t="s">
        <v>781</v>
      </c>
      <c r="B654" t="s">
        <v>156</v>
      </c>
      <c r="C654" s="1">
        <v>44799</v>
      </c>
      <c r="D654" t="s">
        <v>165</v>
      </c>
      <c r="E654" t="s">
        <v>171</v>
      </c>
      <c r="F654">
        <v>250</v>
      </c>
      <c r="G654" t="s">
        <v>103</v>
      </c>
      <c r="H654" s="2">
        <v>2</v>
      </c>
      <c r="I654" s="3">
        <f t="shared" ca="1" si="2"/>
        <v>0.20543834939339367</v>
      </c>
      <c r="J654">
        <f ca="1">(Table3[[#This Row],[Price of One Product]]*Table3[[#This Row],[No of Products in one Sale]])*((100-Table3[[#This Row],[Discount]])/100)</f>
        <v>498.97280825303301</v>
      </c>
    </row>
    <row r="655" spans="1:10" x14ac:dyDescent="0.3">
      <c r="A655" t="s">
        <v>782</v>
      </c>
      <c r="B655" t="s">
        <v>157</v>
      </c>
      <c r="C655" s="1">
        <v>44777</v>
      </c>
      <c r="D655" t="s">
        <v>166</v>
      </c>
      <c r="E655" t="s">
        <v>170</v>
      </c>
      <c r="F655">
        <v>130</v>
      </c>
      <c r="G655" t="s">
        <v>104</v>
      </c>
      <c r="H655" s="2">
        <v>2</v>
      </c>
      <c r="I655" s="3">
        <f t="shared" ca="1" si="2"/>
        <v>0.85566111155087721</v>
      </c>
      <c r="J655">
        <f ca="1">(Table3[[#This Row],[Price of One Product]]*Table3[[#This Row],[No of Products in one Sale]])*((100-Table3[[#This Row],[Discount]])/100)</f>
        <v>257.77528110996775</v>
      </c>
    </row>
    <row r="656" spans="1:10" x14ac:dyDescent="0.3">
      <c r="A656" t="s">
        <v>783</v>
      </c>
      <c r="B656" t="s">
        <v>158</v>
      </c>
      <c r="C656" s="1">
        <v>44800</v>
      </c>
      <c r="D656" t="s">
        <v>167</v>
      </c>
      <c r="E656" t="s">
        <v>170</v>
      </c>
      <c r="F656">
        <v>60</v>
      </c>
      <c r="G656" t="s">
        <v>105</v>
      </c>
      <c r="H656" s="2">
        <v>10</v>
      </c>
      <c r="I656" s="3">
        <f t="shared" ca="1" si="2"/>
        <v>0.98660421976357937</v>
      </c>
      <c r="J656">
        <f ca="1">(Table3[[#This Row],[Price of One Product]]*Table3[[#This Row],[No of Products in one Sale]])*((100-Table3[[#This Row],[Discount]])/100)</f>
        <v>594.08037468141856</v>
      </c>
    </row>
    <row r="657" spans="1:10" x14ac:dyDescent="0.3">
      <c r="A657" t="s">
        <v>784</v>
      </c>
      <c r="B657" t="s">
        <v>159</v>
      </c>
      <c r="C657" s="1">
        <v>44770</v>
      </c>
      <c r="D657" t="s">
        <v>168</v>
      </c>
      <c r="E657" t="s">
        <v>171</v>
      </c>
      <c r="F657">
        <v>95</v>
      </c>
      <c r="G657" t="s">
        <v>103</v>
      </c>
      <c r="H657" s="2">
        <v>3</v>
      </c>
      <c r="I657" s="3">
        <f t="shared" ca="1" si="2"/>
        <v>0.43482962205321107</v>
      </c>
      <c r="J657">
        <f ca="1">(Table3[[#This Row],[Price of One Product]]*Table3[[#This Row],[No of Products in one Sale]])*((100-Table3[[#This Row],[Discount]])/100)</f>
        <v>283.76073557714835</v>
      </c>
    </row>
    <row r="658" spans="1:10" x14ac:dyDescent="0.3">
      <c r="A658" t="s">
        <v>785</v>
      </c>
      <c r="B658" t="s">
        <v>154</v>
      </c>
      <c r="C658" s="1">
        <v>44774</v>
      </c>
      <c r="D658" t="s">
        <v>163</v>
      </c>
      <c r="E658" t="s">
        <v>171</v>
      </c>
      <c r="F658">
        <v>72</v>
      </c>
      <c r="G658" t="s">
        <v>104</v>
      </c>
      <c r="H658" s="2">
        <v>6</v>
      </c>
      <c r="I658" s="3">
        <f t="shared" ca="1" si="2"/>
        <v>0.7882944776602594</v>
      </c>
      <c r="J658">
        <f ca="1">(Table3[[#This Row],[Price of One Product]]*Table3[[#This Row],[No of Products in one Sale]])*((100-Table3[[#This Row],[Discount]])/100)</f>
        <v>428.59456785650769</v>
      </c>
    </row>
    <row r="659" spans="1:10" x14ac:dyDescent="0.3">
      <c r="A659" t="s">
        <v>786</v>
      </c>
      <c r="B659" t="s">
        <v>155</v>
      </c>
      <c r="C659" s="1">
        <v>44779</v>
      </c>
      <c r="D659" t="s">
        <v>164</v>
      </c>
      <c r="E659" t="s">
        <v>171</v>
      </c>
      <c r="F659">
        <v>65</v>
      </c>
      <c r="G659" t="s">
        <v>105</v>
      </c>
      <c r="H659" s="2">
        <v>8</v>
      </c>
      <c r="I659" s="3">
        <f t="shared" ca="1" si="2"/>
        <v>0.5140595610683687</v>
      </c>
      <c r="J659">
        <f ca="1">(Table3[[#This Row],[Price of One Product]]*Table3[[#This Row],[No of Products in one Sale]])*((100-Table3[[#This Row],[Discount]])/100)</f>
        <v>517.32689028244442</v>
      </c>
    </row>
    <row r="660" spans="1:10" x14ac:dyDescent="0.3">
      <c r="A660" t="s">
        <v>787</v>
      </c>
      <c r="B660" t="s">
        <v>156</v>
      </c>
      <c r="C660" s="1">
        <v>44796</v>
      </c>
      <c r="D660" t="s">
        <v>165</v>
      </c>
      <c r="E660" t="s">
        <v>170</v>
      </c>
      <c r="F660">
        <v>250</v>
      </c>
      <c r="G660" t="s">
        <v>103</v>
      </c>
      <c r="H660" s="2">
        <v>2</v>
      </c>
      <c r="I660" s="3">
        <f t="shared" ca="1" si="2"/>
        <v>0.7626968223093622</v>
      </c>
      <c r="J660">
        <f ca="1">(Table3[[#This Row],[Price of One Product]]*Table3[[#This Row],[No of Products in one Sale]])*((100-Table3[[#This Row],[Discount]])/100)</f>
        <v>496.18651588845319</v>
      </c>
    </row>
    <row r="661" spans="1:10" x14ac:dyDescent="0.3">
      <c r="A661" t="s">
        <v>788</v>
      </c>
      <c r="B661" t="s">
        <v>157</v>
      </c>
      <c r="C661" s="1">
        <v>44772</v>
      </c>
      <c r="D661" t="s">
        <v>166</v>
      </c>
      <c r="E661" t="s">
        <v>170</v>
      </c>
      <c r="F661">
        <v>130</v>
      </c>
      <c r="G661" t="s">
        <v>104</v>
      </c>
      <c r="H661" s="2">
        <v>2</v>
      </c>
      <c r="I661" s="3">
        <f t="shared" ca="1" si="2"/>
        <v>0.1053532978797701</v>
      </c>
      <c r="J661">
        <f ca="1">(Table3[[#This Row],[Price of One Product]]*Table3[[#This Row],[No of Products in one Sale]])*((100-Table3[[#This Row],[Discount]])/100)</f>
        <v>259.72608142551258</v>
      </c>
    </row>
    <row r="662" spans="1:10" x14ac:dyDescent="0.3">
      <c r="A662" t="s">
        <v>789</v>
      </c>
      <c r="B662" t="s">
        <v>154</v>
      </c>
      <c r="C662" s="1">
        <v>44809</v>
      </c>
      <c r="D662" t="s">
        <v>163</v>
      </c>
      <c r="E662" t="s">
        <v>170</v>
      </c>
      <c r="F662">
        <v>72</v>
      </c>
      <c r="G662" t="s">
        <v>105</v>
      </c>
      <c r="H662" s="2">
        <v>9</v>
      </c>
      <c r="I662" s="3">
        <f t="shared" ca="1" si="2"/>
        <v>1.0774411751883872E-2</v>
      </c>
      <c r="J662">
        <f ca="1">(Table3[[#This Row],[Price of One Product]]*Table3[[#This Row],[No of Products in one Sale]])*((100-Table3[[#This Row],[Discount]])/100)</f>
        <v>647.93018181184777</v>
      </c>
    </row>
    <row r="663" spans="1:10" x14ac:dyDescent="0.3">
      <c r="A663" t="s">
        <v>790</v>
      </c>
      <c r="B663" t="s">
        <v>155</v>
      </c>
      <c r="C663" s="1">
        <v>44757</v>
      </c>
      <c r="D663" t="s">
        <v>164</v>
      </c>
      <c r="E663" t="s">
        <v>170</v>
      </c>
      <c r="F663">
        <v>65</v>
      </c>
      <c r="G663" t="s">
        <v>103</v>
      </c>
      <c r="H663" s="2">
        <v>4</v>
      </c>
      <c r="I663" s="3">
        <f t="shared" ca="1" si="2"/>
        <v>0.39488590616854946</v>
      </c>
      <c r="J663">
        <f ca="1">(Table3[[#This Row],[Price of One Product]]*Table3[[#This Row],[No of Products in one Sale]])*((100-Table3[[#This Row],[Discount]])/100)</f>
        <v>258.97329664396176</v>
      </c>
    </row>
    <row r="664" spans="1:10" x14ac:dyDescent="0.3">
      <c r="A664" t="s">
        <v>791</v>
      </c>
      <c r="B664" t="s">
        <v>156</v>
      </c>
      <c r="C664" s="1">
        <v>44782</v>
      </c>
      <c r="D664" t="s">
        <v>165</v>
      </c>
      <c r="E664" t="s">
        <v>170</v>
      </c>
      <c r="F664">
        <v>250</v>
      </c>
      <c r="G664" t="s">
        <v>104</v>
      </c>
      <c r="H664" s="2">
        <v>1</v>
      </c>
      <c r="I664" s="3">
        <f t="shared" ca="1" si="2"/>
        <v>0.50240882285760136</v>
      </c>
      <c r="J664">
        <f ca="1">(Table3[[#This Row],[Price of One Product]]*Table3[[#This Row],[No of Products in one Sale]])*((100-Table3[[#This Row],[Discount]])/100)</f>
        <v>248.74397794285599</v>
      </c>
    </row>
    <row r="665" spans="1:10" x14ac:dyDescent="0.3">
      <c r="A665" t="s">
        <v>792</v>
      </c>
      <c r="B665" t="s">
        <v>157</v>
      </c>
      <c r="C665" s="1">
        <v>44809</v>
      </c>
      <c r="D665" t="s">
        <v>166</v>
      </c>
      <c r="E665" t="s">
        <v>170</v>
      </c>
      <c r="F665">
        <v>130</v>
      </c>
      <c r="G665" t="s">
        <v>105</v>
      </c>
      <c r="H665" s="2">
        <v>5</v>
      </c>
      <c r="I665" s="3">
        <f t="shared" ca="1" si="2"/>
        <v>0.45782668362645873</v>
      </c>
      <c r="J665">
        <f ca="1">(Table3[[#This Row],[Price of One Product]]*Table3[[#This Row],[No of Products in one Sale]])*((100-Table3[[#This Row],[Discount]])/100)</f>
        <v>647.02412655642797</v>
      </c>
    </row>
    <row r="666" spans="1:10" x14ac:dyDescent="0.3">
      <c r="A666" t="s">
        <v>793</v>
      </c>
      <c r="B666" t="s">
        <v>158</v>
      </c>
      <c r="C666" s="1">
        <v>44795</v>
      </c>
      <c r="D666" t="s">
        <v>167</v>
      </c>
      <c r="E666" t="s">
        <v>170</v>
      </c>
      <c r="F666">
        <v>60</v>
      </c>
      <c r="G666" t="s">
        <v>103</v>
      </c>
      <c r="H666" s="2">
        <v>12</v>
      </c>
      <c r="I666" s="3">
        <f t="shared" ca="1" si="2"/>
        <v>0.49471073877362715</v>
      </c>
      <c r="J666">
        <f ca="1">(Table3[[#This Row],[Price of One Product]]*Table3[[#This Row],[No of Products in one Sale]])*((100-Table3[[#This Row],[Discount]])/100)</f>
        <v>716.43808268082989</v>
      </c>
    </row>
    <row r="667" spans="1:10" x14ac:dyDescent="0.3">
      <c r="A667" t="s">
        <v>794</v>
      </c>
      <c r="B667" t="s">
        <v>154</v>
      </c>
      <c r="C667" s="1">
        <v>44801</v>
      </c>
      <c r="D667" t="s">
        <v>163</v>
      </c>
      <c r="E667" t="s">
        <v>170</v>
      </c>
      <c r="F667">
        <v>72</v>
      </c>
      <c r="G667" t="s">
        <v>104</v>
      </c>
      <c r="H667" s="2">
        <v>6</v>
      </c>
      <c r="I667" s="3">
        <f t="shared" ca="1" si="2"/>
        <v>0.24726341534854046</v>
      </c>
      <c r="J667">
        <f ca="1">(Table3[[#This Row],[Price of One Product]]*Table3[[#This Row],[No of Products in one Sale]])*((100-Table3[[#This Row],[Discount]])/100)</f>
        <v>430.93182204569428</v>
      </c>
    </row>
    <row r="668" spans="1:10" x14ac:dyDescent="0.3">
      <c r="A668" t="s">
        <v>795</v>
      </c>
      <c r="B668" t="s">
        <v>155</v>
      </c>
      <c r="C668" s="1">
        <v>44770</v>
      </c>
      <c r="D668" t="s">
        <v>164</v>
      </c>
      <c r="E668" t="s">
        <v>170</v>
      </c>
      <c r="F668">
        <v>65</v>
      </c>
      <c r="G668" t="s">
        <v>105</v>
      </c>
      <c r="H668" s="2">
        <v>6</v>
      </c>
      <c r="I668" s="3">
        <f t="shared" ca="1" si="2"/>
        <v>0.90708030912789528</v>
      </c>
      <c r="J668">
        <f ca="1">(Table3[[#This Row],[Price of One Product]]*Table3[[#This Row],[No of Products in one Sale]])*((100-Table3[[#This Row],[Discount]])/100)</f>
        <v>386.4623867944012</v>
      </c>
    </row>
    <row r="669" spans="1:10" x14ac:dyDescent="0.3">
      <c r="A669" t="s">
        <v>796</v>
      </c>
      <c r="B669" t="s">
        <v>156</v>
      </c>
      <c r="C669" s="1">
        <v>44764</v>
      </c>
      <c r="D669" t="s">
        <v>165</v>
      </c>
      <c r="E669" t="s">
        <v>171</v>
      </c>
      <c r="F669">
        <v>250</v>
      </c>
      <c r="G669" t="s">
        <v>103</v>
      </c>
      <c r="H669" s="2">
        <v>2</v>
      </c>
      <c r="I669" s="3">
        <f t="shared" ca="1" si="2"/>
        <v>0.15288483183897983</v>
      </c>
      <c r="J669">
        <f ca="1">(Table3[[#This Row],[Price of One Product]]*Table3[[#This Row],[No of Products in one Sale]])*((100-Table3[[#This Row],[Discount]])/100)</f>
        <v>499.23557584080515</v>
      </c>
    </row>
    <row r="670" spans="1:10" x14ac:dyDescent="0.3">
      <c r="A670" t="s">
        <v>797</v>
      </c>
      <c r="B670" t="s">
        <v>157</v>
      </c>
      <c r="C670" s="1">
        <v>44776</v>
      </c>
      <c r="D670" t="s">
        <v>166</v>
      </c>
      <c r="E670" t="s">
        <v>170</v>
      </c>
      <c r="F670">
        <v>130</v>
      </c>
      <c r="G670" t="s">
        <v>104</v>
      </c>
      <c r="H670" s="2">
        <v>4</v>
      </c>
      <c r="I670" s="3">
        <f t="shared" ca="1" si="2"/>
        <v>0.20616809290728777</v>
      </c>
      <c r="J670">
        <f ca="1">(Table3[[#This Row],[Price of One Product]]*Table3[[#This Row],[No of Products in one Sale]])*((100-Table3[[#This Row],[Discount]])/100)</f>
        <v>518.92792591688215</v>
      </c>
    </row>
    <row r="671" spans="1:10" x14ac:dyDescent="0.3">
      <c r="A671" t="s">
        <v>798</v>
      </c>
      <c r="B671" t="s">
        <v>154</v>
      </c>
      <c r="C671" s="1">
        <v>44771</v>
      </c>
      <c r="D671" t="s">
        <v>163</v>
      </c>
      <c r="E671" t="s">
        <v>170</v>
      </c>
      <c r="F671">
        <v>72</v>
      </c>
      <c r="G671" t="s">
        <v>105</v>
      </c>
      <c r="H671" s="2">
        <v>10</v>
      </c>
      <c r="I671" s="3">
        <f t="shared" ca="1" si="2"/>
        <v>0.87078469454695551</v>
      </c>
      <c r="J671">
        <f ca="1">(Table3[[#This Row],[Price of One Product]]*Table3[[#This Row],[No of Products in one Sale]])*((100-Table3[[#This Row],[Discount]])/100)</f>
        <v>713.73035019926192</v>
      </c>
    </row>
    <row r="672" spans="1:10" x14ac:dyDescent="0.3">
      <c r="A672" t="s">
        <v>799</v>
      </c>
      <c r="B672" t="s">
        <v>155</v>
      </c>
      <c r="C672" s="1">
        <v>44794</v>
      </c>
      <c r="D672" t="s">
        <v>164</v>
      </c>
      <c r="E672" t="s">
        <v>170</v>
      </c>
      <c r="F672">
        <v>65</v>
      </c>
      <c r="G672" t="s">
        <v>103</v>
      </c>
      <c r="H672" s="2">
        <v>8</v>
      </c>
      <c r="I672" s="3">
        <f t="shared" ca="1" si="2"/>
        <v>0.80057777042121558</v>
      </c>
      <c r="J672">
        <f ca="1">(Table3[[#This Row],[Price of One Product]]*Table3[[#This Row],[No of Products in one Sale]])*((100-Table3[[#This Row],[Discount]])/100)</f>
        <v>515.83699559380966</v>
      </c>
    </row>
    <row r="673" spans="1:10" x14ac:dyDescent="0.3">
      <c r="A673" t="s">
        <v>800</v>
      </c>
      <c r="B673" t="s">
        <v>156</v>
      </c>
      <c r="C673" s="1">
        <v>44792</v>
      </c>
      <c r="D673" t="s">
        <v>165</v>
      </c>
      <c r="E673" t="s">
        <v>170</v>
      </c>
      <c r="F673">
        <v>250</v>
      </c>
      <c r="G673" t="s">
        <v>104</v>
      </c>
      <c r="H673" s="2">
        <v>2</v>
      </c>
      <c r="I673" s="3">
        <f t="shared" ca="1" si="2"/>
        <v>0.44320792251178842</v>
      </c>
      <c r="J673">
        <f ca="1">(Table3[[#This Row],[Price of One Product]]*Table3[[#This Row],[No of Products in one Sale]])*((100-Table3[[#This Row],[Discount]])/100)</f>
        <v>497.78396038744103</v>
      </c>
    </row>
    <row r="674" spans="1:10" x14ac:dyDescent="0.3">
      <c r="A674" t="s">
        <v>801</v>
      </c>
      <c r="B674" t="s">
        <v>157</v>
      </c>
      <c r="C674" s="1">
        <v>44792</v>
      </c>
      <c r="D674" t="s">
        <v>166</v>
      </c>
      <c r="E674" t="s">
        <v>170</v>
      </c>
      <c r="F674">
        <v>130</v>
      </c>
      <c r="G674" t="s">
        <v>105</v>
      </c>
      <c r="H674" s="2">
        <v>2</v>
      </c>
      <c r="I674" s="3">
        <f t="shared" ca="1" si="2"/>
        <v>0.18383771748020661</v>
      </c>
      <c r="J674">
        <f ca="1">(Table3[[#This Row],[Price of One Product]]*Table3[[#This Row],[No of Products in one Sale]])*((100-Table3[[#This Row],[Discount]])/100)</f>
        <v>259.52202193455145</v>
      </c>
    </row>
    <row r="675" spans="1:10" x14ac:dyDescent="0.3">
      <c r="A675" t="s">
        <v>802</v>
      </c>
      <c r="B675" t="s">
        <v>158</v>
      </c>
      <c r="C675" s="1">
        <v>44790</v>
      </c>
      <c r="D675" t="s">
        <v>167</v>
      </c>
      <c r="E675" t="s">
        <v>171</v>
      </c>
      <c r="F675">
        <v>60</v>
      </c>
      <c r="G675" t="s">
        <v>103</v>
      </c>
      <c r="H675" s="2">
        <v>14</v>
      </c>
      <c r="I675" s="3">
        <f t="shared" ca="1" si="2"/>
        <v>6.6517110278491609E-2</v>
      </c>
      <c r="J675">
        <f ca="1">(Table3[[#This Row],[Price of One Product]]*Table3[[#This Row],[No of Products in one Sale]])*((100-Table3[[#This Row],[Discount]])/100)</f>
        <v>839.44125627366066</v>
      </c>
    </row>
    <row r="676" spans="1:10" x14ac:dyDescent="0.3">
      <c r="A676" t="s">
        <v>803</v>
      </c>
      <c r="B676" t="s">
        <v>159</v>
      </c>
      <c r="C676" s="1">
        <v>44809</v>
      </c>
      <c r="D676" t="s">
        <v>168</v>
      </c>
      <c r="E676" t="s">
        <v>170</v>
      </c>
      <c r="F676">
        <v>95</v>
      </c>
      <c r="G676" t="s">
        <v>104</v>
      </c>
      <c r="H676" s="2">
        <v>3</v>
      </c>
      <c r="I676" s="3">
        <f t="shared" ca="1" si="2"/>
        <v>0.50211927746172214</v>
      </c>
      <c r="J676">
        <f ca="1">(Table3[[#This Row],[Price of One Product]]*Table3[[#This Row],[No of Products in one Sale]])*((100-Table3[[#This Row],[Discount]])/100)</f>
        <v>283.56896005923409</v>
      </c>
    </row>
    <row r="677" spans="1:10" x14ac:dyDescent="0.3">
      <c r="A677" t="s">
        <v>804</v>
      </c>
      <c r="B677" t="s">
        <v>154</v>
      </c>
      <c r="C677" s="1">
        <v>44772</v>
      </c>
      <c r="D677" t="s">
        <v>163</v>
      </c>
      <c r="E677" t="s">
        <v>170</v>
      </c>
      <c r="F677">
        <v>72</v>
      </c>
      <c r="G677" t="s">
        <v>105</v>
      </c>
      <c r="H677" s="2">
        <v>6</v>
      </c>
      <c r="I677" s="3">
        <f t="shared" ca="1" si="2"/>
        <v>0.20956095990265622</v>
      </c>
      <c r="J677">
        <f ca="1">(Table3[[#This Row],[Price of One Product]]*Table3[[#This Row],[No of Products in one Sale]])*((100-Table3[[#This Row],[Discount]])/100)</f>
        <v>431.09469665322052</v>
      </c>
    </row>
    <row r="678" spans="1:10" x14ac:dyDescent="0.3">
      <c r="A678" t="s">
        <v>805</v>
      </c>
      <c r="B678" t="s">
        <v>155</v>
      </c>
      <c r="C678" s="1">
        <v>44802</v>
      </c>
      <c r="D678" t="s">
        <v>164</v>
      </c>
      <c r="E678" t="s">
        <v>170</v>
      </c>
      <c r="F678">
        <v>65</v>
      </c>
      <c r="G678" t="s">
        <v>103</v>
      </c>
      <c r="H678" s="2">
        <v>12</v>
      </c>
      <c r="I678" s="3">
        <f t="shared" ca="1" si="2"/>
        <v>0.7164879834411424</v>
      </c>
      <c r="J678">
        <f ca="1">(Table3[[#This Row],[Price of One Product]]*Table3[[#This Row],[No of Products in one Sale]])*((100-Table3[[#This Row],[Discount]])/100)</f>
        <v>774.41139372915916</v>
      </c>
    </row>
    <row r="679" spans="1:10" x14ac:dyDescent="0.3">
      <c r="A679" t="s">
        <v>806</v>
      </c>
      <c r="B679" t="s">
        <v>156</v>
      </c>
      <c r="C679" s="1">
        <v>44809</v>
      </c>
      <c r="D679" t="s">
        <v>165</v>
      </c>
      <c r="E679" t="s">
        <v>171</v>
      </c>
      <c r="F679">
        <v>250</v>
      </c>
      <c r="G679" t="s">
        <v>104</v>
      </c>
      <c r="H679" s="2">
        <v>2</v>
      </c>
      <c r="I679" s="3">
        <f t="shared" ca="1" si="2"/>
        <v>0.26176923309905209</v>
      </c>
      <c r="J679">
        <f ca="1">(Table3[[#This Row],[Price of One Product]]*Table3[[#This Row],[No of Products in one Sale]])*((100-Table3[[#This Row],[Discount]])/100)</f>
        <v>498.6911538345048</v>
      </c>
    </row>
    <row r="680" spans="1:10" x14ac:dyDescent="0.3">
      <c r="A680" t="s">
        <v>807</v>
      </c>
      <c r="B680" t="s">
        <v>157</v>
      </c>
      <c r="C680" s="1">
        <v>44793</v>
      </c>
      <c r="D680" t="s">
        <v>166</v>
      </c>
      <c r="E680" t="s">
        <v>171</v>
      </c>
      <c r="F680">
        <v>130</v>
      </c>
      <c r="G680" t="s">
        <v>105</v>
      </c>
      <c r="H680" s="2">
        <v>2</v>
      </c>
      <c r="I680" s="3">
        <f t="shared" ca="1" si="2"/>
        <v>0.71210977424271482</v>
      </c>
      <c r="J680">
        <f ca="1">(Table3[[#This Row],[Price of One Product]]*Table3[[#This Row],[No of Products in one Sale]])*((100-Table3[[#This Row],[Discount]])/100)</f>
        <v>258.14851458696893</v>
      </c>
    </row>
    <row r="681" spans="1:10" x14ac:dyDescent="0.3">
      <c r="A681" t="s">
        <v>808</v>
      </c>
      <c r="B681" t="s">
        <v>154</v>
      </c>
      <c r="C681" s="1">
        <v>44802</v>
      </c>
      <c r="D681" t="s">
        <v>163</v>
      </c>
      <c r="E681" t="s">
        <v>171</v>
      </c>
      <c r="F681">
        <v>72</v>
      </c>
      <c r="G681" t="s">
        <v>103</v>
      </c>
      <c r="H681" s="2">
        <v>8</v>
      </c>
      <c r="I681" s="3">
        <f t="shared" ca="1" si="2"/>
        <v>0.46811028779034358</v>
      </c>
      <c r="J681">
        <f ca="1">(Table3[[#This Row],[Price of One Product]]*Table3[[#This Row],[No of Products in one Sale]])*((100-Table3[[#This Row],[Discount]])/100)</f>
        <v>573.30368474232762</v>
      </c>
    </row>
    <row r="682" spans="1:10" x14ac:dyDescent="0.3">
      <c r="A682" t="s">
        <v>809</v>
      </c>
      <c r="B682" t="s">
        <v>155</v>
      </c>
      <c r="C682" s="1">
        <v>44766</v>
      </c>
      <c r="D682" t="s">
        <v>164</v>
      </c>
      <c r="E682" t="s">
        <v>171</v>
      </c>
      <c r="F682">
        <v>65</v>
      </c>
      <c r="G682" t="s">
        <v>104</v>
      </c>
      <c r="H682" s="2">
        <v>10</v>
      </c>
      <c r="I682" s="3">
        <f t="shared" ca="1" si="2"/>
        <v>0.13716525488695652</v>
      </c>
      <c r="J682">
        <f ca="1">(Table3[[#This Row],[Price of One Product]]*Table3[[#This Row],[No of Products in one Sale]])*((100-Table3[[#This Row],[Discount]])/100)</f>
        <v>649.10842584323484</v>
      </c>
    </row>
    <row r="683" spans="1:10" x14ac:dyDescent="0.3">
      <c r="A683" t="s">
        <v>810</v>
      </c>
      <c r="B683" t="s">
        <v>156</v>
      </c>
      <c r="C683" s="1">
        <v>44807</v>
      </c>
      <c r="D683" t="s">
        <v>165</v>
      </c>
      <c r="E683" t="s">
        <v>171</v>
      </c>
      <c r="F683">
        <v>250</v>
      </c>
      <c r="G683" t="s">
        <v>105</v>
      </c>
      <c r="H683" s="2">
        <v>3</v>
      </c>
      <c r="I683" s="3">
        <f t="shared" ca="1" si="2"/>
        <v>0.55387330205707919</v>
      </c>
      <c r="J683">
        <f ca="1">(Table3[[#This Row],[Price of One Product]]*Table3[[#This Row],[No of Products in one Sale]])*((100-Table3[[#This Row],[Discount]])/100)</f>
        <v>745.84595023457189</v>
      </c>
    </row>
    <row r="684" spans="1:10" x14ac:dyDescent="0.3">
      <c r="A684" t="s">
        <v>811</v>
      </c>
      <c r="B684" t="s">
        <v>157</v>
      </c>
      <c r="C684" s="1">
        <v>44784</v>
      </c>
      <c r="D684" t="s">
        <v>166</v>
      </c>
      <c r="E684" t="s">
        <v>171</v>
      </c>
      <c r="F684">
        <v>130</v>
      </c>
      <c r="G684" t="s">
        <v>103</v>
      </c>
      <c r="H684" s="2">
        <v>7</v>
      </c>
      <c r="I684" s="3">
        <f t="shared" ca="1" si="2"/>
        <v>0.74776108256291396</v>
      </c>
      <c r="J684">
        <f ca="1">(Table3[[#This Row],[Price of One Product]]*Table3[[#This Row],[No of Products in one Sale]])*((100-Table3[[#This Row],[Discount]])/100)</f>
        <v>903.1953741486775</v>
      </c>
    </row>
    <row r="685" spans="1:10" x14ac:dyDescent="0.3">
      <c r="A685" t="s">
        <v>812</v>
      </c>
      <c r="B685" t="s">
        <v>154</v>
      </c>
      <c r="C685" s="1">
        <v>44763</v>
      </c>
      <c r="D685" t="s">
        <v>163</v>
      </c>
      <c r="E685" t="s">
        <v>170</v>
      </c>
      <c r="F685">
        <v>72</v>
      </c>
      <c r="G685" t="s">
        <v>103</v>
      </c>
      <c r="H685" s="2">
        <v>10</v>
      </c>
      <c r="I685" s="3">
        <f t="shared" ca="1" si="2"/>
        <v>0.35474054536359734</v>
      </c>
      <c r="J685">
        <f ca="1">(Table3[[#This Row],[Price of One Product]]*Table3[[#This Row],[No of Products in one Sale]])*((100-Table3[[#This Row],[Discount]])/100)</f>
        <v>717.44586807338214</v>
      </c>
    </row>
    <row r="686" spans="1:10" x14ac:dyDescent="0.3">
      <c r="A686" t="s">
        <v>813</v>
      </c>
      <c r="B686" t="s">
        <v>155</v>
      </c>
      <c r="C686" s="1">
        <v>44799</v>
      </c>
      <c r="D686" t="s">
        <v>164</v>
      </c>
      <c r="E686" t="s">
        <v>171</v>
      </c>
      <c r="F686">
        <v>65</v>
      </c>
      <c r="G686" t="s">
        <v>104</v>
      </c>
      <c r="H686" s="2">
        <v>13</v>
      </c>
      <c r="I686" s="3">
        <f t="shared" ca="1" si="2"/>
        <v>0.3876096029736289</v>
      </c>
      <c r="J686">
        <f ca="1">(Table3[[#This Row],[Price of One Product]]*Table3[[#This Row],[No of Products in one Sale]])*((100-Table3[[#This Row],[Discount]])/100)</f>
        <v>841.72469885487283</v>
      </c>
    </row>
    <row r="687" spans="1:10" x14ac:dyDescent="0.3">
      <c r="A687" t="s">
        <v>814</v>
      </c>
      <c r="B687" t="s">
        <v>156</v>
      </c>
      <c r="C687" s="1">
        <v>44808</v>
      </c>
      <c r="D687" t="s">
        <v>165</v>
      </c>
      <c r="E687" t="s">
        <v>170</v>
      </c>
      <c r="F687">
        <v>250</v>
      </c>
      <c r="G687" t="s">
        <v>105</v>
      </c>
      <c r="H687" s="2">
        <v>1</v>
      </c>
      <c r="I687" s="3">
        <f t="shared" ca="1" si="2"/>
        <v>0.94442275033450451</v>
      </c>
      <c r="J687">
        <f ca="1">(Table3[[#This Row],[Price of One Product]]*Table3[[#This Row],[No of Products in one Sale]])*((100-Table3[[#This Row],[Discount]])/100)</f>
        <v>247.63894312416375</v>
      </c>
    </row>
    <row r="688" spans="1:10" x14ac:dyDescent="0.3">
      <c r="A688" t="s">
        <v>815</v>
      </c>
      <c r="B688" t="s">
        <v>157</v>
      </c>
      <c r="C688" s="1">
        <v>44786</v>
      </c>
      <c r="D688" t="s">
        <v>166</v>
      </c>
      <c r="E688" t="s">
        <v>171</v>
      </c>
      <c r="F688">
        <v>130</v>
      </c>
      <c r="G688" t="s">
        <v>103</v>
      </c>
      <c r="H688" s="2">
        <v>2</v>
      </c>
      <c r="I688" s="3">
        <f t="shared" ca="1" si="2"/>
        <v>0.34808488693532658</v>
      </c>
      <c r="J688">
        <f ca="1">(Table3[[#This Row],[Price of One Product]]*Table3[[#This Row],[No of Products in one Sale]])*((100-Table3[[#This Row],[Discount]])/100)</f>
        <v>259.09497929396815</v>
      </c>
    </row>
    <row r="689" spans="1:10" x14ac:dyDescent="0.3">
      <c r="A689" t="s">
        <v>816</v>
      </c>
      <c r="B689" t="s">
        <v>154</v>
      </c>
      <c r="C689" s="1">
        <v>44770</v>
      </c>
      <c r="D689" t="s">
        <v>163</v>
      </c>
      <c r="E689" t="s">
        <v>170</v>
      </c>
      <c r="F689">
        <v>72</v>
      </c>
      <c r="G689" t="s">
        <v>104</v>
      </c>
      <c r="H689" s="2">
        <v>10</v>
      </c>
      <c r="I689" s="3">
        <f t="shared" ca="1" si="2"/>
        <v>0.975184001230884</v>
      </c>
      <c r="J689">
        <f ca="1">(Table3[[#This Row],[Price of One Product]]*Table3[[#This Row],[No of Products in one Sale]])*((100-Table3[[#This Row],[Discount]])/100)</f>
        <v>712.97867519113765</v>
      </c>
    </row>
    <row r="690" spans="1:10" x14ac:dyDescent="0.3">
      <c r="A690" t="s">
        <v>817</v>
      </c>
      <c r="B690" t="s">
        <v>155</v>
      </c>
      <c r="C690" s="1">
        <v>44777</v>
      </c>
      <c r="D690" t="s">
        <v>164</v>
      </c>
      <c r="E690" t="s">
        <v>171</v>
      </c>
      <c r="F690">
        <v>65</v>
      </c>
      <c r="G690" t="s">
        <v>105</v>
      </c>
      <c r="H690" s="2">
        <v>4</v>
      </c>
      <c r="I690" s="3">
        <f t="shared" ca="1" si="2"/>
        <v>0.20008664688117317</v>
      </c>
      <c r="J690">
        <f ca="1">(Table3[[#This Row],[Price of One Product]]*Table3[[#This Row],[No of Products in one Sale]])*((100-Table3[[#This Row],[Discount]])/100)</f>
        <v>259.47977471810896</v>
      </c>
    </row>
    <row r="691" spans="1:10" x14ac:dyDescent="0.3">
      <c r="A691" t="s">
        <v>818</v>
      </c>
      <c r="B691" t="s">
        <v>156</v>
      </c>
      <c r="C691" s="1">
        <v>44780</v>
      </c>
      <c r="D691" t="s">
        <v>165</v>
      </c>
      <c r="E691" t="s">
        <v>170</v>
      </c>
      <c r="F691">
        <v>250</v>
      </c>
      <c r="G691" t="s">
        <v>103</v>
      </c>
      <c r="H691" s="2">
        <v>3</v>
      </c>
      <c r="I691" s="3">
        <f t="shared" ca="1" si="2"/>
        <v>0.17296696164226733</v>
      </c>
      <c r="J691">
        <f ca="1">(Table3[[#This Row],[Price of One Product]]*Table3[[#This Row],[No of Products in one Sale]])*((100-Table3[[#This Row],[Discount]])/100)</f>
        <v>748.70274778768294</v>
      </c>
    </row>
    <row r="692" spans="1:10" x14ac:dyDescent="0.3">
      <c r="A692" t="s">
        <v>819</v>
      </c>
      <c r="B692" t="s">
        <v>157</v>
      </c>
      <c r="C692" s="1">
        <v>44778</v>
      </c>
      <c r="D692" t="s">
        <v>166</v>
      </c>
      <c r="E692" t="s">
        <v>171</v>
      </c>
      <c r="F692">
        <v>130</v>
      </c>
      <c r="G692" t="s">
        <v>104</v>
      </c>
      <c r="H692" s="2">
        <v>4</v>
      </c>
      <c r="I692" s="3">
        <f t="shared" ca="1" si="2"/>
        <v>0.61218603886845835</v>
      </c>
      <c r="J692">
        <f ca="1">(Table3[[#This Row],[Price of One Product]]*Table3[[#This Row],[No of Products in one Sale]])*((100-Table3[[#This Row],[Discount]])/100)</f>
        <v>516.816632597884</v>
      </c>
    </row>
    <row r="693" spans="1:10" x14ac:dyDescent="0.3">
      <c r="A693" t="s">
        <v>820</v>
      </c>
      <c r="B693" t="s">
        <v>158</v>
      </c>
      <c r="C693" s="1">
        <v>44774</v>
      </c>
      <c r="D693" t="s">
        <v>167</v>
      </c>
      <c r="E693" t="s">
        <v>170</v>
      </c>
      <c r="F693">
        <v>60</v>
      </c>
      <c r="G693" t="s">
        <v>105</v>
      </c>
      <c r="H693" s="2">
        <v>13</v>
      </c>
      <c r="I693" s="3">
        <f t="shared" ca="1" si="2"/>
        <v>0.57847457473586628</v>
      </c>
      <c r="J693">
        <f ca="1">(Table3[[#This Row],[Price of One Product]]*Table3[[#This Row],[No of Products in one Sale]])*((100-Table3[[#This Row],[Discount]])/100)</f>
        <v>775.48789831706029</v>
      </c>
    </row>
    <row r="694" spans="1:10" x14ac:dyDescent="0.3">
      <c r="A694" t="s">
        <v>821</v>
      </c>
      <c r="B694" t="s">
        <v>154</v>
      </c>
      <c r="C694" s="1">
        <v>44760</v>
      </c>
      <c r="D694" t="s">
        <v>163</v>
      </c>
      <c r="E694" t="s">
        <v>171</v>
      </c>
      <c r="F694">
        <v>72</v>
      </c>
      <c r="G694" t="s">
        <v>103</v>
      </c>
      <c r="H694" s="2">
        <v>3</v>
      </c>
      <c r="I694" s="3">
        <f t="shared" ref="I694:I757" ca="1" si="3">RAND()</f>
        <v>0.93721392730884279</v>
      </c>
      <c r="J694">
        <f ca="1">(Table3[[#This Row],[Price of One Product]]*Table3[[#This Row],[No of Products in one Sale]])*((100-Table3[[#This Row],[Discount]])/100)</f>
        <v>213.9756179170129</v>
      </c>
    </row>
    <row r="695" spans="1:10" x14ac:dyDescent="0.3">
      <c r="A695" t="s">
        <v>822</v>
      </c>
      <c r="B695" t="s">
        <v>155</v>
      </c>
      <c r="C695" s="1">
        <v>44756</v>
      </c>
      <c r="D695" t="s">
        <v>164</v>
      </c>
      <c r="E695" t="s">
        <v>170</v>
      </c>
      <c r="F695">
        <v>65</v>
      </c>
      <c r="G695" t="s">
        <v>104</v>
      </c>
      <c r="H695" s="2">
        <v>9</v>
      </c>
      <c r="I695" s="3">
        <f t="shared" ca="1" si="3"/>
        <v>0.45286795979555583</v>
      </c>
      <c r="J695">
        <f ca="1">(Table3[[#This Row],[Price of One Product]]*Table3[[#This Row],[No of Products in one Sale]])*((100-Table3[[#This Row],[Discount]])/100)</f>
        <v>582.35072243519596</v>
      </c>
    </row>
    <row r="696" spans="1:10" x14ac:dyDescent="0.3">
      <c r="A696" t="s">
        <v>823</v>
      </c>
      <c r="B696" t="s">
        <v>156</v>
      </c>
      <c r="C696" s="1">
        <v>44755</v>
      </c>
      <c r="D696" t="s">
        <v>165</v>
      </c>
      <c r="E696" t="s">
        <v>171</v>
      </c>
      <c r="F696">
        <v>250</v>
      </c>
      <c r="G696" t="s">
        <v>105</v>
      </c>
      <c r="H696" s="2">
        <v>3</v>
      </c>
      <c r="I696" s="3">
        <f t="shared" ca="1" si="3"/>
        <v>0.88048547429843782</v>
      </c>
      <c r="J696">
        <f ca="1">(Table3[[#This Row],[Price of One Product]]*Table3[[#This Row],[No of Products in one Sale]])*((100-Table3[[#This Row],[Discount]])/100)</f>
        <v>743.39635894276171</v>
      </c>
    </row>
    <row r="697" spans="1:10" x14ac:dyDescent="0.3">
      <c r="A697" t="s">
        <v>824</v>
      </c>
      <c r="B697" t="s">
        <v>157</v>
      </c>
      <c r="C697" s="1">
        <v>44770</v>
      </c>
      <c r="D697" t="s">
        <v>166</v>
      </c>
      <c r="E697" t="s">
        <v>170</v>
      </c>
      <c r="F697">
        <v>130</v>
      </c>
      <c r="G697" t="s">
        <v>103</v>
      </c>
      <c r="H697" s="2">
        <v>5</v>
      </c>
      <c r="I697" s="3">
        <f t="shared" ca="1" si="3"/>
        <v>0.40570920395842214</v>
      </c>
      <c r="J697">
        <f ca="1">(Table3[[#This Row],[Price of One Product]]*Table3[[#This Row],[No of Products in one Sale]])*((100-Table3[[#This Row],[Discount]])/100)</f>
        <v>647.36289017427021</v>
      </c>
    </row>
    <row r="698" spans="1:10" x14ac:dyDescent="0.3">
      <c r="A698" t="s">
        <v>825</v>
      </c>
      <c r="B698" t="s">
        <v>154</v>
      </c>
      <c r="C698" s="1">
        <v>44755</v>
      </c>
      <c r="D698" t="s">
        <v>163</v>
      </c>
      <c r="E698" t="s">
        <v>171</v>
      </c>
      <c r="F698">
        <v>72</v>
      </c>
      <c r="G698" t="s">
        <v>104</v>
      </c>
      <c r="H698" s="2">
        <v>9</v>
      </c>
      <c r="I698" s="3">
        <f t="shared" ca="1" si="3"/>
        <v>0.7685875797891657</v>
      </c>
      <c r="J698">
        <f ca="1">(Table3[[#This Row],[Price of One Product]]*Table3[[#This Row],[No of Products in one Sale]])*((100-Table3[[#This Row],[Discount]])/100)</f>
        <v>643.01955248296622</v>
      </c>
    </row>
    <row r="699" spans="1:10" x14ac:dyDescent="0.3">
      <c r="A699" t="s">
        <v>826</v>
      </c>
      <c r="B699" t="s">
        <v>155</v>
      </c>
      <c r="C699" s="1">
        <v>44775</v>
      </c>
      <c r="D699" t="s">
        <v>164</v>
      </c>
      <c r="E699" t="s">
        <v>170</v>
      </c>
      <c r="F699">
        <v>65</v>
      </c>
      <c r="G699" t="s">
        <v>105</v>
      </c>
      <c r="H699" s="2">
        <v>7</v>
      </c>
      <c r="I699" s="3">
        <f t="shared" ca="1" si="3"/>
        <v>0.50022484262811362</v>
      </c>
      <c r="J699">
        <f ca="1">(Table3[[#This Row],[Price of One Product]]*Table3[[#This Row],[No of Products in one Sale]])*((100-Table3[[#This Row],[Discount]])/100)</f>
        <v>452.72397696604207</v>
      </c>
    </row>
    <row r="700" spans="1:10" x14ac:dyDescent="0.3">
      <c r="A700" t="s">
        <v>827</v>
      </c>
      <c r="B700" t="s">
        <v>156</v>
      </c>
      <c r="C700" s="1">
        <v>44797</v>
      </c>
      <c r="D700" t="s">
        <v>165</v>
      </c>
      <c r="E700" t="s">
        <v>171</v>
      </c>
      <c r="F700">
        <v>250</v>
      </c>
      <c r="G700" t="s">
        <v>103</v>
      </c>
      <c r="H700" s="2">
        <v>2</v>
      </c>
      <c r="I700" s="3">
        <f t="shared" ca="1" si="3"/>
        <v>0.41746647238951018</v>
      </c>
      <c r="J700">
        <f ca="1">(Table3[[#This Row],[Price of One Product]]*Table3[[#This Row],[No of Products in one Sale]])*((100-Table3[[#This Row],[Discount]])/100)</f>
        <v>497.91266763805248</v>
      </c>
    </row>
    <row r="701" spans="1:10" x14ac:dyDescent="0.3">
      <c r="A701" t="s">
        <v>828</v>
      </c>
      <c r="B701" t="s">
        <v>157</v>
      </c>
      <c r="C701" s="1">
        <v>44802</v>
      </c>
      <c r="D701" t="s">
        <v>166</v>
      </c>
      <c r="E701" t="s">
        <v>170</v>
      </c>
      <c r="F701">
        <v>130</v>
      </c>
      <c r="G701" t="s">
        <v>104</v>
      </c>
      <c r="H701" s="2">
        <v>7</v>
      </c>
      <c r="I701" s="3">
        <f t="shared" ca="1" si="3"/>
        <v>0.47654812242202749</v>
      </c>
      <c r="J701">
        <f ca="1">(Table3[[#This Row],[Price of One Product]]*Table3[[#This Row],[No of Products in one Sale]])*((100-Table3[[#This Row],[Discount]])/100)</f>
        <v>905.66341208595952</v>
      </c>
    </row>
    <row r="702" spans="1:10" x14ac:dyDescent="0.3">
      <c r="A702" t="s">
        <v>829</v>
      </c>
      <c r="B702" t="s">
        <v>158</v>
      </c>
      <c r="C702" s="1">
        <v>44764</v>
      </c>
      <c r="D702" t="s">
        <v>167</v>
      </c>
      <c r="E702" t="s">
        <v>170</v>
      </c>
      <c r="F702">
        <v>60</v>
      </c>
      <c r="G702" t="s">
        <v>105</v>
      </c>
      <c r="H702" s="2">
        <v>8</v>
      </c>
      <c r="I702" s="3">
        <f t="shared" ca="1" si="3"/>
        <v>0.50850140935818555</v>
      </c>
      <c r="J702">
        <f ca="1">(Table3[[#This Row],[Price of One Product]]*Table3[[#This Row],[No of Products in one Sale]])*((100-Table3[[#This Row],[Discount]])/100)</f>
        <v>477.55919323508073</v>
      </c>
    </row>
    <row r="703" spans="1:10" x14ac:dyDescent="0.3">
      <c r="A703" t="s">
        <v>830</v>
      </c>
      <c r="B703" t="s">
        <v>159</v>
      </c>
      <c r="C703" s="1">
        <v>44780</v>
      </c>
      <c r="D703" t="s">
        <v>168</v>
      </c>
      <c r="E703" t="s">
        <v>171</v>
      </c>
      <c r="F703">
        <v>95</v>
      </c>
      <c r="G703" t="s">
        <v>103</v>
      </c>
      <c r="H703" s="2">
        <v>2</v>
      </c>
      <c r="I703" s="3">
        <f t="shared" ca="1" si="3"/>
        <v>0.22445465488471261</v>
      </c>
      <c r="J703">
        <f ca="1">(Table3[[#This Row],[Price of One Product]]*Table3[[#This Row],[No of Products in one Sale]])*((100-Table3[[#This Row],[Discount]])/100)</f>
        <v>189.57353615571904</v>
      </c>
    </row>
    <row r="704" spans="1:10" x14ac:dyDescent="0.3">
      <c r="A704" t="s">
        <v>831</v>
      </c>
      <c r="B704" t="s">
        <v>154</v>
      </c>
      <c r="C704" s="1">
        <v>44799</v>
      </c>
      <c r="D704" t="s">
        <v>163</v>
      </c>
      <c r="E704" t="s">
        <v>171</v>
      </c>
      <c r="F704">
        <v>72</v>
      </c>
      <c r="G704" t="s">
        <v>104</v>
      </c>
      <c r="H704" s="2">
        <v>5</v>
      </c>
      <c r="I704" s="3">
        <f t="shared" ca="1" si="3"/>
        <v>0.80267026517251727</v>
      </c>
      <c r="J704">
        <f ca="1">(Table3[[#This Row],[Price of One Product]]*Table3[[#This Row],[No of Products in one Sale]])*((100-Table3[[#This Row],[Discount]])/100)</f>
        <v>357.1103870453789</v>
      </c>
    </row>
    <row r="705" spans="1:10" x14ac:dyDescent="0.3">
      <c r="A705" t="s">
        <v>832</v>
      </c>
      <c r="B705" t="s">
        <v>155</v>
      </c>
      <c r="C705" s="1">
        <v>44761</v>
      </c>
      <c r="D705" t="s">
        <v>164</v>
      </c>
      <c r="E705" t="s">
        <v>171</v>
      </c>
      <c r="F705">
        <v>65</v>
      </c>
      <c r="G705" t="s">
        <v>105</v>
      </c>
      <c r="H705" s="2">
        <v>13</v>
      </c>
      <c r="I705" s="3">
        <f t="shared" ca="1" si="3"/>
        <v>0.13152009183185986</v>
      </c>
      <c r="J705">
        <f ca="1">(Table3[[#This Row],[Price of One Product]]*Table3[[#This Row],[No of Products in one Sale]])*((100-Table3[[#This Row],[Discount]])/100)</f>
        <v>843.88865522402079</v>
      </c>
    </row>
    <row r="706" spans="1:10" x14ac:dyDescent="0.3">
      <c r="A706" t="s">
        <v>833</v>
      </c>
      <c r="B706" t="s">
        <v>156</v>
      </c>
      <c r="C706" s="1">
        <v>44782</v>
      </c>
      <c r="D706" t="s">
        <v>165</v>
      </c>
      <c r="E706" t="s">
        <v>170</v>
      </c>
      <c r="F706">
        <v>250</v>
      </c>
      <c r="G706" t="s">
        <v>103</v>
      </c>
      <c r="H706" s="2">
        <v>3</v>
      </c>
      <c r="I706" s="3">
        <f t="shared" ca="1" si="3"/>
        <v>0.42144480103539994</v>
      </c>
      <c r="J706">
        <f ca="1">(Table3[[#This Row],[Price of One Product]]*Table3[[#This Row],[No of Products in one Sale]])*((100-Table3[[#This Row],[Discount]])/100)</f>
        <v>746.83916399223449</v>
      </c>
    </row>
    <row r="707" spans="1:10" x14ac:dyDescent="0.3">
      <c r="A707" t="s">
        <v>834</v>
      </c>
      <c r="B707" t="s">
        <v>157</v>
      </c>
      <c r="C707" s="1">
        <v>44806</v>
      </c>
      <c r="D707" t="s">
        <v>166</v>
      </c>
      <c r="E707" t="s">
        <v>170</v>
      </c>
      <c r="F707">
        <v>130</v>
      </c>
      <c r="G707" t="s">
        <v>104</v>
      </c>
      <c r="H707" s="2">
        <v>2</v>
      </c>
      <c r="I707" s="3">
        <f t="shared" ca="1" si="3"/>
        <v>0.93937345746745404</v>
      </c>
      <c r="J707">
        <f ca="1">(Table3[[#This Row],[Price of One Product]]*Table3[[#This Row],[No of Products in one Sale]])*((100-Table3[[#This Row],[Discount]])/100)</f>
        <v>257.55762901058461</v>
      </c>
    </row>
    <row r="708" spans="1:10" x14ac:dyDescent="0.3">
      <c r="A708" t="s">
        <v>835</v>
      </c>
      <c r="B708" t="s">
        <v>154</v>
      </c>
      <c r="C708" s="1">
        <v>44798</v>
      </c>
      <c r="D708" t="s">
        <v>163</v>
      </c>
      <c r="E708" t="s">
        <v>170</v>
      </c>
      <c r="F708">
        <v>72</v>
      </c>
      <c r="G708" t="s">
        <v>105</v>
      </c>
      <c r="H708" s="2">
        <v>5</v>
      </c>
      <c r="I708" s="3">
        <f t="shared" ca="1" si="3"/>
        <v>0.30114555642372098</v>
      </c>
      <c r="J708">
        <f ca="1">(Table3[[#This Row],[Price of One Product]]*Table3[[#This Row],[No of Products in one Sale]])*((100-Table3[[#This Row],[Discount]])/100)</f>
        <v>358.9158759968746</v>
      </c>
    </row>
    <row r="709" spans="1:10" x14ac:dyDescent="0.3">
      <c r="A709" t="s">
        <v>836</v>
      </c>
      <c r="B709" t="s">
        <v>155</v>
      </c>
      <c r="C709" s="1">
        <v>44758</v>
      </c>
      <c r="D709" t="s">
        <v>164</v>
      </c>
      <c r="E709" t="s">
        <v>170</v>
      </c>
      <c r="F709">
        <v>65</v>
      </c>
      <c r="G709" t="s">
        <v>103</v>
      </c>
      <c r="H709" s="2">
        <v>6</v>
      </c>
      <c r="I709" s="3">
        <f t="shared" ca="1" si="3"/>
        <v>0.8915940525704954</v>
      </c>
      <c r="J709">
        <f ca="1">(Table3[[#This Row],[Price of One Product]]*Table3[[#This Row],[No of Products in one Sale]])*((100-Table3[[#This Row],[Discount]])/100)</f>
        <v>386.52278319497503</v>
      </c>
    </row>
    <row r="710" spans="1:10" x14ac:dyDescent="0.3">
      <c r="A710" t="s">
        <v>837</v>
      </c>
      <c r="B710" t="s">
        <v>156</v>
      </c>
      <c r="C710" s="1">
        <v>44785</v>
      </c>
      <c r="D710" t="s">
        <v>165</v>
      </c>
      <c r="E710" t="s">
        <v>170</v>
      </c>
      <c r="F710">
        <v>250</v>
      </c>
      <c r="G710" t="s">
        <v>104</v>
      </c>
      <c r="H710" s="2">
        <v>1</v>
      </c>
      <c r="I710" s="3">
        <f t="shared" ca="1" si="3"/>
        <v>0.87923508297665454</v>
      </c>
      <c r="J710">
        <f ca="1">(Table3[[#This Row],[Price of One Product]]*Table3[[#This Row],[No of Products in one Sale]])*((100-Table3[[#This Row],[Discount]])/100)</f>
        <v>247.80191229255837</v>
      </c>
    </row>
    <row r="711" spans="1:10" x14ac:dyDescent="0.3">
      <c r="A711" t="s">
        <v>838</v>
      </c>
      <c r="B711" t="s">
        <v>157</v>
      </c>
      <c r="C711" s="1">
        <v>44761</v>
      </c>
      <c r="D711" t="s">
        <v>166</v>
      </c>
      <c r="E711" t="s">
        <v>170</v>
      </c>
      <c r="F711">
        <v>130</v>
      </c>
      <c r="G711" t="s">
        <v>105</v>
      </c>
      <c r="H711" s="2">
        <v>4</v>
      </c>
      <c r="I711" s="3">
        <f t="shared" ca="1" si="3"/>
        <v>0.70641807313307259</v>
      </c>
      <c r="J711">
        <f ca="1">(Table3[[#This Row],[Price of One Product]]*Table3[[#This Row],[No of Products in one Sale]])*((100-Table3[[#This Row],[Discount]])/100)</f>
        <v>516.32662601970799</v>
      </c>
    </row>
    <row r="712" spans="1:10" x14ac:dyDescent="0.3">
      <c r="A712" t="s">
        <v>839</v>
      </c>
      <c r="B712" t="s">
        <v>158</v>
      </c>
      <c r="C712" s="1">
        <v>44800</v>
      </c>
      <c r="D712" t="s">
        <v>167</v>
      </c>
      <c r="E712" t="s">
        <v>170</v>
      </c>
      <c r="F712">
        <v>60</v>
      </c>
      <c r="G712" t="s">
        <v>103</v>
      </c>
      <c r="H712" s="2">
        <v>7</v>
      </c>
      <c r="I712" s="3">
        <f t="shared" ca="1" si="3"/>
        <v>0.56063654755598846</v>
      </c>
      <c r="J712">
        <f ca="1">(Table3[[#This Row],[Price of One Product]]*Table3[[#This Row],[No of Products in one Sale]])*((100-Table3[[#This Row],[Discount]])/100)</f>
        <v>417.6453265002649</v>
      </c>
    </row>
    <row r="713" spans="1:10" x14ac:dyDescent="0.3">
      <c r="A713" t="s">
        <v>840</v>
      </c>
      <c r="B713" t="s">
        <v>154</v>
      </c>
      <c r="C713" s="1">
        <v>44807</v>
      </c>
      <c r="D713" t="s">
        <v>163</v>
      </c>
      <c r="E713" t="s">
        <v>170</v>
      </c>
      <c r="F713">
        <v>72</v>
      </c>
      <c r="G713" t="s">
        <v>104</v>
      </c>
      <c r="H713" s="2">
        <v>6</v>
      </c>
      <c r="I713" s="3">
        <f t="shared" ca="1" si="3"/>
        <v>0.32799056071018717</v>
      </c>
      <c r="J713">
        <f ca="1">(Table3[[#This Row],[Price of One Product]]*Table3[[#This Row],[No of Products in one Sale]])*((100-Table3[[#This Row],[Discount]])/100)</f>
        <v>430.58308077773199</v>
      </c>
    </row>
    <row r="714" spans="1:10" x14ac:dyDescent="0.3">
      <c r="A714" t="s">
        <v>841</v>
      </c>
      <c r="B714" t="s">
        <v>155</v>
      </c>
      <c r="C714" s="1">
        <v>44799</v>
      </c>
      <c r="D714" t="s">
        <v>164</v>
      </c>
      <c r="E714" t="s">
        <v>170</v>
      </c>
      <c r="F714">
        <v>65</v>
      </c>
      <c r="G714" t="s">
        <v>105</v>
      </c>
      <c r="H714" s="2">
        <v>11</v>
      </c>
      <c r="I714" s="3">
        <f t="shared" ca="1" si="3"/>
        <v>0.80136688269305945</v>
      </c>
      <c r="J714">
        <f ca="1">(Table3[[#This Row],[Price of One Product]]*Table3[[#This Row],[No of Products in one Sale]])*((100-Table3[[#This Row],[Discount]])/100)</f>
        <v>709.27022678874471</v>
      </c>
    </row>
    <row r="715" spans="1:10" x14ac:dyDescent="0.3">
      <c r="A715" t="s">
        <v>842</v>
      </c>
      <c r="B715" t="s">
        <v>156</v>
      </c>
      <c r="C715" s="1">
        <v>44759</v>
      </c>
      <c r="D715" t="s">
        <v>165</v>
      </c>
      <c r="E715" t="s">
        <v>171</v>
      </c>
      <c r="F715">
        <v>250</v>
      </c>
      <c r="G715" t="s">
        <v>103</v>
      </c>
      <c r="H715" s="2">
        <v>1</v>
      </c>
      <c r="I715" s="3">
        <f t="shared" ca="1" si="3"/>
        <v>0.60051301585986927</v>
      </c>
      <c r="J715">
        <f ca="1">(Table3[[#This Row],[Price of One Product]]*Table3[[#This Row],[No of Products in one Sale]])*((100-Table3[[#This Row],[Discount]])/100)</f>
        <v>248.49871746035032</v>
      </c>
    </row>
    <row r="716" spans="1:10" x14ac:dyDescent="0.3">
      <c r="A716" t="s">
        <v>843</v>
      </c>
      <c r="B716" t="s">
        <v>157</v>
      </c>
      <c r="C716" s="1">
        <v>44763</v>
      </c>
      <c r="D716" t="s">
        <v>166</v>
      </c>
      <c r="E716" t="s">
        <v>170</v>
      </c>
      <c r="F716">
        <v>130</v>
      </c>
      <c r="G716" t="s">
        <v>104</v>
      </c>
      <c r="H716" s="2">
        <v>2</v>
      </c>
      <c r="I716" s="3">
        <f t="shared" ca="1" si="3"/>
        <v>0.69682582185756226</v>
      </c>
      <c r="J716">
        <f ca="1">(Table3[[#This Row],[Price of One Product]]*Table3[[#This Row],[No of Products in one Sale]])*((100-Table3[[#This Row],[Discount]])/100)</f>
        <v>258.18825286317036</v>
      </c>
    </row>
    <row r="717" spans="1:10" x14ac:dyDescent="0.3">
      <c r="A717" t="s">
        <v>844</v>
      </c>
      <c r="B717" t="s">
        <v>154</v>
      </c>
      <c r="C717" s="1">
        <v>44776</v>
      </c>
      <c r="D717" t="s">
        <v>163</v>
      </c>
      <c r="E717" t="s">
        <v>170</v>
      </c>
      <c r="F717">
        <v>72</v>
      </c>
      <c r="G717" t="s">
        <v>105</v>
      </c>
      <c r="H717" s="2">
        <v>12</v>
      </c>
      <c r="I717" s="3">
        <f t="shared" ca="1" si="3"/>
        <v>8.1441531595947025E-2</v>
      </c>
      <c r="J717">
        <f ca="1">(Table3[[#This Row],[Price of One Product]]*Table3[[#This Row],[No of Products in one Sale]])*((100-Table3[[#This Row],[Discount]])/100)</f>
        <v>863.29634516701105</v>
      </c>
    </row>
    <row r="718" spans="1:10" x14ac:dyDescent="0.3">
      <c r="A718" t="s">
        <v>845</v>
      </c>
      <c r="B718" t="s">
        <v>155</v>
      </c>
      <c r="C718" s="1">
        <v>44763</v>
      </c>
      <c r="D718" t="s">
        <v>164</v>
      </c>
      <c r="E718" t="s">
        <v>170</v>
      </c>
      <c r="F718">
        <v>65</v>
      </c>
      <c r="G718" t="s">
        <v>103</v>
      </c>
      <c r="H718" s="2">
        <v>9</v>
      </c>
      <c r="I718" s="3">
        <f t="shared" ca="1" si="3"/>
        <v>0.33944892319791697</v>
      </c>
      <c r="J718">
        <f ca="1">(Table3[[#This Row],[Price of One Product]]*Table3[[#This Row],[No of Products in one Sale]])*((100-Table3[[#This Row],[Discount]])/100)</f>
        <v>583.01422379929215</v>
      </c>
    </row>
    <row r="719" spans="1:10" x14ac:dyDescent="0.3">
      <c r="A719" t="s">
        <v>846</v>
      </c>
      <c r="B719" t="s">
        <v>156</v>
      </c>
      <c r="C719" s="1">
        <v>44803</v>
      </c>
      <c r="D719" t="s">
        <v>165</v>
      </c>
      <c r="E719" t="s">
        <v>170</v>
      </c>
      <c r="F719">
        <v>250</v>
      </c>
      <c r="G719" t="s">
        <v>104</v>
      </c>
      <c r="H719" s="2">
        <v>2</v>
      </c>
      <c r="I719" s="3">
        <f t="shared" ca="1" si="3"/>
        <v>4.8177010843338919E-2</v>
      </c>
      <c r="J719">
        <f ca="1">(Table3[[#This Row],[Price of One Product]]*Table3[[#This Row],[No of Products in one Sale]])*((100-Table3[[#This Row],[Discount]])/100)</f>
        <v>499.75911494578332</v>
      </c>
    </row>
    <row r="720" spans="1:10" x14ac:dyDescent="0.3">
      <c r="A720" t="s">
        <v>847</v>
      </c>
      <c r="B720" t="s">
        <v>157</v>
      </c>
      <c r="C720" s="1">
        <v>44806</v>
      </c>
      <c r="D720" t="s">
        <v>166</v>
      </c>
      <c r="E720" t="s">
        <v>170</v>
      </c>
      <c r="F720">
        <v>130</v>
      </c>
      <c r="G720" t="s">
        <v>105</v>
      </c>
      <c r="H720" s="2">
        <v>2</v>
      </c>
      <c r="I720" s="3">
        <f t="shared" ca="1" si="3"/>
        <v>0.79601791753876427</v>
      </c>
      <c r="J720">
        <f ca="1">(Table3[[#This Row],[Price of One Product]]*Table3[[#This Row],[No of Products in one Sale]])*((100-Table3[[#This Row],[Discount]])/100)</f>
        <v>257.93035341439924</v>
      </c>
    </row>
    <row r="721" spans="1:10" x14ac:dyDescent="0.3">
      <c r="A721" t="s">
        <v>848</v>
      </c>
      <c r="B721" t="s">
        <v>158</v>
      </c>
      <c r="C721" s="1">
        <v>44774</v>
      </c>
      <c r="D721" t="s">
        <v>167</v>
      </c>
      <c r="E721" t="s">
        <v>171</v>
      </c>
      <c r="F721">
        <v>60</v>
      </c>
      <c r="G721" t="s">
        <v>103</v>
      </c>
      <c r="H721" s="2">
        <v>12</v>
      </c>
      <c r="I721" s="3">
        <f t="shared" ca="1" si="3"/>
        <v>0.84994791396447145</v>
      </c>
      <c r="J721">
        <f ca="1">(Table3[[#This Row],[Price of One Product]]*Table3[[#This Row],[No of Products in one Sale]])*((100-Table3[[#This Row],[Discount]])/100)</f>
        <v>713.88037501945587</v>
      </c>
    </row>
    <row r="722" spans="1:10" x14ac:dyDescent="0.3">
      <c r="A722" t="s">
        <v>849</v>
      </c>
      <c r="B722" t="s">
        <v>159</v>
      </c>
      <c r="C722" s="1">
        <v>44769</v>
      </c>
      <c r="D722" t="s">
        <v>168</v>
      </c>
      <c r="E722" t="s">
        <v>170</v>
      </c>
      <c r="F722">
        <v>95</v>
      </c>
      <c r="G722" t="s">
        <v>104</v>
      </c>
      <c r="H722" s="2">
        <v>5</v>
      </c>
      <c r="I722" s="3">
        <f t="shared" ca="1" si="3"/>
        <v>0.68711364802716446</v>
      </c>
      <c r="J722">
        <f ca="1">(Table3[[#This Row],[Price of One Product]]*Table3[[#This Row],[No of Products in one Sale]])*((100-Table3[[#This Row],[Discount]])/100)</f>
        <v>471.73621017187099</v>
      </c>
    </row>
    <row r="723" spans="1:10" x14ac:dyDescent="0.3">
      <c r="A723" t="s">
        <v>850</v>
      </c>
      <c r="B723" t="s">
        <v>154</v>
      </c>
      <c r="C723" s="1">
        <v>44793</v>
      </c>
      <c r="D723" t="s">
        <v>163</v>
      </c>
      <c r="E723" t="s">
        <v>170</v>
      </c>
      <c r="F723">
        <v>72</v>
      </c>
      <c r="G723" t="s">
        <v>105</v>
      </c>
      <c r="H723" s="2">
        <v>8</v>
      </c>
      <c r="I723" s="3">
        <f t="shared" ca="1" si="3"/>
        <v>0.27243340637393199</v>
      </c>
      <c r="J723">
        <f ca="1">(Table3[[#This Row],[Price of One Product]]*Table3[[#This Row],[No of Products in one Sale]])*((100-Table3[[#This Row],[Discount]])/100)</f>
        <v>574.43078357928607</v>
      </c>
    </row>
    <row r="724" spans="1:10" x14ac:dyDescent="0.3">
      <c r="A724" t="s">
        <v>851</v>
      </c>
      <c r="B724" t="s">
        <v>155</v>
      </c>
      <c r="C724" s="1">
        <v>44768</v>
      </c>
      <c r="D724" t="s">
        <v>164</v>
      </c>
      <c r="E724" t="s">
        <v>170</v>
      </c>
      <c r="F724">
        <v>65</v>
      </c>
      <c r="G724" t="s">
        <v>103</v>
      </c>
      <c r="H724" s="2">
        <v>4</v>
      </c>
      <c r="I724" s="3">
        <f t="shared" ca="1" si="3"/>
        <v>0.27875200190055616</v>
      </c>
      <c r="J724">
        <f ca="1">(Table3[[#This Row],[Price of One Product]]*Table3[[#This Row],[No of Products in one Sale]])*((100-Table3[[#This Row],[Discount]])/100)</f>
        <v>259.27524479505854</v>
      </c>
    </row>
    <row r="725" spans="1:10" x14ac:dyDescent="0.3">
      <c r="A725" t="s">
        <v>852</v>
      </c>
      <c r="B725" t="s">
        <v>156</v>
      </c>
      <c r="C725" s="1">
        <v>44803</v>
      </c>
      <c r="D725" t="s">
        <v>165</v>
      </c>
      <c r="E725" t="s">
        <v>171</v>
      </c>
      <c r="F725">
        <v>250</v>
      </c>
      <c r="G725" t="s">
        <v>104</v>
      </c>
      <c r="H725" s="2">
        <v>2</v>
      </c>
      <c r="I725" s="3">
        <f t="shared" ca="1" si="3"/>
        <v>0.54683597969914544</v>
      </c>
      <c r="J725">
        <f ca="1">(Table3[[#This Row],[Price of One Product]]*Table3[[#This Row],[No of Products in one Sale]])*((100-Table3[[#This Row],[Discount]])/100)</f>
        <v>497.26582010150435</v>
      </c>
    </row>
    <row r="726" spans="1:10" x14ac:dyDescent="0.3">
      <c r="A726" t="s">
        <v>853</v>
      </c>
      <c r="B726" t="s">
        <v>157</v>
      </c>
      <c r="C726" s="1">
        <v>44755</v>
      </c>
      <c r="D726" t="s">
        <v>166</v>
      </c>
      <c r="E726" t="s">
        <v>171</v>
      </c>
      <c r="F726">
        <v>130</v>
      </c>
      <c r="G726" t="s">
        <v>105</v>
      </c>
      <c r="H726" s="2">
        <v>4</v>
      </c>
      <c r="I726" s="3">
        <f t="shared" ca="1" si="3"/>
        <v>0.94209442805321642</v>
      </c>
      <c r="J726">
        <f ca="1">(Table3[[#This Row],[Price of One Product]]*Table3[[#This Row],[No of Products in one Sale]])*((100-Table3[[#This Row],[Discount]])/100)</f>
        <v>515.10110897412335</v>
      </c>
    </row>
    <row r="727" spans="1:10" x14ac:dyDescent="0.3">
      <c r="A727" t="s">
        <v>854</v>
      </c>
      <c r="B727" t="s">
        <v>154</v>
      </c>
      <c r="C727" s="1">
        <v>44789</v>
      </c>
      <c r="D727" t="s">
        <v>163</v>
      </c>
      <c r="E727" t="s">
        <v>171</v>
      </c>
      <c r="F727">
        <v>72</v>
      </c>
      <c r="G727" t="s">
        <v>103</v>
      </c>
      <c r="H727" s="2">
        <v>5</v>
      </c>
      <c r="I727" s="3">
        <f t="shared" ca="1" si="3"/>
        <v>0.70637273933325695</v>
      </c>
      <c r="J727">
        <f ca="1">(Table3[[#This Row],[Price of One Product]]*Table3[[#This Row],[No of Products in one Sale]])*((100-Table3[[#This Row],[Discount]])/100)</f>
        <v>357.45705813840027</v>
      </c>
    </row>
    <row r="728" spans="1:10" x14ac:dyDescent="0.3">
      <c r="A728" t="s">
        <v>855</v>
      </c>
      <c r="B728" t="s">
        <v>155</v>
      </c>
      <c r="C728" s="1">
        <v>44785</v>
      </c>
      <c r="D728" t="s">
        <v>164</v>
      </c>
      <c r="E728" t="s">
        <v>171</v>
      </c>
      <c r="F728">
        <v>65</v>
      </c>
      <c r="G728" t="s">
        <v>104</v>
      </c>
      <c r="H728" s="2">
        <v>10</v>
      </c>
      <c r="I728" s="3">
        <f t="shared" ca="1" si="3"/>
        <v>3.3859152266244363E-2</v>
      </c>
      <c r="J728">
        <f ca="1">(Table3[[#This Row],[Price of One Product]]*Table3[[#This Row],[No of Products in one Sale]])*((100-Table3[[#This Row],[Discount]])/100)</f>
        <v>649.77991551026935</v>
      </c>
    </row>
    <row r="729" spans="1:10" x14ac:dyDescent="0.3">
      <c r="A729" t="s">
        <v>856</v>
      </c>
      <c r="B729" t="s">
        <v>156</v>
      </c>
      <c r="C729" s="1">
        <v>44775</v>
      </c>
      <c r="D729" t="s">
        <v>165</v>
      </c>
      <c r="E729" t="s">
        <v>171</v>
      </c>
      <c r="F729">
        <v>250</v>
      </c>
      <c r="G729" t="s">
        <v>105</v>
      </c>
      <c r="H729" s="2">
        <v>2</v>
      </c>
      <c r="I729" s="3">
        <f t="shared" ca="1" si="3"/>
        <v>0.50201252444519728</v>
      </c>
      <c r="J729">
        <f ca="1">(Table3[[#This Row],[Price of One Product]]*Table3[[#This Row],[No of Products in one Sale]])*((100-Table3[[#This Row],[Discount]])/100)</f>
        <v>497.48993737777403</v>
      </c>
    </row>
    <row r="730" spans="1:10" x14ac:dyDescent="0.3">
      <c r="A730" t="s">
        <v>857</v>
      </c>
      <c r="B730" t="s">
        <v>157</v>
      </c>
      <c r="C730" s="1">
        <v>44807</v>
      </c>
      <c r="D730" t="s">
        <v>166</v>
      </c>
      <c r="E730" t="s">
        <v>171</v>
      </c>
      <c r="F730">
        <v>130</v>
      </c>
      <c r="G730" t="s">
        <v>103</v>
      </c>
      <c r="H730" s="2">
        <v>3</v>
      </c>
      <c r="I730" s="3">
        <f t="shared" ca="1" si="3"/>
        <v>0.6953094792278981</v>
      </c>
      <c r="J730">
        <f ca="1">(Table3[[#This Row],[Price of One Product]]*Table3[[#This Row],[No of Products in one Sale]])*((100-Table3[[#This Row],[Discount]])/100)</f>
        <v>387.28829303101116</v>
      </c>
    </row>
    <row r="731" spans="1:10" x14ac:dyDescent="0.3">
      <c r="A731" t="s">
        <v>858</v>
      </c>
      <c r="B731" t="s">
        <v>154</v>
      </c>
      <c r="C731" s="1">
        <v>44765</v>
      </c>
      <c r="D731" t="s">
        <v>163</v>
      </c>
      <c r="E731" t="s">
        <v>171</v>
      </c>
      <c r="F731">
        <v>72</v>
      </c>
      <c r="G731" t="s">
        <v>103</v>
      </c>
      <c r="H731" s="2">
        <v>9</v>
      </c>
      <c r="I731" s="3">
        <f t="shared" ca="1" si="3"/>
        <v>0.94139333794067459</v>
      </c>
      <c r="J731">
        <f ca="1">(Table3[[#This Row],[Price of One Product]]*Table3[[#This Row],[No of Products in one Sale]])*((100-Table3[[#This Row],[Discount]])/100)</f>
        <v>641.89977117014439</v>
      </c>
    </row>
    <row r="732" spans="1:10" x14ac:dyDescent="0.3">
      <c r="A732" t="s">
        <v>859</v>
      </c>
      <c r="B732" t="s">
        <v>155</v>
      </c>
      <c r="C732" s="1">
        <v>44791</v>
      </c>
      <c r="D732" t="s">
        <v>164</v>
      </c>
      <c r="E732" t="s">
        <v>170</v>
      </c>
      <c r="F732">
        <v>65</v>
      </c>
      <c r="G732" t="s">
        <v>104</v>
      </c>
      <c r="H732" s="2">
        <v>11</v>
      </c>
      <c r="I732" s="3">
        <f t="shared" ca="1" si="3"/>
        <v>0.31846377436218309</v>
      </c>
      <c r="J732">
        <f ca="1">(Table3[[#This Row],[Price of One Product]]*Table3[[#This Row],[No of Products in one Sale]])*((100-Table3[[#This Row],[Discount]])/100)</f>
        <v>712.72298401331034</v>
      </c>
    </row>
    <row r="733" spans="1:10" x14ac:dyDescent="0.3">
      <c r="A733" t="s">
        <v>860</v>
      </c>
      <c r="B733" t="s">
        <v>156</v>
      </c>
      <c r="C733" s="1">
        <v>44777</v>
      </c>
      <c r="D733" t="s">
        <v>165</v>
      </c>
      <c r="E733" t="s">
        <v>170</v>
      </c>
      <c r="F733">
        <v>250</v>
      </c>
      <c r="G733" t="s">
        <v>105</v>
      </c>
      <c r="H733" s="2">
        <v>1</v>
      </c>
      <c r="I733" s="3">
        <f t="shared" ca="1" si="3"/>
        <v>0.34499781123532391</v>
      </c>
      <c r="J733">
        <f ca="1">(Table3[[#This Row],[Price of One Product]]*Table3[[#This Row],[No of Products in one Sale]])*((100-Table3[[#This Row],[Discount]])/100)</f>
        <v>249.13750547191168</v>
      </c>
    </row>
    <row r="734" spans="1:10" x14ac:dyDescent="0.3">
      <c r="A734" t="s">
        <v>861</v>
      </c>
      <c r="B734" t="s">
        <v>157</v>
      </c>
      <c r="C734" s="1">
        <v>44806</v>
      </c>
      <c r="D734" t="s">
        <v>166</v>
      </c>
      <c r="E734" t="s">
        <v>170</v>
      </c>
      <c r="F734">
        <v>130</v>
      </c>
      <c r="G734" t="s">
        <v>103</v>
      </c>
      <c r="H734" s="2">
        <v>5</v>
      </c>
      <c r="I734" s="3">
        <f t="shared" ca="1" si="3"/>
        <v>0.53895478047405088</v>
      </c>
      <c r="J734">
        <f ca="1">(Table3[[#This Row],[Price of One Product]]*Table3[[#This Row],[No of Products in one Sale]])*((100-Table3[[#This Row],[Discount]])/100)</f>
        <v>646.4967939269186</v>
      </c>
    </row>
    <row r="735" spans="1:10" x14ac:dyDescent="0.3">
      <c r="A735" t="s">
        <v>862</v>
      </c>
      <c r="B735" t="s">
        <v>154</v>
      </c>
      <c r="C735" s="1">
        <v>44796</v>
      </c>
      <c r="D735" t="s">
        <v>163</v>
      </c>
      <c r="E735" t="s">
        <v>171</v>
      </c>
      <c r="F735">
        <v>72</v>
      </c>
      <c r="G735" t="s">
        <v>104</v>
      </c>
      <c r="H735" s="2">
        <v>11</v>
      </c>
      <c r="I735" s="3">
        <f t="shared" ca="1" si="3"/>
        <v>0.82933099302989788</v>
      </c>
      <c r="J735">
        <f ca="1">(Table3[[#This Row],[Price of One Product]]*Table3[[#This Row],[No of Products in one Sale]])*((100-Table3[[#This Row],[Discount]])/100)</f>
        <v>785.43169853520317</v>
      </c>
    </row>
    <row r="736" spans="1:10" x14ac:dyDescent="0.3">
      <c r="A736" t="s">
        <v>863</v>
      </c>
      <c r="B736" t="s">
        <v>155</v>
      </c>
      <c r="C736" s="1">
        <v>44760</v>
      </c>
      <c r="D736" t="s">
        <v>164</v>
      </c>
      <c r="E736" t="s">
        <v>171</v>
      </c>
      <c r="F736">
        <v>65</v>
      </c>
      <c r="G736" t="s">
        <v>105</v>
      </c>
      <c r="H736" s="2">
        <v>10</v>
      </c>
      <c r="I736" s="3">
        <f t="shared" ca="1" si="3"/>
        <v>0.3297834269316362</v>
      </c>
      <c r="J736">
        <f ca="1">(Table3[[#This Row],[Price of One Product]]*Table3[[#This Row],[No of Products in one Sale]])*((100-Table3[[#This Row],[Discount]])/100)</f>
        <v>647.85640772494435</v>
      </c>
    </row>
    <row r="737" spans="1:10" x14ac:dyDescent="0.3">
      <c r="A737" t="s">
        <v>864</v>
      </c>
      <c r="B737" t="s">
        <v>156</v>
      </c>
      <c r="C737" s="1">
        <v>44759</v>
      </c>
      <c r="D737" t="s">
        <v>165</v>
      </c>
      <c r="E737" t="s">
        <v>171</v>
      </c>
      <c r="F737">
        <v>250</v>
      </c>
      <c r="G737" t="s">
        <v>103</v>
      </c>
      <c r="H737" s="2">
        <v>2</v>
      </c>
      <c r="I737" s="3">
        <f t="shared" ca="1" si="3"/>
        <v>0.58004898583143549</v>
      </c>
      <c r="J737">
        <f ca="1">(Table3[[#This Row],[Price of One Product]]*Table3[[#This Row],[No of Products in one Sale]])*((100-Table3[[#This Row],[Discount]])/100)</f>
        <v>497.09975507084283</v>
      </c>
    </row>
    <row r="738" spans="1:10" x14ac:dyDescent="0.3">
      <c r="A738" t="s">
        <v>865</v>
      </c>
      <c r="B738" t="s">
        <v>157</v>
      </c>
      <c r="C738" s="1">
        <v>44795</v>
      </c>
      <c r="D738" t="s">
        <v>166</v>
      </c>
      <c r="E738" t="s">
        <v>171</v>
      </c>
      <c r="F738">
        <v>130</v>
      </c>
      <c r="G738" t="s">
        <v>104</v>
      </c>
      <c r="H738" s="2">
        <v>4</v>
      </c>
      <c r="I738" s="3">
        <f t="shared" ca="1" si="3"/>
        <v>0.31696814809700524</v>
      </c>
      <c r="J738">
        <f ca="1">(Table3[[#This Row],[Price of One Product]]*Table3[[#This Row],[No of Products in one Sale]])*((100-Table3[[#This Row],[Discount]])/100)</f>
        <v>518.35176562989557</v>
      </c>
    </row>
    <row r="739" spans="1:10" x14ac:dyDescent="0.3">
      <c r="A739" t="s">
        <v>866</v>
      </c>
      <c r="B739" t="s">
        <v>158</v>
      </c>
      <c r="C739" s="1">
        <v>44808</v>
      </c>
      <c r="D739" t="s">
        <v>167</v>
      </c>
      <c r="E739" t="s">
        <v>171</v>
      </c>
      <c r="F739">
        <v>60</v>
      </c>
      <c r="G739" t="s">
        <v>105</v>
      </c>
      <c r="H739" s="2">
        <v>4</v>
      </c>
      <c r="I739" s="3">
        <f t="shared" ca="1" si="3"/>
        <v>1.3026572518222146E-2</v>
      </c>
      <c r="J739">
        <f ca="1">(Table3[[#This Row],[Price of One Product]]*Table3[[#This Row],[No of Products in one Sale]])*((100-Table3[[#This Row],[Discount]])/100)</f>
        <v>239.96873622595626</v>
      </c>
    </row>
    <row r="740" spans="1:10" x14ac:dyDescent="0.3">
      <c r="A740" t="s">
        <v>867</v>
      </c>
      <c r="B740" t="s">
        <v>154</v>
      </c>
      <c r="C740" s="1">
        <v>44756</v>
      </c>
      <c r="D740" t="s">
        <v>163</v>
      </c>
      <c r="E740" t="s">
        <v>171</v>
      </c>
      <c r="F740">
        <v>72</v>
      </c>
      <c r="G740" t="s">
        <v>103</v>
      </c>
      <c r="H740" s="2">
        <v>12</v>
      </c>
      <c r="I740" s="3">
        <f t="shared" ca="1" si="3"/>
        <v>0.45493407004585573</v>
      </c>
      <c r="J740">
        <f ca="1">(Table3[[#This Row],[Price of One Product]]*Table3[[#This Row],[No of Products in one Sale]])*((100-Table3[[#This Row],[Discount]])/100)</f>
        <v>860.06936963480382</v>
      </c>
    </row>
    <row r="741" spans="1:10" x14ac:dyDescent="0.3">
      <c r="A741" t="s">
        <v>868</v>
      </c>
      <c r="B741" t="s">
        <v>155</v>
      </c>
      <c r="C741" s="1">
        <v>44801</v>
      </c>
      <c r="D741" t="s">
        <v>164</v>
      </c>
      <c r="E741" t="s">
        <v>171</v>
      </c>
      <c r="F741">
        <v>65</v>
      </c>
      <c r="G741" t="s">
        <v>104</v>
      </c>
      <c r="H741" s="2">
        <v>5</v>
      </c>
      <c r="I741" s="3">
        <f t="shared" ca="1" si="3"/>
        <v>0.43336533082066131</v>
      </c>
      <c r="J741">
        <f ca="1">(Table3[[#This Row],[Price of One Product]]*Table3[[#This Row],[No of Products in one Sale]])*((100-Table3[[#This Row],[Discount]])/100)</f>
        <v>323.59156267483286</v>
      </c>
    </row>
    <row r="742" spans="1:10" x14ac:dyDescent="0.3">
      <c r="A742" t="s">
        <v>869</v>
      </c>
      <c r="B742" t="s">
        <v>156</v>
      </c>
      <c r="C742" s="1">
        <v>44806</v>
      </c>
      <c r="D742" t="s">
        <v>165</v>
      </c>
      <c r="E742" t="s">
        <v>170</v>
      </c>
      <c r="F742">
        <v>250</v>
      </c>
      <c r="G742" t="s">
        <v>105</v>
      </c>
      <c r="H742" s="2">
        <v>3</v>
      </c>
      <c r="I742" s="3">
        <f t="shared" ca="1" si="3"/>
        <v>0.70908611810761779</v>
      </c>
      <c r="J742">
        <f ca="1">(Table3[[#This Row],[Price of One Product]]*Table3[[#This Row],[No of Products in one Sale]])*((100-Table3[[#This Row],[Discount]])/100)</f>
        <v>744.6818541141929</v>
      </c>
    </row>
    <row r="743" spans="1:10" x14ac:dyDescent="0.3">
      <c r="A743" t="s">
        <v>870</v>
      </c>
      <c r="B743" t="s">
        <v>157</v>
      </c>
      <c r="C743" s="1">
        <v>44794</v>
      </c>
      <c r="D743" t="s">
        <v>166</v>
      </c>
      <c r="E743" t="s">
        <v>170</v>
      </c>
      <c r="F743">
        <v>130</v>
      </c>
      <c r="G743" t="s">
        <v>103</v>
      </c>
      <c r="H743" s="2">
        <v>2</v>
      </c>
      <c r="I743" s="3">
        <f t="shared" ca="1" si="3"/>
        <v>0.75803414829214644</v>
      </c>
      <c r="J743">
        <f ca="1">(Table3[[#This Row],[Price of One Product]]*Table3[[#This Row],[No of Products in one Sale]])*((100-Table3[[#This Row],[Discount]])/100)</f>
        <v>258.02911121444043</v>
      </c>
    </row>
    <row r="744" spans="1:10" x14ac:dyDescent="0.3">
      <c r="A744" t="s">
        <v>871</v>
      </c>
      <c r="B744" t="s">
        <v>154</v>
      </c>
      <c r="C744" s="1">
        <v>44800</v>
      </c>
      <c r="D744" t="s">
        <v>163</v>
      </c>
      <c r="E744" t="s">
        <v>170</v>
      </c>
      <c r="F744">
        <v>72</v>
      </c>
      <c r="G744" t="s">
        <v>104</v>
      </c>
      <c r="H744" s="2">
        <v>7</v>
      </c>
      <c r="I744" s="3">
        <f t="shared" ca="1" si="3"/>
        <v>0.88960181900717872</v>
      </c>
      <c r="J744">
        <f ca="1">(Table3[[#This Row],[Price of One Product]]*Table3[[#This Row],[No of Products in one Sale]])*((100-Table3[[#This Row],[Discount]])/100)</f>
        <v>499.51640683220381</v>
      </c>
    </row>
    <row r="745" spans="1:10" x14ac:dyDescent="0.3">
      <c r="A745" t="s">
        <v>872</v>
      </c>
      <c r="B745" t="s">
        <v>155</v>
      </c>
      <c r="C745" s="1">
        <v>44789</v>
      </c>
      <c r="D745" t="s">
        <v>164</v>
      </c>
      <c r="E745" t="s">
        <v>171</v>
      </c>
      <c r="F745">
        <v>65</v>
      </c>
      <c r="G745" t="s">
        <v>105</v>
      </c>
      <c r="H745" s="2">
        <v>12</v>
      </c>
      <c r="I745" s="3">
        <f t="shared" ca="1" si="3"/>
        <v>0.3309101222035381</v>
      </c>
      <c r="J745">
        <f ca="1">(Table3[[#This Row],[Price of One Product]]*Table3[[#This Row],[No of Products in one Sale]])*((100-Table3[[#This Row],[Discount]])/100)</f>
        <v>777.41890104681249</v>
      </c>
    </row>
    <row r="746" spans="1:10" x14ac:dyDescent="0.3">
      <c r="A746" t="s">
        <v>873</v>
      </c>
      <c r="B746" t="s">
        <v>156</v>
      </c>
      <c r="C746" s="1">
        <v>44802</v>
      </c>
      <c r="D746" t="s">
        <v>165</v>
      </c>
      <c r="E746" t="s">
        <v>171</v>
      </c>
      <c r="F746">
        <v>250</v>
      </c>
      <c r="G746" t="s">
        <v>103</v>
      </c>
      <c r="H746" s="2">
        <v>3</v>
      </c>
      <c r="I746" s="3">
        <f t="shared" ca="1" si="3"/>
        <v>0.16561458196364243</v>
      </c>
      <c r="J746">
        <f ca="1">(Table3[[#This Row],[Price of One Product]]*Table3[[#This Row],[No of Products in one Sale]])*((100-Table3[[#This Row],[Discount]])/100)</f>
        <v>748.7578906352727</v>
      </c>
    </row>
    <row r="747" spans="1:10" x14ac:dyDescent="0.3">
      <c r="A747" t="s">
        <v>874</v>
      </c>
      <c r="B747" t="s">
        <v>157</v>
      </c>
      <c r="C747" s="1">
        <v>44793</v>
      </c>
      <c r="D747" t="s">
        <v>166</v>
      </c>
      <c r="E747" t="s">
        <v>171</v>
      </c>
      <c r="F747">
        <v>130</v>
      </c>
      <c r="G747" t="s">
        <v>104</v>
      </c>
      <c r="H747" s="2">
        <v>4</v>
      </c>
      <c r="I747" s="3">
        <f t="shared" ca="1" si="3"/>
        <v>0.48171102054649773</v>
      </c>
      <c r="J747">
        <f ca="1">(Table3[[#This Row],[Price of One Product]]*Table3[[#This Row],[No of Products in one Sale]])*((100-Table3[[#This Row],[Discount]])/100)</f>
        <v>517.49510269315829</v>
      </c>
    </row>
    <row r="748" spans="1:10" x14ac:dyDescent="0.3">
      <c r="A748" t="s">
        <v>875</v>
      </c>
      <c r="B748" t="s">
        <v>158</v>
      </c>
      <c r="C748" s="1">
        <v>44793</v>
      </c>
      <c r="D748" t="s">
        <v>167</v>
      </c>
      <c r="E748" t="s">
        <v>171</v>
      </c>
      <c r="F748">
        <v>60</v>
      </c>
      <c r="G748" t="s">
        <v>105</v>
      </c>
      <c r="H748" s="2">
        <v>8</v>
      </c>
      <c r="I748" s="3">
        <f t="shared" ca="1" si="3"/>
        <v>1.3576646708144735E-2</v>
      </c>
      <c r="J748">
        <f ca="1">(Table3[[#This Row],[Price of One Product]]*Table3[[#This Row],[No of Products in one Sale]])*((100-Table3[[#This Row],[Discount]])/100)</f>
        <v>479.93483209580091</v>
      </c>
    </row>
    <row r="749" spans="1:10" x14ac:dyDescent="0.3">
      <c r="A749" t="s">
        <v>876</v>
      </c>
      <c r="B749" t="s">
        <v>159</v>
      </c>
      <c r="C749" s="1">
        <v>44785</v>
      </c>
      <c r="D749" t="s">
        <v>168</v>
      </c>
      <c r="E749" t="s">
        <v>171</v>
      </c>
      <c r="F749">
        <v>95</v>
      </c>
      <c r="G749" t="s">
        <v>103</v>
      </c>
      <c r="H749" s="2">
        <v>3</v>
      </c>
      <c r="I749" s="3">
        <f t="shared" ca="1" si="3"/>
        <v>0.88086363932722089</v>
      </c>
      <c r="J749">
        <f ca="1">(Table3[[#This Row],[Price of One Product]]*Table3[[#This Row],[No of Products in one Sale]])*((100-Table3[[#This Row],[Discount]])/100)</f>
        <v>282.48953862791745</v>
      </c>
    </row>
    <row r="750" spans="1:10" x14ac:dyDescent="0.3">
      <c r="A750" t="s">
        <v>877</v>
      </c>
      <c r="B750" t="s">
        <v>154</v>
      </c>
      <c r="C750" s="1">
        <v>44778</v>
      </c>
      <c r="D750" t="s">
        <v>163</v>
      </c>
      <c r="E750" t="s">
        <v>171</v>
      </c>
      <c r="F750">
        <v>72</v>
      </c>
      <c r="G750" t="s">
        <v>104</v>
      </c>
      <c r="H750" s="2">
        <v>8</v>
      </c>
      <c r="I750" s="3">
        <f t="shared" ca="1" si="3"/>
        <v>0.25744309571384505</v>
      </c>
      <c r="J750">
        <f ca="1">(Table3[[#This Row],[Price of One Product]]*Table3[[#This Row],[No of Products in one Sale]])*((100-Table3[[#This Row],[Discount]])/100)</f>
        <v>574.51712776868828</v>
      </c>
    </row>
    <row r="751" spans="1:10" x14ac:dyDescent="0.3">
      <c r="A751" t="s">
        <v>878</v>
      </c>
      <c r="B751" t="s">
        <v>155</v>
      </c>
      <c r="C751" s="1">
        <v>44764</v>
      </c>
      <c r="D751" t="s">
        <v>164</v>
      </c>
      <c r="E751" t="s">
        <v>171</v>
      </c>
      <c r="F751">
        <v>65</v>
      </c>
      <c r="G751" t="s">
        <v>105</v>
      </c>
      <c r="H751" s="2">
        <v>12</v>
      </c>
      <c r="I751" s="3">
        <f t="shared" ca="1" si="3"/>
        <v>0.66319890235199175</v>
      </c>
      <c r="J751">
        <f ca="1">(Table3[[#This Row],[Price of One Product]]*Table3[[#This Row],[No of Products in one Sale]])*((100-Table3[[#This Row],[Discount]])/100)</f>
        <v>774.82704856165446</v>
      </c>
    </row>
    <row r="752" spans="1:10" x14ac:dyDescent="0.3">
      <c r="A752" t="s">
        <v>879</v>
      </c>
      <c r="B752" t="s">
        <v>156</v>
      </c>
      <c r="C752" s="1">
        <v>44769</v>
      </c>
      <c r="D752" t="s">
        <v>165</v>
      </c>
      <c r="E752" t="s">
        <v>170</v>
      </c>
      <c r="F752">
        <v>250</v>
      </c>
      <c r="G752" t="s">
        <v>103</v>
      </c>
      <c r="H752" s="2">
        <v>3</v>
      </c>
      <c r="I752" s="3">
        <f t="shared" ca="1" si="3"/>
        <v>0.27304258502747758</v>
      </c>
      <c r="J752">
        <f ca="1">(Table3[[#This Row],[Price of One Product]]*Table3[[#This Row],[No of Products in one Sale]])*((100-Table3[[#This Row],[Discount]])/100)</f>
        <v>747.95218061229389</v>
      </c>
    </row>
    <row r="753" spans="1:10" x14ac:dyDescent="0.3">
      <c r="A753" t="s">
        <v>880</v>
      </c>
      <c r="B753" t="s">
        <v>157</v>
      </c>
      <c r="C753" s="1">
        <v>44794</v>
      </c>
      <c r="D753" t="s">
        <v>166</v>
      </c>
      <c r="E753" t="s">
        <v>170</v>
      </c>
      <c r="F753">
        <v>130</v>
      </c>
      <c r="G753" t="s">
        <v>104</v>
      </c>
      <c r="H753" s="2">
        <v>4</v>
      </c>
      <c r="I753" s="3">
        <f t="shared" ca="1" si="3"/>
        <v>1.4945805256716072E-2</v>
      </c>
      <c r="J753">
        <f ca="1">(Table3[[#This Row],[Price of One Product]]*Table3[[#This Row],[No of Products in one Sale]])*((100-Table3[[#This Row],[Discount]])/100)</f>
        <v>519.92228181266512</v>
      </c>
    </row>
    <row r="754" spans="1:10" x14ac:dyDescent="0.3">
      <c r="A754" t="s">
        <v>881</v>
      </c>
      <c r="B754" t="s">
        <v>154</v>
      </c>
      <c r="C754" s="1">
        <v>44766</v>
      </c>
      <c r="D754" t="s">
        <v>163</v>
      </c>
      <c r="E754" t="s">
        <v>170</v>
      </c>
      <c r="F754">
        <v>72</v>
      </c>
      <c r="G754" t="s">
        <v>105</v>
      </c>
      <c r="H754" s="2">
        <v>11</v>
      </c>
      <c r="I754" s="3">
        <f t="shared" ca="1" si="3"/>
        <v>0.49489628984707246</v>
      </c>
      <c r="J754">
        <f ca="1">(Table3[[#This Row],[Price of One Product]]*Table3[[#This Row],[No of Products in one Sale]])*((100-Table3[[#This Row],[Discount]])/100)</f>
        <v>788.08042138441112</v>
      </c>
    </row>
    <row r="755" spans="1:10" x14ac:dyDescent="0.3">
      <c r="A755" t="s">
        <v>882</v>
      </c>
      <c r="B755" t="s">
        <v>155</v>
      </c>
      <c r="C755" s="1">
        <v>44772</v>
      </c>
      <c r="D755" t="s">
        <v>164</v>
      </c>
      <c r="E755" t="s">
        <v>171</v>
      </c>
      <c r="F755">
        <v>65</v>
      </c>
      <c r="G755" t="s">
        <v>103</v>
      </c>
      <c r="H755" s="2">
        <v>9</v>
      </c>
      <c r="I755" s="3">
        <f t="shared" ca="1" si="3"/>
        <v>0.46436671652823236</v>
      </c>
      <c r="J755">
        <f ca="1">(Table3[[#This Row],[Price of One Product]]*Table3[[#This Row],[No of Products in one Sale]])*((100-Table3[[#This Row],[Discount]])/100)</f>
        <v>582.28345470830982</v>
      </c>
    </row>
    <row r="756" spans="1:10" x14ac:dyDescent="0.3">
      <c r="A756" t="s">
        <v>883</v>
      </c>
      <c r="B756" t="s">
        <v>156</v>
      </c>
      <c r="C756" s="1">
        <v>44787</v>
      </c>
      <c r="D756" t="s">
        <v>165</v>
      </c>
      <c r="E756" t="s">
        <v>171</v>
      </c>
      <c r="F756">
        <v>250</v>
      </c>
      <c r="G756" t="s">
        <v>104</v>
      </c>
      <c r="H756" s="2">
        <v>3</v>
      </c>
      <c r="I756" s="3">
        <f t="shared" ca="1" si="3"/>
        <v>0.12865547541235778</v>
      </c>
      <c r="J756">
        <f ca="1">(Table3[[#This Row],[Price of One Product]]*Table3[[#This Row],[No of Products in one Sale]])*((100-Table3[[#This Row],[Discount]])/100)</f>
        <v>749.03508393440734</v>
      </c>
    </row>
    <row r="757" spans="1:10" x14ac:dyDescent="0.3">
      <c r="A757" t="s">
        <v>884</v>
      </c>
      <c r="B757" t="s">
        <v>157</v>
      </c>
      <c r="C757" s="1">
        <v>44755</v>
      </c>
      <c r="D757" t="s">
        <v>166</v>
      </c>
      <c r="E757" t="s">
        <v>171</v>
      </c>
      <c r="F757">
        <v>130</v>
      </c>
      <c r="G757" t="s">
        <v>105</v>
      </c>
      <c r="H757" s="2">
        <v>3</v>
      </c>
      <c r="I757" s="3">
        <f t="shared" ca="1" si="3"/>
        <v>0.35288282616270561</v>
      </c>
      <c r="J757">
        <f ca="1">(Table3[[#This Row],[Price of One Product]]*Table3[[#This Row],[No of Products in one Sale]])*((100-Table3[[#This Row],[Discount]])/100)</f>
        <v>388.6237569779654</v>
      </c>
    </row>
    <row r="758" spans="1:10" x14ac:dyDescent="0.3">
      <c r="A758" t="s">
        <v>885</v>
      </c>
      <c r="B758" t="s">
        <v>158</v>
      </c>
      <c r="C758" s="1">
        <v>44785</v>
      </c>
      <c r="D758" t="s">
        <v>167</v>
      </c>
      <c r="E758" t="s">
        <v>171</v>
      </c>
      <c r="F758">
        <v>60</v>
      </c>
      <c r="G758" t="s">
        <v>103</v>
      </c>
      <c r="H758" s="2">
        <v>13</v>
      </c>
      <c r="I758" s="3">
        <f t="shared" ref="I758:I795" ca="1" si="4">RAND()</f>
        <v>4.6319151550366811E-2</v>
      </c>
      <c r="J758">
        <f ca="1">(Table3[[#This Row],[Price of One Product]]*Table3[[#This Row],[No of Products in one Sale]])*((100-Table3[[#This Row],[Discount]])/100)</f>
        <v>779.63871061790712</v>
      </c>
    </row>
    <row r="759" spans="1:10" x14ac:dyDescent="0.3">
      <c r="A759" t="s">
        <v>886</v>
      </c>
      <c r="B759" t="s">
        <v>154</v>
      </c>
      <c r="C759" s="1">
        <v>44761</v>
      </c>
      <c r="D759" t="s">
        <v>163</v>
      </c>
      <c r="E759" t="s">
        <v>171</v>
      </c>
      <c r="F759">
        <v>72</v>
      </c>
      <c r="G759" t="s">
        <v>104</v>
      </c>
      <c r="H759" s="2">
        <v>12</v>
      </c>
      <c r="I759" s="3">
        <f t="shared" ca="1" si="4"/>
        <v>1.0156370053289954E-2</v>
      </c>
      <c r="J759">
        <f ca="1">(Table3[[#This Row],[Price of One Product]]*Table3[[#This Row],[No of Products in one Sale]])*((100-Table3[[#This Row],[Discount]])/100)</f>
        <v>863.91224896273957</v>
      </c>
    </row>
    <row r="760" spans="1:10" x14ac:dyDescent="0.3">
      <c r="A760" t="s">
        <v>887</v>
      </c>
      <c r="B760" t="s">
        <v>155</v>
      </c>
      <c r="C760" s="1">
        <v>44770</v>
      </c>
      <c r="D760" t="s">
        <v>164</v>
      </c>
      <c r="E760" t="s">
        <v>171</v>
      </c>
      <c r="F760">
        <v>65</v>
      </c>
      <c r="G760" t="s">
        <v>105</v>
      </c>
      <c r="H760" s="2">
        <v>5</v>
      </c>
      <c r="I760" s="3">
        <f t="shared" ca="1" si="4"/>
        <v>0.30052113954709425</v>
      </c>
      <c r="J760">
        <f ca="1">(Table3[[#This Row],[Price of One Product]]*Table3[[#This Row],[No of Products in one Sale]])*((100-Table3[[#This Row],[Discount]])/100)</f>
        <v>324.0233062964719</v>
      </c>
    </row>
    <row r="761" spans="1:10" x14ac:dyDescent="0.3">
      <c r="A761" t="s">
        <v>888</v>
      </c>
      <c r="B761" t="s">
        <v>156</v>
      </c>
      <c r="C761" s="1">
        <v>44769</v>
      </c>
      <c r="D761" t="s">
        <v>165</v>
      </c>
      <c r="E761" t="s">
        <v>170</v>
      </c>
      <c r="F761">
        <v>250</v>
      </c>
      <c r="G761" t="s">
        <v>103</v>
      </c>
      <c r="H761" s="2">
        <v>3</v>
      </c>
      <c r="I761" s="3">
        <f t="shared" ca="1" si="4"/>
        <v>0.86524552438725422</v>
      </c>
      <c r="J761">
        <f ca="1">(Table3[[#This Row],[Price of One Product]]*Table3[[#This Row],[No of Products in one Sale]])*((100-Table3[[#This Row],[Discount]])/100)</f>
        <v>743.51065856709567</v>
      </c>
    </row>
    <row r="762" spans="1:10" x14ac:dyDescent="0.3">
      <c r="A762" t="s">
        <v>889</v>
      </c>
      <c r="B762" t="s">
        <v>157</v>
      </c>
      <c r="C762" s="1">
        <v>44785</v>
      </c>
      <c r="D762" t="s">
        <v>166</v>
      </c>
      <c r="E762" t="s">
        <v>171</v>
      </c>
      <c r="F762">
        <v>130</v>
      </c>
      <c r="G762" t="s">
        <v>104</v>
      </c>
      <c r="H762" s="2">
        <v>5</v>
      </c>
      <c r="I762" s="3">
        <f t="shared" ca="1" si="4"/>
        <v>0.96842679792959463</v>
      </c>
      <c r="J762">
        <f ca="1">(Table3[[#This Row],[Price of One Product]]*Table3[[#This Row],[No of Products in one Sale]])*((100-Table3[[#This Row],[Discount]])/100)</f>
        <v>643.70522581345756</v>
      </c>
    </row>
    <row r="763" spans="1:10" x14ac:dyDescent="0.3">
      <c r="A763" t="s">
        <v>890</v>
      </c>
      <c r="B763" t="s">
        <v>154</v>
      </c>
      <c r="C763" s="1">
        <v>44771</v>
      </c>
      <c r="D763" t="s">
        <v>163</v>
      </c>
      <c r="E763" t="s">
        <v>170</v>
      </c>
      <c r="F763">
        <v>72</v>
      </c>
      <c r="G763" t="s">
        <v>105</v>
      </c>
      <c r="H763" s="2">
        <v>8</v>
      </c>
      <c r="I763" s="3">
        <f t="shared" ca="1" si="4"/>
        <v>0.76715435528431408</v>
      </c>
      <c r="J763">
        <f ca="1">(Table3[[#This Row],[Price of One Product]]*Table3[[#This Row],[No of Products in one Sale]])*((100-Table3[[#This Row],[Discount]])/100)</f>
        <v>571.5811909135623</v>
      </c>
    </row>
    <row r="764" spans="1:10" x14ac:dyDescent="0.3">
      <c r="A764" t="s">
        <v>891</v>
      </c>
      <c r="B764" t="s">
        <v>155</v>
      </c>
      <c r="C764" s="1">
        <v>44776</v>
      </c>
      <c r="D764" t="s">
        <v>164</v>
      </c>
      <c r="E764" t="s">
        <v>171</v>
      </c>
      <c r="F764">
        <v>65</v>
      </c>
      <c r="G764" t="s">
        <v>103</v>
      </c>
      <c r="H764" s="2">
        <v>4</v>
      </c>
      <c r="I764" s="3">
        <f t="shared" ca="1" si="4"/>
        <v>0.68700861540058211</v>
      </c>
      <c r="J764">
        <f ca="1">(Table3[[#This Row],[Price of One Product]]*Table3[[#This Row],[No of Products in one Sale]])*((100-Table3[[#This Row],[Discount]])/100)</f>
        <v>258.21377759995846</v>
      </c>
    </row>
    <row r="765" spans="1:10" x14ac:dyDescent="0.3">
      <c r="A765" t="s">
        <v>892</v>
      </c>
      <c r="B765" t="s">
        <v>156</v>
      </c>
      <c r="C765" s="1">
        <v>44782</v>
      </c>
      <c r="D765" t="s">
        <v>165</v>
      </c>
      <c r="E765" t="s">
        <v>170</v>
      </c>
      <c r="F765">
        <v>250</v>
      </c>
      <c r="G765" t="s">
        <v>104</v>
      </c>
      <c r="H765" s="2">
        <v>3</v>
      </c>
      <c r="I765" s="3">
        <f t="shared" ca="1" si="4"/>
        <v>0.20959785687977062</v>
      </c>
      <c r="J765">
        <f ca="1">(Table3[[#This Row],[Price of One Product]]*Table3[[#This Row],[No of Products in one Sale]])*((100-Table3[[#This Row],[Discount]])/100)</f>
        <v>748.42801607340175</v>
      </c>
    </row>
    <row r="766" spans="1:10" x14ac:dyDescent="0.3">
      <c r="A766" t="s">
        <v>893</v>
      </c>
      <c r="B766" t="s">
        <v>157</v>
      </c>
      <c r="C766" s="1">
        <v>44765</v>
      </c>
      <c r="D766" t="s">
        <v>166</v>
      </c>
      <c r="E766" t="s">
        <v>171</v>
      </c>
      <c r="F766">
        <v>130</v>
      </c>
      <c r="G766" t="s">
        <v>105</v>
      </c>
      <c r="H766" s="2">
        <v>7</v>
      </c>
      <c r="I766" s="3">
        <f t="shared" ca="1" si="4"/>
        <v>0.71375997356247478</v>
      </c>
      <c r="J766">
        <f ca="1">(Table3[[#This Row],[Price of One Product]]*Table3[[#This Row],[No of Products in one Sale]])*((100-Table3[[#This Row],[Discount]])/100)</f>
        <v>903.50478424058144</v>
      </c>
    </row>
    <row r="767" spans="1:10" x14ac:dyDescent="0.3">
      <c r="A767" t="s">
        <v>894</v>
      </c>
      <c r="B767" t="s">
        <v>158</v>
      </c>
      <c r="C767" s="1">
        <v>44778</v>
      </c>
      <c r="D767" t="s">
        <v>167</v>
      </c>
      <c r="E767" t="s">
        <v>170</v>
      </c>
      <c r="F767">
        <v>60</v>
      </c>
      <c r="G767" t="s">
        <v>103</v>
      </c>
      <c r="H767" s="2">
        <v>7</v>
      </c>
      <c r="I767" s="3">
        <f t="shared" ca="1" si="4"/>
        <v>0.17753984251022514</v>
      </c>
      <c r="J767">
        <f ca="1">(Table3[[#This Row],[Price of One Product]]*Table3[[#This Row],[No of Products in one Sale]])*((100-Table3[[#This Row],[Discount]])/100)</f>
        <v>419.254332661457</v>
      </c>
    </row>
    <row r="768" spans="1:10" x14ac:dyDescent="0.3">
      <c r="A768" t="s">
        <v>895</v>
      </c>
      <c r="B768" t="s">
        <v>159</v>
      </c>
      <c r="C768" s="1">
        <v>44774</v>
      </c>
      <c r="D768" t="s">
        <v>168</v>
      </c>
      <c r="E768" t="s">
        <v>171</v>
      </c>
      <c r="F768">
        <v>95</v>
      </c>
      <c r="G768" t="s">
        <v>104</v>
      </c>
      <c r="H768" s="2">
        <v>7</v>
      </c>
      <c r="I768" s="3">
        <f t="shared" ca="1" si="4"/>
        <v>0.45440641337822585</v>
      </c>
      <c r="J768">
        <f ca="1">(Table3[[#This Row],[Price of One Product]]*Table3[[#This Row],[No of Products in one Sale]])*((100-Table3[[#This Row],[Discount]])/100)</f>
        <v>661.97819735103474</v>
      </c>
    </row>
    <row r="769" spans="1:10" x14ac:dyDescent="0.3">
      <c r="A769" t="s">
        <v>896</v>
      </c>
      <c r="B769" t="s">
        <v>154</v>
      </c>
      <c r="C769" s="1">
        <v>44803</v>
      </c>
      <c r="D769" t="s">
        <v>163</v>
      </c>
      <c r="E769" t="s">
        <v>170</v>
      </c>
      <c r="F769">
        <v>72</v>
      </c>
      <c r="G769" t="s">
        <v>105</v>
      </c>
      <c r="H769" s="2">
        <v>5</v>
      </c>
      <c r="I769" s="3">
        <f t="shared" ca="1" si="4"/>
        <v>0.24284985271779713</v>
      </c>
      <c r="J769">
        <f ca="1">(Table3[[#This Row],[Price of One Product]]*Table3[[#This Row],[No of Products in one Sale]])*((100-Table3[[#This Row],[Discount]])/100)</f>
        <v>359.12574053021592</v>
      </c>
    </row>
    <row r="770" spans="1:10" x14ac:dyDescent="0.3">
      <c r="A770" t="s">
        <v>897</v>
      </c>
      <c r="B770" t="s">
        <v>155</v>
      </c>
      <c r="C770" s="1">
        <v>44782</v>
      </c>
      <c r="D770" t="s">
        <v>164</v>
      </c>
      <c r="E770" t="s">
        <v>171</v>
      </c>
      <c r="F770">
        <v>65</v>
      </c>
      <c r="G770" t="s">
        <v>103</v>
      </c>
      <c r="H770" s="2">
        <v>6</v>
      </c>
      <c r="I770" s="3">
        <f t="shared" ca="1" si="4"/>
        <v>0.97967769990403641</v>
      </c>
      <c r="J770">
        <f ca="1">(Table3[[#This Row],[Price of One Product]]*Table3[[#This Row],[No of Products in one Sale]])*((100-Table3[[#This Row],[Discount]])/100)</f>
        <v>386.17925697037424</v>
      </c>
    </row>
    <row r="771" spans="1:10" x14ac:dyDescent="0.3">
      <c r="A771" t="s">
        <v>898</v>
      </c>
      <c r="B771" t="s">
        <v>156</v>
      </c>
      <c r="C771" s="1">
        <v>44774</v>
      </c>
      <c r="D771" t="s">
        <v>165</v>
      </c>
      <c r="E771" t="s">
        <v>170</v>
      </c>
      <c r="F771">
        <v>250</v>
      </c>
      <c r="G771" t="s">
        <v>104</v>
      </c>
      <c r="H771" s="2">
        <v>2</v>
      </c>
      <c r="I771" s="3">
        <f t="shared" ca="1" si="4"/>
        <v>0.56746312746487571</v>
      </c>
      <c r="J771">
        <f ca="1">(Table3[[#This Row],[Price of One Product]]*Table3[[#This Row],[No of Products in one Sale]])*((100-Table3[[#This Row],[Discount]])/100)</f>
        <v>497.16268436267563</v>
      </c>
    </row>
    <row r="772" spans="1:10" x14ac:dyDescent="0.3">
      <c r="A772" t="s">
        <v>899</v>
      </c>
      <c r="B772" t="s">
        <v>157</v>
      </c>
      <c r="C772" s="1">
        <v>44790</v>
      </c>
      <c r="D772" t="s">
        <v>166</v>
      </c>
      <c r="E772" t="s">
        <v>171</v>
      </c>
      <c r="F772">
        <v>130</v>
      </c>
      <c r="G772" t="s">
        <v>105</v>
      </c>
      <c r="H772" s="2">
        <v>2</v>
      </c>
      <c r="I772" s="3">
        <f t="shared" ca="1" si="4"/>
        <v>0.86651157840963944</v>
      </c>
      <c r="J772">
        <f ca="1">(Table3[[#This Row],[Price of One Product]]*Table3[[#This Row],[No of Products in one Sale]])*((100-Table3[[#This Row],[Discount]])/100)</f>
        <v>257.74706989613492</v>
      </c>
    </row>
    <row r="773" spans="1:10" x14ac:dyDescent="0.3">
      <c r="A773" t="s">
        <v>900</v>
      </c>
      <c r="B773" t="s">
        <v>154</v>
      </c>
      <c r="C773" s="1">
        <v>44790</v>
      </c>
      <c r="D773" t="s">
        <v>163</v>
      </c>
      <c r="E773" t="s">
        <v>170</v>
      </c>
      <c r="F773">
        <v>72</v>
      </c>
      <c r="G773" t="s">
        <v>103</v>
      </c>
      <c r="H773" s="2">
        <v>4</v>
      </c>
      <c r="I773" s="3">
        <f t="shared" ca="1" si="4"/>
        <v>0.83330458503707805</v>
      </c>
      <c r="J773">
        <f ca="1">(Table3[[#This Row],[Price of One Product]]*Table3[[#This Row],[No of Products in one Sale]])*((100-Table3[[#This Row],[Discount]])/100)</f>
        <v>285.60008279509321</v>
      </c>
    </row>
    <row r="774" spans="1:10" x14ac:dyDescent="0.3">
      <c r="A774" t="s">
        <v>901</v>
      </c>
      <c r="B774" t="s">
        <v>155</v>
      </c>
      <c r="C774" s="1">
        <v>44757</v>
      </c>
      <c r="D774" t="s">
        <v>164</v>
      </c>
      <c r="E774" t="s">
        <v>171</v>
      </c>
      <c r="F774">
        <v>65</v>
      </c>
      <c r="G774" t="s">
        <v>104</v>
      </c>
      <c r="H774" s="2">
        <v>10</v>
      </c>
      <c r="I774" s="3">
        <f t="shared" ca="1" si="4"/>
        <v>0.88445382398483274</v>
      </c>
      <c r="J774">
        <f ca="1">(Table3[[#This Row],[Price of One Product]]*Table3[[#This Row],[No of Products in one Sale]])*((100-Table3[[#This Row],[Discount]])/100)</f>
        <v>644.2510501440986</v>
      </c>
    </row>
    <row r="775" spans="1:10" x14ac:dyDescent="0.3">
      <c r="A775" t="s">
        <v>902</v>
      </c>
      <c r="B775" t="s">
        <v>156</v>
      </c>
      <c r="C775" s="1">
        <v>44778</v>
      </c>
      <c r="D775" t="s">
        <v>165</v>
      </c>
      <c r="E775" t="s">
        <v>170</v>
      </c>
      <c r="F775">
        <v>250</v>
      </c>
      <c r="G775" t="s">
        <v>105</v>
      </c>
      <c r="H775" s="2">
        <v>1</v>
      </c>
      <c r="I775" s="3">
        <f t="shared" ca="1" si="4"/>
        <v>0.33969051056980659</v>
      </c>
      <c r="J775">
        <f ca="1">(Table3[[#This Row],[Price of One Product]]*Table3[[#This Row],[No of Products in one Sale]])*((100-Table3[[#This Row],[Discount]])/100)</f>
        <v>249.15077372357547</v>
      </c>
    </row>
    <row r="776" spans="1:10" x14ac:dyDescent="0.3">
      <c r="A776" t="s">
        <v>903</v>
      </c>
      <c r="B776" t="s">
        <v>157</v>
      </c>
      <c r="C776" s="1">
        <v>44795</v>
      </c>
      <c r="D776" t="s">
        <v>163</v>
      </c>
      <c r="E776" t="s">
        <v>171</v>
      </c>
      <c r="F776">
        <v>72</v>
      </c>
      <c r="G776" t="s">
        <v>103</v>
      </c>
      <c r="H776" s="2">
        <v>12</v>
      </c>
      <c r="I776" s="3">
        <f t="shared" ca="1" si="4"/>
        <v>0.80358423538088253</v>
      </c>
      <c r="J776">
        <f ca="1">(Table3[[#This Row],[Price of One Product]]*Table3[[#This Row],[No of Products in one Sale]])*((100-Table3[[#This Row],[Discount]])/100)</f>
        <v>857.05703220630915</v>
      </c>
    </row>
    <row r="777" spans="1:10" x14ac:dyDescent="0.3">
      <c r="A777" t="s">
        <v>904</v>
      </c>
      <c r="B777" t="s">
        <v>154</v>
      </c>
      <c r="C777" s="1">
        <v>44800</v>
      </c>
      <c r="D777" t="s">
        <v>164</v>
      </c>
      <c r="E777" t="s">
        <v>170</v>
      </c>
      <c r="F777">
        <v>65</v>
      </c>
      <c r="G777" t="s">
        <v>103</v>
      </c>
      <c r="H777" s="2">
        <v>11</v>
      </c>
      <c r="I777" s="3">
        <f t="shared" ca="1" si="4"/>
        <v>0.89759287955583689</v>
      </c>
      <c r="J777">
        <f ca="1">(Table3[[#This Row],[Price of One Product]]*Table3[[#This Row],[No of Products in one Sale]])*((100-Table3[[#This Row],[Discount]])/100)</f>
        <v>708.58221091117582</v>
      </c>
    </row>
    <row r="778" spans="1:10" x14ac:dyDescent="0.3">
      <c r="A778" t="s">
        <v>905</v>
      </c>
      <c r="B778" t="s">
        <v>155</v>
      </c>
      <c r="C778" s="1">
        <v>44783</v>
      </c>
      <c r="D778" t="s">
        <v>165</v>
      </c>
      <c r="E778" t="s">
        <v>171</v>
      </c>
      <c r="F778">
        <v>250</v>
      </c>
      <c r="G778" t="s">
        <v>104</v>
      </c>
      <c r="H778" s="2">
        <v>2</v>
      </c>
      <c r="I778" s="3">
        <f t="shared" ca="1" si="4"/>
        <v>0.58536380851537861</v>
      </c>
      <c r="J778">
        <f ca="1">(Table3[[#This Row],[Price of One Product]]*Table3[[#This Row],[No of Products in one Sale]])*((100-Table3[[#This Row],[Discount]])/100)</f>
        <v>497.07318095742306</v>
      </c>
    </row>
    <row r="779" spans="1:10" x14ac:dyDescent="0.3">
      <c r="A779" t="s">
        <v>906</v>
      </c>
      <c r="B779" t="s">
        <v>156</v>
      </c>
      <c r="C779" s="1">
        <v>44770</v>
      </c>
      <c r="D779" t="s">
        <v>166</v>
      </c>
      <c r="E779" t="s">
        <v>171</v>
      </c>
      <c r="F779">
        <v>130</v>
      </c>
      <c r="G779" t="s">
        <v>105</v>
      </c>
      <c r="H779" s="2">
        <v>7</v>
      </c>
      <c r="I779" s="3">
        <f t="shared" ca="1" si="4"/>
        <v>0.86141099550990441</v>
      </c>
      <c r="J779">
        <f ca="1">(Table3[[#This Row],[Price of One Product]]*Table3[[#This Row],[No of Products in one Sale]])*((100-Table3[[#This Row],[Discount]])/100)</f>
        <v>902.16115994085987</v>
      </c>
    </row>
    <row r="780" spans="1:10" x14ac:dyDescent="0.3">
      <c r="A780" t="s">
        <v>907</v>
      </c>
      <c r="B780" t="s">
        <v>157</v>
      </c>
      <c r="C780" s="1">
        <v>44764</v>
      </c>
      <c r="D780" t="s">
        <v>163</v>
      </c>
      <c r="E780" t="s">
        <v>171</v>
      </c>
      <c r="F780">
        <v>72</v>
      </c>
      <c r="G780" t="s">
        <v>103</v>
      </c>
      <c r="H780" s="2">
        <v>6</v>
      </c>
      <c r="I780" s="3">
        <f t="shared" ca="1" si="4"/>
        <v>0.33160601916113286</v>
      </c>
      <c r="J780">
        <f ca="1">(Table3[[#This Row],[Price of One Product]]*Table3[[#This Row],[No of Products in one Sale]])*((100-Table3[[#This Row],[Discount]])/100)</f>
        <v>430.56746199722397</v>
      </c>
    </row>
    <row r="781" spans="1:10" x14ac:dyDescent="0.3">
      <c r="A781" t="s">
        <v>908</v>
      </c>
      <c r="B781" t="s">
        <v>154</v>
      </c>
      <c r="C781" s="1">
        <v>44810</v>
      </c>
      <c r="D781" t="s">
        <v>164</v>
      </c>
      <c r="E781" t="s">
        <v>171</v>
      </c>
      <c r="F781">
        <v>65</v>
      </c>
      <c r="G781" t="s">
        <v>104</v>
      </c>
      <c r="H781" s="2">
        <v>4</v>
      </c>
      <c r="I781" s="3">
        <f t="shared" ca="1" si="4"/>
        <v>0.84967615302270649</v>
      </c>
      <c r="J781">
        <f ca="1">(Table3[[#This Row],[Price of One Product]]*Table3[[#This Row],[No of Products in one Sale]])*((100-Table3[[#This Row],[Discount]])/100)</f>
        <v>257.79084200214095</v>
      </c>
    </row>
    <row r="782" spans="1:10" x14ac:dyDescent="0.3">
      <c r="A782" t="s">
        <v>909</v>
      </c>
      <c r="B782" t="s">
        <v>155</v>
      </c>
      <c r="C782" s="1">
        <v>44793</v>
      </c>
      <c r="D782" t="s">
        <v>165</v>
      </c>
      <c r="E782" t="s">
        <v>171</v>
      </c>
      <c r="F782">
        <v>250</v>
      </c>
      <c r="G782" t="s">
        <v>105</v>
      </c>
      <c r="H782" s="2">
        <v>2</v>
      </c>
      <c r="I782" s="3">
        <f t="shared" ca="1" si="4"/>
        <v>0.34293234555679941</v>
      </c>
      <c r="J782">
        <f ca="1">(Table3[[#This Row],[Price of One Product]]*Table3[[#This Row],[No of Products in one Sale]])*((100-Table3[[#This Row],[Discount]])/100)</f>
        <v>498.28533827221599</v>
      </c>
    </row>
    <row r="783" spans="1:10" x14ac:dyDescent="0.3">
      <c r="A783" t="s">
        <v>910</v>
      </c>
      <c r="B783" t="s">
        <v>156</v>
      </c>
      <c r="C783" s="1">
        <v>44787</v>
      </c>
      <c r="D783" t="s">
        <v>166</v>
      </c>
      <c r="E783" t="s">
        <v>170</v>
      </c>
      <c r="F783">
        <v>130</v>
      </c>
      <c r="G783" t="s">
        <v>103</v>
      </c>
      <c r="H783" s="2">
        <v>4</v>
      </c>
      <c r="I783" s="3">
        <f t="shared" ca="1" si="4"/>
        <v>0.45607996956527297</v>
      </c>
      <c r="J783">
        <f ca="1">(Table3[[#This Row],[Price of One Product]]*Table3[[#This Row],[No of Products in one Sale]])*((100-Table3[[#This Row],[Discount]])/100)</f>
        <v>517.62838415826059</v>
      </c>
    </row>
    <row r="784" spans="1:10" x14ac:dyDescent="0.3">
      <c r="A784" t="s">
        <v>911</v>
      </c>
      <c r="B784" t="s">
        <v>157</v>
      </c>
      <c r="C784" s="1">
        <v>44774</v>
      </c>
      <c r="D784" t="s">
        <v>167</v>
      </c>
      <c r="E784" t="s">
        <v>171</v>
      </c>
      <c r="F784">
        <v>60</v>
      </c>
      <c r="G784" t="s">
        <v>104</v>
      </c>
      <c r="H784" s="2">
        <v>8</v>
      </c>
      <c r="I784" s="3">
        <f t="shared" ca="1" si="4"/>
        <v>4.048262172472028E-2</v>
      </c>
      <c r="J784">
        <f ca="1">(Table3[[#This Row],[Price of One Product]]*Table3[[#This Row],[No of Products in one Sale]])*((100-Table3[[#This Row],[Discount]])/100)</f>
        <v>479.80568341572132</v>
      </c>
    </row>
    <row r="785" spans="1:10" x14ac:dyDescent="0.3">
      <c r="A785" t="s">
        <v>912</v>
      </c>
      <c r="B785" t="s">
        <v>158</v>
      </c>
      <c r="C785" s="1">
        <v>44756</v>
      </c>
      <c r="D785" t="s">
        <v>163</v>
      </c>
      <c r="E785" t="s">
        <v>170</v>
      </c>
      <c r="F785">
        <v>72</v>
      </c>
      <c r="G785" t="s">
        <v>105</v>
      </c>
      <c r="H785" s="2">
        <v>4</v>
      </c>
      <c r="I785" s="3">
        <f t="shared" ca="1" si="4"/>
        <v>0.14193149912755298</v>
      </c>
      <c r="J785">
        <f ca="1">(Table3[[#This Row],[Price of One Product]]*Table3[[#This Row],[No of Products in one Sale]])*((100-Table3[[#This Row],[Discount]])/100)</f>
        <v>287.59123728251262</v>
      </c>
    </row>
    <row r="786" spans="1:10" x14ac:dyDescent="0.3">
      <c r="A786" t="s">
        <v>913</v>
      </c>
      <c r="B786" t="s">
        <v>154</v>
      </c>
      <c r="C786" s="1">
        <v>44810</v>
      </c>
      <c r="D786" t="s">
        <v>164</v>
      </c>
      <c r="E786" t="s">
        <v>171</v>
      </c>
      <c r="F786">
        <v>65</v>
      </c>
      <c r="G786" t="s">
        <v>103</v>
      </c>
      <c r="H786" s="2">
        <v>5</v>
      </c>
      <c r="I786" s="3">
        <f t="shared" ca="1" si="4"/>
        <v>0.12164493998140857</v>
      </c>
      <c r="J786">
        <f ca="1">(Table3[[#This Row],[Price of One Product]]*Table3[[#This Row],[No of Products in one Sale]])*((100-Table3[[#This Row],[Discount]])/100)</f>
        <v>324.60465394506042</v>
      </c>
    </row>
    <row r="787" spans="1:10" x14ac:dyDescent="0.3">
      <c r="A787" t="s">
        <v>914</v>
      </c>
      <c r="B787" t="s">
        <v>155</v>
      </c>
      <c r="C787" s="1">
        <v>44774</v>
      </c>
      <c r="D787" t="s">
        <v>165</v>
      </c>
      <c r="E787" t="s">
        <v>170</v>
      </c>
      <c r="F787">
        <v>250</v>
      </c>
      <c r="G787" t="s">
        <v>104</v>
      </c>
      <c r="H787" s="2">
        <v>3</v>
      </c>
      <c r="I787" s="3">
        <f t="shared" ca="1" si="4"/>
        <v>0.7470851563228994</v>
      </c>
      <c r="J787">
        <f ca="1">(Table3[[#This Row],[Price of One Product]]*Table3[[#This Row],[No of Products in one Sale]])*((100-Table3[[#This Row],[Discount]])/100)</f>
        <v>744.39686132757834</v>
      </c>
    </row>
    <row r="788" spans="1:10" x14ac:dyDescent="0.3">
      <c r="A788" t="s">
        <v>915</v>
      </c>
      <c r="B788" t="s">
        <v>156</v>
      </c>
      <c r="C788" s="1">
        <v>44804</v>
      </c>
      <c r="D788" t="s">
        <v>166</v>
      </c>
      <c r="E788" t="s">
        <v>171</v>
      </c>
      <c r="F788">
        <v>130</v>
      </c>
      <c r="G788" t="s">
        <v>105</v>
      </c>
      <c r="H788" s="2">
        <v>4</v>
      </c>
      <c r="I788" s="3">
        <f t="shared" ca="1" si="4"/>
        <v>0.28871481056266091</v>
      </c>
      <c r="J788">
        <f ca="1">(Table3[[#This Row],[Price of One Product]]*Table3[[#This Row],[No of Products in one Sale]])*((100-Table3[[#This Row],[Discount]])/100)</f>
        <v>518.4986829850742</v>
      </c>
    </row>
    <row r="789" spans="1:10" x14ac:dyDescent="0.3">
      <c r="A789" t="s">
        <v>916</v>
      </c>
      <c r="B789" t="s">
        <v>157</v>
      </c>
      <c r="C789" s="1">
        <v>44803</v>
      </c>
      <c r="D789" t="s">
        <v>163</v>
      </c>
      <c r="E789" t="s">
        <v>170</v>
      </c>
      <c r="F789">
        <v>72</v>
      </c>
      <c r="G789" t="s">
        <v>103</v>
      </c>
      <c r="H789" s="2">
        <v>5</v>
      </c>
      <c r="I789" s="3">
        <f t="shared" ca="1" si="4"/>
        <v>0.3787145228821347</v>
      </c>
      <c r="J789">
        <f ca="1">(Table3[[#This Row],[Price of One Product]]*Table3[[#This Row],[No of Products in one Sale]])*((100-Table3[[#This Row],[Discount]])/100)</f>
        <v>358.63662771762432</v>
      </c>
    </row>
    <row r="790" spans="1:10" x14ac:dyDescent="0.3">
      <c r="A790" t="s">
        <v>917</v>
      </c>
      <c r="B790" t="s">
        <v>154</v>
      </c>
      <c r="C790" s="1">
        <v>44808</v>
      </c>
      <c r="D790" t="s">
        <v>164</v>
      </c>
      <c r="E790" t="s">
        <v>171</v>
      </c>
      <c r="F790">
        <v>65</v>
      </c>
      <c r="G790" t="s">
        <v>104</v>
      </c>
      <c r="H790" s="2">
        <v>7</v>
      </c>
      <c r="I790" s="3">
        <f t="shared" ca="1" si="4"/>
        <v>2.9021914794400749E-2</v>
      </c>
      <c r="J790">
        <f ca="1">(Table3[[#This Row],[Price of One Product]]*Table3[[#This Row],[No of Products in one Sale]])*((100-Table3[[#This Row],[Discount]])/100)</f>
        <v>454.86795028768546</v>
      </c>
    </row>
    <row r="791" spans="1:10" x14ac:dyDescent="0.3">
      <c r="A791" t="s">
        <v>918</v>
      </c>
      <c r="B791" t="s">
        <v>155</v>
      </c>
      <c r="C791" s="1">
        <v>44786</v>
      </c>
      <c r="D791" t="s">
        <v>165</v>
      </c>
      <c r="E791" t="s">
        <v>170</v>
      </c>
      <c r="F791">
        <v>250</v>
      </c>
      <c r="G791" t="s">
        <v>105</v>
      </c>
      <c r="H791" s="2">
        <v>1</v>
      </c>
      <c r="I791" s="3">
        <f t="shared" ca="1" si="4"/>
        <v>0.23548723457100973</v>
      </c>
      <c r="J791">
        <f ca="1">(Table3[[#This Row],[Price of One Product]]*Table3[[#This Row],[No of Products in one Sale]])*((100-Table3[[#This Row],[Discount]])/100)</f>
        <v>249.41128191357248</v>
      </c>
    </row>
    <row r="792" spans="1:10" x14ac:dyDescent="0.3">
      <c r="A792" t="s">
        <v>919</v>
      </c>
      <c r="B792" t="s">
        <v>156</v>
      </c>
      <c r="C792" s="1">
        <v>44788</v>
      </c>
      <c r="D792" t="s">
        <v>166</v>
      </c>
      <c r="E792" t="s">
        <v>171</v>
      </c>
      <c r="F792">
        <v>130</v>
      </c>
      <c r="G792" t="s">
        <v>103</v>
      </c>
      <c r="H792" s="2">
        <v>6</v>
      </c>
      <c r="I792" s="3">
        <f t="shared" ca="1" si="4"/>
        <v>0.49520651408427296</v>
      </c>
      <c r="J792">
        <f ca="1">(Table3[[#This Row],[Price of One Product]]*Table3[[#This Row],[No of Products in one Sale]])*((100-Table3[[#This Row],[Discount]])/100)</f>
        <v>776.13738919014258</v>
      </c>
    </row>
    <row r="793" spans="1:10" x14ac:dyDescent="0.3">
      <c r="A793" t="s">
        <v>920</v>
      </c>
      <c r="B793" t="s">
        <v>157</v>
      </c>
      <c r="C793" s="1">
        <v>44772</v>
      </c>
      <c r="D793" t="s">
        <v>167</v>
      </c>
      <c r="E793" t="s">
        <v>170</v>
      </c>
      <c r="F793">
        <v>60</v>
      </c>
      <c r="G793" t="s">
        <v>104</v>
      </c>
      <c r="H793" s="2">
        <v>13</v>
      </c>
      <c r="I793" s="3">
        <f t="shared" ca="1" si="4"/>
        <v>0.56121717665710158</v>
      </c>
      <c r="J793">
        <f ca="1">(Table3[[#This Row],[Price of One Product]]*Table3[[#This Row],[No of Products in one Sale]])*((100-Table3[[#This Row],[Discount]])/100)</f>
        <v>775.62250602207473</v>
      </c>
    </row>
    <row r="794" spans="1:10" x14ac:dyDescent="0.3">
      <c r="A794" t="s">
        <v>921</v>
      </c>
      <c r="B794" t="s">
        <v>158</v>
      </c>
      <c r="C794" s="1">
        <v>44756</v>
      </c>
      <c r="D794" t="s">
        <v>168</v>
      </c>
      <c r="E794" t="s">
        <v>171</v>
      </c>
      <c r="F794">
        <v>95</v>
      </c>
      <c r="G794" t="s">
        <v>105</v>
      </c>
      <c r="H794" s="2">
        <v>6</v>
      </c>
      <c r="I794" s="3">
        <f t="shared" ca="1" si="4"/>
        <v>0.77675921823946514</v>
      </c>
      <c r="J794">
        <f ca="1">(Table3[[#This Row],[Price of One Product]]*Table3[[#This Row],[No of Products in one Sale]])*((100-Table3[[#This Row],[Discount]])/100)</f>
        <v>565.57247245603503</v>
      </c>
    </row>
    <row r="795" spans="1:10" x14ac:dyDescent="0.3">
      <c r="A795" t="s">
        <v>922</v>
      </c>
      <c r="B795" t="s">
        <v>159</v>
      </c>
      <c r="C795" s="1">
        <v>44808</v>
      </c>
      <c r="D795" t="s">
        <v>163</v>
      </c>
      <c r="E795" t="s">
        <v>170</v>
      </c>
      <c r="F795">
        <v>72</v>
      </c>
      <c r="G795" t="s">
        <v>103</v>
      </c>
      <c r="H795" s="2">
        <v>12</v>
      </c>
      <c r="I795" s="3">
        <f t="shared" ca="1" si="4"/>
        <v>0.79828151284667481</v>
      </c>
      <c r="J795">
        <f ca="1">(Table3[[#This Row],[Price of One Product]]*Table3[[#This Row],[No of Products in one Sale]])*((100-Table3[[#This Row],[Discount]])/100)</f>
        <v>857.10284772900479</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D1233-84CC-40F7-900B-B7CEF7C87979}">
  <dimension ref="A1"/>
  <sheetViews>
    <sheetView workbookViewId="0">
      <selection activeCell="K15" sqref="K15"/>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FA46-DD72-4596-8047-FA5C76BE27EB}">
  <dimension ref="A1:P132"/>
  <sheetViews>
    <sheetView workbookViewId="0">
      <selection activeCell="E47" sqref="E47"/>
    </sheetView>
  </sheetViews>
  <sheetFormatPr defaultRowHeight="14.4" x14ac:dyDescent="0.3"/>
  <cols>
    <col min="1" max="1" width="12.5546875" bestFit="1" customWidth="1"/>
    <col min="2" max="2" width="21.44140625" bestFit="1" customWidth="1"/>
    <col min="3" max="3" width="14.109375" bestFit="1" customWidth="1"/>
    <col min="4" max="4" width="14.5546875" bestFit="1" customWidth="1"/>
    <col min="5" max="5" width="10.77734375" bestFit="1" customWidth="1"/>
    <col min="15" max="15" width="12.5546875" bestFit="1" customWidth="1"/>
    <col min="16" max="16" width="20.109375" bestFit="1" customWidth="1"/>
  </cols>
  <sheetData>
    <row r="1" spans="1:2" x14ac:dyDescent="0.3">
      <c r="A1" t="s">
        <v>1675</v>
      </c>
    </row>
    <row r="3" spans="1:2" x14ac:dyDescent="0.3">
      <c r="A3" s="9" t="s">
        <v>1699</v>
      </c>
      <c r="B3" t="s">
        <v>1701</v>
      </c>
    </row>
    <row r="4" spans="1:2" x14ac:dyDescent="0.3">
      <c r="A4" s="10" t="s">
        <v>104</v>
      </c>
      <c r="B4" s="11">
        <v>7.2980392156862743</v>
      </c>
    </row>
    <row r="5" spans="1:2" x14ac:dyDescent="0.3">
      <c r="A5" s="10" t="s">
        <v>105</v>
      </c>
      <c r="B5" s="11">
        <v>6.8976377952755907</v>
      </c>
    </row>
    <row r="6" spans="1:2" x14ac:dyDescent="0.3">
      <c r="A6" s="10" t="s">
        <v>103</v>
      </c>
      <c r="B6" s="11">
        <v>6.9087719298245611</v>
      </c>
    </row>
    <row r="16" spans="1:2" x14ac:dyDescent="0.3">
      <c r="A16" t="s">
        <v>1677</v>
      </c>
    </row>
    <row r="18" spans="1:2" x14ac:dyDescent="0.3">
      <c r="A18" s="9" t="s">
        <v>1699</v>
      </c>
      <c r="B18" t="s">
        <v>1702</v>
      </c>
    </row>
    <row r="19" spans="1:2" x14ac:dyDescent="0.3">
      <c r="A19" s="10" t="s">
        <v>104</v>
      </c>
      <c r="B19">
        <v>255</v>
      </c>
    </row>
    <row r="20" spans="1:2" x14ac:dyDescent="0.3">
      <c r="A20" s="10" t="s">
        <v>105</v>
      </c>
      <c r="B20">
        <v>254</v>
      </c>
    </row>
    <row r="21" spans="1:2" x14ac:dyDescent="0.3">
      <c r="A21" s="10" t="s">
        <v>103</v>
      </c>
      <c r="B21">
        <v>285</v>
      </c>
    </row>
    <row r="22" spans="1:2" x14ac:dyDescent="0.3">
      <c r="A22" s="10" t="s">
        <v>1700</v>
      </c>
      <c r="B22">
        <v>794</v>
      </c>
    </row>
    <row r="26" spans="1:2" x14ac:dyDescent="0.3">
      <c r="A26" t="s">
        <v>1679</v>
      </c>
    </row>
    <row r="28" spans="1:2" x14ac:dyDescent="0.3">
      <c r="A28" s="9" t="s">
        <v>1699</v>
      </c>
      <c r="B28" t="s">
        <v>1703</v>
      </c>
    </row>
    <row r="29" spans="1:2" x14ac:dyDescent="0.3">
      <c r="A29" s="10" t="s">
        <v>50</v>
      </c>
      <c r="B29">
        <v>72</v>
      </c>
    </row>
    <row r="30" spans="1:2" x14ac:dyDescent="0.3">
      <c r="A30" s="10" t="s">
        <v>47</v>
      </c>
      <c r="B30">
        <v>300</v>
      </c>
    </row>
    <row r="31" spans="1:2" x14ac:dyDescent="0.3">
      <c r="A31" s="10" t="s">
        <v>48</v>
      </c>
      <c r="B31">
        <v>422</v>
      </c>
    </row>
    <row r="32" spans="1:2" x14ac:dyDescent="0.3">
      <c r="A32" s="10" t="s">
        <v>1700</v>
      </c>
      <c r="B32">
        <v>794</v>
      </c>
    </row>
    <row r="35" spans="1:16" x14ac:dyDescent="0.3">
      <c r="A35" t="s">
        <v>1681</v>
      </c>
    </row>
    <row r="37" spans="1:16" x14ac:dyDescent="0.3">
      <c r="A37" s="9" t="s">
        <v>1699</v>
      </c>
      <c r="B37" t="s">
        <v>1701</v>
      </c>
    </row>
    <row r="38" spans="1:16" x14ac:dyDescent="0.3">
      <c r="A38" s="10" t="s">
        <v>50</v>
      </c>
      <c r="B38" s="11">
        <v>6.625</v>
      </c>
    </row>
    <row r="39" spans="1:16" x14ac:dyDescent="0.3">
      <c r="A39" s="10" t="s">
        <v>47</v>
      </c>
      <c r="B39" s="11">
        <v>6.9133333333333331</v>
      </c>
    </row>
    <row r="40" spans="1:16" x14ac:dyDescent="0.3">
      <c r="A40" s="10" t="s">
        <v>48</v>
      </c>
      <c r="B40" s="11">
        <v>7.1824644549763033</v>
      </c>
    </row>
    <row r="45" spans="1:16" x14ac:dyDescent="0.3">
      <c r="A45" t="s">
        <v>1683</v>
      </c>
      <c r="O45" t="s">
        <v>1685</v>
      </c>
    </row>
    <row r="47" spans="1:16" x14ac:dyDescent="0.3">
      <c r="A47" s="9" t="s">
        <v>1699</v>
      </c>
      <c r="B47" t="s">
        <v>1701</v>
      </c>
      <c r="O47" s="9" t="s">
        <v>1699</v>
      </c>
      <c r="P47" t="s">
        <v>1703</v>
      </c>
    </row>
    <row r="48" spans="1:16" x14ac:dyDescent="0.3">
      <c r="A48" s="10" t="s">
        <v>1704</v>
      </c>
      <c r="B48" s="11">
        <v>6.5384615384615383</v>
      </c>
      <c r="O48" s="10" t="s">
        <v>1704</v>
      </c>
      <c r="P48">
        <v>13</v>
      </c>
    </row>
    <row r="49" spans="1:16" x14ac:dyDescent="0.3">
      <c r="A49" s="10" t="s">
        <v>1705</v>
      </c>
      <c r="B49" s="11">
        <v>8.0909090909090917</v>
      </c>
      <c r="O49" s="10" t="s">
        <v>1705</v>
      </c>
      <c r="P49">
        <v>11</v>
      </c>
    </row>
    <row r="50" spans="1:16" x14ac:dyDescent="0.3">
      <c r="A50" s="10" t="s">
        <v>1706</v>
      </c>
      <c r="B50" s="11">
        <v>7.333333333333333</v>
      </c>
      <c r="O50" s="10" t="s">
        <v>1706</v>
      </c>
      <c r="P50">
        <v>18</v>
      </c>
    </row>
    <row r="51" spans="1:16" x14ac:dyDescent="0.3">
      <c r="A51" s="10" t="s">
        <v>1707</v>
      </c>
      <c r="B51" s="11">
        <v>6.2857142857142856</v>
      </c>
      <c r="O51" s="10" t="s">
        <v>1707</v>
      </c>
      <c r="P51">
        <v>7</v>
      </c>
    </row>
    <row r="52" spans="1:16" x14ac:dyDescent="0.3">
      <c r="A52" s="10" t="s">
        <v>1708</v>
      </c>
      <c r="B52" s="11">
        <v>8.3333333333333339</v>
      </c>
      <c r="O52" s="10" t="s">
        <v>1708</v>
      </c>
      <c r="P52">
        <v>12</v>
      </c>
    </row>
    <row r="53" spans="1:16" x14ac:dyDescent="0.3">
      <c r="A53" s="10" t="s">
        <v>1709</v>
      </c>
      <c r="B53" s="11">
        <v>4.833333333333333</v>
      </c>
      <c r="O53" s="10" t="s">
        <v>1709</v>
      </c>
      <c r="P53">
        <v>6</v>
      </c>
    </row>
    <row r="54" spans="1:16" x14ac:dyDescent="0.3">
      <c r="A54" s="10" t="s">
        <v>1710</v>
      </c>
      <c r="B54" s="11">
        <v>7.7692307692307692</v>
      </c>
      <c r="O54" s="10" t="s">
        <v>1710</v>
      </c>
      <c r="P54">
        <v>13</v>
      </c>
    </row>
    <row r="55" spans="1:16" x14ac:dyDescent="0.3">
      <c r="A55" s="10" t="s">
        <v>1711</v>
      </c>
      <c r="B55" s="11">
        <v>4.875</v>
      </c>
      <c r="O55" s="10" t="s">
        <v>1711</v>
      </c>
      <c r="P55">
        <v>8</v>
      </c>
    </row>
    <row r="56" spans="1:16" x14ac:dyDescent="0.3">
      <c r="A56" s="10" t="s">
        <v>1712</v>
      </c>
      <c r="B56" s="11">
        <v>5.8571428571428568</v>
      </c>
      <c r="O56" s="10" t="s">
        <v>1712</v>
      </c>
      <c r="P56">
        <v>7</v>
      </c>
    </row>
    <row r="57" spans="1:16" x14ac:dyDescent="0.3">
      <c r="A57" s="10" t="s">
        <v>1713</v>
      </c>
      <c r="B57" s="11">
        <v>8.0294117647058822</v>
      </c>
      <c r="O57" s="10" t="s">
        <v>1713</v>
      </c>
      <c r="P57">
        <v>34</v>
      </c>
    </row>
    <row r="58" spans="1:16" x14ac:dyDescent="0.3">
      <c r="A58" s="10" t="s">
        <v>1714</v>
      </c>
      <c r="B58" s="11">
        <v>6.4827586206896548</v>
      </c>
      <c r="O58" s="10" t="s">
        <v>1714</v>
      </c>
      <c r="P58">
        <v>29</v>
      </c>
    </row>
    <row r="59" spans="1:16" x14ac:dyDescent="0.3">
      <c r="A59" s="10" t="s">
        <v>1715</v>
      </c>
      <c r="B59" s="11">
        <v>6.7692307692307692</v>
      </c>
      <c r="O59" s="10" t="s">
        <v>1715</v>
      </c>
      <c r="P59">
        <v>13</v>
      </c>
    </row>
    <row r="60" spans="1:16" x14ac:dyDescent="0.3">
      <c r="A60" s="10" t="s">
        <v>1716</v>
      </c>
      <c r="B60" s="11">
        <v>7.5769230769230766</v>
      </c>
      <c r="O60" s="10" t="s">
        <v>1716</v>
      </c>
      <c r="P60">
        <v>26</v>
      </c>
    </row>
    <row r="61" spans="1:16" x14ac:dyDescent="0.3">
      <c r="A61" s="10" t="s">
        <v>1717</v>
      </c>
      <c r="B61" s="11">
        <v>6.3529411764705879</v>
      </c>
      <c r="O61" s="10" t="s">
        <v>1717</v>
      </c>
      <c r="P61">
        <v>17</v>
      </c>
    </row>
    <row r="62" spans="1:16" x14ac:dyDescent="0.3">
      <c r="A62" s="10" t="s">
        <v>1718</v>
      </c>
      <c r="B62" s="11">
        <v>7.8181818181818183</v>
      </c>
      <c r="O62" s="10" t="s">
        <v>1718</v>
      </c>
      <c r="P62">
        <v>11</v>
      </c>
    </row>
    <row r="63" spans="1:16" x14ac:dyDescent="0.3">
      <c r="A63" s="10" t="s">
        <v>1719</v>
      </c>
      <c r="B63" s="11">
        <v>7.3703703703703702</v>
      </c>
      <c r="O63" s="10" t="s">
        <v>1719</v>
      </c>
      <c r="P63">
        <v>27</v>
      </c>
    </row>
    <row r="64" spans="1:16" x14ac:dyDescent="0.3">
      <c r="A64" s="10" t="s">
        <v>1720</v>
      </c>
      <c r="B64" s="11">
        <v>7.7</v>
      </c>
      <c r="O64" s="10" t="s">
        <v>1720</v>
      </c>
      <c r="P64">
        <v>10</v>
      </c>
    </row>
    <row r="65" spans="1:16" x14ac:dyDescent="0.3">
      <c r="A65" s="10" t="s">
        <v>1721</v>
      </c>
      <c r="B65" s="11">
        <v>7.3</v>
      </c>
      <c r="O65" s="10" t="s">
        <v>1721</v>
      </c>
      <c r="P65">
        <v>10</v>
      </c>
    </row>
    <row r="66" spans="1:16" x14ac:dyDescent="0.3">
      <c r="A66" s="10" t="s">
        <v>1722</v>
      </c>
      <c r="B66" s="11">
        <v>6.6</v>
      </c>
      <c r="O66" s="10" t="s">
        <v>1722</v>
      </c>
      <c r="P66">
        <v>15</v>
      </c>
    </row>
    <row r="67" spans="1:16" x14ac:dyDescent="0.3">
      <c r="A67" s="10" t="s">
        <v>1723</v>
      </c>
      <c r="B67" s="11">
        <v>6.4</v>
      </c>
      <c r="O67" s="10" t="s">
        <v>1723</v>
      </c>
      <c r="P67">
        <v>5</v>
      </c>
    </row>
    <row r="68" spans="1:16" x14ac:dyDescent="0.3">
      <c r="A68" s="10" t="s">
        <v>1724</v>
      </c>
      <c r="B68" s="11">
        <v>7.3125</v>
      </c>
      <c r="O68" s="10" t="s">
        <v>1724</v>
      </c>
      <c r="P68">
        <v>16</v>
      </c>
    </row>
    <row r="69" spans="1:16" x14ac:dyDescent="0.3">
      <c r="A69" s="10" t="s">
        <v>1725</v>
      </c>
      <c r="B69" s="11">
        <v>7.6</v>
      </c>
      <c r="O69" s="10" t="s">
        <v>1725</v>
      </c>
      <c r="P69">
        <v>10</v>
      </c>
    </row>
    <row r="70" spans="1:16" x14ac:dyDescent="0.3">
      <c r="A70" s="10" t="s">
        <v>1726</v>
      </c>
      <c r="B70" s="11">
        <v>6.9</v>
      </c>
      <c r="O70" s="10" t="s">
        <v>1726</v>
      </c>
      <c r="P70">
        <v>10</v>
      </c>
    </row>
    <row r="71" spans="1:16" x14ac:dyDescent="0.3">
      <c r="A71" s="10" t="s">
        <v>1727</v>
      </c>
      <c r="B71" s="11">
        <v>7.3</v>
      </c>
      <c r="O71" s="10" t="s">
        <v>1727</v>
      </c>
      <c r="P71">
        <v>10</v>
      </c>
    </row>
    <row r="72" spans="1:16" x14ac:dyDescent="0.3">
      <c r="A72" s="10" t="s">
        <v>1728</v>
      </c>
      <c r="B72" s="11">
        <v>7.3</v>
      </c>
      <c r="O72" s="10" t="s">
        <v>1728</v>
      </c>
      <c r="P72">
        <v>10</v>
      </c>
    </row>
    <row r="73" spans="1:16" x14ac:dyDescent="0.3">
      <c r="A73" s="10" t="s">
        <v>1729</v>
      </c>
      <c r="B73" s="11">
        <v>6.1</v>
      </c>
      <c r="O73" s="10" t="s">
        <v>1729</v>
      </c>
      <c r="P73">
        <v>10</v>
      </c>
    </row>
    <row r="74" spans="1:16" x14ac:dyDescent="0.3">
      <c r="A74" s="10" t="s">
        <v>1730</v>
      </c>
      <c r="B74" s="11">
        <v>6.333333333333333</v>
      </c>
      <c r="O74" s="10" t="s">
        <v>1730</v>
      </c>
      <c r="P74">
        <v>15</v>
      </c>
    </row>
    <row r="75" spans="1:16" x14ac:dyDescent="0.3">
      <c r="A75" s="10" t="s">
        <v>1731</v>
      </c>
      <c r="B75" s="11">
        <v>7.35</v>
      </c>
      <c r="O75" s="10" t="s">
        <v>1731</v>
      </c>
      <c r="P75">
        <v>20</v>
      </c>
    </row>
    <row r="76" spans="1:16" x14ac:dyDescent="0.3">
      <c r="A76" s="10" t="s">
        <v>1732</v>
      </c>
      <c r="B76" s="11">
        <v>8.1999999999999993</v>
      </c>
      <c r="O76" s="10" t="s">
        <v>1732</v>
      </c>
      <c r="P76">
        <v>10</v>
      </c>
    </row>
    <row r="77" spans="1:16" x14ac:dyDescent="0.3">
      <c r="A77" s="10" t="s">
        <v>1733</v>
      </c>
      <c r="B77" s="11">
        <v>7.5769230769230766</v>
      </c>
      <c r="O77" s="10" t="s">
        <v>1733</v>
      </c>
      <c r="P77">
        <v>26</v>
      </c>
    </row>
    <row r="78" spans="1:16" x14ac:dyDescent="0.3">
      <c r="A78" s="10" t="s">
        <v>1734</v>
      </c>
      <c r="B78" s="11">
        <v>7.2857142857142856</v>
      </c>
      <c r="O78" s="10" t="s">
        <v>1734</v>
      </c>
      <c r="P78">
        <v>14</v>
      </c>
    </row>
    <row r="79" spans="1:16" x14ac:dyDescent="0.3">
      <c r="A79" s="10" t="s">
        <v>1735</v>
      </c>
      <c r="B79" s="11">
        <v>6.2857142857142856</v>
      </c>
      <c r="O79" s="10" t="s">
        <v>1735</v>
      </c>
      <c r="P79">
        <v>14</v>
      </c>
    </row>
    <row r="80" spans="1:16" x14ac:dyDescent="0.3">
      <c r="A80" s="10" t="s">
        <v>1736</v>
      </c>
      <c r="B80" s="11">
        <v>6.8571428571428568</v>
      </c>
      <c r="O80" s="10" t="s">
        <v>1736</v>
      </c>
      <c r="P80">
        <v>7</v>
      </c>
    </row>
    <row r="81" spans="1:16" x14ac:dyDescent="0.3">
      <c r="A81" s="10" t="s">
        <v>1737</v>
      </c>
      <c r="B81" s="11">
        <v>7.1875</v>
      </c>
      <c r="O81" s="10" t="s">
        <v>1737</v>
      </c>
      <c r="P81">
        <v>16</v>
      </c>
    </row>
    <row r="82" spans="1:16" x14ac:dyDescent="0.3">
      <c r="A82" s="10" t="s">
        <v>1738</v>
      </c>
      <c r="B82" s="11">
        <v>7.2142857142857144</v>
      </c>
      <c r="O82" s="10" t="s">
        <v>1738</v>
      </c>
      <c r="P82">
        <v>14</v>
      </c>
    </row>
    <row r="83" spans="1:16" x14ac:dyDescent="0.3">
      <c r="A83" s="10" t="s">
        <v>1739</v>
      </c>
      <c r="B83" s="11">
        <v>6.166666666666667</v>
      </c>
      <c r="O83" s="10" t="s">
        <v>1739</v>
      </c>
      <c r="P83">
        <v>12</v>
      </c>
    </row>
    <row r="84" spans="1:16" x14ac:dyDescent="0.3">
      <c r="A84" s="10" t="s">
        <v>1740</v>
      </c>
      <c r="B84" s="11">
        <v>7.1538461538461542</v>
      </c>
      <c r="O84" s="10" t="s">
        <v>1740</v>
      </c>
      <c r="P84">
        <v>13</v>
      </c>
    </row>
    <row r="85" spans="1:16" x14ac:dyDescent="0.3">
      <c r="A85" s="10" t="s">
        <v>1741</v>
      </c>
      <c r="B85" s="11">
        <v>7.4210526315789478</v>
      </c>
      <c r="O85" s="10" t="s">
        <v>1741</v>
      </c>
      <c r="P85">
        <v>19</v>
      </c>
    </row>
    <row r="86" spans="1:16" x14ac:dyDescent="0.3">
      <c r="A86" s="10" t="s">
        <v>1742</v>
      </c>
      <c r="B86" s="11">
        <v>7.5</v>
      </c>
      <c r="O86" s="10" t="s">
        <v>1742</v>
      </c>
      <c r="P86">
        <v>16</v>
      </c>
    </row>
    <row r="87" spans="1:16" x14ac:dyDescent="0.3">
      <c r="A87" s="10" t="s">
        <v>1743</v>
      </c>
      <c r="B87" s="11">
        <v>8.8571428571428577</v>
      </c>
      <c r="O87" s="10" t="s">
        <v>1743</v>
      </c>
      <c r="P87">
        <v>7</v>
      </c>
    </row>
    <row r="88" spans="1:16" x14ac:dyDescent="0.3">
      <c r="A88" s="10" t="s">
        <v>1744</v>
      </c>
      <c r="B88" s="11">
        <v>7.2</v>
      </c>
      <c r="O88" s="10" t="s">
        <v>1744</v>
      </c>
      <c r="P88">
        <v>5</v>
      </c>
    </row>
    <row r="89" spans="1:16" x14ac:dyDescent="0.3">
      <c r="A89" s="10" t="s">
        <v>1745</v>
      </c>
      <c r="B89" s="11">
        <v>8</v>
      </c>
      <c r="O89" s="10" t="s">
        <v>1745</v>
      </c>
      <c r="P89">
        <v>3</v>
      </c>
    </row>
    <row r="90" spans="1:16" x14ac:dyDescent="0.3">
      <c r="A90" s="10" t="s">
        <v>1746</v>
      </c>
      <c r="B90" s="11">
        <v>8</v>
      </c>
      <c r="O90" s="10" t="s">
        <v>1746</v>
      </c>
      <c r="P90">
        <v>9</v>
      </c>
    </row>
    <row r="91" spans="1:16" x14ac:dyDescent="0.3">
      <c r="A91" s="10" t="s">
        <v>1747</v>
      </c>
      <c r="B91" s="11">
        <v>7</v>
      </c>
      <c r="O91" s="10" t="s">
        <v>1747</v>
      </c>
      <c r="P91">
        <v>10</v>
      </c>
    </row>
    <row r="92" spans="1:16" x14ac:dyDescent="0.3">
      <c r="A92" s="10" t="s">
        <v>1748</v>
      </c>
      <c r="B92" s="11">
        <v>5</v>
      </c>
      <c r="O92" s="10" t="s">
        <v>1748</v>
      </c>
      <c r="P92">
        <v>4</v>
      </c>
    </row>
    <row r="93" spans="1:16" x14ac:dyDescent="0.3">
      <c r="A93" s="10" t="s">
        <v>1749</v>
      </c>
      <c r="B93" s="11">
        <v>7.666666666666667</v>
      </c>
      <c r="O93" s="10" t="s">
        <v>1749</v>
      </c>
      <c r="P93">
        <v>6</v>
      </c>
    </row>
    <row r="94" spans="1:16" x14ac:dyDescent="0.3">
      <c r="A94" s="10" t="s">
        <v>1750</v>
      </c>
      <c r="B94" s="11">
        <v>7</v>
      </c>
      <c r="O94" s="10" t="s">
        <v>1750</v>
      </c>
      <c r="P94">
        <v>2</v>
      </c>
    </row>
    <row r="95" spans="1:16" x14ac:dyDescent="0.3">
      <c r="A95" s="10" t="s">
        <v>1751</v>
      </c>
      <c r="B95" s="11">
        <v>5.125</v>
      </c>
      <c r="O95" s="10" t="s">
        <v>1751</v>
      </c>
      <c r="P95">
        <v>8</v>
      </c>
    </row>
    <row r="96" spans="1:16" x14ac:dyDescent="0.3">
      <c r="A96" s="10" t="s">
        <v>1752</v>
      </c>
      <c r="B96" s="11">
        <v>7.666666666666667</v>
      </c>
      <c r="O96" s="10" t="s">
        <v>1752</v>
      </c>
      <c r="P96">
        <v>3</v>
      </c>
    </row>
    <row r="97" spans="1:16" x14ac:dyDescent="0.3">
      <c r="A97" s="10" t="s">
        <v>1753</v>
      </c>
      <c r="B97" s="11">
        <v>7.75</v>
      </c>
      <c r="O97" s="10" t="s">
        <v>1753</v>
      </c>
      <c r="P97">
        <v>4</v>
      </c>
    </row>
    <row r="98" spans="1:16" x14ac:dyDescent="0.3">
      <c r="A98" s="10" t="s">
        <v>1754</v>
      </c>
      <c r="B98" s="11">
        <v>8.75</v>
      </c>
      <c r="O98" s="10" t="s">
        <v>1754</v>
      </c>
      <c r="P98">
        <v>4</v>
      </c>
    </row>
    <row r="99" spans="1:16" x14ac:dyDescent="0.3">
      <c r="A99" s="10" t="s">
        <v>1755</v>
      </c>
      <c r="B99" s="11">
        <v>7.4</v>
      </c>
      <c r="O99" s="10" t="s">
        <v>1755</v>
      </c>
      <c r="P99">
        <v>5</v>
      </c>
    </row>
    <row r="100" spans="1:16" x14ac:dyDescent="0.3">
      <c r="A100" s="10" t="s">
        <v>1756</v>
      </c>
      <c r="B100" s="11">
        <v>4.333333333333333</v>
      </c>
      <c r="O100" s="10" t="s">
        <v>1756</v>
      </c>
      <c r="P100">
        <v>3</v>
      </c>
    </row>
    <row r="101" spans="1:16" x14ac:dyDescent="0.3">
      <c r="A101" s="10" t="s">
        <v>1757</v>
      </c>
      <c r="B101" s="11">
        <v>6.666666666666667</v>
      </c>
      <c r="O101" s="10" t="s">
        <v>1757</v>
      </c>
      <c r="P101">
        <v>3</v>
      </c>
    </row>
    <row r="102" spans="1:16" x14ac:dyDescent="0.3">
      <c r="A102" s="10" t="s">
        <v>1758</v>
      </c>
      <c r="B102" s="11">
        <v>8</v>
      </c>
      <c r="O102" s="10" t="s">
        <v>1758</v>
      </c>
      <c r="P102">
        <v>2</v>
      </c>
    </row>
    <row r="103" spans="1:16" x14ac:dyDescent="0.3">
      <c r="A103" s="10" t="s">
        <v>1759</v>
      </c>
      <c r="B103" s="11">
        <v>4.25</v>
      </c>
      <c r="O103" s="10" t="s">
        <v>1759</v>
      </c>
      <c r="P103">
        <v>8</v>
      </c>
    </row>
    <row r="104" spans="1:16" x14ac:dyDescent="0.3">
      <c r="A104" s="10" t="s">
        <v>1760</v>
      </c>
      <c r="B104" s="11">
        <v>8</v>
      </c>
      <c r="O104" s="10" t="s">
        <v>1760</v>
      </c>
      <c r="P104">
        <v>3</v>
      </c>
    </row>
    <row r="105" spans="1:16" x14ac:dyDescent="0.3">
      <c r="A105" s="10" t="s">
        <v>1761</v>
      </c>
      <c r="B105" s="11">
        <v>6</v>
      </c>
      <c r="O105" s="10" t="s">
        <v>1761</v>
      </c>
      <c r="P105">
        <v>3</v>
      </c>
    </row>
    <row r="106" spans="1:16" x14ac:dyDescent="0.3">
      <c r="A106" s="10" t="s">
        <v>1762</v>
      </c>
      <c r="B106" s="11">
        <v>6.333333333333333</v>
      </c>
      <c r="O106" s="10" t="s">
        <v>1762</v>
      </c>
      <c r="P106">
        <v>6</v>
      </c>
    </row>
    <row r="107" spans="1:16" x14ac:dyDescent="0.3">
      <c r="A107" s="10" t="s">
        <v>1763</v>
      </c>
      <c r="B107" s="11">
        <v>6</v>
      </c>
      <c r="O107" s="10" t="s">
        <v>1763</v>
      </c>
      <c r="P107">
        <v>3</v>
      </c>
    </row>
    <row r="108" spans="1:16" x14ac:dyDescent="0.3">
      <c r="A108" s="10" t="s">
        <v>1764</v>
      </c>
      <c r="B108" s="11">
        <v>6.666666666666667</v>
      </c>
      <c r="O108" s="10" t="s">
        <v>1764</v>
      </c>
      <c r="P108">
        <v>6</v>
      </c>
    </row>
    <row r="109" spans="1:16" x14ac:dyDescent="0.3">
      <c r="A109" s="10" t="s">
        <v>1765</v>
      </c>
      <c r="B109" s="11">
        <v>3.8</v>
      </c>
      <c r="O109" s="10" t="s">
        <v>1765</v>
      </c>
      <c r="P109">
        <v>5</v>
      </c>
    </row>
    <row r="110" spans="1:16" x14ac:dyDescent="0.3">
      <c r="A110" s="10" t="s">
        <v>1766</v>
      </c>
      <c r="B110" s="11">
        <v>5.8</v>
      </c>
      <c r="O110" s="10" t="s">
        <v>1766</v>
      </c>
      <c r="P110">
        <v>5</v>
      </c>
    </row>
    <row r="111" spans="1:16" x14ac:dyDescent="0.3">
      <c r="A111" s="10" t="s">
        <v>1767</v>
      </c>
      <c r="B111" s="11">
        <v>5.5</v>
      </c>
      <c r="O111" s="10" t="s">
        <v>1767</v>
      </c>
      <c r="P111">
        <v>6</v>
      </c>
    </row>
    <row r="112" spans="1:16" x14ac:dyDescent="0.3">
      <c r="A112" s="10" t="s">
        <v>1768</v>
      </c>
      <c r="B112" s="11">
        <v>6.5714285714285712</v>
      </c>
      <c r="O112" s="10" t="s">
        <v>1768</v>
      </c>
      <c r="P112">
        <v>7</v>
      </c>
    </row>
    <row r="113" spans="1:16" x14ac:dyDescent="0.3">
      <c r="A113" s="10" t="s">
        <v>1769</v>
      </c>
      <c r="B113" s="11">
        <v>7.5</v>
      </c>
      <c r="O113" s="10" t="s">
        <v>1769</v>
      </c>
      <c r="P113">
        <v>4</v>
      </c>
    </row>
    <row r="114" spans="1:16" x14ac:dyDescent="0.3">
      <c r="A114" s="10" t="s">
        <v>1770</v>
      </c>
      <c r="B114" s="11">
        <v>8</v>
      </c>
      <c r="O114" s="10" t="s">
        <v>1770</v>
      </c>
      <c r="P114">
        <v>8</v>
      </c>
    </row>
    <row r="115" spans="1:16" x14ac:dyDescent="0.3">
      <c r="A115" s="10" t="s">
        <v>1771</v>
      </c>
      <c r="B115" s="11">
        <v>8.2857142857142865</v>
      </c>
      <c r="O115" s="10" t="s">
        <v>1771</v>
      </c>
      <c r="P115">
        <v>7</v>
      </c>
    </row>
    <row r="116" spans="1:16" x14ac:dyDescent="0.3">
      <c r="A116" s="10" t="s">
        <v>1772</v>
      </c>
      <c r="B116" s="11">
        <v>5.333333333333333</v>
      </c>
      <c r="O116" s="10" t="s">
        <v>1772</v>
      </c>
      <c r="P116">
        <v>6</v>
      </c>
    </row>
    <row r="117" spans="1:16" x14ac:dyDescent="0.3">
      <c r="A117" s="10" t="s">
        <v>1773</v>
      </c>
      <c r="B117" s="11">
        <v>7.5</v>
      </c>
      <c r="O117" s="10" t="s">
        <v>1773</v>
      </c>
      <c r="P117">
        <v>6</v>
      </c>
    </row>
    <row r="118" spans="1:16" x14ac:dyDescent="0.3">
      <c r="A118" s="10" t="s">
        <v>1774</v>
      </c>
      <c r="B118" s="11">
        <v>6.5</v>
      </c>
      <c r="O118" s="10" t="s">
        <v>1774</v>
      </c>
      <c r="P118">
        <v>4</v>
      </c>
    </row>
    <row r="119" spans="1:16" x14ac:dyDescent="0.3">
      <c r="A119" s="10" t="s">
        <v>1775</v>
      </c>
      <c r="B119" s="11">
        <v>5.8</v>
      </c>
      <c r="O119" s="10" t="s">
        <v>1775</v>
      </c>
      <c r="P119">
        <v>5</v>
      </c>
    </row>
    <row r="120" spans="1:16" x14ac:dyDescent="0.3">
      <c r="A120" s="10" t="s">
        <v>1776</v>
      </c>
      <c r="B120" s="11">
        <v>7.5555555555555554</v>
      </c>
      <c r="O120" s="10" t="s">
        <v>1776</v>
      </c>
      <c r="P120">
        <v>9</v>
      </c>
    </row>
    <row r="121" spans="1:16" x14ac:dyDescent="0.3">
      <c r="A121" s="10" t="s">
        <v>1777</v>
      </c>
      <c r="B121" s="11">
        <v>7.4</v>
      </c>
      <c r="O121" s="10" t="s">
        <v>1777</v>
      </c>
      <c r="P121">
        <v>10</v>
      </c>
    </row>
    <row r="122" spans="1:16" x14ac:dyDescent="0.3">
      <c r="A122" s="10" t="s">
        <v>1778</v>
      </c>
      <c r="B122" s="11">
        <v>7.166666666666667</v>
      </c>
      <c r="O122" s="10" t="s">
        <v>1778</v>
      </c>
      <c r="P122">
        <v>6</v>
      </c>
    </row>
    <row r="123" spans="1:16" x14ac:dyDescent="0.3">
      <c r="A123" s="10" t="s">
        <v>1779</v>
      </c>
      <c r="B123" s="11">
        <v>8.1428571428571423</v>
      </c>
      <c r="O123" s="10" t="s">
        <v>1779</v>
      </c>
      <c r="P123">
        <v>7</v>
      </c>
    </row>
    <row r="124" spans="1:16" x14ac:dyDescent="0.3">
      <c r="A124" s="10" t="s">
        <v>1780</v>
      </c>
      <c r="B124" s="11">
        <v>7.8</v>
      </c>
      <c r="O124" s="10" t="s">
        <v>1780</v>
      </c>
      <c r="P124">
        <v>5</v>
      </c>
    </row>
    <row r="125" spans="1:16" x14ac:dyDescent="0.3">
      <c r="A125" s="10" t="s">
        <v>1781</v>
      </c>
      <c r="B125" s="11">
        <v>1</v>
      </c>
      <c r="O125" s="10" t="s">
        <v>1781</v>
      </c>
      <c r="P125">
        <v>1</v>
      </c>
    </row>
    <row r="126" spans="1:16" x14ac:dyDescent="0.3">
      <c r="A126" s="10" t="s">
        <v>1782</v>
      </c>
      <c r="B126" s="11">
        <v>3.5</v>
      </c>
      <c r="O126" s="10" t="s">
        <v>1782</v>
      </c>
      <c r="P126">
        <v>2</v>
      </c>
    </row>
    <row r="127" spans="1:16" x14ac:dyDescent="0.3">
      <c r="A127" s="10" t="s">
        <v>1783</v>
      </c>
      <c r="B127" s="11">
        <v>8.25</v>
      </c>
      <c r="O127" s="10" t="s">
        <v>1783</v>
      </c>
      <c r="P127">
        <v>4</v>
      </c>
    </row>
    <row r="128" spans="1:16" x14ac:dyDescent="0.3">
      <c r="A128" s="10" t="s">
        <v>1784</v>
      </c>
      <c r="B128" s="11">
        <v>5.666666666666667</v>
      </c>
      <c r="O128" s="10" t="s">
        <v>1784</v>
      </c>
      <c r="P128">
        <v>6</v>
      </c>
    </row>
    <row r="129" spans="1:16" x14ac:dyDescent="0.3">
      <c r="A129" s="10" t="s">
        <v>1785</v>
      </c>
      <c r="B129" s="11">
        <v>5.8888888888888893</v>
      </c>
      <c r="O129" s="10" t="s">
        <v>1785</v>
      </c>
      <c r="P129">
        <v>9</v>
      </c>
    </row>
    <row r="130" spans="1:16" x14ac:dyDescent="0.3">
      <c r="A130" s="10" t="s">
        <v>1786</v>
      </c>
      <c r="B130" s="11">
        <v>7.333333333333333</v>
      </c>
      <c r="O130" s="10" t="s">
        <v>1786</v>
      </c>
      <c r="P130">
        <v>6</v>
      </c>
    </row>
    <row r="131" spans="1:16" x14ac:dyDescent="0.3">
      <c r="A131" s="10" t="s">
        <v>1787</v>
      </c>
      <c r="B131" s="11">
        <v>6.8</v>
      </c>
      <c r="O131" s="10" t="s">
        <v>1787</v>
      </c>
      <c r="P131">
        <v>5</v>
      </c>
    </row>
    <row r="132" spans="1:16" x14ac:dyDescent="0.3">
      <c r="O132" s="10" t="s">
        <v>1700</v>
      </c>
      <c r="P132">
        <v>794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101B-57EE-4204-A57B-5F217443E001}">
  <dimension ref="A1"/>
  <sheetViews>
    <sheetView showRowColHeaders="0" tabSelected="1" zoomScale="80" zoomScaleNormal="80" workbookViewId="0">
      <selection activeCell="AB17" sqref="AB17"/>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BF70-DC7D-42BA-B100-7D9A1D61450C}">
  <dimension ref="A1"/>
  <sheetViews>
    <sheetView showGridLines="0" showRowColHeaders="0" zoomScaleNormal="100" workbookViewId="0">
      <selection activeCell="X25" sqref="X25"/>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7" sqref="M17"/>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A307B-2DFE-4C9A-8749-E11E0D971EC8}">
  <dimension ref="A3:K88"/>
  <sheetViews>
    <sheetView workbookViewId="0">
      <selection activeCell="H24" sqref="H24"/>
    </sheetView>
  </sheetViews>
  <sheetFormatPr defaultRowHeight="14.4" x14ac:dyDescent="0.3"/>
  <cols>
    <col min="1" max="1" width="12.5546875" bestFit="1" customWidth="1"/>
    <col min="2" max="2" width="21.33203125" bestFit="1" customWidth="1"/>
    <col min="4" max="4" width="12.5546875" bestFit="1" customWidth="1"/>
    <col min="5" max="5" width="24.44140625" bestFit="1" customWidth="1"/>
    <col min="7" max="7" width="12.5546875" bestFit="1" customWidth="1"/>
    <col min="8" max="8" width="21.33203125" bestFit="1" customWidth="1"/>
    <col min="9" max="9" width="15.33203125" customWidth="1"/>
    <col min="10" max="10" width="12.5546875" bestFit="1" customWidth="1"/>
    <col min="11" max="11" width="24.44140625" bestFit="1" customWidth="1"/>
    <col min="12" max="12" width="25.5546875" bestFit="1" customWidth="1"/>
  </cols>
  <sheetData>
    <row r="3" spans="1:11" x14ac:dyDescent="0.3">
      <c r="A3" s="9" t="s">
        <v>1699</v>
      </c>
      <c r="B3" t="s">
        <v>1788</v>
      </c>
      <c r="D3" s="9" t="s">
        <v>1699</v>
      </c>
      <c r="E3" t="s">
        <v>1789</v>
      </c>
      <c r="G3" s="9" t="s">
        <v>1699</v>
      </c>
      <c r="H3" t="s">
        <v>1793</v>
      </c>
      <c r="J3" s="9" t="s">
        <v>1699</v>
      </c>
      <c r="K3" t="s">
        <v>1788</v>
      </c>
    </row>
    <row r="4" spans="1:11" x14ac:dyDescent="0.3">
      <c r="A4" s="13">
        <v>44725</v>
      </c>
      <c r="B4">
        <v>8028</v>
      </c>
      <c r="D4" s="13">
        <v>44725</v>
      </c>
      <c r="E4">
        <v>617.53846153846155</v>
      </c>
      <c r="G4" s="10" t="s">
        <v>1794</v>
      </c>
      <c r="H4">
        <v>26720</v>
      </c>
      <c r="J4" s="10" t="s">
        <v>154</v>
      </c>
      <c r="K4">
        <v>95451</v>
      </c>
    </row>
    <row r="5" spans="1:11" x14ac:dyDescent="0.3">
      <c r="A5" s="13">
        <v>44726</v>
      </c>
      <c r="B5">
        <v>6050</v>
      </c>
      <c r="D5" s="13">
        <v>44726</v>
      </c>
      <c r="E5">
        <v>550</v>
      </c>
      <c r="G5" s="10" t="s">
        <v>1795</v>
      </c>
      <c r="H5">
        <v>93125</v>
      </c>
      <c r="J5" s="10" t="s">
        <v>155</v>
      </c>
      <c r="K5">
        <v>96446</v>
      </c>
    </row>
    <row r="6" spans="1:11" x14ac:dyDescent="0.3">
      <c r="A6" s="13">
        <v>44727</v>
      </c>
      <c r="B6">
        <v>9778</v>
      </c>
      <c r="D6" s="13">
        <v>44727</v>
      </c>
      <c r="E6">
        <v>543.22222222222217</v>
      </c>
      <c r="G6" s="10" t="s">
        <v>1796</v>
      </c>
      <c r="H6">
        <v>131870</v>
      </c>
      <c r="J6" s="10" t="s">
        <v>156</v>
      </c>
      <c r="K6">
        <v>95936</v>
      </c>
    </row>
    <row r="7" spans="1:11" x14ac:dyDescent="0.3">
      <c r="A7" s="13">
        <v>44728</v>
      </c>
      <c r="B7">
        <v>3692</v>
      </c>
      <c r="D7" s="13">
        <v>44728</v>
      </c>
      <c r="E7">
        <v>527.42857142857144</v>
      </c>
      <c r="G7" s="10" t="s">
        <v>1797</v>
      </c>
      <c r="H7">
        <v>185715</v>
      </c>
      <c r="J7" s="10" t="s">
        <v>157</v>
      </c>
      <c r="K7">
        <v>93673</v>
      </c>
    </row>
    <row r="8" spans="1:11" x14ac:dyDescent="0.3">
      <c r="A8" s="13">
        <v>44729</v>
      </c>
      <c r="B8">
        <v>7985</v>
      </c>
      <c r="D8" s="13">
        <v>44729</v>
      </c>
      <c r="E8">
        <v>665.41666666666663</v>
      </c>
      <c r="G8" s="10" t="s">
        <v>1700</v>
      </c>
      <c r="H8">
        <v>437430</v>
      </c>
      <c r="J8" s="10" t="s">
        <v>158</v>
      </c>
      <c r="K8">
        <v>40327</v>
      </c>
    </row>
    <row r="9" spans="1:11" x14ac:dyDescent="0.3">
      <c r="A9" s="13">
        <v>44730</v>
      </c>
      <c r="B9">
        <v>3302</v>
      </c>
      <c r="D9" s="13">
        <v>44730</v>
      </c>
      <c r="E9">
        <v>550.33333333333337</v>
      </c>
      <c r="J9" s="10" t="s">
        <v>159</v>
      </c>
      <c r="K9">
        <v>17135</v>
      </c>
    </row>
    <row r="10" spans="1:11" x14ac:dyDescent="0.3">
      <c r="A10" s="13">
        <v>44731</v>
      </c>
      <c r="B10">
        <v>7526</v>
      </c>
      <c r="D10" s="13">
        <v>44731</v>
      </c>
      <c r="E10">
        <v>578.92307692307691</v>
      </c>
      <c r="J10" s="10" t="s">
        <v>1700</v>
      </c>
      <c r="K10">
        <v>438968</v>
      </c>
    </row>
    <row r="11" spans="1:11" x14ac:dyDescent="0.3">
      <c r="A11" s="13">
        <v>44732</v>
      </c>
      <c r="B11">
        <v>4199</v>
      </c>
      <c r="D11" s="13">
        <v>44732</v>
      </c>
      <c r="E11">
        <v>524.875</v>
      </c>
      <c r="G11" s="9" t="s">
        <v>1699</v>
      </c>
      <c r="H11" t="s">
        <v>1798</v>
      </c>
    </row>
    <row r="12" spans="1:11" x14ac:dyDescent="0.3">
      <c r="A12" s="13">
        <v>44733</v>
      </c>
      <c r="B12">
        <v>3003</v>
      </c>
      <c r="D12" s="13">
        <v>44733</v>
      </c>
      <c r="E12">
        <v>429</v>
      </c>
      <c r="G12" s="10" t="s">
        <v>1794</v>
      </c>
      <c r="H12">
        <v>106</v>
      </c>
    </row>
    <row r="13" spans="1:11" x14ac:dyDescent="0.3">
      <c r="A13" s="13">
        <v>44734</v>
      </c>
      <c r="B13">
        <v>20243</v>
      </c>
      <c r="D13" s="13">
        <v>44734</v>
      </c>
      <c r="E13">
        <v>595.38235294117646</v>
      </c>
      <c r="G13" s="10" t="s">
        <v>1795</v>
      </c>
      <c r="H13">
        <v>235</v>
      </c>
      <c r="J13" s="9" t="s">
        <v>1699</v>
      </c>
      <c r="K13" t="s">
        <v>1789</v>
      </c>
    </row>
    <row r="14" spans="1:11" x14ac:dyDescent="0.3">
      <c r="A14" s="13">
        <v>44735</v>
      </c>
      <c r="B14">
        <v>15014</v>
      </c>
      <c r="D14" s="13">
        <v>44735</v>
      </c>
      <c r="E14">
        <v>517.72413793103453</v>
      </c>
      <c r="G14" s="10" t="s">
        <v>1796</v>
      </c>
      <c r="H14">
        <v>221</v>
      </c>
      <c r="J14" s="10" t="s">
        <v>154</v>
      </c>
      <c r="K14">
        <v>551.73988439306356</v>
      </c>
    </row>
    <row r="15" spans="1:11" x14ac:dyDescent="0.3">
      <c r="A15" s="13">
        <v>44736</v>
      </c>
      <c r="B15">
        <v>6590</v>
      </c>
      <c r="D15" s="13">
        <v>44736</v>
      </c>
      <c r="E15">
        <v>506.92307692307691</v>
      </c>
      <c r="G15" s="10" t="s">
        <v>1797</v>
      </c>
      <c r="H15">
        <v>232</v>
      </c>
      <c r="J15" s="10" t="s">
        <v>155</v>
      </c>
      <c r="K15">
        <v>557.49132947976875</v>
      </c>
    </row>
    <row r="16" spans="1:11" x14ac:dyDescent="0.3">
      <c r="A16" s="13">
        <v>44737</v>
      </c>
      <c r="B16">
        <v>13127</v>
      </c>
      <c r="D16" s="13">
        <v>44737</v>
      </c>
      <c r="E16">
        <v>504.88461538461536</v>
      </c>
      <c r="G16" s="10" t="s">
        <v>1700</v>
      </c>
      <c r="H16">
        <v>794</v>
      </c>
      <c r="J16" s="10" t="s">
        <v>156</v>
      </c>
      <c r="K16">
        <v>554.54335260115602</v>
      </c>
    </row>
    <row r="17" spans="1:11" x14ac:dyDescent="0.3">
      <c r="A17" s="13">
        <v>44738</v>
      </c>
      <c r="B17">
        <v>10726</v>
      </c>
      <c r="D17" s="13">
        <v>44738</v>
      </c>
      <c r="E17">
        <v>630.94117647058829</v>
      </c>
      <c r="J17" s="10" t="s">
        <v>157</v>
      </c>
      <c r="K17">
        <v>544.6104651162791</v>
      </c>
    </row>
    <row r="18" spans="1:11" x14ac:dyDescent="0.3">
      <c r="A18" s="13">
        <v>44739</v>
      </c>
      <c r="B18">
        <v>5757</v>
      </c>
      <c r="D18" s="13">
        <v>44739</v>
      </c>
      <c r="E18">
        <v>523.36363636363637</v>
      </c>
      <c r="J18" s="10" t="s">
        <v>158</v>
      </c>
      <c r="K18">
        <v>584.44927536231887</v>
      </c>
    </row>
    <row r="19" spans="1:11" x14ac:dyDescent="0.3">
      <c r="A19" s="13">
        <v>44740</v>
      </c>
      <c r="B19">
        <v>14759</v>
      </c>
      <c r="D19" s="13">
        <v>44740</v>
      </c>
      <c r="E19">
        <v>546.62962962962968</v>
      </c>
      <c r="J19" s="10" t="s">
        <v>159</v>
      </c>
      <c r="K19">
        <v>503.97058823529414</v>
      </c>
    </row>
    <row r="20" spans="1:11" x14ac:dyDescent="0.3">
      <c r="A20" s="13">
        <v>44742</v>
      </c>
      <c r="B20">
        <v>6055</v>
      </c>
      <c r="D20" s="13">
        <v>44742</v>
      </c>
      <c r="E20">
        <v>605.5</v>
      </c>
      <c r="J20" s="10" t="s">
        <v>1700</v>
      </c>
      <c r="K20">
        <v>552.85642317380348</v>
      </c>
    </row>
    <row r="21" spans="1:11" x14ac:dyDescent="0.3">
      <c r="A21" s="13">
        <v>44743</v>
      </c>
      <c r="B21">
        <v>5166</v>
      </c>
      <c r="D21" s="13">
        <v>44743</v>
      </c>
      <c r="E21">
        <v>516.6</v>
      </c>
    </row>
    <row r="22" spans="1:11" x14ac:dyDescent="0.3">
      <c r="A22" s="13">
        <v>44744</v>
      </c>
      <c r="B22">
        <v>8109</v>
      </c>
      <c r="D22" s="13">
        <v>44744</v>
      </c>
      <c r="E22">
        <v>540.6</v>
      </c>
    </row>
    <row r="23" spans="1:11" x14ac:dyDescent="0.3">
      <c r="A23" s="13">
        <v>44745</v>
      </c>
      <c r="B23">
        <v>2526</v>
      </c>
      <c r="D23" s="13">
        <v>44745</v>
      </c>
      <c r="E23">
        <v>505.2</v>
      </c>
    </row>
    <row r="24" spans="1:11" x14ac:dyDescent="0.3">
      <c r="A24" s="13">
        <v>44746</v>
      </c>
      <c r="B24">
        <v>7969</v>
      </c>
      <c r="D24" s="13">
        <v>44746</v>
      </c>
      <c r="E24">
        <v>498.0625</v>
      </c>
    </row>
    <row r="25" spans="1:11" x14ac:dyDescent="0.3">
      <c r="A25" s="13">
        <v>44747</v>
      </c>
      <c r="B25">
        <v>5393</v>
      </c>
      <c r="D25" s="13">
        <v>44747</v>
      </c>
      <c r="E25">
        <v>539.29999999999995</v>
      </c>
    </row>
    <row r="26" spans="1:11" x14ac:dyDescent="0.3">
      <c r="A26" s="13">
        <v>44748</v>
      </c>
      <c r="B26">
        <v>5663</v>
      </c>
      <c r="D26" s="13">
        <v>44748</v>
      </c>
      <c r="E26">
        <v>566.29999999999995</v>
      </c>
    </row>
    <row r="27" spans="1:11" x14ac:dyDescent="0.3">
      <c r="A27" s="13">
        <v>44749</v>
      </c>
      <c r="B27">
        <v>6906</v>
      </c>
      <c r="D27" s="13">
        <v>44749</v>
      </c>
      <c r="E27">
        <v>690.6</v>
      </c>
    </row>
    <row r="28" spans="1:11" x14ac:dyDescent="0.3">
      <c r="A28" s="13">
        <v>44750</v>
      </c>
      <c r="B28">
        <v>5638</v>
      </c>
      <c r="D28" s="13">
        <v>44750</v>
      </c>
      <c r="E28">
        <v>563.79999999999995</v>
      </c>
    </row>
    <row r="29" spans="1:11" x14ac:dyDescent="0.3">
      <c r="A29" s="13">
        <v>44751</v>
      </c>
      <c r="B29">
        <v>5562</v>
      </c>
      <c r="D29" s="13">
        <v>44751</v>
      </c>
      <c r="E29">
        <v>556.20000000000005</v>
      </c>
    </row>
    <row r="30" spans="1:11" x14ac:dyDescent="0.3">
      <c r="A30" s="13">
        <v>44752</v>
      </c>
      <c r="B30">
        <v>8089</v>
      </c>
      <c r="D30" s="13">
        <v>44752</v>
      </c>
      <c r="E30">
        <v>539.26666666666665</v>
      </c>
    </row>
    <row r="31" spans="1:11" x14ac:dyDescent="0.3">
      <c r="A31" s="13">
        <v>44753</v>
      </c>
      <c r="B31">
        <v>11694</v>
      </c>
      <c r="D31" s="13">
        <v>44753</v>
      </c>
      <c r="E31">
        <v>584.70000000000005</v>
      </c>
    </row>
    <row r="32" spans="1:11" x14ac:dyDescent="0.3">
      <c r="A32" s="13">
        <v>44754</v>
      </c>
      <c r="B32">
        <v>5457</v>
      </c>
      <c r="D32" s="13">
        <v>44754</v>
      </c>
      <c r="E32">
        <v>545.70000000000005</v>
      </c>
    </row>
    <row r="33" spans="1:5" x14ac:dyDescent="0.3">
      <c r="A33" s="13">
        <v>44755</v>
      </c>
      <c r="B33">
        <v>14227</v>
      </c>
      <c r="D33" s="13">
        <v>44755</v>
      </c>
      <c r="E33">
        <v>547.19230769230774</v>
      </c>
    </row>
    <row r="34" spans="1:5" x14ac:dyDescent="0.3">
      <c r="A34" s="13">
        <v>44756</v>
      </c>
      <c r="B34">
        <v>7872</v>
      </c>
      <c r="D34" s="13">
        <v>44756</v>
      </c>
      <c r="E34">
        <v>562.28571428571433</v>
      </c>
    </row>
    <row r="35" spans="1:5" x14ac:dyDescent="0.3">
      <c r="A35" s="13">
        <v>44757</v>
      </c>
      <c r="B35">
        <v>7407</v>
      </c>
      <c r="D35" s="13">
        <v>44757</v>
      </c>
      <c r="E35">
        <v>529.07142857142856</v>
      </c>
    </row>
    <row r="36" spans="1:5" x14ac:dyDescent="0.3">
      <c r="A36" s="13">
        <v>44758</v>
      </c>
      <c r="B36">
        <v>3135</v>
      </c>
      <c r="D36" s="13">
        <v>44758</v>
      </c>
      <c r="E36">
        <v>447.85714285714283</v>
      </c>
    </row>
    <row r="37" spans="1:5" x14ac:dyDescent="0.3">
      <c r="A37" s="13">
        <v>44759</v>
      </c>
      <c r="B37">
        <v>7905</v>
      </c>
      <c r="D37" s="13">
        <v>44759</v>
      </c>
      <c r="E37">
        <v>494.0625</v>
      </c>
    </row>
    <row r="38" spans="1:5" x14ac:dyDescent="0.3">
      <c r="A38" s="13">
        <v>44760</v>
      </c>
      <c r="B38">
        <v>8716</v>
      </c>
      <c r="D38" s="13">
        <v>44760</v>
      </c>
      <c r="E38">
        <v>622.57142857142856</v>
      </c>
    </row>
    <row r="39" spans="1:5" x14ac:dyDescent="0.3">
      <c r="A39" s="13">
        <v>44761</v>
      </c>
      <c r="B39">
        <v>7725</v>
      </c>
      <c r="D39" s="13">
        <v>44761</v>
      </c>
      <c r="E39">
        <v>643.75</v>
      </c>
    </row>
    <row r="40" spans="1:5" x14ac:dyDescent="0.3">
      <c r="A40" s="13">
        <v>44762</v>
      </c>
      <c r="B40">
        <v>7571</v>
      </c>
      <c r="D40" s="13">
        <v>44762</v>
      </c>
      <c r="E40">
        <v>582.38461538461536</v>
      </c>
    </row>
    <row r="41" spans="1:5" x14ac:dyDescent="0.3">
      <c r="A41" s="13">
        <v>44763</v>
      </c>
      <c r="B41">
        <v>10567</v>
      </c>
      <c r="D41" s="13">
        <v>44763</v>
      </c>
      <c r="E41">
        <v>556.15789473684208</v>
      </c>
    </row>
    <row r="42" spans="1:5" x14ac:dyDescent="0.3">
      <c r="A42" s="13">
        <v>44764</v>
      </c>
      <c r="B42">
        <v>9517</v>
      </c>
      <c r="D42" s="13">
        <v>44764</v>
      </c>
      <c r="E42">
        <v>594.8125</v>
      </c>
    </row>
    <row r="43" spans="1:5" x14ac:dyDescent="0.3">
      <c r="A43" s="13">
        <v>44765</v>
      </c>
      <c r="B43">
        <v>4363</v>
      </c>
      <c r="D43" s="13">
        <v>44765</v>
      </c>
      <c r="E43">
        <v>623.28571428571433</v>
      </c>
    </row>
    <row r="44" spans="1:5" x14ac:dyDescent="0.3">
      <c r="A44" s="13">
        <v>44766</v>
      </c>
      <c r="B44">
        <v>2637</v>
      </c>
      <c r="D44" s="13">
        <v>44766</v>
      </c>
      <c r="E44">
        <v>527.4</v>
      </c>
    </row>
    <row r="45" spans="1:5" x14ac:dyDescent="0.3">
      <c r="A45" s="13">
        <v>44768</v>
      </c>
      <c r="B45">
        <v>1826</v>
      </c>
      <c r="D45" s="13">
        <v>44768</v>
      </c>
      <c r="E45">
        <v>608.66666666666663</v>
      </c>
    </row>
    <row r="46" spans="1:5" x14ac:dyDescent="0.3">
      <c r="A46" s="13">
        <v>44769</v>
      </c>
      <c r="B46">
        <v>5185</v>
      </c>
      <c r="D46" s="13">
        <v>44769</v>
      </c>
      <c r="E46">
        <v>576.11111111111109</v>
      </c>
    </row>
    <row r="47" spans="1:5" x14ac:dyDescent="0.3">
      <c r="A47" s="13">
        <v>44770</v>
      </c>
      <c r="B47">
        <v>5833</v>
      </c>
      <c r="D47" s="13">
        <v>44770</v>
      </c>
      <c r="E47">
        <v>583.29999999999995</v>
      </c>
    </row>
    <row r="48" spans="1:5" x14ac:dyDescent="0.3">
      <c r="A48" s="13">
        <v>44771</v>
      </c>
      <c r="B48">
        <v>2662</v>
      </c>
      <c r="D48" s="13">
        <v>44771</v>
      </c>
      <c r="E48">
        <v>665.5</v>
      </c>
    </row>
    <row r="49" spans="1:5" x14ac:dyDescent="0.3">
      <c r="A49" s="13">
        <v>44772</v>
      </c>
      <c r="B49">
        <v>2995</v>
      </c>
      <c r="D49" s="13">
        <v>44772</v>
      </c>
      <c r="E49">
        <v>499.16666666666669</v>
      </c>
    </row>
    <row r="50" spans="1:5" x14ac:dyDescent="0.3">
      <c r="A50" s="13">
        <v>44773</v>
      </c>
      <c r="B50">
        <v>956</v>
      </c>
      <c r="D50" s="13">
        <v>44773</v>
      </c>
      <c r="E50">
        <v>478</v>
      </c>
    </row>
    <row r="51" spans="1:5" x14ac:dyDescent="0.3">
      <c r="A51" s="13">
        <v>44774</v>
      </c>
      <c r="B51">
        <v>5093</v>
      </c>
      <c r="D51" s="13">
        <v>44774</v>
      </c>
      <c r="E51">
        <v>636.625</v>
      </c>
    </row>
    <row r="52" spans="1:5" x14ac:dyDescent="0.3">
      <c r="A52" s="13">
        <v>44775</v>
      </c>
      <c r="B52">
        <v>1565</v>
      </c>
      <c r="D52" s="13">
        <v>44775</v>
      </c>
      <c r="E52">
        <v>521.66666666666663</v>
      </c>
    </row>
    <row r="53" spans="1:5" x14ac:dyDescent="0.3">
      <c r="A53" s="13">
        <v>44776</v>
      </c>
      <c r="B53">
        <v>2519</v>
      </c>
      <c r="D53" s="13">
        <v>44776</v>
      </c>
      <c r="E53">
        <v>629.75</v>
      </c>
    </row>
    <row r="54" spans="1:5" x14ac:dyDescent="0.3">
      <c r="A54" s="13">
        <v>44777</v>
      </c>
      <c r="B54">
        <v>1372</v>
      </c>
      <c r="D54" s="13">
        <v>44777</v>
      </c>
      <c r="E54">
        <v>343</v>
      </c>
    </row>
    <row r="55" spans="1:5" x14ac:dyDescent="0.3">
      <c r="A55" s="13">
        <v>44778</v>
      </c>
      <c r="B55">
        <v>2033</v>
      </c>
      <c r="D55" s="13">
        <v>44778</v>
      </c>
      <c r="E55">
        <v>406.6</v>
      </c>
    </row>
    <row r="56" spans="1:5" x14ac:dyDescent="0.3">
      <c r="A56" s="13">
        <v>44779</v>
      </c>
      <c r="B56">
        <v>1279</v>
      </c>
      <c r="D56" s="13">
        <v>44779</v>
      </c>
      <c r="E56">
        <v>426.33333333333331</v>
      </c>
    </row>
    <row r="57" spans="1:5" x14ac:dyDescent="0.3">
      <c r="A57" s="13">
        <v>44780</v>
      </c>
      <c r="B57">
        <v>1260</v>
      </c>
      <c r="D57" s="13">
        <v>44780</v>
      </c>
      <c r="E57">
        <v>420</v>
      </c>
    </row>
    <row r="58" spans="1:5" x14ac:dyDescent="0.3">
      <c r="A58" s="13">
        <v>44781</v>
      </c>
      <c r="B58">
        <v>1506</v>
      </c>
      <c r="D58" s="13">
        <v>44781</v>
      </c>
      <c r="E58">
        <v>753</v>
      </c>
    </row>
    <row r="59" spans="1:5" x14ac:dyDescent="0.3">
      <c r="A59" s="13">
        <v>44782</v>
      </c>
      <c r="B59">
        <v>4785</v>
      </c>
      <c r="D59" s="13">
        <v>44782</v>
      </c>
      <c r="E59">
        <v>598.125</v>
      </c>
    </row>
    <row r="60" spans="1:5" x14ac:dyDescent="0.3">
      <c r="A60" s="13">
        <v>44783</v>
      </c>
      <c r="B60">
        <v>1806</v>
      </c>
      <c r="D60" s="13">
        <v>44783</v>
      </c>
      <c r="E60">
        <v>602</v>
      </c>
    </row>
    <row r="61" spans="1:5" x14ac:dyDescent="0.3">
      <c r="A61" s="13">
        <v>44784</v>
      </c>
      <c r="B61">
        <v>1771</v>
      </c>
      <c r="D61" s="13">
        <v>44784</v>
      </c>
      <c r="E61">
        <v>590.33333333333337</v>
      </c>
    </row>
    <row r="62" spans="1:5" x14ac:dyDescent="0.3">
      <c r="A62" s="13">
        <v>44785</v>
      </c>
      <c r="B62">
        <v>3127</v>
      </c>
      <c r="D62" s="13">
        <v>44785</v>
      </c>
      <c r="E62">
        <v>521.16666666666663</v>
      </c>
    </row>
    <row r="63" spans="1:5" x14ac:dyDescent="0.3">
      <c r="A63" s="13">
        <v>44786</v>
      </c>
      <c r="B63">
        <v>1358</v>
      </c>
      <c r="D63" s="13">
        <v>44786</v>
      </c>
      <c r="E63">
        <v>452.66666666666669</v>
      </c>
    </row>
    <row r="64" spans="1:5" x14ac:dyDescent="0.3">
      <c r="A64" s="13">
        <v>44787</v>
      </c>
      <c r="B64">
        <v>3203</v>
      </c>
      <c r="D64" s="13">
        <v>44787</v>
      </c>
      <c r="E64">
        <v>533.83333333333337</v>
      </c>
    </row>
    <row r="65" spans="1:5" x14ac:dyDescent="0.3">
      <c r="A65" s="13">
        <v>44788</v>
      </c>
      <c r="B65">
        <v>2651</v>
      </c>
      <c r="D65" s="13">
        <v>44788</v>
      </c>
      <c r="E65">
        <v>530.20000000000005</v>
      </c>
    </row>
    <row r="66" spans="1:5" x14ac:dyDescent="0.3">
      <c r="A66" s="13">
        <v>44789</v>
      </c>
      <c r="B66">
        <v>3386</v>
      </c>
      <c r="D66" s="13">
        <v>44789</v>
      </c>
      <c r="E66">
        <v>677.2</v>
      </c>
    </row>
    <row r="67" spans="1:5" x14ac:dyDescent="0.3">
      <c r="A67" s="13">
        <v>44790</v>
      </c>
      <c r="B67">
        <v>3305</v>
      </c>
      <c r="D67" s="13">
        <v>44790</v>
      </c>
      <c r="E67">
        <v>550.83333333333337</v>
      </c>
    </row>
    <row r="68" spans="1:5" x14ac:dyDescent="0.3">
      <c r="A68" s="13">
        <v>44791</v>
      </c>
      <c r="B68">
        <v>3908</v>
      </c>
      <c r="D68" s="13">
        <v>44791</v>
      </c>
      <c r="E68">
        <v>558.28571428571433</v>
      </c>
    </row>
    <row r="69" spans="1:5" x14ac:dyDescent="0.3">
      <c r="A69" s="13">
        <v>44792</v>
      </c>
      <c r="B69">
        <v>1569</v>
      </c>
      <c r="D69" s="13">
        <v>44792</v>
      </c>
      <c r="E69">
        <v>392.25</v>
      </c>
    </row>
    <row r="70" spans="1:5" x14ac:dyDescent="0.3">
      <c r="A70" s="13">
        <v>44793</v>
      </c>
      <c r="B70">
        <v>4327</v>
      </c>
      <c r="D70" s="13">
        <v>44793</v>
      </c>
      <c r="E70">
        <v>540.875</v>
      </c>
    </row>
    <row r="71" spans="1:5" x14ac:dyDescent="0.3">
      <c r="A71" s="13">
        <v>44794</v>
      </c>
      <c r="B71">
        <v>3766</v>
      </c>
      <c r="D71" s="13">
        <v>44794</v>
      </c>
      <c r="E71">
        <v>538</v>
      </c>
    </row>
    <row r="72" spans="1:5" x14ac:dyDescent="0.3">
      <c r="A72" s="13">
        <v>44795</v>
      </c>
      <c r="B72">
        <v>3112</v>
      </c>
      <c r="D72" s="13">
        <v>44795</v>
      </c>
      <c r="E72">
        <v>518.66666666666663</v>
      </c>
    </row>
    <row r="73" spans="1:5" x14ac:dyDescent="0.3">
      <c r="A73" s="13">
        <v>44796</v>
      </c>
      <c r="B73">
        <v>3286</v>
      </c>
      <c r="D73" s="13">
        <v>44796</v>
      </c>
      <c r="E73">
        <v>547.66666666666663</v>
      </c>
    </row>
    <row r="74" spans="1:5" x14ac:dyDescent="0.3">
      <c r="A74" s="13">
        <v>44797</v>
      </c>
      <c r="B74">
        <v>2178</v>
      </c>
      <c r="D74" s="13">
        <v>44797</v>
      </c>
      <c r="E74">
        <v>544.5</v>
      </c>
    </row>
    <row r="75" spans="1:5" x14ac:dyDescent="0.3">
      <c r="A75" s="13">
        <v>44798</v>
      </c>
      <c r="B75">
        <v>2595</v>
      </c>
      <c r="D75" s="13">
        <v>44798</v>
      </c>
      <c r="E75">
        <v>519</v>
      </c>
    </row>
    <row r="76" spans="1:5" x14ac:dyDescent="0.3">
      <c r="A76" s="13">
        <v>44799</v>
      </c>
      <c r="B76">
        <v>5449</v>
      </c>
      <c r="D76" s="13">
        <v>44799</v>
      </c>
      <c r="E76">
        <v>605.44444444444446</v>
      </c>
    </row>
    <row r="77" spans="1:5" x14ac:dyDescent="0.3">
      <c r="A77" s="13">
        <v>44800</v>
      </c>
      <c r="B77">
        <v>5893</v>
      </c>
      <c r="D77" s="13">
        <v>44800</v>
      </c>
      <c r="E77">
        <v>589.29999999999995</v>
      </c>
    </row>
    <row r="78" spans="1:5" x14ac:dyDescent="0.3">
      <c r="A78" s="13">
        <v>44801</v>
      </c>
      <c r="B78">
        <v>3076</v>
      </c>
      <c r="D78" s="13">
        <v>44801</v>
      </c>
      <c r="E78">
        <v>512.66666666666663</v>
      </c>
    </row>
    <row r="79" spans="1:5" x14ac:dyDescent="0.3">
      <c r="A79" s="13">
        <v>44802</v>
      </c>
      <c r="B79">
        <v>3806</v>
      </c>
      <c r="D79" s="13">
        <v>44802</v>
      </c>
      <c r="E79">
        <v>543.71428571428567</v>
      </c>
    </row>
    <row r="80" spans="1:5" x14ac:dyDescent="0.3">
      <c r="A80" s="13">
        <v>44803</v>
      </c>
      <c r="B80">
        <v>2360</v>
      </c>
      <c r="D80" s="13">
        <v>44803</v>
      </c>
      <c r="E80">
        <v>472</v>
      </c>
    </row>
    <row r="81" spans="1:5" x14ac:dyDescent="0.3">
      <c r="A81" s="13">
        <v>44804</v>
      </c>
      <c r="B81">
        <v>514</v>
      </c>
      <c r="D81" s="13">
        <v>44804</v>
      </c>
      <c r="E81">
        <v>514</v>
      </c>
    </row>
    <row r="82" spans="1:5" x14ac:dyDescent="0.3">
      <c r="A82" s="13">
        <v>44805</v>
      </c>
      <c r="B82">
        <v>770</v>
      </c>
      <c r="D82" s="13">
        <v>44805</v>
      </c>
      <c r="E82">
        <v>385</v>
      </c>
    </row>
    <row r="83" spans="1:5" x14ac:dyDescent="0.3">
      <c r="A83" s="13">
        <v>44806</v>
      </c>
      <c r="B83">
        <v>2021</v>
      </c>
      <c r="D83" s="13">
        <v>44806</v>
      </c>
      <c r="E83">
        <v>505.25</v>
      </c>
    </row>
    <row r="84" spans="1:5" x14ac:dyDescent="0.3">
      <c r="A84" s="13">
        <v>44807</v>
      </c>
      <c r="B84">
        <v>2851</v>
      </c>
      <c r="D84" s="13">
        <v>44807</v>
      </c>
      <c r="E84">
        <v>475.16666666666669</v>
      </c>
    </row>
    <row r="85" spans="1:5" x14ac:dyDescent="0.3">
      <c r="A85" s="13">
        <v>44808</v>
      </c>
      <c r="B85">
        <v>4865</v>
      </c>
      <c r="D85" s="13">
        <v>44808</v>
      </c>
      <c r="E85">
        <v>540.55555555555554</v>
      </c>
    </row>
    <row r="86" spans="1:5" x14ac:dyDescent="0.3">
      <c r="A86" s="13">
        <v>44809</v>
      </c>
      <c r="B86">
        <v>3091</v>
      </c>
      <c r="D86" s="13">
        <v>44809</v>
      </c>
      <c r="E86">
        <v>515.16666666666663</v>
      </c>
    </row>
    <row r="87" spans="1:5" x14ac:dyDescent="0.3">
      <c r="A87" s="13">
        <v>44810</v>
      </c>
      <c r="B87">
        <v>2407</v>
      </c>
      <c r="D87" s="13">
        <v>44810</v>
      </c>
      <c r="E87">
        <v>481.4</v>
      </c>
    </row>
    <row r="88" spans="1:5" x14ac:dyDescent="0.3">
      <c r="A88" s="13" t="s">
        <v>1700</v>
      </c>
      <c r="B88">
        <v>438968</v>
      </c>
      <c r="D88" s="13" t="s">
        <v>1700</v>
      </c>
      <c r="E88">
        <v>552.85642317380348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E823C-8364-4436-B9A9-DFBB90002F63}">
  <dimension ref="A1"/>
  <sheetViews>
    <sheetView showGridLines="0" workbookViewId="0">
      <selection activeCell="M28" sqref="M28"/>
    </sheetView>
  </sheetViews>
  <sheetFormatPr defaultRowHeight="14.4" x14ac:dyDescent="0.3"/>
  <cols>
    <col min="1" max="16384" width="8.88671875" style="15"/>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I795"/>
  <sheetViews>
    <sheetView topLeftCell="A771" zoomScale="110" zoomScaleNormal="110" workbookViewId="0">
      <selection activeCell="L11" sqref="L11"/>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7" max="7" width="18.44140625" customWidth="1"/>
    <col min="8" max="8" width="14.77734375" bestFit="1" customWidth="1"/>
    <col min="9" max="9" width="20.6640625" bestFit="1" customWidth="1"/>
  </cols>
  <sheetData>
    <row r="1" spans="1:9" x14ac:dyDescent="0.3">
      <c r="A1" t="s">
        <v>106</v>
      </c>
      <c r="B1" t="s">
        <v>153</v>
      </c>
      <c r="C1" t="s">
        <v>160</v>
      </c>
      <c r="D1" t="s">
        <v>161</v>
      </c>
      <c r="E1" t="s">
        <v>924</v>
      </c>
      <c r="F1" t="s">
        <v>1698</v>
      </c>
      <c r="G1" t="s">
        <v>1790</v>
      </c>
      <c r="H1" t="s">
        <v>1792</v>
      </c>
      <c r="I1" t="s">
        <v>1791</v>
      </c>
    </row>
    <row r="2" spans="1:9" x14ac:dyDescent="0.3">
      <c r="A2" t="s">
        <v>107</v>
      </c>
      <c r="B2" t="s">
        <v>154</v>
      </c>
      <c r="C2" s="1">
        <v>44739</v>
      </c>
      <c r="D2">
        <v>597</v>
      </c>
      <c r="E2">
        <v>8.1999999999999993</v>
      </c>
      <c r="F2" t="s">
        <v>1694</v>
      </c>
      <c r="G2">
        <f>FLOOR(Table2[[#This Row],[Amount in Sales]],5)</f>
        <v>595</v>
      </c>
      <c r="H2">
        <v>595</v>
      </c>
      <c r="I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 spans="1:9" x14ac:dyDescent="0.3">
      <c r="A3" t="s">
        <v>108</v>
      </c>
      <c r="B3" t="s">
        <v>155</v>
      </c>
      <c r="C3" s="1">
        <v>44740</v>
      </c>
      <c r="D3">
        <v>462</v>
      </c>
      <c r="E3">
        <v>10.209999999999999</v>
      </c>
      <c r="F3" t="s">
        <v>1695</v>
      </c>
      <c r="G3">
        <f>FLOOR(Table2[[#This Row],[Amount in Sales]],5)</f>
        <v>460</v>
      </c>
      <c r="H3">
        <v>460</v>
      </c>
      <c r="I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 spans="1:9" x14ac:dyDescent="0.3">
      <c r="A4" t="s">
        <v>109</v>
      </c>
      <c r="B4" t="s">
        <v>156</v>
      </c>
      <c r="C4" s="1">
        <v>44734</v>
      </c>
      <c r="D4">
        <v>766</v>
      </c>
      <c r="E4">
        <v>711.18</v>
      </c>
      <c r="F4" t="s">
        <v>1696</v>
      </c>
      <c r="G4">
        <f>FLOOR(Table2[[#This Row],[Amount in Sales]],5)</f>
        <v>765</v>
      </c>
      <c r="H4">
        <v>765</v>
      </c>
      <c r="I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 spans="1:9" x14ac:dyDescent="0.3">
      <c r="A5" t="s">
        <v>110</v>
      </c>
      <c r="B5" t="s">
        <v>157</v>
      </c>
      <c r="C5" s="1">
        <v>44737</v>
      </c>
      <c r="D5">
        <v>631</v>
      </c>
      <c r="E5">
        <v>132.44999999999999</v>
      </c>
      <c r="F5" t="s">
        <v>1697</v>
      </c>
      <c r="G5">
        <f>FLOOR(Table2[[#This Row],[Amount in Sales]],5)</f>
        <v>630</v>
      </c>
      <c r="H5">
        <v>630</v>
      </c>
      <c r="I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 spans="1:9" x14ac:dyDescent="0.3">
      <c r="A6" t="s">
        <v>111</v>
      </c>
      <c r="B6" t="s">
        <v>154</v>
      </c>
      <c r="C6" s="1">
        <v>44735</v>
      </c>
      <c r="D6">
        <v>318</v>
      </c>
      <c r="E6">
        <v>58.629999999999995</v>
      </c>
      <c r="F6" t="s">
        <v>1694</v>
      </c>
      <c r="G6">
        <f>FLOOR(Table2[[#This Row],[Amount in Sales]],5)</f>
        <v>315</v>
      </c>
      <c r="H6">
        <v>315</v>
      </c>
      <c r="I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 spans="1:9" x14ac:dyDescent="0.3">
      <c r="A7" t="s">
        <v>112</v>
      </c>
      <c r="B7" t="s">
        <v>155</v>
      </c>
      <c r="C7" s="1">
        <v>44727</v>
      </c>
      <c r="D7">
        <v>543</v>
      </c>
      <c r="E7">
        <v>60.519999999999996</v>
      </c>
      <c r="F7" t="s">
        <v>1695</v>
      </c>
      <c r="G7">
        <f>FLOOR(Table2[[#This Row],[Amount in Sales]],5)</f>
        <v>540</v>
      </c>
      <c r="H7">
        <v>540</v>
      </c>
      <c r="I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8" spans="1:9" x14ac:dyDescent="0.3">
      <c r="A8" t="s">
        <v>113</v>
      </c>
      <c r="B8" t="s">
        <v>156</v>
      </c>
      <c r="C8" s="1">
        <v>44740</v>
      </c>
      <c r="D8">
        <v>828</v>
      </c>
      <c r="E8">
        <v>466.06</v>
      </c>
      <c r="F8" t="s">
        <v>1696</v>
      </c>
      <c r="G8">
        <f>FLOOR(Table2[[#This Row],[Amount in Sales]],5)</f>
        <v>825</v>
      </c>
      <c r="H8">
        <v>825</v>
      </c>
      <c r="I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9" spans="1:9" x14ac:dyDescent="0.3">
      <c r="A9" t="s">
        <v>114</v>
      </c>
      <c r="B9" t="s">
        <v>157</v>
      </c>
      <c r="C9" s="1">
        <v>44725</v>
      </c>
      <c r="D9">
        <v>824</v>
      </c>
      <c r="E9">
        <v>25.87</v>
      </c>
      <c r="F9" t="s">
        <v>1697</v>
      </c>
      <c r="G9">
        <f>FLOOR(Table2[[#This Row],[Amount in Sales]],5)</f>
        <v>820</v>
      </c>
      <c r="H9">
        <v>820</v>
      </c>
      <c r="I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 spans="1:9" x14ac:dyDescent="0.3">
      <c r="A10" t="s">
        <v>115</v>
      </c>
      <c r="B10" t="s">
        <v>158</v>
      </c>
      <c r="C10" s="1">
        <v>44736</v>
      </c>
      <c r="D10">
        <v>430</v>
      </c>
      <c r="E10">
        <v>102.34</v>
      </c>
      <c r="F10" t="s">
        <v>1694</v>
      </c>
      <c r="G10">
        <f>FLOOR(Table2[[#This Row],[Amount in Sales]],5)</f>
        <v>430</v>
      </c>
      <c r="H10">
        <v>430</v>
      </c>
      <c r="I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1" spans="1:9" x14ac:dyDescent="0.3">
      <c r="A11" t="s">
        <v>116</v>
      </c>
      <c r="B11" t="s">
        <v>154</v>
      </c>
      <c r="C11" s="1">
        <v>44725</v>
      </c>
      <c r="D11">
        <v>668</v>
      </c>
      <c r="E11">
        <v>131.67999999999998</v>
      </c>
      <c r="F11" t="s">
        <v>1695</v>
      </c>
      <c r="G11">
        <f>FLOOR(Table2[[#This Row],[Amount in Sales]],5)</f>
        <v>665</v>
      </c>
      <c r="H11">
        <v>665</v>
      </c>
      <c r="I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2" spans="1:9" x14ac:dyDescent="0.3">
      <c r="A12" t="s">
        <v>117</v>
      </c>
      <c r="B12" t="s">
        <v>155</v>
      </c>
      <c r="C12" s="1">
        <v>44734</v>
      </c>
      <c r="D12">
        <v>255</v>
      </c>
      <c r="E12">
        <v>17.420000000000002</v>
      </c>
      <c r="F12" t="s">
        <v>1696</v>
      </c>
      <c r="G12">
        <f>FLOOR(Table2[[#This Row],[Amount in Sales]],5)</f>
        <v>255</v>
      </c>
      <c r="H12">
        <v>255</v>
      </c>
      <c r="I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3" spans="1:9" x14ac:dyDescent="0.3">
      <c r="A13" t="s">
        <v>118</v>
      </c>
      <c r="B13" t="s">
        <v>156</v>
      </c>
      <c r="C13" s="1">
        <v>44731</v>
      </c>
      <c r="D13">
        <v>638</v>
      </c>
      <c r="E13">
        <v>10.74</v>
      </c>
      <c r="F13" t="s">
        <v>1697</v>
      </c>
      <c r="G13">
        <f>FLOOR(Table2[[#This Row],[Amount in Sales]],5)</f>
        <v>635</v>
      </c>
      <c r="H13">
        <v>635</v>
      </c>
      <c r="I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4" spans="1:9" x14ac:dyDescent="0.3">
      <c r="A14" t="s">
        <v>119</v>
      </c>
      <c r="B14" t="s">
        <v>157</v>
      </c>
      <c r="C14" s="1">
        <v>44730</v>
      </c>
      <c r="D14">
        <v>614</v>
      </c>
      <c r="E14">
        <v>163.70999999999998</v>
      </c>
      <c r="F14" t="s">
        <v>1694</v>
      </c>
      <c r="G14">
        <f>FLOOR(Table2[[#This Row],[Amount in Sales]],5)</f>
        <v>610</v>
      </c>
      <c r="H14">
        <v>610</v>
      </c>
      <c r="I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5" spans="1:9" x14ac:dyDescent="0.3">
      <c r="A15" t="s">
        <v>120</v>
      </c>
      <c r="B15" t="s">
        <v>154</v>
      </c>
      <c r="C15" s="1">
        <v>44735</v>
      </c>
      <c r="D15">
        <v>867</v>
      </c>
      <c r="E15">
        <v>184.25</v>
      </c>
      <c r="F15" t="s">
        <v>1695</v>
      </c>
      <c r="G15">
        <f>FLOOR(Table2[[#This Row],[Amount in Sales]],5)</f>
        <v>865</v>
      </c>
      <c r="H15">
        <v>865</v>
      </c>
      <c r="I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6" spans="1:9" x14ac:dyDescent="0.3">
      <c r="A16" t="s">
        <v>121</v>
      </c>
      <c r="B16" t="s">
        <v>155</v>
      </c>
      <c r="C16" s="1">
        <v>44738</v>
      </c>
      <c r="D16">
        <v>253</v>
      </c>
      <c r="E16">
        <v>27.82</v>
      </c>
      <c r="F16" t="s">
        <v>1696</v>
      </c>
      <c r="G16">
        <f>FLOOR(Table2[[#This Row],[Amount in Sales]],5)</f>
        <v>250</v>
      </c>
      <c r="H16">
        <v>250</v>
      </c>
      <c r="I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7" spans="1:9" x14ac:dyDescent="0.3">
      <c r="A17" t="s">
        <v>122</v>
      </c>
      <c r="B17" t="s">
        <v>156</v>
      </c>
      <c r="C17" s="1">
        <v>44738</v>
      </c>
      <c r="D17">
        <v>671</v>
      </c>
      <c r="E17">
        <v>359.71</v>
      </c>
      <c r="F17" t="s">
        <v>1697</v>
      </c>
      <c r="G17">
        <f>FLOOR(Table2[[#This Row],[Amount in Sales]],5)</f>
        <v>670</v>
      </c>
      <c r="H17">
        <v>670</v>
      </c>
      <c r="I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8" spans="1:9" x14ac:dyDescent="0.3">
      <c r="A18" t="s">
        <v>123</v>
      </c>
      <c r="B18" t="s">
        <v>157</v>
      </c>
      <c r="C18" s="1">
        <v>44725</v>
      </c>
      <c r="D18">
        <v>641</v>
      </c>
      <c r="E18">
        <v>24.05</v>
      </c>
      <c r="F18" t="s">
        <v>1694</v>
      </c>
      <c r="G18">
        <f>FLOOR(Table2[[#This Row],[Amount in Sales]],5)</f>
        <v>640</v>
      </c>
      <c r="H18">
        <v>640</v>
      </c>
      <c r="I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 spans="1:9" x14ac:dyDescent="0.3">
      <c r="A19" t="s">
        <v>124</v>
      </c>
      <c r="B19" t="s">
        <v>158</v>
      </c>
      <c r="C19" s="1">
        <v>44730</v>
      </c>
      <c r="D19">
        <v>796</v>
      </c>
      <c r="E19">
        <v>19.860000000000003</v>
      </c>
      <c r="F19" t="s">
        <v>1695</v>
      </c>
      <c r="G19">
        <f>FLOOR(Table2[[#This Row],[Amount in Sales]],5)</f>
        <v>795</v>
      </c>
      <c r="H19">
        <v>795</v>
      </c>
      <c r="I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 spans="1:9" x14ac:dyDescent="0.3">
      <c r="A20" t="s">
        <v>125</v>
      </c>
      <c r="B20" t="s">
        <v>159</v>
      </c>
      <c r="C20" s="1">
        <v>44738</v>
      </c>
      <c r="D20">
        <v>480</v>
      </c>
      <c r="E20">
        <v>4.8599999999999994</v>
      </c>
      <c r="F20" t="s">
        <v>1696</v>
      </c>
      <c r="G20">
        <f>FLOOR(Table2[[#This Row],[Amount in Sales]],5)</f>
        <v>480</v>
      </c>
      <c r="H20">
        <v>480</v>
      </c>
      <c r="I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 spans="1:9" x14ac:dyDescent="0.3">
      <c r="A21" t="s">
        <v>126</v>
      </c>
      <c r="B21" t="s">
        <v>154</v>
      </c>
      <c r="C21" s="1">
        <v>44730</v>
      </c>
      <c r="D21">
        <v>352</v>
      </c>
      <c r="E21">
        <v>46.08</v>
      </c>
      <c r="F21" t="s">
        <v>1697</v>
      </c>
      <c r="G21">
        <f>FLOOR(Table2[[#This Row],[Amount in Sales]],5)</f>
        <v>350</v>
      </c>
      <c r="H21">
        <v>350</v>
      </c>
      <c r="I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2" spans="1:9" x14ac:dyDescent="0.3">
      <c r="A22" t="s">
        <v>127</v>
      </c>
      <c r="B22" t="s">
        <v>155</v>
      </c>
      <c r="C22" s="1">
        <v>44738</v>
      </c>
      <c r="D22">
        <v>289</v>
      </c>
      <c r="E22">
        <v>19.360000000000003</v>
      </c>
      <c r="F22" t="s">
        <v>1694</v>
      </c>
      <c r="G22">
        <f>FLOOR(Table2[[#This Row],[Amount in Sales]],5)</f>
        <v>285</v>
      </c>
      <c r="H22">
        <v>285</v>
      </c>
      <c r="I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3" spans="1:9" x14ac:dyDescent="0.3">
      <c r="A23" t="s">
        <v>128</v>
      </c>
      <c r="B23" t="s">
        <v>156</v>
      </c>
      <c r="C23" s="1">
        <v>44734</v>
      </c>
      <c r="D23">
        <v>702</v>
      </c>
      <c r="E23">
        <v>255.19</v>
      </c>
      <c r="F23" t="s">
        <v>1695</v>
      </c>
      <c r="G23">
        <f>FLOOR(Table2[[#This Row],[Amount in Sales]],5)</f>
        <v>700</v>
      </c>
      <c r="H23">
        <v>700</v>
      </c>
      <c r="I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4" spans="1:9" x14ac:dyDescent="0.3">
      <c r="A24" t="s">
        <v>129</v>
      </c>
      <c r="B24" t="s">
        <v>157</v>
      </c>
      <c r="C24" s="1">
        <v>44729</v>
      </c>
      <c r="D24">
        <v>783</v>
      </c>
      <c r="E24">
        <v>241.48999999999998</v>
      </c>
      <c r="F24" t="s">
        <v>1696</v>
      </c>
      <c r="G24">
        <f>FLOOR(Table2[[#This Row],[Amount in Sales]],5)</f>
        <v>780</v>
      </c>
      <c r="H24">
        <v>780</v>
      </c>
      <c r="I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5" spans="1:9" x14ac:dyDescent="0.3">
      <c r="A25" t="s">
        <v>130</v>
      </c>
      <c r="B25" t="s">
        <v>154</v>
      </c>
      <c r="C25" s="1">
        <v>44730</v>
      </c>
      <c r="D25">
        <v>541</v>
      </c>
      <c r="E25">
        <v>115.17</v>
      </c>
      <c r="F25" t="s">
        <v>1697</v>
      </c>
      <c r="G25">
        <f>FLOOR(Table2[[#This Row],[Amount in Sales]],5)</f>
        <v>540</v>
      </c>
      <c r="H25">
        <v>540</v>
      </c>
      <c r="I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6" spans="1:9" x14ac:dyDescent="0.3">
      <c r="A26" t="s">
        <v>131</v>
      </c>
      <c r="B26" t="s">
        <v>155</v>
      </c>
      <c r="C26" s="1">
        <v>44728</v>
      </c>
      <c r="D26">
        <v>326</v>
      </c>
      <c r="E26">
        <v>36.019999999999996</v>
      </c>
      <c r="F26" t="s">
        <v>1694</v>
      </c>
      <c r="G26">
        <f>FLOOR(Table2[[#This Row],[Amount in Sales]],5)</f>
        <v>325</v>
      </c>
      <c r="H26">
        <v>325</v>
      </c>
      <c r="I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7" spans="1:9" x14ac:dyDescent="0.3">
      <c r="A27" t="s">
        <v>132</v>
      </c>
      <c r="B27" t="s">
        <v>156</v>
      </c>
      <c r="C27" s="1">
        <v>44735</v>
      </c>
      <c r="D27">
        <v>592</v>
      </c>
      <c r="E27">
        <v>28.89</v>
      </c>
      <c r="F27" t="s">
        <v>1695</v>
      </c>
      <c r="G27">
        <f>FLOOR(Table2[[#This Row],[Amount in Sales]],5)</f>
        <v>590</v>
      </c>
      <c r="H27">
        <v>590</v>
      </c>
      <c r="I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8" spans="1:9" x14ac:dyDescent="0.3">
      <c r="A28" t="s">
        <v>138</v>
      </c>
      <c r="B28" t="s">
        <v>157</v>
      </c>
      <c r="C28" s="1">
        <v>44738</v>
      </c>
      <c r="D28">
        <v>362</v>
      </c>
      <c r="E28">
        <v>100.93</v>
      </c>
      <c r="F28" t="s">
        <v>1696</v>
      </c>
      <c r="G28">
        <f>FLOOR(Table2[[#This Row],[Amount in Sales]],5)</f>
        <v>360</v>
      </c>
      <c r="H28">
        <v>360</v>
      </c>
      <c r="I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9" spans="1:9" x14ac:dyDescent="0.3">
      <c r="A29" t="s">
        <v>133</v>
      </c>
      <c r="B29" t="s">
        <v>158</v>
      </c>
      <c r="C29" s="1">
        <v>44738</v>
      </c>
      <c r="D29">
        <v>839</v>
      </c>
      <c r="E29">
        <v>63.809999999999995</v>
      </c>
      <c r="F29" t="s">
        <v>1697</v>
      </c>
      <c r="G29">
        <f>FLOOR(Table2[[#This Row],[Amount in Sales]],5)</f>
        <v>835</v>
      </c>
      <c r="H29">
        <v>835</v>
      </c>
      <c r="I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0" spans="1:9" x14ac:dyDescent="0.3">
      <c r="A30" t="s">
        <v>134</v>
      </c>
      <c r="B30" t="s">
        <v>154</v>
      </c>
      <c r="C30" s="1">
        <v>44734</v>
      </c>
      <c r="D30">
        <v>847</v>
      </c>
      <c r="E30">
        <v>102.12</v>
      </c>
      <c r="F30" t="s">
        <v>1694</v>
      </c>
      <c r="G30">
        <f>FLOOR(Table2[[#This Row],[Amount in Sales]],5)</f>
        <v>845</v>
      </c>
      <c r="H30">
        <v>845</v>
      </c>
      <c r="I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1" spans="1:9" x14ac:dyDescent="0.3">
      <c r="A31" t="s">
        <v>135</v>
      </c>
      <c r="B31" t="s">
        <v>155</v>
      </c>
      <c r="C31" s="1">
        <v>44727</v>
      </c>
      <c r="D31">
        <v>295</v>
      </c>
      <c r="E31">
        <v>89.34</v>
      </c>
      <c r="F31" t="s">
        <v>1695</v>
      </c>
      <c r="G31">
        <f>FLOOR(Table2[[#This Row],[Amount in Sales]],5)</f>
        <v>295</v>
      </c>
      <c r="H31">
        <v>295</v>
      </c>
      <c r="I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2" spans="1:9" x14ac:dyDescent="0.3">
      <c r="A32" t="s">
        <v>136</v>
      </c>
      <c r="B32" t="s">
        <v>156</v>
      </c>
      <c r="C32" s="1">
        <v>44729</v>
      </c>
      <c r="D32">
        <v>337</v>
      </c>
      <c r="E32">
        <v>139.53</v>
      </c>
      <c r="F32" t="s">
        <v>1696</v>
      </c>
      <c r="G32">
        <f>FLOOR(Table2[[#This Row],[Amount in Sales]],5)</f>
        <v>335</v>
      </c>
      <c r="H32">
        <v>335</v>
      </c>
      <c r="I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3" spans="1:9" x14ac:dyDescent="0.3">
      <c r="A33" t="s">
        <v>137</v>
      </c>
      <c r="B33" t="s">
        <v>157</v>
      </c>
      <c r="C33" s="1">
        <v>44726</v>
      </c>
      <c r="D33">
        <v>550</v>
      </c>
      <c r="E33">
        <v>3.3899999999999997</v>
      </c>
      <c r="F33" t="s">
        <v>1697</v>
      </c>
      <c r="G33">
        <f>FLOOR(Table2[[#This Row],[Amount in Sales]],5)</f>
        <v>550</v>
      </c>
      <c r="H33">
        <v>550</v>
      </c>
      <c r="I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4" spans="1:9" x14ac:dyDescent="0.3">
      <c r="A34" t="s">
        <v>139</v>
      </c>
      <c r="B34" t="s">
        <v>154</v>
      </c>
      <c r="C34" s="1">
        <v>44733</v>
      </c>
      <c r="D34">
        <v>591</v>
      </c>
      <c r="E34">
        <v>62.04</v>
      </c>
      <c r="F34" t="s">
        <v>1694</v>
      </c>
      <c r="G34">
        <f>FLOOR(Table2[[#This Row],[Amount in Sales]],5)</f>
        <v>590</v>
      </c>
      <c r="H34">
        <v>590</v>
      </c>
      <c r="I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5" spans="1:9" x14ac:dyDescent="0.3">
      <c r="A35" t="s">
        <v>140</v>
      </c>
      <c r="B35" t="s">
        <v>155</v>
      </c>
      <c r="C35" s="1">
        <v>44730</v>
      </c>
      <c r="D35">
        <v>788</v>
      </c>
      <c r="E35">
        <v>231.5</v>
      </c>
      <c r="F35" t="s">
        <v>1695</v>
      </c>
      <c r="G35">
        <f>FLOOR(Table2[[#This Row],[Amount in Sales]],5)</f>
        <v>785</v>
      </c>
      <c r="H35">
        <v>785</v>
      </c>
      <c r="I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 spans="1:9" x14ac:dyDescent="0.3">
      <c r="A36" t="s">
        <v>141</v>
      </c>
      <c r="B36" t="s">
        <v>156</v>
      </c>
      <c r="C36" s="1">
        <v>44736</v>
      </c>
      <c r="D36">
        <v>695</v>
      </c>
      <c r="E36">
        <v>393.09999999999997</v>
      </c>
      <c r="F36" t="s">
        <v>1696</v>
      </c>
      <c r="G36">
        <f>FLOOR(Table2[[#This Row],[Amount in Sales]],5)</f>
        <v>695</v>
      </c>
      <c r="H36">
        <v>695</v>
      </c>
      <c r="I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7" spans="1:9" x14ac:dyDescent="0.3">
      <c r="A37" t="s">
        <v>142</v>
      </c>
      <c r="B37" t="s">
        <v>157</v>
      </c>
      <c r="C37" s="1">
        <v>44732</v>
      </c>
      <c r="D37">
        <v>395</v>
      </c>
      <c r="E37">
        <v>56.019999999999996</v>
      </c>
      <c r="F37" t="s">
        <v>1697</v>
      </c>
      <c r="G37">
        <f>FLOOR(Table2[[#This Row],[Amount in Sales]],5)</f>
        <v>395</v>
      </c>
      <c r="H37">
        <v>395</v>
      </c>
      <c r="I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8" spans="1:9" x14ac:dyDescent="0.3">
      <c r="A38" t="s">
        <v>143</v>
      </c>
      <c r="B38" t="s">
        <v>158</v>
      </c>
      <c r="C38" s="1">
        <v>44732</v>
      </c>
      <c r="D38">
        <v>655</v>
      </c>
      <c r="E38">
        <v>129.22</v>
      </c>
      <c r="F38" t="s">
        <v>1694</v>
      </c>
      <c r="G38">
        <f>FLOOR(Table2[[#This Row],[Amount in Sales]],5)</f>
        <v>655</v>
      </c>
      <c r="H38">
        <v>655</v>
      </c>
      <c r="I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9" spans="1:9" x14ac:dyDescent="0.3">
      <c r="A39" t="s">
        <v>144</v>
      </c>
      <c r="B39" t="s">
        <v>159</v>
      </c>
      <c r="C39" s="1">
        <v>44731</v>
      </c>
      <c r="D39">
        <v>725</v>
      </c>
      <c r="E39">
        <v>116.2</v>
      </c>
      <c r="F39" t="s">
        <v>1695</v>
      </c>
      <c r="G39">
        <f>FLOOR(Table2[[#This Row],[Amount in Sales]],5)</f>
        <v>725</v>
      </c>
      <c r="H39">
        <v>725</v>
      </c>
      <c r="I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0" spans="1:9" x14ac:dyDescent="0.3">
      <c r="A40" t="s">
        <v>145</v>
      </c>
      <c r="B40" t="s">
        <v>154</v>
      </c>
      <c r="C40" s="1">
        <v>44735</v>
      </c>
      <c r="D40">
        <v>358</v>
      </c>
      <c r="E40">
        <v>13.16</v>
      </c>
      <c r="F40" t="s">
        <v>1696</v>
      </c>
      <c r="G40">
        <f>FLOOR(Table2[[#This Row],[Amount in Sales]],5)</f>
        <v>355</v>
      </c>
      <c r="H40">
        <v>355</v>
      </c>
      <c r="I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1" spans="1:9" x14ac:dyDescent="0.3">
      <c r="A41" t="s">
        <v>146</v>
      </c>
      <c r="B41" t="s">
        <v>155</v>
      </c>
      <c r="C41" s="1">
        <v>44728</v>
      </c>
      <c r="D41">
        <v>368</v>
      </c>
      <c r="E41">
        <v>44.339999999999996</v>
      </c>
      <c r="F41" t="s">
        <v>1697</v>
      </c>
      <c r="G41">
        <f>FLOOR(Table2[[#This Row],[Amount in Sales]],5)</f>
        <v>365</v>
      </c>
      <c r="H41">
        <v>365</v>
      </c>
      <c r="I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2" spans="1:9" x14ac:dyDescent="0.3">
      <c r="A42" t="s">
        <v>147</v>
      </c>
      <c r="B42" t="s">
        <v>156</v>
      </c>
      <c r="C42" s="1">
        <v>44727</v>
      </c>
      <c r="D42">
        <v>359</v>
      </c>
      <c r="E42">
        <v>138.70999999999998</v>
      </c>
      <c r="F42" t="s">
        <v>1694</v>
      </c>
      <c r="G42">
        <f>FLOOR(Table2[[#This Row],[Amount in Sales]],5)</f>
        <v>355</v>
      </c>
      <c r="H42">
        <v>355</v>
      </c>
      <c r="I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3" spans="1:9" x14ac:dyDescent="0.3">
      <c r="A43" t="s">
        <v>148</v>
      </c>
      <c r="B43" t="s">
        <v>157</v>
      </c>
      <c r="C43" s="1">
        <v>44731</v>
      </c>
      <c r="D43">
        <v>847</v>
      </c>
      <c r="E43">
        <v>212.7</v>
      </c>
      <c r="F43" t="s">
        <v>1695</v>
      </c>
      <c r="G43">
        <f>FLOOR(Table2[[#This Row],[Amount in Sales]],5)</f>
        <v>845</v>
      </c>
      <c r="H43">
        <v>845</v>
      </c>
      <c r="I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4" spans="1:9" x14ac:dyDescent="0.3">
      <c r="A44" t="s">
        <v>149</v>
      </c>
      <c r="B44" t="s">
        <v>154</v>
      </c>
      <c r="C44" s="1">
        <v>44732</v>
      </c>
      <c r="D44">
        <v>497</v>
      </c>
      <c r="E44">
        <v>89.960000000000008</v>
      </c>
      <c r="F44" t="s">
        <v>1696</v>
      </c>
      <c r="G44">
        <f>FLOOR(Table2[[#This Row],[Amount in Sales]],5)</f>
        <v>495</v>
      </c>
      <c r="H44">
        <v>495</v>
      </c>
      <c r="I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 spans="1:9" x14ac:dyDescent="0.3">
      <c r="A45" t="s">
        <v>150</v>
      </c>
      <c r="B45" t="s">
        <v>155</v>
      </c>
      <c r="C45" s="1">
        <v>44738</v>
      </c>
      <c r="D45">
        <v>206</v>
      </c>
      <c r="E45">
        <v>35.769999999999996</v>
      </c>
      <c r="F45" t="s">
        <v>1697</v>
      </c>
      <c r="G45">
        <f>FLOOR(Table2[[#This Row],[Amount in Sales]],5)</f>
        <v>205</v>
      </c>
      <c r="H45">
        <v>205</v>
      </c>
      <c r="I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6" spans="1:9" x14ac:dyDescent="0.3">
      <c r="A46" t="s">
        <v>151</v>
      </c>
      <c r="B46" t="s">
        <v>156</v>
      </c>
      <c r="C46" s="1">
        <v>44730</v>
      </c>
      <c r="D46">
        <v>211</v>
      </c>
      <c r="E46">
        <v>159.29</v>
      </c>
      <c r="F46" t="s">
        <v>1694</v>
      </c>
      <c r="G46">
        <f>FLOOR(Table2[[#This Row],[Amount in Sales]],5)</f>
        <v>210</v>
      </c>
      <c r="H46">
        <v>210</v>
      </c>
      <c r="I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7" spans="1:9" x14ac:dyDescent="0.3">
      <c r="A47" t="s">
        <v>152</v>
      </c>
      <c r="B47" t="s">
        <v>157</v>
      </c>
      <c r="C47" s="1">
        <v>44736</v>
      </c>
      <c r="D47">
        <v>763</v>
      </c>
      <c r="E47">
        <v>319.14</v>
      </c>
      <c r="F47" t="s">
        <v>1695</v>
      </c>
      <c r="G47">
        <f>FLOOR(Table2[[#This Row],[Amount in Sales]],5)</f>
        <v>760</v>
      </c>
      <c r="H47">
        <v>760</v>
      </c>
      <c r="I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8" spans="1:9" x14ac:dyDescent="0.3">
      <c r="A48" t="s">
        <v>175</v>
      </c>
      <c r="B48" t="s">
        <v>154</v>
      </c>
      <c r="C48" s="1">
        <v>44733</v>
      </c>
      <c r="D48">
        <v>277</v>
      </c>
      <c r="E48">
        <v>3.8099999999999996</v>
      </c>
      <c r="F48" t="s">
        <v>1696</v>
      </c>
      <c r="G48">
        <f>FLOOR(Table2[[#This Row],[Amount in Sales]],5)</f>
        <v>275</v>
      </c>
      <c r="H48">
        <v>275</v>
      </c>
      <c r="I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9" spans="1:9" x14ac:dyDescent="0.3">
      <c r="A49" t="s">
        <v>176</v>
      </c>
      <c r="B49" t="s">
        <v>155</v>
      </c>
      <c r="C49" s="1">
        <v>44746</v>
      </c>
      <c r="D49">
        <v>365</v>
      </c>
      <c r="E49">
        <v>8.07</v>
      </c>
      <c r="F49" t="s">
        <v>1697</v>
      </c>
      <c r="G49">
        <f>FLOOR(Table2[[#This Row],[Amount in Sales]],5)</f>
        <v>365</v>
      </c>
      <c r="H49">
        <v>365</v>
      </c>
      <c r="I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0" spans="1:9" x14ac:dyDescent="0.3">
      <c r="A50" t="s">
        <v>177</v>
      </c>
      <c r="B50" t="s">
        <v>156</v>
      </c>
      <c r="C50" s="1">
        <v>44755</v>
      </c>
      <c r="D50">
        <v>737</v>
      </c>
      <c r="E50">
        <v>684.25</v>
      </c>
      <c r="F50" t="s">
        <v>1694</v>
      </c>
      <c r="G50">
        <f>FLOOR(Table2[[#This Row],[Amount in Sales]],5)</f>
        <v>735</v>
      </c>
      <c r="H50">
        <v>735</v>
      </c>
      <c r="I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 spans="1:9" x14ac:dyDescent="0.3">
      <c r="A51" t="s">
        <v>178</v>
      </c>
      <c r="B51" t="s">
        <v>157</v>
      </c>
      <c r="C51" s="1">
        <v>44755</v>
      </c>
      <c r="D51">
        <v>271</v>
      </c>
      <c r="E51">
        <v>56.89</v>
      </c>
      <c r="F51" t="s">
        <v>1695</v>
      </c>
      <c r="G51">
        <f>FLOOR(Table2[[#This Row],[Amount in Sales]],5)</f>
        <v>270</v>
      </c>
      <c r="H51">
        <v>270</v>
      </c>
      <c r="I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2" spans="1:9" x14ac:dyDescent="0.3">
      <c r="A52" t="s">
        <v>179</v>
      </c>
      <c r="B52" t="s">
        <v>154</v>
      </c>
      <c r="C52" s="1">
        <v>44727</v>
      </c>
      <c r="D52">
        <v>375</v>
      </c>
      <c r="E52">
        <v>69.13000000000001</v>
      </c>
      <c r="F52" t="s">
        <v>1696</v>
      </c>
      <c r="G52">
        <f>FLOOR(Table2[[#This Row],[Amount in Sales]],5)</f>
        <v>375</v>
      </c>
      <c r="H52">
        <v>375</v>
      </c>
      <c r="I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3" spans="1:9" x14ac:dyDescent="0.3">
      <c r="A53" t="s">
        <v>180</v>
      </c>
      <c r="B53" t="s">
        <v>155</v>
      </c>
      <c r="C53" s="1">
        <v>44746</v>
      </c>
      <c r="D53">
        <v>497</v>
      </c>
      <c r="E53">
        <v>55.39</v>
      </c>
      <c r="F53" t="s">
        <v>1697</v>
      </c>
      <c r="G53">
        <f>FLOOR(Table2[[#This Row],[Amount in Sales]],5)</f>
        <v>495</v>
      </c>
      <c r="H53">
        <v>495</v>
      </c>
      <c r="I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 spans="1:9" x14ac:dyDescent="0.3">
      <c r="A54" t="s">
        <v>181</v>
      </c>
      <c r="B54" t="s">
        <v>156</v>
      </c>
      <c r="C54" s="1">
        <v>44740</v>
      </c>
      <c r="D54">
        <v>625</v>
      </c>
      <c r="E54">
        <v>351.8</v>
      </c>
      <c r="F54" t="s">
        <v>1694</v>
      </c>
      <c r="G54">
        <f>FLOOR(Table2[[#This Row],[Amount in Sales]],5)</f>
        <v>625</v>
      </c>
      <c r="H54">
        <v>625</v>
      </c>
      <c r="I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5" spans="1:9" x14ac:dyDescent="0.3">
      <c r="A55" t="s">
        <v>182</v>
      </c>
      <c r="B55" t="s">
        <v>157</v>
      </c>
      <c r="C55" s="1">
        <v>44743</v>
      </c>
      <c r="D55">
        <v>427</v>
      </c>
      <c r="E55">
        <v>13.41</v>
      </c>
      <c r="F55" t="s">
        <v>1695</v>
      </c>
      <c r="G55">
        <f>FLOOR(Table2[[#This Row],[Amount in Sales]],5)</f>
        <v>425</v>
      </c>
      <c r="H55">
        <v>425</v>
      </c>
      <c r="I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6" spans="1:9" x14ac:dyDescent="0.3">
      <c r="A56" t="s">
        <v>183</v>
      </c>
      <c r="B56" t="s">
        <v>158</v>
      </c>
      <c r="C56" s="1">
        <v>44737</v>
      </c>
      <c r="D56">
        <v>804</v>
      </c>
      <c r="E56">
        <v>191.34</v>
      </c>
      <c r="F56" t="s">
        <v>1696</v>
      </c>
      <c r="G56">
        <f>FLOOR(Table2[[#This Row],[Amount in Sales]],5)</f>
        <v>800</v>
      </c>
      <c r="H56">
        <v>800</v>
      </c>
      <c r="I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7" spans="1:9" x14ac:dyDescent="0.3">
      <c r="A57" t="s">
        <v>184</v>
      </c>
      <c r="B57" t="s">
        <v>154</v>
      </c>
      <c r="C57" s="1">
        <v>44757</v>
      </c>
      <c r="D57">
        <v>359</v>
      </c>
      <c r="E57">
        <v>70.77000000000001</v>
      </c>
      <c r="F57" t="s">
        <v>1697</v>
      </c>
      <c r="G57">
        <f>FLOOR(Table2[[#This Row],[Amount in Sales]],5)</f>
        <v>355</v>
      </c>
      <c r="H57">
        <v>355</v>
      </c>
      <c r="I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8" spans="1:9" x14ac:dyDescent="0.3">
      <c r="A58" t="s">
        <v>185</v>
      </c>
      <c r="B58" t="s">
        <v>155</v>
      </c>
      <c r="C58" s="1">
        <v>44745</v>
      </c>
      <c r="D58">
        <v>444</v>
      </c>
      <c r="E58">
        <v>30.330000000000002</v>
      </c>
      <c r="F58" t="s">
        <v>1694</v>
      </c>
      <c r="G58">
        <f>FLOOR(Table2[[#This Row],[Amount in Sales]],5)</f>
        <v>440</v>
      </c>
      <c r="H58">
        <v>440</v>
      </c>
      <c r="I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 spans="1:9" x14ac:dyDescent="0.3">
      <c r="A59" t="s">
        <v>186</v>
      </c>
      <c r="B59" t="s">
        <v>156</v>
      </c>
      <c r="C59" s="1">
        <v>44760</v>
      </c>
      <c r="D59">
        <v>801</v>
      </c>
      <c r="E59">
        <v>13.48</v>
      </c>
      <c r="F59" t="s">
        <v>1695</v>
      </c>
      <c r="G59">
        <f>FLOOR(Table2[[#This Row],[Amount in Sales]],5)</f>
        <v>800</v>
      </c>
      <c r="H59">
        <v>800</v>
      </c>
      <c r="I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0" spans="1:9" x14ac:dyDescent="0.3">
      <c r="A60" t="s">
        <v>187</v>
      </c>
      <c r="B60" t="s">
        <v>157</v>
      </c>
      <c r="C60" s="1">
        <v>44750</v>
      </c>
      <c r="D60">
        <v>742</v>
      </c>
      <c r="E60">
        <v>197.82999999999998</v>
      </c>
      <c r="F60" t="s">
        <v>1696</v>
      </c>
      <c r="G60">
        <f>FLOOR(Table2[[#This Row],[Amount in Sales]],5)</f>
        <v>740</v>
      </c>
      <c r="H60">
        <v>740</v>
      </c>
      <c r="I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1" spans="1:9" x14ac:dyDescent="0.3">
      <c r="A61" t="s">
        <v>188</v>
      </c>
      <c r="B61" t="s">
        <v>154</v>
      </c>
      <c r="C61" s="1">
        <v>44742</v>
      </c>
      <c r="D61">
        <v>789</v>
      </c>
      <c r="E61">
        <v>167.67999999999998</v>
      </c>
      <c r="F61" t="s">
        <v>1697</v>
      </c>
      <c r="G61">
        <f>FLOOR(Table2[[#This Row],[Amount in Sales]],5)</f>
        <v>785</v>
      </c>
      <c r="H61">
        <v>785</v>
      </c>
      <c r="I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2" spans="1:9" x14ac:dyDescent="0.3">
      <c r="A62" t="s">
        <v>189</v>
      </c>
      <c r="B62" t="s">
        <v>155</v>
      </c>
      <c r="C62" s="1">
        <v>44754</v>
      </c>
      <c r="D62">
        <v>783</v>
      </c>
      <c r="E62">
        <v>86.09</v>
      </c>
      <c r="F62" t="s">
        <v>1694</v>
      </c>
      <c r="G62">
        <f>FLOOR(Table2[[#This Row],[Amount in Sales]],5)</f>
        <v>780</v>
      </c>
      <c r="H62">
        <v>780</v>
      </c>
      <c r="I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3" spans="1:9" x14ac:dyDescent="0.3">
      <c r="A63" t="s">
        <v>190</v>
      </c>
      <c r="B63" t="s">
        <v>156</v>
      </c>
      <c r="C63" s="1">
        <v>44746</v>
      </c>
      <c r="D63">
        <v>523</v>
      </c>
      <c r="E63">
        <v>280.37</v>
      </c>
      <c r="F63" t="s">
        <v>1695</v>
      </c>
      <c r="G63">
        <f>FLOOR(Table2[[#This Row],[Amount in Sales]],5)</f>
        <v>520</v>
      </c>
      <c r="H63">
        <v>520</v>
      </c>
      <c r="I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4" spans="1:9" x14ac:dyDescent="0.3">
      <c r="A64" t="s">
        <v>191</v>
      </c>
      <c r="B64" t="s">
        <v>157</v>
      </c>
      <c r="C64" s="1">
        <v>44752</v>
      </c>
      <c r="D64">
        <v>737</v>
      </c>
      <c r="E64">
        <v>27.650000000000002</v>
      </c>
      <c r="F64" t="s">
        <v>1696</v>
      </c>
      <c r="G64">
        <f>FLOOR(Table2[[#This Row],[Amount in Sales]],5)</f>
        <v>735</v>
      </c>
      <c r="H64">
        <v>735</v>
      </c>
      <c r="I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5" spans="1:9" x14ac:dyDescent="0.3">
      <c r="A65" t="s">
        <v>192</v>
      </c>
      <c r="B65" t="s">
        <v>158</v>
      </c>
      <c r="C65" s="1">
        <v>44725</v>
      </c>
      <c r="D65">
        <v>879</v>
      </c>
      <c r="E65">
        <v>21.930000000000003</v>
      </c>
      <c r="F65" t="s">
        <v>1697</v>
      </c>
      <c r="G65">
        <f>FLOOR(Table2[[#This Row],[Amount in Sales]],5)</f>
        <v>875</v>
      </c>
      <c r="H65">
        <v>875</v>
      </c>
      <c r="I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6" spans="1:9" x14ac:dyDescent="0.3">
      <c r="A66" t="s">
        <v>193</v>
      </c>
      <c r="B66" t="s">
        <v>159</v>
      </c>
      <c r="C66" s="1">
        <v>44734</v>
      </c>
      <c r="D66">
        <v>865</v>
      </c>
      <c r="E66">
        <v>8.76</v>
      </c>
      <c r="F66" t="s">
        <v>1694</v>
      </c>
      <c r="G66">
        <f>FLOOR(Table2[[#This Row],[Amount in Sales]],5)</f>
        <v>865</v>
      </c>
      <c r="H66">
        <v>865</v>
      </c>
      <c r="I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7" spans="1:9" x14ac:dyDescent="0.3">
      <c r="A67" t="s">
        <v>194</v>
      </c>
      <c r="B67" t="s">
        <v>154</v>
      </c>
      <c r="C67" s="1">
        <v>44761</v>
      </c>
      <c r="D67">
        <v>855</v>
      </c>
      <c r="E67">
        <v>111.91000000000001</v>
      </c>
      <c r="F67" t="s">
        <v>1695</v>
      </c>
      <c r="G67">
        <f>FLOOR(Table2[[#This Row],[Amount in Sales]],5)</f>
        <v>855</v>
      </c>
      <c r="H67">
        <v>855</v>
      </c>
      <c r="I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8" spans="1:9" x14ac:dyDescent="0.3">
      <c r="A68" t="s">
        <v>195</v>
      </c>
      <c r="B68" t="s">
        <v>155</v>
      </c>
      <c r="C68" s="1">
        <v>44735</v>
      </c>
      <c r="D68">
        <v>429</v>
      </c>
      <c r="E68">
        <v>28.73</v>
      </c>
      <c r="F68" t="s">
        <v>1696</v>
      </c>
      <c r="G68">
        <f>FLOOR(Table2[[#This Row],[Amount in Sales]],5)</f>
        <v>425</v>
      </c>
      <c r="H68">
        <v>425</v>
      </c>
      <c r="I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9" spans="1:9" x14ac:dyDescent="0.3">
      <c r="A69" t="s">
        <v>196</v>
      </c>
      <c r="B69" t="s">
        <v>156</v>
      </c>
      <c r="C69" s="1">
        <v>44753</v>
      </c>
      <c r="D69">
        <v>865</v>
      </c>
      <c r="E69">
        <v>314.44</v>
      </c>
      <c r="F69" t="s">
        <v>1697</v>
      </c>
      <c r="G69">
        <f>FLOOR(Table2[[#This Row],[Amount in Sales]],5)</f>
        <v>865</v>
      </c>
      <c r="H69">
        <v>865</v>
      </c>
      <c r="I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0" spans="1:9" x14ac:dyDescent="0.3">
      <c r="A70" t="s">
        <v>197</v>
      </c>
      <c r="B70" t="s">
        <v>157</v>
      </c>
      <c r="C70" s="1">
        <v>44732</v>
      </c>
      <c r="D70">
        <v>724</v>
      </c>
      <c r="E70">
        <v>223.29999999999998</v>
      </c>
      <c r="F70" t="s">
        <v>1694</v>
      </c>
      <c r="G70">
        <f>FLOOR(Table2[[#This Row],[Amount in Sales]],5)</f>
        <v>720</v>
      </c>
      <c r="H70">
        <v>720</v>
      </c>
      <c r="I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1" spans="1:9" x14ac:dyDescent="0.3">
      <c r="A71" t="s">
        <v>198</v>
      </c>
      <c r="B71" t="s">
        <v>154</v>
      </c>
      <c r="C71" s="1">
        <v>44748</v>
      </c>
      <c r="D71">
        <v>661</v>
      </c>
      <c r="E71">
        <v>140.70999999999998</v>
      </c>
      <c r="F71" t="s">
        <v>1695</v>
      </c>
      <c r="G71">
        <f>FLOOR(Table2[[#This Row],[Amount in Sales]],5)</f>
        <v>660</v>
      </c>
      <c r="H71">
        <v>660</v>
      </c>
      <c r="I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2" spans="1:9" x14ac:dyDescent="0.3">
      <c r="A72" t="s">
        <v>199</v>
      </c>
      <c r="B72" t="s">
        <v>155</v>
      </c>
      <c r="C72" s="1">
        <v>44731</v>
      </c>
      <c r="D72">
        <v>265</v>
      </c>
      <c r="E72">
        <v>29.28</v>
      </c>
      <c r="F72" t="s">
        <v>1696</v>
      </c>
      <c r="G72">
        <f>FLOOR(Table2[[#This Row],[Amount in Sales]],5)</f>
        <v>265</v>
      </c>
      <c r="H72">
        <v>265</v>
      </c>
      <c r="I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3" spans="1:9" x14ac:dyDescent="0.3">
      <c r="A73" t="s">
        <v>200</v>
      </c>
      <c r="B73" t="s">
        <v>156</v>
      </c>
      <c r="C73" s="1">
        <v>44725</v>
      </c>
      <c r="D73">
        <v>429</v>
      </c>
      <c r="E73">
        <v>20.94</v>
      </c>
      <c r="F73" t="s">
        <v>1697</v>
      </c>
      <c r="G73">
        <f>FLOOR(Table2[[#This Row],[Amount in Sales]],5)</f>
        <v>425</v>
      </c>
      <c r="H73">
        <v>425</v>
      </c>
      <c r="I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4" spans="1:9" x14ac:dyDescent="0.3">
      <c r="A74" t="s">
        <v>201</v>
      </c>
      <c r="B74" t="s">
        <v>157</v>
      </c>
      <c r="C74" s="1">
        <v>44753</v>
      </c>
      <c r="D74">
        <v>756</v>
      </c>
      <c r="E74">
        <v>210.76999999999998</v>
      </c>
      <c r="F74" t="s">
        <v>1694</v>
      </c>
      <c r="G74">
        <f>FLOOR(Table2[[#This Row],[Amount in Sales]],5)</f>
        <v>755</v>
      </c>
      <c r="H74">
        <v>755</v>
      </c>
      <c r="I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 spans="1:9" x14ac:dyDescent="0.3">
      <c r="A75" t="s">
        <v>202</v>
      </c>
      <c r="B75" t="s">
        <v>158</v>
      </c>
      <c r="C75" s="1">
        <v>44738</v>
      </c>
      <c r="D75">
        <v>535</v>
      </c>
      <c r="E75">
        <v>40.69</v>
      </c>
      <c r="F75" t="s">
        <v>1695</v>
      </c>
      <c r="G75">
        <f>FLOOR(Table2[[#This Row],[Amount in Sales]],5)</f>
        <v>535</v>
      </c>
      <c r="H75">
        <v>535</v>
      </c>
      <c r="I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6" spans="1:9" x14ac:dyDescent="0.3">
      <c r="A76" t="s">
        <v>203</v>
      </c>
      <c r="B76" t="s">
        <v>154</v>
      </c>
      <c r="C76" s="1">
        <v>44762</v>
      </c>
      <c r="D76">
        <v>763</v>
      </c>
      <c r="E76">
        <v>91.990000000000009</v>
      </c>
      <c r="F76" t="s">
        <v>1696</v>
      </c>
      <c r="G76">
        <f>FLOOR(Table2[[#This Row],[Amount in Sales]],5)</f>
        <v>760</v>
      </c>
      <c r="H76">
        <v>760</v>
      </c>
      <c r="I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7" spans="1:9" x14ac:dyDescent="0.3">
      <c r="A77" t="s">
        <v>204</v>
      </c>
      <c r="B77" t="s">
        <v>155</v>
      </c>
      <c r="C77" s="1">
        <v>44756</v>
      </c>
      <c r="D77">
        <v>817</v>
      </c>
      <c r="E77">
        <v>247.42</v>
      </c>
      <c r="F77" t="s">
        <v>1697</v>
      </c>
      <c r="G77">
        <f>FLOOR(Table2[[#This Row],[Amount in Sales]],5)</f>
        <v>815</v>
      </c>
      <c r="H77">
        <v>815</v>
      </c>
      <c r="I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8" spans="1:9" x14ac:dyDescent="0.3">
      <c r="A78" t="s">
        <v>205</v>
      </c>
      <c r="B78" t="s">
        <v>156</v>
      </c>
      <c r="C78" s="1">
        <v>44744</v>
      </c>
      <c r="D78">
        <v>580</v>
      </c>
      <c r="E78">
        <v>240.14</v>
      </c>
      <c r="F78" t="s">
        <v>1694</v>
      </c>
      <c r="G78">
        <f>FLOOR(Table2[[#This Row],[Amount in Sales]],5)</f>
        <v>580</v>
      </c>
      <c r="H78">
        <v>580</v>
      </c>
      <c r="I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9" spans="1:9" x14ac:dyDescent="0.3">
      <c r="A79" t="s">
        <v>206</v>
      </c>
      <c r="B79" t="s">
        <v>157</v>
      </c>
      <c r="C79" s="1">
        <v>44753</v>
      </c>
      <c r="D79">
        <v>824</v>
      </c>
      <c r="E79">
        <v>5.08</v>
      </c>
      <c r="F79" t="s">
        <v>1695</v>
      </c>
      <c r="G79">
        <f>FLOOR(Table2[[#This Row],[Amount in Sales]],5)</f>
        <v>820</v>
      </c>
      <c r="H79">
        <v>820</v>
      </c>
      <c r="I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80" spans="1:9" x14ac:dyDescent="0.3">
      <c r="A80" t="s">
        <v>207</v>
      </c>
      <c r="B80" t="s">
        <v>154</v>
      </c>
      <c r="C80" s="1">
        <v>44762</v>
      </c>
      <c r="D80">
        <v>849</v>
      </c>
      <c r="E80">
        <v>89.12</v>
      </c>
      <c r="F80" t="s">
        <v>1696</v>
      </c>
      <c r="G80">
        <f>FLOOR(Table2[[#This Row],[Amount in Sales]],5)</f>
        <v>845</v>
      </c>
      <c r="H80">
        <v>845</v>
      </c>
      <c r="I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81" spans="1:9" x14ac:dyDescent="0.3">
      <c r="A81" t="s">
        <v>208</v>
      </c>
      <c r="B81" t="s">
        <v>155</v>
      </c>
      <c r="C81" s="1">
        <v>44740</v>
      </c>
      <c r="D81">
        <v>739</v>
      </c>
      <c r="E81">
        <v>217.1</v>
      </c>
      <c r="F81" t="s">
        <v>1697</v>
      </c>
      <c r="G81">
        <f>FLOOR(Table2[[#This Row],[Amount in Sales]],5)</f>
        <v>735</v>
      </c>
      <c r="H81">
        <v>735</v>
      </c>
      <c r="I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82" spans="1:9" x14ac:dyDescent="0.3">
      <c r="A82" t="s">
        <v>209</v>
      </c>
      <c r="B82" t="s">
        <v>156</v>
      </c>
      <c r="C82" s="1">
        <v>44729</v>
      </c>
      <c r="D82">
        <v>755</v>
      </c>
      <c r="E82">
        <v>427.03</v>
      </c>
      <c r="F82" t="s">
        <v>1694</v>
      </c>
      <c r="G82">
        <f>FLOOR(Table2[[#This Row],[Amount in Sales]],5)</f>
        <v>755</v>
      </c>
      <c r="H82">
        <v>755</v>
      </c>
      <c r="I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83" spans="1:9" x14ac:dyDescent="0.3">
      <c r="A83" t="s">
        <v>210</v>
      </c>
      <c r="B83" t="s">
        <v>157</v>
      </c>
      <c r="C83" s="1">
        <v>44727</v>
      </c>
      <c r="D83">
        <v>535</v>
      </c>
      <c r="E83">
        <v>75.87</v>
      </c>
      <c r="F83" t="s">
        <v>1695</v>
      </c>
      <c r="G83">
        <f>FLOOR(Table2[[#This Row],[Amount in Sales]],5)</f>
        <v>535</v>
      </c>
      <c r="H83">
        <v>535</v>
      </c>
      <c r="I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84" spans="1:9" x14ac:dyDescent="0.3">
      <c r="A84" t="s">
        <v>211</v>
      </c>
      <c r="B84" t="s">
        <v>158</v>
      </c>
      <c r="C84" s="1">
        <v>44734</v>
      </c>
      <c r="D84">
        <v>819</v>
      </c>
      <c r="E84">
        <v>161.57</v>
      </c>
      <c r="F84" t="s">
        <v>1696</v>
      </c>
      <c r="G84">
        <f>FLOOR(Table2[[#This Row],[Amount in Sales]],5)</f>
        <v>815</v>
      </c>
      <c r="H84">
        <v>815</v>
      </c>
      <c r="I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85" spans="1:9" x14ac:dyDescent="0.3">
      <c r="A85" t="s">
        <v>212</v>
      </c>
      <c r="B85" t="s">
        <v>159</v>
      </c>
      <c r="C85" s="1">
        <v>44744</v>
      </c>
      <c r="D85">
        <v>237</v>
      </c>
      <c r="E85">
        <v>37.989999999999995</v>
      </c>
      <c r="F85" t="s">
        <v>1697</v>
      </c>
      <c r="G85">
        <f>FLOOR(Table2[[#This Row],[Amount in Sales]],5)</f>
        <v>235</v>
      </c>
      <c r="H85">
        <v>235</v>
      </c>
      <c r="I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86" spans="1:9" x14ac:dyDescent="0.3">
      <c r="A86" t="s">
        <v>213</v>
      </c>
      <c r="B86" t="s">
        <v>154</v>
      </c>
      <c r="C86" s="1">
        <v>44737</v>
      </c>
      <c r="D86">
        <v>277</v>
      </c>
      <c r="E86">
        <v>10.19</v>
      </c>
      <c r="F86" t="s">
        <v>1694</v>
      </c>
      <c r="G86">
        <f>FLOOR(Table2[[#This Row],[Amount in Sales]],5)</f>
        <v>275</v>
      </c>
      <c r="H86">
        <v>275</v>
      </c>
      <c r="I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87" spans="1:9" x14ac:dyDescent="0.3">
      <c r="A87" t="s">
        <v>214</v>
      </c>
      <c r="B87" t="s">
        <v>155</v>
      </c>
      <c r="C87" s="1">
        <v>44752</v>
      </c>
      <c r="D87">
        <v>362</v>
      </c>
      <c r="E87">
        <v>43.62</v>
      </c>
      <c r="F87" t="s">
        <v>1695</v>
      </c>
      <c r="G87">
        <f>FLOOR(Table2[[#This Row],[Amount in Sales]],5)</f>
        <v>360</v>
      </c>
      <c r="H87">
        <v>360</v>
      </c>
      <c r="I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88" spans="1:9" x14ac:dyDescent="0.3">
      <c r="A88" t="s">
        <v>215</v>
      </c>
      <c r="B88" t="s">
        <v>156</v>
      </c>
      <c r="C88" s="1">
        <v>44736</v>
      </c>
      <c r="D88">
        <v>511</v>
      </c>
      <c r="E88">
        <v>197.44</v>
      </c>
      <c r="F88" t="s">
        <v>1696</v>
      </c>
      <c r="G88">
        <f>FLOOR(Table2[[#This Row],[Amount in Sales]],5)</f>
        <v>510</v>
      </c>
      <c r="H88">
        <v>510</v>
      </c>
      <c r="I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89" spans="1:9" x14ac:dyDescent="0.3">
      <c r="A89" t="s">
        <v>216</v>
      </c>
      <c r="B89" t="s">
        <v>157</v>
      </c>
      <c r="C89" s="1">
        <v>44752</v>
      </c>
      <c r="D89">
        <v>658</v>
      </c>
      <c r="E89">
        <v>165.23999999999998</v>
      </c>
      <c r="F89" t="s">
        <v>1697</v>
      </c>
      <c r="G89">
        <f>FLOOR(Table2[[#This Row],[Amount in Sales]],5)</f>
        <v>655</v>
      </c>
      <c r="H89">
        <v>655</v>
      </c>
      <c r="I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90" spans="1:9" x14ac:dyDescent="0.3">
      <c r="A90" t="s">
        <v>217</v>
      </c>
      <c r="B90" t="s">
        <v>154</v>
      </c>
      <c r="C90" s="1">
        <v>44759</v>
      </c>
      <c r="D90">
        <v>412</v>
      </c>
      <c r="E90">
        <v>74.570000000000007</v>
      </c>
      <c r="F90" t="s">
        <v>1694</v>
      </c>
      <c r="G90">
        <f>FLOOR(Table2[[#This Row],[Amount in Sales]],5)</f>
        <v>410</v>
      </c>
      <c r="H90">
        <v>410</v>
      </c>
      <c r="I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91" spans="1:9" x14ac:dyDescent="0.3">
      <c r="A91" t="s">
        <v>218</v>
      </c>
      <c r="B91" t="s">
        <v>155</v>
      </c>
      <c r="C91" s="1">
        <v>44763</v>
      </c>
      <c r="D91">
        <v>401</v>
      </c>
      <c r="E91">
        <v>69.63000000000001</v>
      </c>
      <c r="F91" t="s">
        <v>1695</v>
      </c>
      <c r="G91">
        <f>FLOOR(Table2[[#This Row],[Amount in Sales]],5)</f>
        <v>400</v>
      </c>
      <c r="H91">
        <v>400</v>
      </c>
      <c r="I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92" spans="1:9" x14ac:dyDescent="0.3">
      <c r="A92" t="s">
        <v>219</v>
      </c>
      <c r="B92" t="s">
        <v>156</v>
      </c>
      <c r="C92" s="1">
        <v>44763</v>
      </c>
      <c r="D92">
        <v>871</v>
      </c>
      <c r="E92">
        <v>657.52</v>
      </c>
      <c r="F92" t="s">
        <v>1696</v>
      </c>
      <c r="G92">
        <f>FLOOR(Table2[[#This Row],[Amount in Sales]],5)</f>
        <v>870</v>
      </c>
      <c r="H92">
        <v>870</v>
      </c>
      <c r="I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93" spans="1:9" x14ac:dyDescent="0.3">
      <c r="A93" t="s">
        <v>220</v>
      </c>
      <c r="B93" t="s">
        <v>157</v>
      </c>
      <c r="C93" s="1">
        <v>44750</v>
      </c>
      <c r="D93">
        <v>564</v>
      </c>
      <c r="E93">
        <v>235.89999999999998</v>
      </c>
      <c r="F93" t="s">
        <v>1697</v>
      </c>
      <c r="G93">
        <f>FLOOR(Table2[[#This Row],[Amount in Sales]],5)</f>
        <v>560</v>
      </c>
      <c r="H93">
        <v>560</v>
      </c>
      <c r="I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94" spans="1:9" x14ac:dyDescent="0.3">
      <c r="A94" t="s">
        <v>221</v>
      </c>
      <c r="B94" t="s">
        <v>154</v>
      </c>
      <c r="C94" s="1">
        <v>44751</v>
      </c>
      <c r="D94">
        <v>780</v>
      </c>
      <c r="E94">
        <v>407.03999999999996</v>
      </c>
      <c r="F94" t="s">
        <v>1694</v>
      </c>
      <c r="G94">
        <f>FLOOR(Table2[[#This Row],[Amount in Sales]],5)</f>
        <v>780</v>
      </c>
      <c r="H94">
        <v>780</v>
      </c>
      <c r="I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95" spans="1:9" x14ac:dyDescent="0.3">
      <c r="A95" t="s">
        <v>222</v>
      </c>
      <c r="B95" t="s">
        <v>155</v>
      </c>
      <c r="C95" s="1">
        <v>44736</v>
      </c>
      <c r="D95">
        <v>789</v>
      </c>
      <c r="E95">
        <v>347.74</v>
      </c>
      <c r="F95" t="s">
        <v>1695</v>
      </c>
      <c r="G95">
        <f>FLOOR(Table2[[#This Row],[Amount in Sales]],5)</f>
        <v>785</v>
      </c>
      <c r="H95">
        <v>785</v>
      </c>
      <c r="I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96" spans="1:9" x14ac:dyDescent="0.3">
      <c r="A96" t="s">
        <v>223</v>
      </c>
      <c r="B96" t="s">
        <v>156</v>
      </c>
      <c r="C96" s="1">
        <v>44737</v>
      </c>
      <c r="D96">
        <v>697</v>
      </c>
      <c r="E96">
        <v>209.97</v>
      </c>
      <c r="F96" t="s">
        <v>1696</v>
      </c>
      <c r="G96">
        <f>FLOOR(Table2[[#This Row],[Amount in Sales]],5)</f>
        <v>695</v>
      </c>
      <c r="H96">
        <v>695</v>
      </c>
      <c r="I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97" spans="1:9" x14ac:dyDescent="0.3">
      <c r="A97" t="s">
        <v>224</v>
      </c>
      <c r="B97" t="s">
        <v>157</v>
      </c>
      <c r="C97" s="1">
        <v>44744</v>
      </c>
      <c r="D97">
        <v>546</v>
      </c>
      <c r="E97">
        <v>229.44</v>
      </c>
      <c r="F97" t="s">
        <v>1697</v>
      </c>
      <c r="G97">
        <f>FLOOR(Table2[[#This Row],[Amount in Sales]],5)</f>
        <v>545</v>
      </c>
      <c r="H97">
        <v>545</v>
      </c>
      <c r="I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98" spans="1:9" x14ac:dyDescent="0.3">
      <c r="A98" t="s">
        <v>225</v>
      </c>
      <c r="B98" t="s">
        <v>154</v>
      </c>
      <c r="C98" s="1">
        <v>44735</v>
      </c>
      <c r="D98">
        <v>689</v>
      </c>
      <c r="E98">
        <v>263.06</v>
      </c>
      <c r="F98" t="s">
        <v>1694</v>
      </c>
      <c r="G98">
        <f>FLOOR(Table2[[#This Row],[Amount in Sales]],5)</f>
        <v>685</v>
      </c>
      <c r="H98">
        <v>685</v>
      </c>
      <c r="I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99" spans="1:9" x14ac:dyDescent="0.3">
      <c r="A99" t="s">
        <v>226</v>
      </c>
      <c r="B99" t="s">
        <v>155</v>
      </c>
      <c r="C99" s="1">
        <v>44751</v>
      </c>
      <c r="D99">
        <v>298</v>
      </c>
      <c r="E99">
        <v>1.45</v>
      </c>
      <c r="F99" t="s">
        <v>1695</v>
      </c>
      <c r="G99">
        <f>FLOOR(Table2[[#This Row],[Amount in Sales]],5)</f>
        <v>295</v>
      </c>
      <c r="H99">
        <v>295</v>
      </c>
      <c r="I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00" spans="1:9" x14ac:dyDescent="0.3">
      <c r="A100" t="s">
        <v>227</v>
      </c>
      <c r="B100" t="s">
        <v>156</v>
      </c>
      <c r="C100" s="1">
        <v>44726</v>
      </c>
      <c r="D100">
        <v>570</v>
      </c>
      <c r="E100">
        <v>363.99</v>
      </c>
      <c r="F100" t="s">
        <v>1696</v>
      </c>
      <c r="G100">
        <f>FLOOR(Table2[[#This Row],[Amount in Sales]],5)</f>
        <v>570</v>
      </c>
      <c r="H100">
        <v>570</v>
      </c>
      <c r="I1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01" spans="1:9" x14ac:dyDescent="0.3">
      <c r="A101" t="s">
        <v>228</v>
      </c>
      <c r="B101" t="s">
        <v>157</v>
      </c>
      <c r="C101" s="1">
        <v>44749</v>
      </c>
      <c r="D101">
        <v>884</v>
      </c>
      <c r="E101">
        <v>818.1</v>
      </c>
      <c r="F101" t="s">
        <v>1697</v>
      </c>
      <c r="G101">
        <f>FLOOR(Table2[[#This Row],[Amount in Sales]],5)</f>
        <v>880</v>
      </c>
      <c r="H101">
        <v>880</v>
      </c>
      <c r="I1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2" spans="1:9" x14ac:dyDescent="0.3">
      <c r="A102" t="s">
        <v>229</v>
      </c>
      <c r="B102" t="s">
        <v>158</v>
      </c>
      <c r="C102" s="1">
        <v>44734</v>
      </c>
      <c r="D102">
        <v>607</v>
      </c>
      <c r="E102">
        <v>29.790000000000003</v>
      </c>
      <c r="F102" t="s">
        <v>1694</v>
      </c>
      <c r="G102">
        <f>FLOOR(Table2[[#This Row],[Amount in Sales]],5)</f>
        <v>605</v>
      </c>
      <c r="H102">
        <v>605</v>
      </c>
      <c r="I1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03" spans="1:9" x14ac:dyDescent="0.3">
      <c r="A103" t="s">
        <v>230</v>
      </c>
      <c r="B103" t="s">
        <v>154</v>
      </c>
      <c r="C103" s="1">
        <v>44726</v>
      </c>
      <c r="D103">
        <v>805</v>
      </c>
      <c r="E103">
        <v>634.01</v>
      </c>
      <c r="F103" t="s">
        <v>1695</v>
      </c>
      <c r="G103">
        <f>FLOOR(Table2[[#This Row],[Amount in Sales]],5)</f>
        <v>805</v>
      </c>
      <c r="H103">
        <v>805</v>
      </c>
      <c r="I1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4" spans="1:9" x14ac:dyDescent="0.3">
      <c r="A104" t="s">
        <v>231</v>
      </c>
      <c r="B104" t="s">
        <v>155</v>
      </c>
      <c r="C104" s="1">
        <v>44743</v>
      </c>
      <c r="D104">
        <v>842</v>
      </c>
      <c r="E104">
        <v>376.26</v>
      </c>
      <c r="F104" t="s">
        <v>1696</v>
      </c>
      <c r="G104">
        <f>FLOOR(Table2[[#This Row],[Amount in Sales]],5)</f>
        <v>840</v>
      </c>
      <c r="H104">
        <v>840</v>
      </c>
      <c r="I1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5" spans="1:9" x14ac:dyDescent="0.3">
      <c r="A105" t="s">
        <v>232</v>
      </c>
      <c r="B105" t="s">
        <v>156</v>
      </c>
      <c r="C105" s="1">
        <v>44742</v>
      </c>
      <c r="D105">
        <v>508</v>
      </c>
      <c r="E105">
        <v>455.55</v>
      </c>
      <c r="F105" t="s">
        <v>1697</v>
      </c>
      <c r="G105">
        <f>FLOOR(Table2[[#This Row],[Amount in Sales]],5)</f>
        <v>505</v>
      </c>
      <c r="H105">
        <v>505</v>
      </c>
      <c r="I1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06" spans="1:9" x14ac:dyDescent="0.3">
      <c r="A106" t="s">
        <v>233</v>
      </c>
      <c r="B106" t="s">
        <v>157</v>
      </c>
      <c r="C106" s="1">
        <v>44747</v>
      </c>
      <c r="D106">
        <v>819</v>
      </c>
      <c r="E106">
        <v>26.520000000000003</v>
      </c>
      <c r="F106" t="s">
        <v>1694</v>
      </c>
      <c r="G106">
        <f>FLOOR(Table2[[#This Row],[Amount in Sales]],5)</f>
        <v>815</v>
      </c>
      <c r="H106">
        <v>815</v>
      </c>
      <c r="I1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7" spans="1:9" x14ac:dyDescent="0.3">
      <c r="A107" t="s">
        <v>234</v>
      </c>
      <c r="B107" t="s">
        <v>154</v>
      </c>
      <c r="C107" s="1">
        <v>44764</v>
      </c>
      <c r="D107">
        <v>818</v>
      </c>
      <c r="E107">
        <v>770.95</v>
      </c>
      <c r="F107" t="s">
        <v>1695</v>
      </c>
      <c r="G107">
        <f>FLOOR(Table2[[#This Row],[Amount in Sales]],5)</f>
        <v>815</v>
      </c>
      <c r="H107">
        <v>815</v>
      </c>
      <c r="I1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08" spans="1:9" x14ac:dyDescent="0.3">
      <c r="A108" t="s">
        <v>235</v>
      </c>
      <c r="B108" t="s">
        <v>155</v>
      </c>
      <c r="C108" s="1">
        <v>44735</v>
      </c>
      <c r="D108">
        <v>482</v>
      </c>
      <c r="E108">
        <v>119.85000000000001</v>
      </c>
      <c r="F108" t="s">
        <v>1696</v>
      </c>
      <c r="G108">
        <f>FLOOR(Table2[[#This Row],[Amount in Sales]],5)</f>
        <v>480</v>
      </c>
      <c r="H108">
        <v>480</v>
      </c>
      <c r="I1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09" spans="1:9" x14ac:dyDescent="0.3">
      <c r="A109" t="s">
        <v>236</v>
      </c>
      <c r="B109" t="s">
        <v>156</v>
      </c>
      <c r="C109" s="1">
        <v>44737</v>
      </c>
      <c r="D109">
        <v>302</v>
      </c>
      <c r="E109">
        <v>15.07</v>
      </c>
      <c r="F109" t="s">
        <v>1697</v>
      </c>
      <c r="G109">
        <f>FLOOR(Table2[[#This Row],[Amount in Sales]],5)</f>
        <v>300</v>
      </c>
      <c r="H109">
        <v>300</v>
      </c>
      <c r="I1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10" spans="1:9" x14ac:dyDescent="0.3">
      <c r="A110" t="s">
        <v>237</v>
      </c>
      <c r="B110" t="s">
        <v>157</v>
      </c>
      <c r="C110" s="1">
        <v>44749</v>
      </c>
      <c r="D110">
        <v>861</v>
      </c>
      <c r="E110">
        <v>427.21999999999997</v>
      </c>
      <c r="F110" t="s">
        <v>1694</v>
      </c>
      <c r="G110">
        <f>FLOOR(Table2[[#This Row],[Amount in Sales]],5)</f>
        <v>860</v>
      </c>
      <c r="H110">
        <v>860</v>
      </c>
      <c r="I1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11" spans="1:9" x14ac:dyDescent="0.3">
      <c r="A111" t="s">
        <v>238</v>
      </c>
      <c r="B111" t="s">
        <v>158</v>
      </c>
      <c r="C111" s="1">
        <v>44729</v>
      </c>
      <c r="D111">
        <v>756</v>
      </c>
      <c r="E111">
        <v>475.45</v>
      </c>
      <c r="F111" t="s">
        <v>1695</v>
      </c>
      <c r="G111">
        <f>FLOOR(Table2[[#This Row],[Amount in Sales]],5)</f>
        <v>755</v>
      </c>
      <c r="H111">
        <v>755</v>
      </c>
      <c r="I1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12" spans="1:9" x14ac:dyDescent="0.3">
      <c r="A112" t="s">
        <v>239</v>
      </c>
      <c r="B112" t="s">
        <v>159</v>
      </c>
      <c r="C112" s="1">
        <v>44738</v>
      </c>
      <c r="D112">
        <v>756</v>
      </c>
      <c r="E112">
        <v>662.11</v>
      </c>
      <c r="F112" t="s">
        <v>1696</v>
      </c>
      <c r="G112">
        <f>FLOOR(Table2[[#This Row],[Amount in Sales]],5)</f>
        <v>755</v>
      </c>
      <c r="H112">
        <v>755</v>
      </c>
      <c r="I1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13" spans="1:9" x14ac:dyDescent="0.3">
      <c r="A113" t="s">
        <v>240</v>
      </c>
      <c r="B113" t="s">
        <v>154</v>
      </c>
      <c r="C113" s="1">
        <v>44740</v>
      </c>
      <c r="D113">
        <v>807</v>
      </c>
      <c r="E113">
        <v>299.15999999999997</v>
      </c>
      <c r="F113" t="s">
        <v>1697</v>
      </c>
      <c r="G113">
        <f>FLOOR(Table2[[#This Row],[Amount in Sales]],5)</f>
        <v>805</v>
      </c>
      <c r="H113">
        <v>805</v>
      </c>
      <c r="I1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14" spans="1:9" x14ac:dyDescent="0.3">
      <c r="A114" t="s">
        <v>241</v>
      </c>
      <c r="B114" t="s">
        <v>155</v>
      </c>
      <c r="C114" s="1">
        <v>44755</v>
      </c>
      <c r="D114">
        <v>628</v>
      </c>
      <c r="E114">
        <v>404.58</v>
      </c>
      <c r="F114" t="s">
        <v>1694</v>
      </c>
      <c r="G114">
        <f>FLOOR(Table2[[#This Row],[Amount in Sales]],5)</f>
        <v>625</v>
      </c>
      <c r="H114">
        <v>625</v>
      </c>
      <c r="I1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15" spans="1:9" x14ac:dyDescent="0.3">
      <c r="A115" t="s">
        <v>242</v>
      </c>
      <c r="B115" t="s">
        <v>156</v>
      </c>
      <c r="C115" s="1">
        <v>44755</v>
      </c>
      <c r="D115">
        <v>509</v>
      </c>
      <c r="E115">
        <v>390.17</v>
      </c>
      <c r="F115" t="s">
        <v>1695</v>
      </c>
      <c r="G115">
        <f>FLOOR(Table2[[#This Row],[Amount in Sales]],5)</f>
        <v>505</v>
      </c>
      <c r="H115">
        <v>505</v>
      </c>
      <c r="I1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16" spans="1:9" x14ac:dyDescent="0.3">
      <c r="A116" t="s">
        <v>243</v>
      </c>
      <c r="B116" t="s">
        <v>157</v>
      </c>
      <c r="C116" s="1">
        <v>44764</v>
      </c>
      <c r="D116">
        <v>241</v>
      </c>
      <c r="E116">
        <v>179.35</v>
      </c>
      <c r="F116" t="s">
        <v>1696</v>
      </c>
      <c r="G116">
        <f>FLOOR(Table2[[#This Row],[Amount in Sales]],5)</f>
        <v>240</v>
      </c>
      <c r="H116">
        <v>240</v>
      </c>
      <c r="I1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17" spans="1:9" x14ac:dyDescent="0.3">
      <c r="A117" t="s">
        <v>244</v>
      </c>
      <c r="B117" t="s">
        <v>154</v>
      </c>
      <c r="C117" s="1">
        <v>44735</v>
      </c>
      <c r="D117">
        <v>567</v>
      </c>
      <c r="E117">
        <v>274.90999999999997</v>
      </c>
      <c r="F117" t="s">
        <v>1697</v>
      </c>
      <c r="G117">
        <f>FLOOR(Table2[[#This Row],[Amount in Sales]],5)</f>
        <v>565</v>
      </c>
      <c r="H117">
        <v>565</v>
      </c>
      <c r="I1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18" spans="1:9" x14ac:dyDescent="0.3">
      <c r="A118" t="s">
        <v>245</v>
      </c>
      <c r="B118" t="s">
        <v>155</v>
      </c>
      <c r="C118" s="1">
        <v>44734</v>
      </c>
      <c r="D118">
        <v>509</v>
      </c>
      <c r="E118">
        <v>53.739999999999995</v>
      </c>
      <c r="F118" t="s">
        <v>1694</v>
      </c>
      <c r="G118">
        <f>FLOOR(Table2[[#This Row],[Amount in Sales]],5)</f>
        <v>505</v>
      </c>
      <c r="H118">
        <v>505</v>
      </c>
      <c r="I1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19" spans="1:9" x14ac:dyDescent="0.3">
      <c r="A119" t="s">
        <v>246</v>
      </c>
      <c r="B119" t="s">
        <v>156</v>
      </c>
      <c r="C119" s="1">
        <v>44728</v>
      </c>
      <c r="D119">
        <v>326</v>
      </c>
      <c r="E119">
        <v>116.33</v>
      </c>
      <c r="F119" t="s">
        <v>1695</v>
      </c>
      <c r="G119">
        <f>FLOOR(Table2[[#This Row],[Amount in Sales]],5)</f>
        <v>325</v>
      </c>
      <c r="H119">
        <v>325</v>
      </c>
      <c r="I1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20" spans="1:9" x14ac:dyDescent="0.3">
      <c r="A120" t="s">
        <v>247</v>
      </c>
      <c r="B120" t="s">
        <v>157</v>
      </c>
      <c r="C120" s="1">
        <v>44739</v>
      </c>
      <c r="D120">
        <v>287</v>
      </c>
      <c r="E120">
        <v>111.84</v>
      </c>
      <c r="F120" t="s">
        <v>1696</v>
      </c>
      <c r="G120">
        <f>FLOOR(Table2[[#This Row],[Amount in Sales]],5)</f>
        <v>285</v>
      </c>
      <c r="H120">
        <v>285</v>
      </c>
      <c r="I1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21" spans="1:9" x14ac:dyDescent="0.3">
      <c r="A121" t="s">
        <v>248</v>
      </c>
      <c r="B121" t="s">
        <v>158</v>
      </c>
      <c r="C121" s="1">
        <v>44765</v>
      </c>
      <c r="D121">
        <v>374</v>
      </c>
      <c r="E121">
        <v>102.27000000000001</v>
      </c>
      <c r="F121" t="s">
        <v>1697</v>
      </c>
      <c r="G121">
        <f>FLOOR(Table2[[#This Row],[Amount in Sales]],5)</f>
        <v>370</v>
      </c>
      <c r="H121">
        <v>370</v>
      </c>
      <c r="I1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22" spans="1:9" x14ac:dyDescent="0.3">
      <c r="A122" t="s">
        <v>249</v>
      </c>
      <c r="B122" t="s">
        <v>154</v>
      </c>
      <c r="C122" s="1">
        <v>44740</v>
      </c>
      <c r="D122">
        <v>826</v>
      </c>
      <c r="E122">
        <v>565.02</v>
      </c>
      <c r="F122" t="s">
        <v>1694</v>
      </c>
      <c r="G122">
        <f>FLOOR(Table2[[#This Row],[Amount in Sales]],5)</f>
        <v>825</v>
      </c>
      <c r="H122">
        <v>825</v>
      </c>
      <c r="I1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23" spans="1:9" x14ac:dyDescent="0.3">
      <c r="A123" t="s">
        <v>250</v>
      </c>
      <c r="B123" t="s">
        <v>155</v>
      </c>
      <c r="C123" s="1">
        <v>44734</v>
      </c>
      <c r="D123">
        <v>276</v>
      </c>
      <c r="E123">
        <v>84.22</v>
      </c>
      <c r="F123" t="s">
        <v>1695</v>
      </c>
      <c r="G123">
        <f>FLOOR(Table2[[#This Row],[Amount in Sales]],5)</f>
        <v>275</v>
      </c>
      <c r="H123">
        <v>275</v>
      </c>
      <c r="I1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24" spans="1:9" x14ac:dyDescent="0.3">
      <c r="A124" t="s">
        <v>251</v>
      </c>
      <c r="B124" t="s">
        <v>156</v>
      </c>
      <c r="C124" s="1">
        <v>44727</v>
      </c>
      <c r="D124">
        <v>831</v>
      </c>
      <c r="E124">
        <v>221.34</v>
      </c>
      <c r="F124" t="s">
        <v>1696</v>
      </c>
      <c r="G124">
        <f>FLOOR(Table2[[#This Row],[Amount in Sales]],5)</f>
        <v>830</v>
      </c>
      <c r="H124">
        <v>830</v>
      </c>
      <c r="I1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25" spans="1:9" x14ac:dyDescent="0.3">
      <c r="A125" t="s">
        <v>252</v>
      </c>
      <c r="B125" t="s">
        <v>157</v>
      </c>
      <c r="C125" s="1">
        <v>44737</v>
      </c>
      <c r="D125">
        <v>260</v>
      </c>
      <c r="E125">
        <v>248.56</v>
      </c>
      <c r="F125" t="s">
        <v>1697</v>
      </c>
      <c r="G125">
        <f>FLOOR(Table2[[#This Row],[Amount in Sales]],5)</f>
        <v>260</v>
      </c>
      <c r="H125">
        <v>260</v>
      </c>
      <c r="I1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26" spans="1:9" x14ac:dyDescent="0.3">
      <c r="A126" t="s">
        <v>253</v>
      </c>
      <c r="B126" t="s">
        <v>154</v>
      </c>
      <c r="C126" s="1">
        <v>44747</v>
      </c>
      <c r="D126">
        <v>250</v>
      </c>
      <c r="E126">
        <v>196.17</v>
      </c>
      <c r="F126" t="s">
        <v>1694</v>
      </c>
      <c r="G126">
        <f>FLOOR(Table2[[#This Row],[Amount in Sales]],5)</f>
        <v>250</v>
      </c>
      <c r="H126">
        <v>250</v>
      </c>
      <c r="I1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27" spans="1:9" x14ac:dyDescent="0.3">
      <c r="A127" t="s">
        <v>254</v>
      </c>
      <c r="B127" t="s">
        <v>155</v>
      </c>
      <c r="C127" s="1">
        <v>44754</v>
      </c>
      <c r="D127">
        <v>245</v>
      </c>
      <c r="E127">
        <v>226.70999999999998</v>
      </c>
      <c r="F127" t="s">
        <v>1695</v>
      </c>
      <c r="G127">
        <f>FLOOR(Table2[[#This Row],[Amount in Sales]],5)</f>
        <v>245</v>
      </c>
      <c r="H127">
        <v>245</v>
      </c>
      <c r="I1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28" spans="1:9" x14ac:dyDescent="0.3">
      <c r="A128" t="s">
        <v>255</v>
      </c>
      <c r="B128" t="s">
        <v>156</v>
      </c>
      <c r="C128" s="1">
        <v>44760</v>
      </c>
      <c r="D128">
        <v>833</v>
      </c>
      <c r="E128">
        <v>760.66</v>
      </c>
      <c r="F128" t="s">
        <v>1696</v>
      </c>
      <c r="G128">
        <f>FLOOR(Table2[[#This Row],[Amount in Sales]],5)</f>
        <v>830</v>
      </c>
      <c r="H128">
        <v>830</v>
      </c>
      <c r="I1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29" spans="1:9" x14ac:dyDescent="0.3">
      <c r="A129" t="s">
        <v>256</v>
      </c>
      <c r="B129" t="s">
        <v>157</v>
      </c>
      <c r="C129" s="1">
        <v>44759</v>
      </c>
      <c r="D129">
        <v>258</v>
      </c>
      <c r="E129">
        <v>21.830000000000002</v>
      </c>
      <c r="F129" t="s">
        <v>1697</v>
      </c>
      <c r="G129">
        <f>FLOOR(Table2[[#This Row],[Amount in Sales]],5)</f>
        <v>255</v>
      </c>
      <c r="H129">
        <v>255</v>
      </c>
      <c r="I1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30" spans="1:9" x14ac:dyDescent="0.3">
      <c r="A130" t="s">
        <v>257</v>
      </c>
      <c r="B130" t="s">
        <v>158</v>
      </c>
      <c r="C130" s="1">
        <v>44735</v>
      </c>
      <c r="D130">
        <v>393</v>
      </c>
      <c r="E130">
        <v>365.43</v>
      </c>
      <c r="F130" t="s">
        <v>1694</v>
      </c>
      <c r="G130">
        <f>FLOOR(Table2[[#This Row],[Amount in Sales]],5)</f>
        <v>390</v>
      </c>
      <c r="H130">
        <v>390</v>
      </c>
      <c r="I1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31" spans="1:9" x14ac:dyDescent="0.3">
      <c r="A131" t="s">
        <v>258</v>
      </c>
      <c r="B131" t="s">
        <v>159</v>
      </c>
      <c r="C131" s="1">
        <v>44734</v>
      </c>
      <c r="D131">
        <v>614</v>
      </c>
      <c r="E131">
        <v>80.010000000000005</v>
      </c>
      <c r="F131" t="s">
        <v>1695</v>
      </c>
      <c r="G131">
        <f>FLOOR(Table2[[#This Row],[Amount in Sales]],5)</f>
        <v>610</v>
      </c>
      <c r="H131">
        <v>610</v>
      </c>
      <c r="I1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32" spans="1:9" x14ac:dyDescent="0.3">
      <c r="A132" t="s">
        <v>259</v>
      </c>
      <c r="B132" t="s">
        <v>154</v>
      </c>
      <c r="C132" s="1">
        <v>44753</v>
      </c>
      <c r="D132">
        <v>467</v>
      </c>
      <c r="E132">
        <v>193.60999999999999</v>
      </c>
      <c r="F132" t="s">
        <v>1696</v>
      </c>
      <c r="G132">
        <f>FLOOR(Table2[[#This Row],[Amount in Sales]],5)</f>
        <v>465</v>
      </c>
      <c r="H132">
        <v>465</v>
      </c>
      <c r="I1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33" spans="1:9" x14ac:dyDescent="0.3">
      <c r="A133" t="s">
        <v>260</v>
      </c>
      <c r="B133" t="s">
        <v>155</v>
      </c>
      <c r="C133" s="1">
        <v>44739</v>
      </c>
      <c r="D133">
        <v>489</v>
      </c>
      <c r="E133">
        <v>381.2</v>
      </c>
      <c r="F133" t="s">
        <v>1697</v>
      </c>
      <c r="G133">
        <f>FLOOR(Table2[[#This Row],[Amount in Sales]],5)</f>
        <v>485</v>
      </c>
      <c r="H133">
        <v>485</v>
      </c>
      <c r="I1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34" spans="1:9" x14ac:dyDescent="0.3">
      <c r="A134" t="s">
        <v>261</v>
      </c>
      <c r="B134" t="s">
        <v>156</v>
      </c>
      <c r="C134" s="1">
        <v>44740</v>
      </c>
      <c r="D134">
        <v>868</v>
      </c>
      <c r="E134">
        <v>491.31</v>
      </c>
      <c r="F134" t="s">
        <v>1694</v>
      </c>
      <c r="G134">
        <f>FLOOR(Table2[[#This Row],[Amount in Sales]],5)</f>
        <v>865</v>
      </c>
      <c r="H134">
        <v>865</v>
      </c>
      <c r="I1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35" spans="1:9" x14ac:dyDescent="0.3">
      <c r="A135" t="s">
        <v>262</v>
      </c>
      <c r="B135" t="s">
        <v>157</v>
      </c>
      <c r="C135" s="1">
        <v>44748</v>
      </c>
      <c r="D135">
        <v>317</v>
      </c>
      <c r="E135">
        <v>251.16</v>
      </c>
      <c r="F135" t="s">
        <v>1695</v>
      </c>
      <c r="G135">
        <f>FLOOR(Table2[[#This Row],[Amount in Sales]],5)</f>
        <v>315</v>
      </c>
      <c r="H135">
        <v>315</v>
      </c>
      <c r="I1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36" spans="1:9" x14ac:dyDescent="0.3">
      <c r="A136" t="s">
        <v>263</v>
      </c>
      <c r="B136" t="s">
        <v>154</v>
      </c>
      <c r="C136" s="1">
        <v>44731</v>
      </c>
      <c r="D136">
        <v>643</v>
      </c>
      <c r="E136">
        <v>62.25</v>
      </c>
      <c r="F136" t="s">
        <v>1696</v>
      </c>
      <c r="G136">
        <f>FLOOR(Table2[[#This Row],[Amount in Sales]],5)</f>
        <v>640</v>
      </c>
      <c r="H136">
        <v>640</v>
      </c>
      <c r="I1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37" spans="1:9" x14ac:dyDescent="0.3">
      <c r="A137" t="s">
        <v>264</v>
      </c>
      <c r="B137" t="s">
        <v>155</v>
      </c>
      <c r="C137" s="1">
        <v>44763</v>
      </c>
      <c r="D137">
        <v>508</v>
      </c>
      <c r="E137">
        <v>54.55</v>
      </c>
      <c r="F137" t="s">
        <v>1697</v>
      </c>
      <c r="G137">
        <f>FLOOR(Table2[[#This Row],[Amount in Sales]],5)</f>
        <v>505</v>
      </c>
      <c r="H137">
        <v>505</v>
      </c>
      <c r="I1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38" spans="1:9" x14ac:dyDescent="0.3">
      <c r="A138" t="s">
        <v>265</v>
      </c>
      <c r="B138" t="s">
        <v>156</v>
      </c>
      <c r="C138" s="1">
        <v>44733</v>
      </c>
      <c r="D138">
        <v>272</v>
      </c>
      <c r="E138">
        <v>185.78</v>
      </c>
      <c r="F138" t="s">
        <v>1694</v>
      </c>
      <c r="G138">
        <f>FLOOR(Table2[[#This Row],[Amount in Sales]],5)</f>
        <v>270</v>
      </c>
      <c r="H138">
        <v>270</v>
      </c>
      <c r="I1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39" spans="1:9" x14ac:dyDescent="0.3">
      <c r="A139" t="s">
        <v>266</v>
      </c>
      <c r="B139" t="s">
        <v>157</v>
      </c>
      <c r="C139" s="1">
        <v>44746</v>
      </c>
      <c r="D139">
        <v>301</v>
      </c>
      <c r="E139">
        <v>26.64</v>
      </c>
      <c r="F139" t="s">
        <v>1695</v>
      </c>
      <c r="G139">
        <f>FLOOR(Table2[[#This Row],[Amount in Sales]],5)</f>
        <v>300</v>
      </c>
      <c r="H139">
        <v>300</v>
      </c>
      <c r="I1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40" spans="1:9" x14ac:dyDescent="0.3">
      <c r="A140" t="s">
        <v>267</v>
      </c>
      <c r="B140" t="s">
        <v>154</v>
      </c>
      <c r="C140" s="1">
        <v>44755</v>
      </c>
      <c r="D140">
        <v>637</v>
      </c>
      <c r="E140">
        <v>78.12</v>
      </c>
      <c r="F140" t="s">
        <v>1696</v>
      </c>
      <c r="G140">
        <f>FLOOR(Table2[[#This Row],[Amount in Sales]],5)</f>
        <v>635</v>
      </c>
      <c r="H140">
        <v>635</v>
      </c>
      <c r="I1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41" spans="1:9" x14ac:dyDescent="0.3">
      <c r="A141" t="s">
        <v>268</v>
      </c>
      <c r="B141" t="s">
        <v>155</v>
      </c>
      <c r="C141" s="1">
        <v>44755</v>
      </c>
      <c r="D141">
        <v>427</v>
      </c>
      <c r="E141">
        <v>91.160000000000011</v>
      </c>
      <c r="F141" t="s">
        <v>1697</v>
      </c>
      <c r="G141">
        <f>FLOOR(Table2[[#This Row],[Amount in Sales]],5)</f>
        <v>425</v>
      </c>
      <c r="H141">
        <v>425</v>
      </c>
      <c r="I1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42" spans="1:9" x14ac:dyDescent="0.3">
      <c r="A142" t="s">
        <v>269</v>
      </c>
      <c r="B142" t="s">
        <v>156</v>
      </c>
      <c r="C142" s="1">
        <v>44727</v>
      </c>
      <c r="D142">
        <v>677</v>
      </c>
      <c r="E142">
        <v>350.53999999999996</v>
      </c>
      <c r="F142" t="s">
        <v>1694</v>
      </c>
      <c r="G142">
        <f>FLOOR(Table2[[#This Row],[Amount in Sales]],5)</f>
        <v>675</v>
      </c>
      <c r="H142">
        <v>675</v>
      </c>
      <c r="I1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43" spans="1:9" x14ac:dyDescent="0.3">
      <c r="A143" t="s">
        <v>270</v>
      </c>
      <c r="B143" t="s">
        <v>157</v>
      </c>
      <c r="C143" s="1">
        <v>44746</v>
      </c>
      <c r="D143">
        <v>382</v>
      </c>
      <c r="E143">
        <v>94.410000000000011</v>
      </c>
      <c r="F143" t="s">
        <v>1695</v>
      </c>
      <c r="G143">
        <f>FLOOR(Table2[[#This Row],[Amount in Sales]],5)</f>
        <v>380</v>
      </c>
      <c r="H143">
        <v>380</v>
      </c>
      <c r="I1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44" spans="1:9" x14ac:dyDescent="0.3">
      <c r="A144" t="s">
        <v>271</v>
      </c>
      <c r="B144" t="s">
        <v>154</v>
      </c>
      <c r="C144" s="1">
        <v>44740</v>
      </c>
      <c r="D144">
        <v>281</v>
      </c>
      <c r="E144">
        <v>208.25</v>
      </c>
      <c r="F144" t="s">
        <v>1696</v>
      </c>
      <c r="G144">
        <f>FLOOR(Table2[[#This Row],[Amount in Sales]],5)</f>
        <v>280</v>
      </c>
      <c r="H144">
        <v>280</v>
      </c>
      <c r="I1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45" spans="1:9" x14ac:dyDescent="0.3">
      <c r="A145" t="s">
        <v>272</v>
      </c>
      <c r="B145" t="s">
        <v>155</v>
      </c>
      <c r="C145" s="1">
        <v>44743</v>
      </c>
      <c r="D145">
        <v>301</v>
      </c>
      <c r="E145">
        <v>228.45</v>
      </c>
      <c r="F145" t="s">
        <v>1697</v>
      </c>
      <c r="G145">
        <f>FLOOR(Table2[[#This Row],[Amount in Sales]],5)</f>
        <v>300</v>
      </c>
      <c r="H145">
        <v>300</v>
      </c>
      <c r="I1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46" spans="1:9" x14ac:dyDescent="0.3">
      <c r="A146" t="s">
        <v>273</v>
      </c>
      <c r="B146" t="s">
        <v>156</v>
      </c>
      <c r="C146" s="1">
        <v>44737</v>
      </c>
      <c r="D146">
        <v>888</v>
      </c>
      <c r="E146">
        <v>350.94</v>
      </c>
      <c r="F146" t="s">
        <v>1694</v>
      </c>
      <c r="G146">
        <f>FLOOR(Table2[[#This Row],[Amount in Sales]],5)</f>
        <v>885</v>
      </c>
      <c r="H146">
        <v>885</v>
      </c>
      <c r="I1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47" spans="1:9" x14ac:dyDescent="0.3">
      <c r="A147" t="s">
        <v>274</v>
      </c>
      <c r="B147" t="s">
        <v>157</v>
      </c>
      <c r="C147" s="1">
        <v>44757</v>
      </c>
      <c r="D147">
        <v>595</v>
      </c>
      <c r="E147">
        <v>15.39</v>
      </c>
      <c r="F147" t="s">
        <v>1695</v>
      </c>
      <c r="G147">
        <f>FLOOR(Table2[[#This Row],[Amount in Sales]],5)</f>
        <v>595</v>
      </c>
      <c r="H147">
        <v>595</v>
      </c>
      <c r="I1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48" spans="1:9" x14ac:dyDescent="0.3">
      <c r="A148" t="s">
        <v>275</v>
      </c>
      <c r="B148" t="s">
        <v>158</v>
      </c>
      <c r="C148" s="1">
        <v>44745</v>
      </c>
      <c r="D148">
        <v>597</v>
      </c>
      <c r="E148">
        <v>210.29</v>
      </c>
      <c r="F148" t="s">
        <v>1696</v>
      </c>
      <c r="G148">
        <f>FLOOR(Table2[[#This Row],[Amount in Sales]],5)</f>
        <v>595</v>
      </c>
      <c r="H148">
        <v>595</v>
      </c>
      <c r="I1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49" spans="1:9" x14ac:dyDescent="0.3">
      <c r="A149" t="s">
        <v>276</v>
      </c>
      <c r="B149" t="s">
        <v>154</v>
      </c>
      <c r="C149" s="1">
        <v>44760</v>
      </c>
      <c r="D149">
        <v>837</v>
      </c>
      <c r="E149">
        <v>35.94</v>
      </c>
      <c r="F149" t="s">
        <v>1697</v>
      </c>
      <c r="G149">
        <f>FLOOR(Table2[[#This Row],[Amount in Sales]],5)</f>
        <v>835</v>
      </c>
      <c r="H149">
        <v>835</v>
      </c>
      <c r="I1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50" spans="1:9" x14ac:dyDescent="0.3">
      <c r="A150" t="s">
        <v>277</v>
      </c>
      <c r="B150" t="s">
        <v>155</v>
      </c>
      <c r="C150" s="1">
        <v>44750</v>
      </c>
      <c r="D150">
        <v>794</v>
      </c>
      <c r="E150">
        <v>5.47</v>
      </c>
      <c r="F150" t="s">
        <v>1694</v>
      </c>
      <c r="G150">
        <f>FLOOR(Table2[[#This Row],[Amount in Sales]],5)</f>
        <v>790</v>
      </c>
      <c r="H150">
        <v>790</v>
      </c>
      <c r="I1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51" spans="1:9" x14ac:dyDescent="0.3">
      <c r="A151" t="s">
        <v>278</v>
      </c>
      <c r="B151" t="s">
        <v>156</v>
      </c>
      <c r="C151" s="1">
        <v>44742</v>
      </c>
      <c r="D151">
        <v>356</v>
      </c>
      <c r="E151">
        <v>304.51</v>
      </c>
      <c r="F151" t="s">
        <v>1695</v>
      </c>
      <c r="G151">
        <f>FLOOR(Table2[[#This Row],[Amount in Sales]],5)</f>
        <v>355</v>
      </c>
      <c r="H151">
        <v>355</v>
      </c>
      <c r="I1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52" spans="1:9" x14ac:dyDescent="0.3">
      <c r="A152" t="s">
        <v>279</v>
      </c>
      <c r="B152" t="s">
        <v>157</v>
      </c>
      <c r="C152" s="1">
        <v>44754</v>
      </c>
      <c r="D152">
        <v>742</v>
      </c>
      <c r="E152">
        <v>460.84</v>
      </c>
      <c r="F152" t="s">
        <v>1696</v>
      </c>
      <c r="G152">
        <f>FLOOR(Table2[[#This Row],[Amount in Sales]],5)</f>
        <v>740</v>
      </c>
      <c r="H152">
        <v>740</v>
      </c>
      <c r="I1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53" spans="1:9" x14ac:dyDescent="0.3">
      <c r="A153" t="s">
        <v>280</v>
      </c>
      <c r="B153" t="s">
        <v>154</v>
      </c>
      <c r="C153" s="1">
        <v>44746</v>
      </c>
      <c r="D153">
        <v>214</v>
      </c>
      <c r="E153">
        <v>200.78</v>
      </c>
      <c r="F153" t="s">
        <v>1697</v>
      </c>
      <c r="G153">
        <f>FLOOR(Table2[[#This Row],[Amount in Sales]],5)</f>
        <v>210</v>
      </c>
      <c r="H153">
        <v>210</v>
      </c>
      <c r="I1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54" spans="1:9" x14ac:dyDescent="0.3">
      <c r="A154" t="s">
        <v>281</v>
      </c>
      <c r="B154" t="s">
        <v>155</v>
      </c>
      <c r="C154" s="1">
        <v>44752</v>
      </c>
      <c r="D154">
        <v>797</v>
      </c>
      <c r="E154">
        <v>778.93</v>
      </c>
      <c r="F154" t="s">
        <v>1694</v>
      </c>
      <c r="G154">
        <f>FLOOR(Table2[[#This Row],[Amount in Sales]],5)</f>
        <v>795</v>
      </c>
      <c r="H154">
        <v>795</v>
      </c>
      <c r="I1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55" spans="1:9" x14ac:dyDescent="0.3">
      <c r="A155" t="s">
        <v>282</v>
      </c>
      <c r="B155" t="s">
        <v>156</v>
      </c>
      <c r="C155" s="1">
        <v>44725</v>
      </c>
      <c r="D155">
        <v>871</v>
      </c>
      <c r="E155">
        <v>815.42</v>
      </c>
      <c r="F155" t="s">
        <v>1695</v>
      </c>
      <c r="G155">
        <f>FLOOR(Table2[[#This Row],[Amount in Sales]],5)</f>
        <v>870</v>
      </c>
      <c r="H155">
        <v>870</v>
      </c>
      <c r="I1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56" spans="1:9" x14ac:dyDescent="0.3">
      <c r="A156" t="s">
        <v>283</v>
      </c>
      <c r="B156" t="s">
        <v>157</v>
      </c>
      <c r="C156" s="1">
        <v>44734</v>
      </c>
      <c r="D156">
        <v>603</v>
      </c>
      <c r="E156">
        <v>559.27</v>
      </c>
      <c r="F156" t="s">
        <v>1696</v>
      </c>
      <c r="G156">
        <f>FLOOR(Table2[[#This Row],[Amount in Sales]],5)</f>
        <v>600</v>
      </c>
      <c r="H156">
        <v>600</v>
      </c>
      <c r="I1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57" spans="1:9" x14ac:dyDescent="0.3">
      <c r="A157" t="s">
        <v>284</v>
      </c>
      <c r="B157" t="s">
        <v>158</v>
      </c>
      <c r="C157" s="1">
        <v>44761</v>
      </c>
      <c r="D157">
        <v>489</v>
      </c>
      <c r="E157">
        <v>48.089999999999996</v>
      </c>
      <c r="F157" t="s">
        <v>1697</v>
      </c>
      <c r="G157">
        <f>FLOOR(Table2[[#This Row],[Amount in Sales]],5)</f>
        <v>485</v>
      </c>
      <c r="H157">
        <v>485</v>
      </c>
      <c r="I1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58" spans="1:9" x14ac:dyDescent="0.3">
      <c r="A158" t="s">
        <v>285</v>
      </c>
      <c r="B158" t="s">
        <v>159</v>
      </c>
      <c r="C158" s="1">
        <v>44735</v>
      </c>
      <c r="D158">
        <v>432</v>
      </c>
      <c r="E158">
        <v>1.95</v>
      </c>
      <c r="F158" t="s">
        <v>1694</v>
      </c>
      <c r="G158">
        <f>FLOOR(Table2[[#This Row],[Amount in Sales]],5)</f>
        <v>430</v>
      </c>
      <c r="H158">
        <v>430</v>
      </c>
      <c r="I1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59" spans="1:9" x14ac:dyDescent="0.3">
      <c r="A159" t="s">
        <v>286</v>
      </c>
      <c r="B159" t="s">
        <v>154</v>
      </c>
      <c r="C159" s="1">
        <v>44753</v>
      </c>
      <c r="D159">
        <v>680</v>
      </c>
      <c r="E159">
        <v>150.76</v>
      </c>
      <c r="F159" t="s">
        <v>1695</v>
      </c>
      <c r="G159">
        <f>FLOOR(Table2[[#This Row],[Amount in Sales]],5)</f>
        <v>680</v>
      </c>
      <c r="H159">
        <v>680</v>
      </c>
      <c r="I1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60" spans="1:9" x14ac:dyDescent="0.3">
      <c r="A160" t="s">
        <v>287</v>
      </c>
      <c r="B160" t="s">
        <v>155</v>
      </c>
      <c r="C160" s="1">
        <v>44732</v>
      </c>
      <c r="D160">
        <v>422</v>
      </c>
      <c r="E160">
        <v>386.65999999999997</v>
      </c>
      <c r="F160" t="s">
        <v>1696</v>
      </c>
      <c r="G160">
        <f>FLOOR(Table2[[#This Row],[Amount in Sales]],5)</f>
        <v>420</v>
      </c>
      <c r="H160">
        <v>420</v>
      </c>
      <c r="I1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61" spans="1:9" x14ac:dyDescent="0.3">
      <c r="A161" t="s">
        <v>288</v>
      </c>
      <c r="B161" t="s">
        <v>156</v>
      </c>
      <c r="C161" s="1">
        <v>44748</v>
      </c>
      <c r="D161">
        <v>718</v>
      </c>
      <c r="E161">
        <v>440.59</v>
      </c>
      <c r="F161" t="s">
        <v>1697</v>
      </c>
      <c r="G161">
        <f>FLOOR(Table2[[#This Row],[Amount in Sales]],5)</f>
        <v>715</v>
      </c>
      <c r="H161">
        <v>715</v>
      </c>
      <c r="I1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62" spans="1:9" x14ac:dyDescent="0.3">
      <c r="A162" t="s">
        <v>289</v>
      </c>
      <c r="B162" t="s">
        <v>157</v>
      </c>
      <c r="C162" s="1">
        <v>44731</v>
      </c>
      <c r="D162">
        <v>495</v>
      </c>
      <c r="E162">
        <v>403.78999999999996</v>
      </c>
      <c r="F162" t="s">
        <v>1694</v>
      </c>
      <c r="G162">
        <f>FLOOR(Table2[[#This Row],[Amount in Sales]],5)</f>
        <v>495</v>
      </c>
      <c r="H162">
        <v>495</v>
      </c>
      <c r="I1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63" spans="1:9" x14ac:dyDescent="0.3">
      <c r="A163" t="s">
        <v>290</v>
      </c>
      <c r="B163" t="s">
        <v>154</v>
      </c>
      <c r="C163" s="1">
        <v>44725</v>
      </c>
      <c r="D163">
        <v>777</v>
      </c>
      <c r="E163">
        <v>469.27</v>
      </c>
      <c r="F163" t="s">
        <v>1695</v>
      </c>
      <c r="G163">
        <f>FLOOR(Table2[[#This Row],[Amount in Sales]],5)</f>
        <v>775</v>
      </c>
      <c r="H163">
        <v>775</v>
      </c>
      <c r="I1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64" spans="1:9" x14ac:dyDescent="0.3">
      <c r="A164" t="s">
        <v>291</v>
      </c>
      <c r="B164" t="s">
        <v>155</v>
      </c>
      <c r="C164" s="1">
        <v>44753</v>
      </c>
      <c r="D164">
        <v>484</v>
      </c>
      <c r="E164">
        <v>131.48999999999998</v>
      </c>
      <c r="F164" t="s">
        <v>1696</v>
      </c>
      <c r="G164">
        <f>FLOOR(Table2[[#This Row],[Amount in Sales]],5)</f>
        <v>480</v>
      </c>
      <c r="H164">
        <v>480</v>
      </c>
      <c r="I1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65" spans="1:9" x14ac:dyDescent="0.3">
      <c r="A165" t="s">
        <v>292</v>
      </c>
      <c r="B165" t="s">
        <v>156</v>
      </c>
      <c r="C165" s="1">
        <v>44738</v>
      </c>
      <c r="D165">
        <v>607</v>
      </c>
      <c r="E165">
        <v>341.7</v>
      </c>
      <c r="F165" t="s">
        <v>1697</v>
      </c>
      <c r="G165">
        <f>FLOOR(Table2[[#This Row],[Amount in Sales]],5)</f>
        <v>605</v>
      </c>
      <c r="H165">
        <v>605</v>
      </c>
      <c r="I1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66" spans="1:9" x14ac:dyDescent="0.3">
      <c r="A166" t="s">
        <v>293</v>
      </c>
      <c r="B166" t="s">
        <v>157</v>
      </c>
      <c r="C166" s="1">
        <v>44762</v>
      </c>
      <c r="D166">
        <v>494</v>
      </c>
      <c r="E166">
        <v>363.49</v>
      </c>
      <c r="F166" t="s">
        <v>1694</v>
      </c>
      <c r="G166">
        <f>FLOOR(Table2[[#This Row],[Amount in Sales]],5)</f>
        <v>490</v>
      </c>
      <c r="H166">
        <v>490</v>
      </c>
      <c r="I1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67" spans="1:9" x14ac:dyDescent="0.3">
      <c r="A167" t="s">
        <v>294</v>
      </c>
      <c r="B167" t="s">
        <v>158</v>
      </c>
      <c r="C167" s="1">
        <v>44756</v>
      </c>
      <c r="D167">
        <v>707</v>
      </c>
      <c r="E167">
        <v>311.88</v>
      </c>
      <c r="F167" t="s">
        <v>1695</v>
      </c>
      <c r="G167">
        <f>FLOOR(Table2[[#This Row],[Amount in Sales]],5)</f>
        <v>705</v>
      </c>
      <c r="H167">
        <v>705</v>
      </c>
      <c r="I1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68" spans="1:9" x14ac:dyDescent="0.3">
      <c r="A168" t="s">
        <v>295</v>
      </c>
      <c r="B168" t="s">
        <v>154</v>
      </c>
      <c r="C168" s="1">
        <v>44744</v>
      </c>
      <c r="D168">
        <v>806</v>
      </c>
      <c r="E168">
        <v>540.24</v>
      </c>
      <c r="F168" t="s">
        <v>1696</v>
      </c>
      <c r="G168">
        <f>FLOOR(Table2[[#This Row],[Amount in Sales]],5)</f>
        <v>805</v>
      </c>
      <c r="H168">
        <v>805</v>
      </c>
      <c r="I1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69" spans="1:9" x14ac:dyDescent="0.3">
      <c r="A169" t="s">
        <v>296</v>
      </c>
      <c r="B169" t="s">
        <v>155</v>
      </c>
      <c r="C169" s="1">
        <v>44753</v>
      </c>
      <c r="D169">
        <v>581</v>
      </c>
      <c r="E169">
        <v>124.93</v>
      </c>
      <c r="F169" t="s">
        <v>1697</v>
      </c>
      <c r="G169">
        <f>FLOOR(Table2[[#This Row],[Amount in Sales]],5)</f>
        <v>580</v>
      </c>
      <c r="H169">
        <v>580</v>
      </c>
      <c r="I1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70" spans="1:9" x14ac:dyDescent="0.3">
      <c r="A170" t="s">
        <v>297</v>
      </c>
      <c r="B170" t="s">
        <v>156</v>
      </c>
      <c r="C170" s="1">
        <v>44762</v>
      </c>
      <c r="D170">
        <v>835</v>
      </c>
      <c r="E170">
        <v>647.37</v>
      </c>
      <c r="F170" t="s">
        <v>1694</v>
      </c>
      <c r="G170">
        <f>FLOOR(Table2[[#This Row],[Amount in Sales]],5)</f>
        <v>835</v>
      </c>
      <c r="H170">
        <v>835</v>
      </c>
      <c r="I1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71" spans="1:9" x14ac:dyDescent="0.3">
      <c r="A171" t="s">
        <v>298</v>
      </c>
      <c r="B171" t="s">
        <v>157</v>
      </c>
      <c r="C171" s="1">
        <v>44740</v>
      </c>
      <c r="D171">
        <v>444</v>
      </c>
      <c r="E171">
        <v>143.57</v>
      </c>
      <c r="F171" t="s">
        <v>1695</v>
      </c>
      <c r="G171">
        <f>FLOOR(Table2[[#This Row],[Amount in Sales]],5)</f>
        <v>440</v>
      </c>
      <c r="H171">
        <v>440</v>
      </c>
      <c r="I1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72" spans="1:9" x14ac:dyDescent="0.3">
      <c r="A172" t="s">
        <v>299</v>
      </c>
      <c r="B172" t="s">
        <v>154</v>
      </c>
      <c r="C172" s="1">
        <v>44729</v>
      </c>
      <c r="D172">
        <v>353</v>
      </c>
      <c r="E172">
        <v>74.740000000000009</v>
      </c>
      <c r="F172" t="s">
        <v>1696</v>
      </c>
      <c r="G172">
        <f>FLOOR(Table2[[#This Row],[Amount in Sales]],5)</f>
        <v>350</v>
      </c>
      <c r="H172">
        <v>350</v>
      </c>
      <c r="I1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73" spans="1:9" x14ac:dyDescent="0.3">
      <c r="A173" t="s">
        <v>300</v>
      </c>
      <c r="B173" t="s">
        <v>155</v>
      </c>
      <c r="C173" s="1">
        <v>44727</v>
      </c>
      <c r="D173">
        <v>643</v>
      </c>
      <c r="E173">
        <v>641.83000000000004</v>
      </c>
      <c r="F173" t="s">
        <v>1697</v>
      </c>
      <c r="G173">
        <f>FLOOR(Table2[[#This Row],[Amount in Sales]],5)</f>
        <v>640</v>
      </c>
      <c r="H173">
        <v>640</v>
      </c>
      <c r="I1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74" spans="1:9" x14ac:dyDescent="0.3">
      <c r="A174" t="s">
        <v>301</v>
      </c>
      <c r="B174" t="s">
        <v>156</v>
      </c>
      <c r="C174" s="1">
        <v>44734</v>
      </c>
      <c r="D174">
        <v>791</v>
      </c>
      <c r="E174">
        <v>271.49</v>
      </c>
      <c r="F174" t="s">
        <v>1694</v>
      </c>
      <c r="G174">
        <f>FLOOR(Table2[[#This Row],[Amount in Sales]],5)</f>
        <v>790</v>
      </c>
      <c r="H174">
        <v>790</v>
      </c>
      <c r="I1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75" spans="1:9" x14ac:dyDescent="0.3">
      <c r="A175" t="s">
        <v>302</v>
      </c>
      <c r="B175" t="s">
        <v>157</v>
      </c>
      <c r="C175" s="1">
        <v>44744</v>
      </c>
      <c r="D175">
        <v>842</v>
      </c>
      <c r="E175">
        <v>148.94</v>
      </c>
      <c r="F175" t="s">
        <v>1695</v>
      </c>
      <c r="G175">
        <f>FLOOR(Table2[[#This Row],[Amount in Sales]],5)</f>
        <v>840</v>
      </c>
      <c r="H175">
        <v>840</v>
      </c>
      <c r="I1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76" spans="1:9" x14ac:dyDescent="0.3">
      <c r="A176" t="s">
        <v>303</v>
      </c>
      <c r="B176" t="s">
        <v>158</v>
      </c>
      <c r="C176" s="1">
        <v>44737</v>
      </c>
      <c r="D176">
        <v>692</v>
      </c>
      <c r="E176">
        <v>379.59</v>
      </c>
      <c r="F176" t="s">
        <v>1696</v>
      </c>
      <c r="G176">
        <f>FLOOR(Table2[[#This Row],[Amount in Sales]],5)</f>
        <v>690</v>
      </c>
      <c r="H176">
        <v>690</v>
      </c>
      <c r="I1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77" spans="1:9" x14ac:dyDescent="0.3">
      <c r="A177" t="s">
        <v>304</v>
      </c>
      <c r="B177" t="s">
        <v>159</v>
      </c>
      <c r="C177" s="1">
        <v>44752</v>
      </c>
      <c r="D177">
        <v>707</v>
      </c>
      <c r="E177">
        <v>287.14</v>
      </c>
      <c r="F177" t="s">
        <v>1697</v>
      </c>
      <c r="G177">
        <f>FLOOR(Table2[[#This Row],[Amount in Sales]],5)</f>
        <v>705</v>
      </c>
      <c r="H177">
        <v>705</v>
      </c>
      <c r="I1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78" spans="1:9" x14ac:dyDescent="0.3">
      <c r="A178" t="s">
        <v>305</v>
      </c>
      <c r="B178" t="s">
        <v>154</v>
      </c>
      <c r="C178" s="1">
        <v>44736</v>
      </c>
      <c r="D178">
        <v>396</v>
      </c>
      <c r="E178">
        <v>66.45</v>
      </c>
      <c r="F178" t="s">
        <v>1694</v>
      </c>
      <c r="G178">
        <f>FLOOR(Table2[[#This Row],[Amount in Sales]],5)</f>
        <v>395</v>
      </c>
      <c r="H178">
        <v>395</v>
      </c>
      <c r="I1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79" spans="1:9" x14ac:dyDescent="0.3">
      <c r="A179" t="s">
        <v>306</v>
      </c>
      <c r="B179" t="s">
        <v>155</v>
      </c>
      <c r="C179" s="1">
        <v>44752</v>
      </c>
      <c r="D179">
        <v>671</v>
      </c>
      <c r="E179">
        <v>611.20000000000005</v>
      </c>
      <c r="F179" t="s">
        <v>1695</v>
      </c>
      <c r="G179">
        <f>FLOOR(Table2[[#This Row],[Amount in Sales]],5)</f>
        <v>670</v>
      </c>
      <c r="H179">
        <v>670</v>
      </c>
      <c r="I1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80" spans="1:9" x14ac:dyDescent="0.3">
      <c r="A180" t="s">
        <v>307</v>
      </c>
      <c r="B180" t="s">
        <v>156</v>
      </c>
      <c r="C180" s="1">
        <v>44759</v>
      </c>
      <c r="D180">
        <v>813</v>
      </c>
      <c r="E180">
        <v>222.12</v>
      </c>
      <c r="F180" t="s">
        <v>1696</v>
      </c>
      <c r="G180">
        <f>FLOOR(Table2[[#This Row],[Amount in Sales]],5)</f>
        <v>810</v>
      </c>
      <c r="H180">
        <v>810</v>
      </c>
      <c r="I1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81" spans="1:9" x14ac:dyDescent="0.3">
      <c r="A181" t="s">
        <v>308</v>
      </c>
      <c r="B181" t="s">
        <v>157</v>
      </c>
      <c r="C181" s="1">
        <v>44763</v>
      </c>
      <c r="D181">
        <v>487</v>
      </c>
      <c r="E181">
        <v>399.27</v>
      </c>
      <c r="F181" t="s">
        <v>1697</v>
      </c>
      <c r="G181">
        <f>FLOOR(Table2[[#This Row],[Amount in Sales]],5)</f>
        <v>485</v>
      </c>
      <c r="H181">
        <v>485</v>
      </c>
      <c r="I1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82" spans="1:9" x14ac:dyDescent="0.3">
      <c r="A182" t="s">
        <v>309</v>
      </c>
      <c r="B182" t="s">
        <v>154</v>
      </c>
      <c r="C182" s="1">
        <v>44763</v>
      </c>
      <c r="D182">
        <v>509</v>
      </c>
      <c r="E182">
        <v>458.01</v>
      </c>
      <c r="F182" t="s">
        <v>1694</v>
      </c>
      <c r="G182">
        <f>FLOOR(Table2[[#This Row],[Amount in Sales]],5)</f>
        <v>505</v>
      </c>
      <c r="H182">
        <v>505</v>
      </c>
      <c r="I1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83" spans="1:9" x14ac:dyDescent="0.3">
      <c r="A183" t="s">
        <v>310</v>
      </c>
      <c r="B183" t="s">
        <v>155</v>
      </c>
      <c r="C183" s="1">
        <v>44750</v>
      </c>
      <c r="D183">
        <v>298</v>
      </c>
      <c r="E183">
        <v>219.1</v>
      </c>
      <c r="F183" t="s">
        <v>1695</v>
      </c>
      <c r="G183">
        <f>FLOOR(Table2[[#This Row],[Amount in Sales]],5)</f>
        <v>295</v>
      </c>
      <c r="H183">
        <v>295</v>
      </c>
      <c r="I1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84" spans="1:9" x14ac:dyDescent="0.3">
      <c r="A184" t="s">
        <v>311</v>
      </c>
      <c r="B184" t="s">
        <v>156</v>
      </c>
      <c r="C184" s="1">
        <v>44751</v>
      </c>
      <c r="D184">
        <v>701</v>
      </c>
      <c r="E184">
        <v>256.43</v>
      </c>
      <c r="F184" t="s">
        <v>1696</v>
      </c>
      <c r="G184">
        <f>FLOOR(Table2[[#This Row],[Amount in Sales]],5)</f>
        <v>700</v>
      </c>
      <c r="H184">
        <v>700</v>
      </c>
      <c r="I1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85" spans="1:9" x14ac:dyDescent="0.3">
      <c r="A185" t="s">
        <v>312</v>
      </c>
      <c r="B185" t="s">
        <v>157</v>
      </c>
      <c r="C185" s="1">
        <v>44736</v>
      </c>
      <c r="D185">
        <v>307</v>
      </c>
      <c r="E185">
        <v>243.5</v>
      </c>
      <c r="F185" t="s">
        <v>1697</v>
      </c>
      <c r="G185">
        <f>FLOOR(Table2[[#This Row],[Amount in Sales]],5)</f>
        <v>305</v>
      </c>
      <c r="H185">
        <v>305</v>
      </c>
      <c r="I1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86" spans="1:9" x14ac:dyDescent="0.3">
      <c r="A186" t="s">
        <v>313</v>
      </c>
      <c r="B186" t="s">
        <v>154</v>
      </c>
      <c r="C186" s="1">
        <v>44737</v>
      </c>
      <c r="D186">
        <v>285</v>
      </c>
      <c r="E186">
        <v>22.92</v>
      </c>
      <c r="F186" t="s">
        <v>1694</v>
      </c>
      <c r="G186">
        <f>FLOOR(Table2[[#This Row],[Amount in Sales]],5)</f>
        <v>285</v>
      </c>
      <c r="H186">
        <v>285</v>
      </c>
      <c r="I1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87" spans="1:9" x14ac:dyDescent="0.3">
      <c r="A187" t="s">
        <v>314</v>
      </c>
      <c r="B187" t="s">
        <v>155</v>
      </c>
      <c r="C187" s="1">
        <v>44744</v>
      </c>
      <c r="D187">
        <v>791</v>
      </c>
      <c r="E187">
        <v>304.75</v>
      </c>
      <c r="F187" t="s">
        <v>1695</v>
      </c>
      <c r="G187">
        <f>FLOOR(Table2[[#This Row],[Amount in Sales]],5)</f>
        <v>790</v>
      </c>
      <c r="H187">
        <v>790</v>
      </c>
      <c r="I1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88" spans="1:9" x14ac:dyDescent="0.3">
      <c r="A188" t="s">
        <v>315</v>
      </c>
      <c r="B188" t="s">
        <v>156</v>
      </c>
      <c r="C188" s="1">
        <v>44735</v>
      </c>
      <c r="D188">
        <v>283</v>
      </c>
      <c r="E188">
        <v>128.79</v>
      </c>
      <c r="F188" t="s">
        <v>1696</v>
      </c>
      <c r="G188">
        <f>FLOOR(Table2[[#This Row],[Amount in Sales]],5)</f>
        <v>280</v>
      </c>
      <c r="H188">
        <v>280</v>
      </c>
      <c r="I1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189" spans="1:9" x14ac:dyDescent="0.3">
      <c r="A189" t="s">
        <v>316</v>
      </c>
      <c r="B189" t="s">
        <v>157</v>
      </c>
      <c r="C189" s="1">
        <v>44751</v>
      </c>
      <c r="D189">
        <v>543</v>
      </c>
      <c r="E189">
        <v>509.49</v>
      </c>
      <c r="F189" t="s">
        <v>1697</v>
      </c>
      <c r="G189">
        <f>FLOOR(Table2[[#This Row],[Amount in Sales]],5)</f>
        <v>540</v>
      </c>
      <c r="H189">
        <v>540</v>
      </c>
      <c r="I1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0" spans="1:9" x14ac:dyDescent="0.3">
      <c r="A190" t="s">
        <v>317</v>
      </c>
      <c r="B190" t="s">
        <v>154</v>
      </c>
      <c r="C190" s="1">
        <v>44726</v>
      </c>
      <c r="D190">
        <v>488</v>
      </c>
      <c r="E190">
        <v>71.820000000000007</v>
      </c>
      <c r="F190" t="s">
        <v>1694</v>
      </c>
      <c r="G190">
        <f>FLOOR(Table2[[#This Row],[Amount in Sales]],5)</f>
        <v>485</v>
      </c>
      <c r="H190">
        <v>485</v>
      </c>
      <c r="I1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91" spans="1:9" x14ac:dyDescent="0.3">
      <c r="A191" t="s">
        <v>318</v>
      </c>
      <c r="B191" t="s">
        <v>155</v>
      </c>
      <c r="C191" s="1">
        <v>44749</v>
      </c>
      <c r="D191">
        <v>781</v>
      </c>
      <c r="E191">
        <v>79.350000000000009</v>
      </c>
      <c r="F191" t="s">
        <v>1695</v>
      </c>
      <c r="G191">
        <f>FLOOR(Table2[[#This Row],[Amount in Sales]],5)</f>
        <v>780</v>
      </c>
      <c r="H191">
        <v>780</v>
      </c>
      <c r="I1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92" spans="1:9" x14ac:dyDescent="0.3">
      <c r="A192" t="s">
        <v>319</v>
      </c>
      <c r="B192" t="s">
        <v>156</v>
      </c>
      <c r="C192" s="1">
        <v>44734</v>
      </c>
      <c r="D192">
        <v>588</v>
      </c>
      <c r="E192">
        <v>294.36</v>
      </c>
      <c r="F192" t="s">
        <v>1696</v>
      </c>
      <c r="G192">
        <f>FLOOR(Table2[[#This Row],[Amount in Sales]],5)</f>
        <v>585</v>
      </c>
      <c r="H192">
        <v>585</v>
      </c>
      <c r="I1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3" spans="1:9" x14ac:dyDescent="0.3">
      <c r="A193" t="s">
        <v>320</v>
      </c>
      <c r="B193" t="s">
        <v>157</v>
      </c>
      <c r="C193" s="1">
        <v>44726</v>
      </c>
      <c r="D193">
        <v>838</v>
      </c>
      <c r="E193">
        <v>591.13</v>
      </c>
      <c r="F193" t="s">
        <v>1697</v>
      </c>
      <c r="G193">
        <f>FLOOR(Table2[[#This Row],[Amount in Sales]],5)</f>
        <v>835</v>
      </c>
      <c r="H193">
        <v>835</v>
      </c>
      <c r="I1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194" spans="1:9" x14ac:dyDescent="0.3">
      <c r="A194" t="s">
        <v>321</v>
      </c>
      <c r="B194" t="s">
        <v>158</v>
      </c>
      <c r="C194" s="1">
        <v>44743</v>
      </c>
      <c r="D194">
        <v>694</v>
      </c>
      <c r="E194">
        <v>503.03</v>
      </c>
      <c r="F194" t="s">
        <v>1694</v>
      </c>
      <c r="G194">
        <f>FLOOR(Table2[[#This Row],[Amount in Sales]],5)</f>
        <v>690</v>
      </c>
      <c r="H194">
        <v>690</v>
      </c>
      <c r="I1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5" spans="1:9" x14ac:dyDescent="0.3">
      <c r="A195" t="s">
        <v>322</v>
      </c>
      <c r="B195" t="s">
        <v>154</v>
      </c>
      <c r="C195" s="1">
        <v>44742</v>
      </c>
      <c r="D195">
        <v>444</v>
      </c>
      <c r="E195">
        <v>96.940000000000012</v>
      </c>
      <c r="F195" t="s">
        <v>1695</v>
      </c>
      <c r="G195">
        <f>FLOOR(Table2[[#This Row],[Amount in Sales]],5)</f>
        <v>440</v>
      </c>
      <c r="H195">
        <v>440</v>
      </c>
      <c r="I1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96" spans="1:9" x14ac:dyDescent="0.3">
      <c r="A196" t="s">
        <v>323</v>
      </c>
      <c r="B196" t="s">
        <v>155</v>
      </c>
      <c r="C196" s="1">
        <v>44747</v>
      </c>
      <c r="D196">
        <v>542</v>
      </c>
      <c r="E196">
        <v>180.23999999999998</v>
      </c>
      <c r="F196" t="s">
        <v>1696</v>
      </c>
      <c r="G196">
        <f>FLOOR(Table2[[#This Row],[Amount in Sales]],5)</f>
        <v>540</v>
      </c>
      <c r="H196">
        <v>540</v>
      </c>
      <c r="I1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7" spans="1:9" x14ac:dyDescent="0.3">
      <c r="A197" t="s">
        <v>324</v>
      </c>
      <c r="B197" t="s">
        <v>156</v>
      </c>
      <c r="C197" s="1">
        <v>44764</v>
      </c>
      <c r="D197">
        <v>522</v>
      </c>
      <c r="E197">
        <v>207.73</v>
      </c>
      <c r="F197" t="s">
        <v>1697</v>
      </c>
      <c r="G197">
        <f>FLOOR(Table2[[#This Row],[Amount in Sales]],5)</f>
        <v>520</v>
      </c>
      <c r="H197">
        <v>520</v>
      </c>
      <c r="I1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198" spans="1:9" x14ac:dyDescent="0.3">
      <c r="A198" t="s">
        <v>325</v>
      </c>
      <c r="B198" t="s">
        <v>157</v>
      </c>
      <c r="C198" s="1">
        <v>44735</v>
      </c>
      <c r="D198">
        <v>491</v>
      </c>
      <c r="E198">
        <v>410.09</v>
      </c>
      <c r="F198" t="s">
        <v>1694</v>
      </c>
      <c r="G198">
        <f>FLOOR(Table2[[#This Row],[Amount in Sales]],5)</f>
        <v>490</v>
      </c>
      <c r="H198">
        <v>490</v>
      </c>
      <c r="I1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199" spans="1:9" x14ac:dyDescent="0.3">
      <c r="A199" t="s">
        <v>326</v>
      </c>
      <c r="B199" t="s">
        <v>154</v>
      </c>
      <c r="C199" s="1">
        <v>44737</v>
      </c>
      <c r="D199">
        <v>753</v>
      </c>
      <c r="E199">
        <v>6.58</v>
      </c>
      <c r="F199" t="s">
        <v>1695</v>
      </c>
      <c r="G199">
        <f>FLOOR(Table2[[#This Row],[Amount in Sales]],5)</f>
        <v>750</v>
      </c>
      <c r="H199">
        <v>750</v>
      </c>
      <c r="I1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0" spans="1:9" x14ac:dyDescent="0.3">
      <c r="A200" t="s">
        <v>327</v>
      </c>
      <c r="B200" t="s">
        <v>155</v>
      </c>
      <c r="C200" s="1">
        <v>44749</v>
      </c>
      <c r="D200">
        <v>812</v>
      </c>
      <c r="E200">
        <v>771.99</v>
      </c>
      <c r="F200" t="s">
        <v>1696</v>
      </c>
      <c r="G200">
        <f>FLOOR(Table2[[#This Row],[Amount in Sales]],5)</f>
        <v>810</v>
      </c>
      <c r="H200">
        <v>810</v>
      </c>
      <c r="I2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1" spans="1:9" x14ac:dyDescent="0.3">
      <c r="A201" t="s">
        <v>328</v>
      </c>
      <c r="B201" t="s">
        <v>156</v>
      </c>
      <c r="C201" s="1">
        <v>44729</v>
      </c>
      <c r="D201">
        <v>884</v>
      </c>
      <c r="E201">
        <v>57.559999999999995</v>
      </c>
      <c r="F201" t="s">
        <v>1697</v>
      </c>
      <c r="G201">
        <f>FLOOR(Table2[[#This Row],[Amount in Sales]],5)</f>
        <v>880</v>
      </c>
      <c r="H201">
        <v>880</v>
      </c>
      <c r="I2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2" spans="1:9" x14ac:dyDescent="0.3">
      <c r="A202" t="s">
        <v>329</v>
      </c>
      <c r="B202" t="s">
        <v>157</v>
      </c>
      <c r="C202" s="1">
        <v>44738</v>
      </c>
      <c r="D202">
        <v>815</v>
      </c>
      <c r="E202">
        <v>356.75</v>
      </c>
      <c r="F202" t="s">
        <v>1694</v>
      </c>
      <c r="G202">
        <f>FLOOR(Table2[[#This Row],[Amount in Sales]],5)</f>
        <v>815</v>
      </c>
      <c r="H202">
        <v>815</v>
      </c>
      <c r="I2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3" spans="1:9" x14ac:dyDescent="0.3">
      <c r="A203" t="s">
        <v>330</v>
      </c>
      <c r="B203" t="s">
        <v>158</v>
      </c>
      <c r="C203" s="1">
        <v>44740</v>
      </c>
      <c r="D203">
        <v>422</v>
      </c>
      <c r="E203">
        <v>176.63</v>
      </c>
      <c r="F203" t="s">
        <v>1695</v>
      </c>
      <c r="G203">
        <f>FLOOR(Table2[[#This Row],[Amount in Sales]],5)</f>
        <v>420</v>
      </c>
      <c r="H203">
        <v>420</v>
      </c>
      <c r="I2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04" spans="1:9" x14ac:dyDescent="0.3">
      <c r="A204" t="s">
        <v>331</v>
      </c>
      <c r="B204" t="s">
        <v>159</v>
      </c>
      <c r="C204" s="1">
        <v>44755</v>
      </c>
      <c r="D204">
        <v>667</v>
      </c>
      <c r="E204">
        <v>258.95999999999998</v>
      </c>
      <c r="F204" t="s">
        <v>1696</v>
      </c>
      <c r="G204">
        <f>FLOOR(Table2[[#This Row],[Amount in Sales]],5)</f>
        <v>665</v>
      </c>
      <c r="H204">
        <v>665</v>
      </c>
      <c r="I2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05" spans="1:9" x14ac:dyDescent="0.3">
      <c r="A205" t="s">
        <v>332</v>
      </c>
      <c r="B205" t="s">
        <v>154</v>
      </c>
      <c r="C205" s="1">
        <v>44755</v>
      </c>
      <c r="D205">
        <v>247</v>
      </c>
      <c r="E205">
        <v>186.32999999999998</v>
      </c>
      <c r="F205" t="s">
        <v>1697</v>
      </c>
      <c r="G205">
        <f>FLOOR(Table2[[#This Row],[Amount in Sales]],5)</f>
        <v>245</v>
      </c>
      <c r="H205">
        <v>245</v>
      </c>
      <c r="I2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06" spans="1:9" x14ac:dyDescent="0.3">
      <c r="A206" t="s">
        <v>333</v>
      </c>
      <c r="B206" t="s">
        <v>155</v>
      </c>
      <c r="C206" s="1">
        <v>44764</v>
      </c>
      <c r="D206">
        <v>789</v>
      </c>
      <c r="E206">
        <v>485.93</v>
      </c>
      <c r="F206" t="s">
        <v>1694</v>
      </c>
      <c r="G206">
        <f>FLOOR(Table2[[#This Row],[Amount in Sales]],5)</f>
        <v>785</v>
      </c>
      <c r="H206">
        <v>785</v>
      </c>
      <c r="I2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07" spans="1:9" x14ac:dyDescent="0.3">
      <c r="A207" t="s">
        <v>334</v>
      </c>
      <c r="B207" t="s">
        <v>156</v>
      </c>
      <c r="C207" s="1">
        <v>44735</v>
      </c>
      <c r="D207">
        <v>403</v>
      </c>
      <c r="E207">
        <v>322.43</v>
      </c>
      <c r="F207" t="s">
        <v>1695</v>
      </c>
      <c r="G207">
        <f>FLOOR(Table2[[#This Row],[Amount in Sales]],5)</f>
        <v>400</v>
      </c>
      <c r="H207">
        <v>400</v>
      </c>
      <c r="I2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08" spans="1:9" x14ac:dyDescent="0.3">
      <c r="A208" t="s">
        <v>335</v>
      </c>
      <c r="B208" t="s">
        <v>157</v>
      </c>
      <c r="C208" s="1">
        <v>44734</v>
      </c>
      <c r="D208">
        <v>633</v>
      </c>
      <c r="E208">
        <v>431.89</v>
      </c>
      <c r="F208" t="s">
        <v>1696</v>
      </c>
      <c r="G208">
        <f>FLOOR(Table2[[#This Row],[Amount in Sales]],5)</f>
        <v>630</v>
      </c>
      <c r="H208">
        <v>630</v>
      </c>
      <c r="I2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09" spans="1:9" x14ac:dyDescent="0.3">
      <c r="A209" t="s">
        <v>336</v>
      </c>
      <c r="B209" t="s">
        <v>154</v>
      </c>
      <c r="C209" s="1">
        <v>44728</v>
      </c>
      <c r="D209">
        <v>755</v>
      </c>
      <c r="E209">
        <v>12.45</v>
      </c>
      <c r="F209" t="s">
        <v>1697</v>
      </c>
      <c r="G209">
        <f>FLOOR(Table2[[#This Row],[Amount in Sales]],5)</f>
        <v>755</v>
      </c>
      <c r="H209">
        <v>755</v>
      </c>
      <c r="I2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10" spans="1:9" x14ac:dyDescent="0.3">
      <c r="A210" t="s">
        <v>337</v>
      </c>
      <c r="B210" t="s">
        <v>155</v>
      </c>
      <c r="C210" s="1">
        <v>44739</v>
      </c>
      <c r="D210">
        <v>648</v>
      </c>
      <c r="E210">
        <v>149.54999999999998</v>
      </c>
      <c r="F210" t="s">
        <v>1694</v>
      </c>
      <c r="G210">
        <f>FLOOR(Table2[[#This Row],[Amount in Sales]],5)</f>
        <v>645</v>
      </c>
      <c r="H210">
        <v>645</v>
      </c>
      <c r="I2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11" spans="1:9" x14ac:dyDescent="0.3">
      <c r="A211" t="s">
        <v>338</v>
      </c>
      <c r="B211" t="s">
        <v>156</v>
      </c>
      <c r="C211" s="1">
        <v>44765</v>
      </c>
      <c r="D211">
        <v>770</v>
      </c>
      <c r="E211">
        <v>17.12</v>
      </c>
      <c r="F211" t="s">
        <v>1695</v>
      </c>
      <c r="G211">
        <f>FLOOR(Table2[[#This Row],[Amount in Sales]],5)</f>
        <v>770</v>
      </c>
      <c r="H211">
        <v>770</v>
      </c>
      <c r="I2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12" spans="1:9" x14ac:dyDescent="0.3">
      <c r="A212" t="s">
        <v>339</v>
      </c>
      <c r="B212" t="s">
        <v>157</v>
      </c>
      <c r="C212" s="1">
        <v>44740</v>
      </c>
      <c r="D212">
        <v>426</v>
      </c>
      <c r="E212">
        <v>307.59999999999997</v>
      </c>
      <c r="F212" t="s">
        <v>1696</v>
      </c>
      <c r="G212">
        <f>FLOOR(Table2[[#This Row],[Amount in Sales]],5)</f>
        <v>425</v>
      </c>
      <c r="H212">
        <v>425</v>
      </c>
      <c r="I2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3" spans="1:9" x14ac:dyDescent="0.3">
      <c r="A213" t="s">
        <v>340</v>
      </c>
      <c r="B213" t="s">
        <v>158</v>
      </c>
      <c r="C213" s="1">
        <v>44734</v>
      </c>
      <c r="D213">
        <v>444</v>
      </c>
      <c r="E213">
        <v>293.34999999999997</v>
      </c>
      <c r="F213" t="s">
        <v>1697</v>
      </c>
      <c r="G213">
        <f>FLOOR(Table2[[#This Row],[Amount in Sales]],5)</f>
        <v>440</v>
      </c>
      <c r="H213">
        <v>440</v>
      </c>
      <c r="I2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4" spans="1:9" x14ac:dyDescent="0.3">
      <c r="A214" t="s">
        <v>341</v>
      </c>
      <c r="B214" t="s">
        <v>154</v>
      </c>
      <c r="C214" s="1">
        <v>44727</v>
      </c>
      <c r="D214">
        <v>416</v>
      </c>
      <c r="E214">
        <v>58.449999999999996</v>
      </c>
      <c r="F214" t="s">
        <v>1694</v>
      </c>
      <c r="G214">
        <f>FLOOR(Table2[[#This Row],[Amount in Sales]],5)</f>
        <v>415</v>
      </c>
      <c r="H214">
        <v>415</v>
      </c>
      <c r="I2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5" spans="1:9" x14ac:dyDescent="0.3">
      <c r="A215" t="s">
        <v>342</v>
      </c>
      <c r="B215" t="s">
        <v>155</v>
      </c>
      <c r="C215" s="1">
        <v>44737</v>
      </c>
      <c r="D215">
        <v>492</v>
      </c>
      <c r="E215">
        <v>186.34</v>
      </c>
      <c r="F215" t="s">
        <v>1695</v>
      </c>
      <c r="G215">
        <f>FLOOR(Table2[[#This Row],[Amount in Sales]],5)</f>
        <v>490</v>
      </c>
      <c r="H215">
        <v>490</v>
      </c>
      <c r="I2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6" spans="1:9" x14ac:dyDescent="0.3">
      <c r="A216" t="s">
        <v>343</v>
      </c>
      <c r="B216" t="s">
        <v>156</v>
      </c>
      <c r="C216" s="1">
        <v>44747</v>
      </c>
      <c r="D216">
        <v>445</v>
      </c>
      <c r="E216">
        <v>318.25</v>
      </c>
      <c r="F216" t="s">
        <v>1696</v>
      </c>
      <c r="G216">
        <f>FLOOR(Table2[[#This Row],[Amount in Sales]],5)</f>
        <v>445</v>
      </c>
      <c r="H216">
        <v>445</v>
      </c>
      <c r="I2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7" spans="1:9" x14ac:dyDescent="0.3">
      <c r="A217" t="s">
        <v>344</v>
      </c>
      <c r="B217" t="s">
        <v>157</v>
      </c>
      <c r="C217" s="1">
        <v>44754</v>
      </c>
      <c r="D217">
        <v>804</v>
      </c>
      <c r="E217">
        <v>172.16</v>
      </c>
      <c r="F217" t="s">
        <v>1697</v>
      </c>
      <c r="G217">
        <f>FLOOR(Table2[[#This Row],[Amount in Sales]],5)</f>
        <v>800</v>
      </c>
      <c r="H217">
        <v>800</v>
      </c>
      <c r="I2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18" spans="1:9" x14ac:dyDescent="0.3">
      <c r="A218" t="s">
        <v>345</v>
      </c>
      <c r="B218" t="s">
        <v>154</v>
      </c>
      <c r="C218" s="1">
        <v>44760</v>
      </c>
      <c r="D218">
        <v>401</v>
      </c>
      <c r="E218">
        <v>65.990000000000009</v>
      </c>
      <c r="F218" t="s">
        <v>1694</v>
      </c>
      <c r="G218">
        <f>FLOOR(Table2[[#This Row],[Amount in Sales]],5)</f>
        <v>400</v>
      </c>
      <c r="H218">
        <v>400</v>
      </c>
      <c r="I2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19" spans="1:9" x14ac:dyDescent="0.3">
      <c r="A219" t="s">
        <v>346</v>
      </c>
      <c r="B219" t="s">
        <v>155</v>
      </c>
      <c r="C219" s="1">
        <v>44759</v>
      </c>
      <c r="D219">
        <v>260</v>
      </c>
      <c r="E219">
        <v>66.740000000000009</v>
      </c>
      <c r="F219" t="s">
        <v>1695</v>
      </c>
      <c r="G219">
        <f>FLOOR(Table2[[#This Row],[Amount in Sales]],5)</f>
        <v>260</v>
      </c>
      <c r="H219">
        <v>260</v>
      </c>
      <c r="I2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20" spans="1:9" x14ac:dyDescent="0.3">
      <c r="A220" t="s">
        <v>347</v>
      </c>
      <c r="B220" t="s">
        <v>156</v>
      </c>
      <c r="C220" s="1">
        <v>44735</v>
      </c>
      <c r="D220">
        <v>714</v>
      </c>
      <c r="E220">
        <v>643.75</v>
      </c>
      <c r="F220" t="s">
        <v>1696</v>
      </c>
      <c r="G220">
        <f>FLOOR(Table2[[#This Row],[Amount in Sales]],5)</f>
        <v>710</v>
      </c>
      <c r="H220">
        <v>710</v>
      </c>
      <c r="I2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21" spans="1:9" x14ac:dyDescent="0.3">
      <c r="A221" t="s">
        <v>348</v>
      </c>
      <c r="B221" t="s">
        <v>157</v>
      </c>
      <c r="C221" s="1">
        <v>44734</v>
      </c>
      <c r="D221">
        <v>255</v>
      </c>
      <c r="E221">
        <v>81.650000000000006</v>
      </c>
      <c r="F221" t="s">
        <v>1697</v>
      </c>
      <c r="G221">
        <f>FLOOR(Table2[[#This Row],[Amount in Sales]],5)</f>
        <v>255</v>
      </c>
      <c r="H221">
        <v>255</v>
      </c>
      <c r="I2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22" spans="1:9" x14ac:dyDescent="0.3">
      <c r="A222" t="s">
        <v>349</v>
      </c>
      <c r="B222" t="s">
        <v>158</v>
      </c>
      <c r="C222" s="1">
        <v>44753</v>
      </c>
      <c r="D222">
        <v>536</v>
      </c>
      <c r="E222">
        <v>72.36</v>
      </c>
      <c r="F222" t="s">
        <v>1694</v>
      </c>
      <c r="G222">
        <f>FLOOR(Table2[[#This Row],[Amount in Sales]],5)</f>
        <v>535</v>
      </c>
      <c r="H222">
        <v>535</v>
      </c>
      <c r="I2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23" spans="1:9" x14ac:dyDescent="0.3">
      <c r="A223" t="s">
        <v>350</v>
      </c>
      <c r="B223" t="s">
        <v>159</v>
      </c>
      <c r="C223" s="1">
        <v>44739</v>
      </c>
      <c r="D223">
        <v>473</v>
      </c>
      <c r="E223">
        <v>434.17</v>
      </c>
      <c r="F223" t="s">
        <v>1695</v>
      </c>
      <c r="G223">
        <f>FLOOR(Table2[[#This Row],[Amount in Sales]],5)</f>
        <v>470</v>
      </c>
      <c r="H223">
        <v>470</v>
      </c>
      <c r="I2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24" spans="1:9" x14ac:dyDescent="0.3">
      <c r="A224" t="s">
        <v>351</v>
      </c>
      <c r="B224" t="s">
        <v>154</v>
      </c>
      <c r="C224" s="1">
        <v>44740</v>
      </c>
      <c r="D224">
        <v>245</v>
      </c>
      <c r="E224">
        <v>240.16</v>
      </c>
      <c r="F224" t="s">
        <v>1696</v>
      </c>
      <c r="G224">
        <f>FLOOR(Table2[[#This Row],[Amount in Sales]],5)</f>
        <v>245</v>
      </c>
      <c r="H224">
        <v>245</v>
      </c>
      <c r="I2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25" spans="1:9" x14ac:dyDescent="0.3">
      <c r="A225" t="s">
        <v>352</v>
      </c>
      <c r="B225" t="s">
        <v>155</v>
      </c>
      <c r="C225" s="1">
        <v>44748</v>
      </c>
      <c r="D225">
        <v>487</v>
      </c>
      <c r="E225">
        <v>32.809999999999995</v>
      </c>
      <c r="F225" t="s">
        <v>1697</v>
      </c>
      <c r="G225">
        <f>FLOOR(Table2[[#This Row],[Amount in Sales]],5)</f>
        <v>485</v>
      </c>
      <c r="H225">
        <v>485</v>
      </c>
      <c r="I2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26" spans="1:9" x14ac:dyDescent="0.3">
      <c r="A226" t="s">
        <v>353</v>
      </c>
      <c r="B226" t="s">
        <v>156</v>
      </c>
      <c r="C226" s="1">
        <v>44731</v>
      </c>
      <c r="D226">
        <v>416</v>
      </c>
      <c r="E226">
        <v>207.62</v>
      </c>
      <c r="F226" t="s">
        <v>1694</v>
      </c>
      <c r="G226">
        <f>FLOOR(Table2[[#This Row],[Amount in Sales]],5)</f>
        <v>415</v>
      </c>
      <c r="H226">
        <v>415</v>
      </c>
      <c r="I2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27" spans="1:9" x14ac:dyDescent="0.3">
      <c r="A227" t="s">
        <v>354</v>
      </c>
      <c r="B227" t="s">
        <v>157</v>
      </c>
      <c r="C227" s="1">
        <v>44763</v>
      </c>
      <c r="D227">
        <v>688</v>
      </c>
      <c r="E227">
        <v>422.89</v>
      </c>
      <c r="F227" t="s">
        <v>1695</v>
      </c>
      <c r="G227">
        <f>FLOOR(Table2[[#This Row],[Amount in Sales]],5)</f>
        <v>685</v>
      </c>
      <c r="H227">
        <v>685</v>
      </c>
      <c r="I2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28" spans="1:9" x14ac:dyDescent="0.3">
      <c r="A228" t="s">
        <v>355</v>
      </c>
      <c r="B228" t="s">
        <v>154</v>
      </c>
      <c r="C228" s="1">
        <v>44733</v>
      </c>
      <c r="D228">
        <v>516</v>
      </c>
      <c r="E228">
        <v>488.34999999999997</v>
      </c>
      <c r="F228" t="s">
        <v>1696</v>
      </c>
      <c r="G228">
        <f>FLOOR(Table2[[#This Row],[Amount in Sales]],5)</f>
        <v>515</v>
      </c>
      <c r="H228">
        <v>515</v>
      </c>
      <c r="I2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29" spans="1:9" x14ac:dyDescent="0.3">
      <c r="A229" t="s">
        <v>356</v>
      </c>
      <c r="B229" t="s">
        <v>155</v>
      </c>
      <c r="C229" s="1">
        <v>44746</v>
      </c>
      <c r="D229">
        <v>630</v>
      </c>
      <c r="E229">
        <v>599.56999999999994</v>
      </c>
      <c r="F229" t="s">
        <v>1697</v>
      </c>
      <c r="G229">
        <f>FLOOR(Table2[[#This Row],[Amount in Sales]],5)</f>
        <v>630</v>
      </c>
      <c r="H229">
        <v>630</v>
      </c>
      <c r="I2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30" spans="1:9" x14ac:dyDescent="0.3">
      <c r="A230" t="s">
        <v>357</v>
      </c>
      <c r="B230" t="s">
        <v>156</v>
      </c>
      <c r="C230" s="1">
        <v>44755</v>
      </c>
      <c r="D230">
        <v>387</v>
      </c>
      <c r="E230">
        <v>216.57</v>
      </c>
      <c r="F230" t="s">
        <v>1694</v>
      </c>
      <c r="G230">
        <f>FLOOR(Table2[[#This Row],[Amount in Sales]],5)</f>
        <v>385</v>
      </c>
      <c r="H230">
        <v>385</v>
      </c>
      <c r="I2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31" spans="1:9" x14ac:dyDescent="0.3">
      <c r="A231" t="s">
        <v>358</v>
      </c>
      <c r="B231" t="s">
        <v>157</v>
      </c>
      <c r="C231" s="1">
        <v>44755</v>
      </c>
      <c r="D231">
        <v>292</v>
      </c>
      <c r="E231">
        <v>236.54</v>
      </c>
      <c r="F231" t="s">
        <v>1695</v>
      </c>
      <c r="G231">
        <f>FLOOR(Table2[[#This Row],[Amount in Sales]],5)</f>
        <v>290</v>
      </c>
      <c r="H231">
        <v>290</v>
      </c>
      <c r="I2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32" spans="1:9" x14ac:dyDescent="0.3">
      <c r="A232" t="s">
        <v>359</v>
      </c>
      <c r="B232" t="s">
        <v>154</v>
      </c>
      <c r="C232" s="1">
        <v>44727</v>
      </c>
      <c r="D232">
        <v>873</v>
      </c>
      <c r="E232">
        <v>309.48</v>
      </c>
      <c r="F232" t="s">
        <v>1696</v>
      </c>
      <c r="G232">
        <f>FLOOR(Table2[[#This Row],[Amount in Sales]],5)</f>
        <v>870</v>
      </c>
      <c r="H232">
        <v>870</v>
      </c>
      <c r="I2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33" spans="1:9" x14ac:dyDescent="0.3">
      <c r="A233" t="s">
        <v>360</v>
      </c>
      <c r="B233" t="s">
        <v>155</v>
      </c>
      <c r="C233" s="1">
        <v>44746</v>
      </c>
      <c r="D233">
        <v>704</v>
      </c>
      <c r="E233">
        <v>245.67</v>
      </c>
      <c r="F233" t="s">
        <v>1697</v>
      </c>
      <c r="G233">
        <f>FLOOR(Table2[[#This Row],[Amount in Sales]],5)</f>
        <v>700</v>
      </c>
      <c r="H233">
        <v>700</v>
      </c>
      <c r="I2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34" spans="1:9" x14ac:dyDescent="0.3">
      <c r="A234" t="s">
        <v>361</v>
      </c>
      <c r="B234" t="s">
        <v>156</v>
      </c>
      <c r="C234" s="1">
        <v>44740</v>
      </c>
      <c r="D234">
        <v>494</v>
      </c>
      <c r="E234">
        <v>258.27</v>
      </c>
      <c r="F234" t="s">
        <v>1694</v>
      </c>
      <c r="G234">
        <f>FLOOR(Table2[[#This Row],[Amount in Sales]],5)</f>
        <v>490</v>
      </c>
      <c r="H234">
        <v>490</v>
      </c>
      <c r="I2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35" spans="1:9" x14ac:dyDescent="0.3">
      <c r="A235" t="s">
        <v>362</v>
      </c>
      <c r="B235" t="s">
        <v>157</v>
      </c>
      <c r="C235" s="1">
        <v>44743</v>
      </c>
      <c r="D235">
        <v>421</v>
      </c>
      <c r="E235">
        <v>293.09999999999997</v>
      </c>
      <c r="F235" t="s">
        <v>1695</v>
      </c>
      <c r="G235">
        <f>FLOOR(Table2[[#This Row],[Amount in Sales]],5)</f>
        <v>420</v>
      </c>
      <c r="H235">
        <v>420</v>
      </c>
      <c r="I2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36" spans="1:9" x14ac:dyDescent="0.3">
      <c r="A236" t="s">
        <v>363</v>
      </c>
      <c r="B236" t="s">
        <v>154</v>
      </c>
      <c r="C236" s="1">
        <v>44737</v>
      </c>
      <c r="D236">
        <v>396</v>
      </c>
      <c r="E236">
        <v>220.32999999999998</v>
      </c>
      <c r="F236" t="s">
        <v>1696</v>
      </c>
      <c r="G236">
        <f>FLOOR(Table2[[#This Row],[Amount in Sales]],5)</f>
        <v>395</v>
      </c>
      <c r="H236">
        <v>395</v>
      </c>
      <c r="I2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37" spans="1:9" x14ac:dyDescent="0.3">
      <c r="A237" t="s">
        <v>364</v>
      </c>
      <c r="B237" t="s">
        <v>155</v>
      </c>
      <c r="C237" s="1">
        <v>44757</v>
      </c>
      <c r="D237">
        <v>532</v>
      </c>
      <c r="E237">
        <v>41.57</v>
      </c>
      <c r="F237" t="s">
        <v>1697</v>
      </c>
      <c r="G237">
        <f>FLOOR(Table2[[#This Row],[Amount in Sales]],5)</f>
        <v>530</v>
      </c>
      <c r="H237">
        <v>530</v>
      </c>
      <c r="I2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38" spans="1:9" x14ac:dyDescent="0.3">
      <c r="A238" t="s">
        <v>365</v>
      </c>
      <c r="B238" t="s">
        <v>156</v>
      </c>
      <c r="C238" s="1">
        <v>44745</v>
      </c>
      <c r="D238">
        <v>268</v>
      </c>
      <c r="E238">
        <v>101.26</v>
      </c>
      <c r="F238" t="s">
        <v>1694</v>
      </c>
      <c r="G238">
        <f>FLOOR(Table2[[#This Row],[Amount in Sales]],5)</f>
        <v>265</v>
      </c>
      <c r="H238">
        <v>265</v>
      </c>
      <c r="I2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39" spans="1:9" x14ac:dyDescent="0.3">
      <c r="A239" t="s">
        <v>366</v>
      </c>
      <c r="B239" t="s">
        <v>157</v>
      </c>
      <c r="C239" s="1">
        <v>44760</v>
      </c>
      <c r="D239">
        <v>898</v>
      </c>
      <c r="E239">
        <v>307.13</v>
      </c>
      <c r="F239" t="s">
        <v>1695</v>
      </c>
      <c r="G239">
        <f>FLOOR(Table2[[#This Row],[Amount in Sales]],5)</f>
        <v>895</v>
      </c>
      <c r="H239">
        <v>895</v>
      </c>
      <c r="I2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40" spans="1:9" x14ac:dyDescent="0.3">
      <c r="A240" t="s">
        <v>367</v>
      </c>
      <c r="B240" t="s">
        <v>158</v>
      </c>
      <c r="C240" s="1">
        <v>44750</v>
      </c>
      <c r="D240">
        <v>674</v>
      </c>
      <c r="E240">
        <v>625.05999999999995</v>
      </c>
      <c r="F240" t="s">
        <v>1696</v>
      </c>
      <c r="G240">
        <f>FLOOR(Table2[[#This Row],[Amount in Sales]],5)</f>
        <v>670</v>
      </c>
      <c r="H240">
        <v>670</v>
      </c>
      <c r="I2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41" spans="1:9" x14ac:dyDescent="0.3">
      <c r="A241" t="s">
        <v>368</v>
      </c>
      <c r="B241" t="s">
        <v>154</v>
      </c>
      <c r="C241" s="1">
        <v>44742</v>
      </c>
      <c r="D241">
        <v>418</v>
      </c>
      <c r="E241">
        <v>405.21</v>
      </c>
      <c r="F241" t="s">
        <v>1697</v>
      </c>
      <c r="G241">
        <f>FLOOR(Table2[[#This Row],[Amount in Sales]],5)</f>
        <v>415</v>
      </c>
      <c r="H241">
        <v>415</v>
      </c>
      <c r="I2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42" spans="1:9" x14ac:dyDescent="0.3">
      <c r="A242" t="s">
        <v>369</v>
      </c>
      <c r="B242" t="s">
        <v>155</v>
      </c>
      <c r="C242" s="1">
        <v>44754</v>
      </c>
      <c r="D242">
        <v>363</v>
      </c>
      <c r="E242">
        <v>88.600000000000009</v>
      </c>
      <c r="F242" t="s">
        <v>1694</v>
      </c>
      <c r="G242">
        <f>FLOOR(Table2[[#This Row],[Amount in Sales]],5)</f>
        <v>360</v>
      </c>
      <c r="H242">
        <v>360</v>
      </c>
      <c r="I2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43" spans="1:9" x14ac:dyDescent="0.3">
      <c r="A243" t="s">
        <v>370</v>
      </c>
      <c r="B243" t="s">
        <v>156</v>
      </c>
      <c r="C243" s="1">
        <v>44746</v>
      </c>
      <c r="D243">
        <v>381</v>
      </c>
      <c r="E243">
        <v>354.74</v>
      </c>
      <c r="F243" t="s">
        <v>1695</v>
      </c>
      <c r="G243">
        <f>FLOOR(Table2[[#This Row],[Amount in Sales]],5)</f>
        <v>380</v>
      </c>
      <c r="H243">
        <v>380</v>
      </c>
      <c r="I2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44" spans="1:9" x14ac:dyDescent="0.3">
      <c r="A244" t="s">
        <v>371</v>
      </c>
      <c r="B244" t="s">
        <v>157</v>
      </c>
      <c r="C244" s="1">
        <v>44752</v>
      </c>
      <c r="D244">
        <v>506</v>
      </c>
      <c r="E244">
        <v>341.90999999999997</v>
      </c>
      <c r="F244" t="s">
        <v>1696</v>
      </c>
      <c r="G244">
        <f>FLOOR(Table2[[#This Row],[Amount in Sales]],5)</f>
        <v>505</v>
      </c>
      <c r="H244">
        <v>505</v>
      </c>
      <c r="I2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45" spans="1:9" x14ac:dyDescent="0.3">
      <c r="A245" t="s">
        <v>372</v>
      </c>
      <c r="B245" t="s">
        <v>154</v>
      </c>
      <c r="C245" s="1">
        <v>44725</v>
      </c>
      <c r="D245">
        <v>478</v>
      </c>
      <c r="E245">
        <v>435.90999999999997</v>
      </c>
      <c r="F245" t="s">
        <v>1697</v>
      </c>
      <c r="G245">
        <f>FLOOR(Table2[[#This Row],[Amount in Sales]],5)</f>
        <v>475</v>
      </c>
      <c r="H245">
        <v>475</v>
      </c>
      <c r="I2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46" spans="1:9" x14ac:dyDescent="0.3">
      <c r="A246" t="s">
        <v>373</v>
      </c>
      <c r="B246" t="s">
        <v>155</v>
      </c>
      <c r="C246" s="1">
        <v>44734</v>
      </c>
      <c r="D246">
        <v>833</v>
      </c>
      <c r="E246">
        <v>385.8</v>
      </c>
      <c r="F246" t="s">
        <v>1694</v>
      </c>
      <c r="G246">
        <f>FLOOR(Table2[[#This Row],[Amount in Sales]],5)</f>
        <v>830</v>
      </c>
      <c r="H246">
        <v>830</v>
      </c>
      <c r="I2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47" spans="1:9" x14ac:dyDescent="0.3">
      <c r="A247" t="s">
        <v>374</v>
      </c>
      <c r="B247" t="s">
        <v>156</v>
      </c>
      <c r="C247" s="1">
        <v>44761</v>
      </c>
      <c r="D247">
        <v>327</v>
      </c>
      <c r="E247">
        <v>17.510000000000002</v>
      </c>
      <c r="F247" t="s">
        <v>1695</v>
      </c>
      <c r="G247">
        <f>FLOOR(Table2[[#This Row],[Amount in Sales]],5)</f>
        <v>325</v>
      </c>
      <c r="H247">
        <v>325</v>
      </c>
      <c r="I2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48" spans="1:9" x14ac:dyDescent="0.3">
      <c r="A248" t="s">
        <v>375</v>
      </c>
      <c r="B248" t="s">
        <v>157</v>
      </c>
      <c r="C248" s="1">
        <v>44735</v>
      </c>
      <c r="D248">
        <v>253</v>
      </c>
      <c r="E248">
        <v>25.650000000000002</v>
      </c>
      <c r="F248" t="s">
        <v>1696</v>
      </c>
      <c r="G248">
        <f>FLOOR(Table2[[#This Row],[Amount in Sales]],5)</f>
        <v>250</v>
      </c>
      <c r="H248">
        <v>250</v>
      </c>
      <c r="I2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49" spans="1:9" x14ac:dyDescent="0.3">
      <c r="A249" t="s">
        <v>376</v>
      </c>
      <c r="B249" t="s">
        <v>158</v>
      </c>
      <c r="C249" s="1">
        <v>44753</v>
      </c>
      <c r="D249">
        <v>591</v>
      </c>
      <c r="E249">
        <v>91.100000000000009</v>
      </c>
      <c r="F249" t="s">
        <v>1697</v>
      </c>
      <c r="G249">
        <f>FLOOR(Table2[[#This Row],[Amount in Sales]],5)</f>
        <v>590</v>
      </c>
      <c r="H249">
        <v>590</v>
      </c>
      <c r="I2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50" spans="1:9" x14ac:dyDescent="0.3">
      <c r="A250" t="s">
        <v>377</v>
      </c>
      <c r="B250" t="s">
        <v>159</v>
      </c>
      <c r="C250" s="1">
        <v>44732</v>
      </c>
      <c r="D250">
        <v>360</v>
      </c>
      <c r="E250">
        <v>356.94</v>
      </c>
      <c r="F250" t="s">
        <v>1694</v>
      </c>
      <c r="G250">
        <f>FLOOR(Table2[[#This Row],[Amount in Sales]],5)</f>
        <v>360</v>
      </c>
      <c r="H250">
        <v>360</v>
      </c>
      <c r="I2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51" spans="1:9" x14ac:dyDescent="0.3">
      <c r="A251" t="s">
        <v>378</v>
      </c>
      <c r="B251" t="s">
        <v>154</v>
      </c>
      <c r="C251" s="1">
        <v>44748</v>
      </c>
      <c r="D251">
        <v>290</v>
      </c>
      <c r="E251">
        <v>77.7</v>
      </c>
      <c r="F251" t="s">
        <v>1695</v>
      </c>
      <c r="G251">
        <f>FLOOR(Table2[[#This Row],[Amount in Sales]],5)</f>
        <v>290</v>
      </c>
      <c r="H251">
        <v>290</v>
      </c>
      <c r="I2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52" spans="1:9" x14ac:dyDescent="0.3">
      <c r="A252" t="s">
        <v>379</v>
      </c>
      <c r="B252" t="s">
        <v>155</v>
      </c>
      <c r="C252" s="1">
        <v>44731</v>
      </c>
      <c r="D252">
        <v>474</v>
      </c>
      <c r="E252">
        <v>319.48</v>
      </c>
      <c r="F252" t="s">
        <v>1696</v>
      </c>
      <c r="G252">
        <f>FLOOR(Table2[[#This Row],[Amount in Sales]],5)</f>
        <v>470</v>
      </c>
      <c r="H252">
        <v>470</v>
      </c>
      <c r="I2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53" spans="1:9" x14ac:dyDescent="0.3">
      <c r="A253" t="s">
        <v>380</v>
      </c>
      <c r="B253" t="s">
        <v>156</v>
      </c>
      <c r="C253" s="1">
        <v>44725</v>
      </c>
      <c r="D253">
        <v>375</v>
      </c>
      <c r="E253">
        <v>40.43</v>
      </c>
      <c r="F253" t="s">
        <v>1697</v>
      </c>
      <c r="G253">
        <f>FLOOR(Table2[[#This Row],[Amount in Sales]],5)</f>
        <v>375</v>
      </c>
      <c r="H253">
        <v>375</v>
      </c>
      <c r="I2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54" spans="1:9" x14ac:dyDescent="0.3">
      <c r="A254" t="s">
        <v>381</v>
      </c>
      <c r="B254" t="s">
        <v>157</v>
      </c>
      <c r="C254" s="1">
        <v>44753</v>
      </c>
      <c r="D254">
        <v>576</v>
      </c>
      <c r="E254">
        <v>37.919999999999995</v>
      </c>
      <c r="F254" t="s">
        <v>1694</v>
      </c>
      <c r="G254">
        <f>FLOOR(Table2[[#This Row],[Amount in Sales]],5)</f>
        <v>575</v>
      </c>
      <c r="H254">
        <v>575</v>
      </c>
      <c r="I2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55" spans="1:9" x14ac:dyDescent="0.3">
      <c r="A255" t="s">
        <v>382</v>
      </c>
      <c r="B255" t="s">
        <v>154</v>
      </c>
      <c r="C255" s="1">
        <v>44738</v>
      </c>
      <c r="D255">
        <v>778</v>
      </c>
      <c r="E255">
        <v>281.39</v>
      </c>
      <c r="F255" t="s">
        <v>1695</v>
      </c>
      <c r="G255">
        <f>FLOOR(Table2[[#This Row],[Amount in Sales]],5)</f>
        <v>775</v>
      </c>
      <c r="H255">
        <v>775</v>
      </c>
      <c r="I2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56" spans="1:9" x14ac:dyDescent="0.3">
      <c r="A256" t="s">
        <v>383</v>
      </c>
      <c r="B256" t="s">
        <v>155</v>
      </c>
      <c r="C256" s="1">
        <v>44762</v>
      </c>
      <c r="D256">
        <v>584</v>
      </c>
      <c r="E256">
        <v>91.17</v>
      </c>
      <c r="F256" t="s">
        <v>1696</v>
      </c>
      <c r="G256">
        <f>FLOOR(Table2[[#This Row],[Amount in Sales]],5)</f>
        <v>580</v>
      </c>
      <c r="H256">
        <v>580</v>
      </c>
      <c r="I2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57" spans="1:9" x14ac:dyDescent="0.3">
      <c r="A257" t="s">
        <v>384</v>
      </c>
      <c r="B257" t="s">
        <v>156</v>
      </c>
      <c r="C257" s="1">
        <v>44756</v>
      </c>
      <c r="D257">
        <v>467</v>
      </c>
      <c r="E257">
        <v>55.55</v>
      </c>
      <c r="F257" t="s">
        <v>1697</v>
      </c>
      <c r="G257">
        <f>FLOOR(Table2[[#This Row],[Amount in Sales]],5)</f>
        <v>465</v>
      </c>
      <c r="H257">
        <v>465</v>
      </c>
      <c r="I2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58" spans="1:9" x14ac:dyDescent="0.3">
      <c r="A258" t="s">
        <v>385</v>
      </c>
      <c r="B258" t="s">
        <v>157</v>
      </c>
      <c r="C258" s="1">
        <v>44744</v>
      </c>
      <c r="D258">
        <v>701</v>
      </c>
      <c r="E258">
        <v>660.2</v>
      </c>
      <c r="F258" t="s">
        <v>1694</v>
      </c>
      <c r="G258">
        <f>FLOOR(Table2[[#This Row],[Amount in Sales]],5)</f>
        <v>700</v>
      </c>
      <c r="H258">
        <v>700</v>
      </c>
      <c r="I2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59" spans="1:9" x14ac:dyDescent="0.3">
      <c r="A259" t="s">
        <v>386</v>
      </c>
      <c r="B259" t="s">
        <v>158</v>
      </c>
      <c r="C259" s="1">
        <v>44753</v>
      </c>
      <c r="D259">
        <v>308</v>
      </c>
      <c r="E259">
        <v>253.26</v>
      </c>
      <c r="F259" t="s">
        <v>1695</v>
      </c>
      <c r="G259">
        <f>FLOOR(Table2[[#This Row],[Amount in Sales]],5)</f>
        <v>305</v>
      </c>
      <c r="H259">
        <v>305</v>
      </c>
      <c r="I2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60" spans="1:9" x14ac:dyDescent="0.3">
      <c r="A260" t="s">
        <v>387</v>
      </c>
      <c r="B260" t="s">
        <v>154</v>
      </c>
      <c r="C260" s="1">
        <v>44762</v>
      </c>
      <c r="D260">
        <v>722</v>
      </c>
      <c r="E260">
        <v>11.18</v>
      </c>
      <c r="F260" t="s">
        <v>1696</v>
      </c>
      <c r="G260">
        <f>FLOOR(Table2[[#This Row],[Amount in Sales]],5)</f>
        <v>720</v>
      </c>
      <c r="H260">
        <v>720</v>
      </c>
      <c r="I2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61" spans="1:9" x14ac:dyDescent="0.3">
      <c r="A261" t="s">
        <v>388</v>
      </c>
      <c r="B261" t="s">
        <v>155</v>
      </c>
      <c r="C261" s="1">
        <v>44740</v>
      </c>
      <c r="D261">
        <v>204</v>
      </c>
      <c r="E261">
        <v>116.29</v>
      </c>
      <c r="F261" t="s">
        <v>1697</v>
      </c>
      <c r="G261">
        <f>FLOOR(Table2[[#This Row],[Amount in Sales]],5)</f>
        <v>200</v>
      </c>
      <c r="H261">
        <v>200</v>
      </c>
      <c r="I2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62" spans="1:9" x14ac:dyDescent="0.3">
      <c r="A262" t="s">
        <v>389</v>
      </c>
      <c r="B262" t="s">
        <v>156</v>
      </c>
      <c r="C262" s="1">
        <v>44729</v>
      </c>
      <c r="D262">
        <v>660</v>
      </c>
      <c r="E262">
        <v>146.32</v>
      </c>
      <c r="F262" t="s">
        <v>1694</v>
      </c>
      <c r="G262">
        <f>FLOOR(Table2[[#This Row],[Amount in Sales]],5)</f>
        <v>660</v>
      </c>
      <c r="H262">
        <v>660</v>
      </c>
      <c r="I2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63" spans="1:9" x14ac:dyDescent="0.3">
      <c r="A263" t="s">
        <v>390</v>
      </c>
      <c r="B263" t="s">
        <v>157</v>
      </c>
      <c r="C263" s="1">
        <v>44727</v>
      </c>
      <c r="D263">
        <v>786</v>
      </c>
      <c r="E263">
        <v>128.34</v>
      </c>
      <c r="F263" t="s">
        <v>1695</v>
      </c>
      <c r="G263">
        <f>FLOOR(Table2[[#This Row],[Amount in Sales]],5)</f>
        <v>785</v>
      </c>
      <c r="H263">
        <v>785</v>
      </c>
      <c r="I2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64" spans="1:9" x14ac:dyDescent="0.3">
      <c r="A264" t="s">
        <v>391</v>
      </c>
      <c r="B264" t="s">
        <v>154</v>
      </c>
      <c r="C264" s="1">
        <v>44734</v>
      </c>
      <c r="D264">
        <v>635</v>
      </c>
      <c r="E264">
        <v>453.59999999999997</v>
      </c>
      <c r="F264" t="s">
        <v>1696</v>
      </c>
      <c r="G264">
        <f>FLOOR(Table2[[#This Row],[Amount in Sales]],5)</f>
        <v>635</v>
      </c>
      <c r="H264">
        <v>635</v>
      </c>
      <c r="I2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65" spans="1:9" x14ac:dyDescent="0.3">
      <c r="A265" t="s">
        <v>392</v>
      </c>
      <c r="B265" t="s">
        <v>155</v>
      </c>
      <c r="C265" s="1">
        <v>44744</v>
      </c>
      <c r="D265">
        <v>434</v>
      </c>
      <c r="E265">
        <v>252.38</v>
      </c>
      <c r="F265" t="s">
        <v>1697</v>
      </c>
      <c r="G265">
        <f>FLOOR(Table2[[#This Row],[Amount in Sales]],5)</f>
        <v>430</v>
      </c>
      <c r="H265">
        <v>430</v>
      </c>
      <c r="I2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66" spans="1:9" x14ac:dyDescent="0.3">
      <c r="A266" t="s">
        <v>393</v>
      </c>
      <c r="B266" t="s">
        <v>156</v>
      </c>
      <c r="C266" s="1">
        <v>44737</v>
      </c>
      <c r="D266">
        <v>270</v>
      </c>
      <c r="E266">
        <v>253.87</v>
      </c>
      <c r="F266" t="s">
        <v>1694</v>
      </c>
      <c r="G266">
        <f>FLOOR(Table2[[#This Row],[Amount in Sales]],5)</f>
        <v>270</v>
      </c>
      <c r="H266">
        <v>270</v>
      </c>
      <c r="I2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67" spans="1:9" x14ac:dyDescent="0.3">
      <c r="A267" t="s">
        <v>394</v>
      </c>
      <c r="B267" t="s">
        <v>157</v>
      </c>
      <c r="C267" s="1">
        <v>44752</v>
      </c>
      <c r="D267">
        <v>360</v>
      </c>
      <c r="E267">
        <v>308.51</v>
      </c>
      <c r="F267" t="s">
        <v>1695</v>
      </c>
      <c r="G267">
        <f>FLOOR(Table2[[#This Row],[Amount in Sales]],5)</f>
        <v>360</v>
      </c>
      <c r="H267">
        <v>360</v>
      </c>
      <c r="I2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68" spans="1:9" x14ac:dyDescent="0.3">
      <c r="A268" t="s">
        <v>395</v>
      </c>
      <c r="B268" t="s">
        <v>158</v>
      </c>
      <c r="C268" s="1">
        <v>44736</v>
      </c>
      <c r="D268">
        <v>352</v>
      </c>
      <c r="E268">
        <v>259.45</v>
      </c>
      <c r="F268" t="s">
        <v>1696</v>
      </c>
      <c r="G268">
        <f>FLOOR(Table2[[#This Row],[Amount in Sales]],5)</f>
        <v>350</v>
      </c>
      <c r="H268">
        <v>350</v>
      </c>
      <c r="I2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69" spans="1:9" x14ac:dyDescent="0.3">
      <c r="A269" t="s">
        <v>396</v>
      </c>
      <c r="B269" t="s">
        <v>159</v>
      </c>
      <c r="C269" s="1">
        <v>44752</v>
      </c>
      <c r="D269">
        <v>477</v>
      </c>
      <c r="E269">
        <v>474.89</v>
      </c>
      <c r="F269" t="s">
        <v>1697</v>
      </c>
      <c r="G269">
        <f>FLOOR(Table2[[#This Row],[Amount in Sales]],5)</f>
        <v>475</v>
      </c>
      <c r="H269">
        <v>475</v>
      </c>
      <c r="I2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70" spans="1:9" x14ac:dyDescent="0.3">
      <c r="A270" t="s">
        <v>397</v>
      </c>
      <c r="B270" t="s">
        <v>154</v>
      </c>
      <c r="C270" s="1">
        <v>44759</v>
      </c>
      <c r="D270">
        <v>578</v>
      </c>
      <c r="E270">
        <v>475.90999999999997</v>
      </c>
      <c r="F270" t="s">
        <v>1694</v>
      </c>
      <c r="G270">
        <f>FLOOR(Table2[[#This Row],[Amount in Sales]],5)</f>
        <v>575</v>
      </c>
      <c r="H270">
        <v>575</v>
      </c>
      <c r="I2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71" spans="1:9" x14ac:dyDescent="0.3">
      <c r="A271" t="s">
        <v>398</v>
      </c>
      <c r="B271" t="s">
        <v>155</v>
      </c>
      <c r="C271" s="1">
        <v>44763</v>
      </c>
      <c r="D271">
        <v>851</v>
      </c>
      <c r="E271">
        <v>182.37</v>
      </c>
      <c r="F271" t="s">
        <v>1695</v>
      </c>
      <c r="G271">
        <f>FLOOR(Table2[[#This Row],[Amount in Sales]],5)</f>
        <v>850</v>
      </c>
      <c r="H271">
        <v>850</v>
      </c>
      <c r="I2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72" spans="1:9" x14ac:dyDescent="0.3">
      <c r="A272" t="s">
        <v>399</v>
      </c>
      <c r="B272" t="s">
        <v>156</v>
      </c>
      <c r="C272" s="1">
        <v>44763</v>
      </c>
      <c r="D272">
        <v>391</v>
      </c>
      <c r="E272">
        <v>385.46</v>
      </c>
      <c r="F272" t="s">
        <v>1696</v>
      </c>
      <c r="G272">
        <f>FLOOR(Table2[[#This Row],[Amount in Sales]],5)</f>
        <v>390</v>
      </c>
      <c r="H272">
        <v>390</v>
      </c>
      <c r="I2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73" spans="1:9" x14ac:dyDescent="0.3">
      <c r="A273" t="s">
        <v>400</v>
      </c>
      <c r="B273" t="s">
        <v>157</v>
      </c>
      <c r="C273" s="1">
        <v>44750</v>
      </c>
      <c r="D273">
        <v>722</v>
      </c>
      <c r="E273">
        <v>15.01</v>
      </c>
      <c r="F273" t="s">
        <v>1697</v>
      </c>
      <c r="G273">
        <f>FLOOR(Table2[[#This Row],[Amount in Sales]],5)</f>
        <v>720</v>
      </c>
      <c r="H273">
        <v>720</v>
      </c>
      <c r="I2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74" spans="1:9" x14ac:dyDescent="0.3">
      <c r="A274" t="s">
        <v>401</v>
      </c>
      <c r="B274" t="s">
        <v>154</v>
      </c>
      <c r="C274" s="1">
        <v>44751</v>
      </c>
      <c r="D274">
        <v>560</v>
      </c>
      <c r="E274">
        <v>226.42</v>
      </c>
      <c r="F274" t="s">
        <v>1694</v>
      </c>
      <c r="G274">
        <f>FLOOR(Table2[[#This Row],[Amount in Sales]],5)</f>
        <v>560</v>
      </c>
      <c r="H274">
        <v>560</v>
      </c>
      <c r="I2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75" spans="1:9" x14ac:dyDescent="0.3">
      <c r="A275" t="s">
        <v>402</v>
      </c>
      <c r="B275" t="s">
        <v>155</v>
      </c>
      <c r="C275" s="1">
        <v>44736</v>
      </c>
      <c r="D275">
        <v>363</v>
      </c>
      <c r="E275">
        <v>313.02</v>
      </c>
      <c r="F275" t="s">
        <v>1695</v>
      </c>
      <c r="G275">
        <f>FLOOR(Table2[[#This Row],[Amount in Sales]],5)</f>
        <v>360</v>
      </c>
      <c r="H275">
        <v>360</v>
      </c>
      <c r="I2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76" spans="1:9" x14ac:dyDescent="0.3">
      <c r="A276" t="s">
        <v>403</v>
      </c>
      <c r="B276" t="s">
        <v>156</v>
      </c>
      <c r="C276" s="1">
        <v>44737</v>
      </c>
      <c r="D276">
        <v>745</v>
      </c>
      <c r="E276">
        <v>151</v>
      </c>
      <c r="F276" t="s">
        <v>1696</v>
      </c>
      <c r="G276">
        <f>FLOOR(Table2[[#This Row],[Amount in Sales]],5)</f>
        <v>745</v>
      </c>
      <c r="H276">
        <v>745</v>
      </c>
      <c r="I2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77" spans="1:9" x14ac:dyDescent="0.3">
      <c r="A277" t="s">
        <v>404</v>
      </c>
      <c r="B277" t="s">
        <v>157</v>
      </c>
      <c r="C277" s="1">
        <v>44744</v>
      </c>
      <c r="D277">
        <v>396</v>
      </c>
      <c r="E277">
        <v>169.17999999999998</v>
      </c>
      <c r="F277" t="s">
        <v>1697</v>
      </c>
      <c r="G277">
        <f>FLOOR(Table2[[#This Row],[Amount in Sales]],5)</f>
        <v>395</v>
      </c>
      <c r="H277">
        <v>395</v>
      </c>
      <c r="I2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78" spans="1:9" x14ac:dyDescent="0.3">
      <c r="A278" t="s">
        <v>405</v>
      </c>
      <c r="B278" t="s">
        <v>154</v>
      </c>
      <c r="C278" s="1">
        <v>44735</v>
      </c>
      <c r="D278">
        <v>827</v>
      </c>
      <c r="E278">
        <v>720.39</v>
      </c>
      <c r="F278" t="s">
        <v>1694</v>
      </c>
      <c r="G278">
        <f>FLOOR(Table2[[#This Row],[Amount in Sales]],5)</f>
        <v>825</v>
      </c>
      <c r="H278">
        <v>825</v>
      </c>
      <c r="I2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79" spans="1:9" x14ac:dyDescent="0.3">
      <c r="A279" t="s">
        <v>406</v>
      </c>
      <c r="B279" t="s">
        <v>155</v>
      </c>
      <c r="C279" s="1">
        <v>44751</v>
      </c>
      <c r="D279">
        <v>349</v>
      </c>
      <c r="E279">
        <v>9.1999999999999993</v>
      </c>
      <c r="F279" t="s">
        <v>1695</v>
      </c>
      <c r="G279">
        <f>FLOOR(Table2[[#This Row],[Amount in Sales]],5)</f>
        <v>345</v>
      </c>
      <c r="H279">
        <v>345</v>
      </c>
      <c r="I2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80" spans="1:9" x14ac:dyDescent="0.3">
      <c r="A280" t="s">
        <v>407</v>
      </c>
      <c r="B280" t="s">
        <v>156</v>
      </c>
      <c r="C280" s="1">
        <v>44726</v>
      </c>
      <c r="D280">
        <v>445</v>
      </c>
      <c r="E280">
        <v>346.07</v>
      </c>
      <c r="F280" t="s">
        <v>1696</v>
      </c>
      <c r="G280">
        <f>FLOOR(Table2[[#This Row],[Amount in Sales]],5)</f>
        <v>445</v>
      </c>
      <c r="H280">
        <v>445</v>
      </c>
      <c r="I2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81" spans="1:9" x14ac:dyDescent="0.3">
      <c r="A281" t="s">
        <v>408</v>
      </c>
      <c r="B281" t="s">
        <v>157</v>
      </c>
      <c r="C281" s="1">
        <v>44749</v>
      </c>
      <c r="D281">
        <v>245</v>
      </c>
      <c r="E281">
        <v>168.28</v>
      </c>
      <c r="F281" t="s">
        <v>1697</v>
      </c>
      <c r="G281">
        <f>FLOOR(Table2[[#This Row],[Amount in Sales]],5)</f>
        <v>245</v>
      </c>
      <c r="H281">
        <v>245</v>
      </c>
      <c r="I2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82" spans="1:9" x14ac:dyDescent="0.3">
      <c r="A282" t="s">
        <v>409</v>
      </c>
      <c r="B282" t="s">
        <v>154</v>
      </c>
      <c r="C282" s="1">
        <v>44734</v>
      </c>
      <c r="D282">
        <v>895</v>
      </c>
      <c r="E282">
        <v>521.51</v>
      </c>
      <c r="F282" t="s">
        <v>1694</v>
      </c>
      <c r="G282">
        <f>FLOOR(Table2[[#This Row],[Amount in Sales]],5)</f>
        <v>895</v>
      </c>
      <c r="H282">
        <v>895</v>
      </c>
      <c r="I2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83" spans="1:9" x14ac:dyDescent="0.3">
      <c r="A283" t="s">
        <v>410</v>
      </c>
      <c r="B283" t="s">
        <v>155</v>
      </c>
      <c r="C283" s="1">
        <v>44726</v>
      </c>
      <c r="D283">
        <v>763</v>
      </c>
      <c r="E283">
        <v>338.32</v>
      </c>
      <c r="F283" t="s">
        <v>1695</v>
      </c>
      <c r="G283">
        <f>FLOOR(Table2[[#This Row],[Amount in Sales]],5)</f>
        <v>760</v>
      </c>
      <c r="H283">
        <v>760</v>
      </c>
      <c r="I2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84" spans="1:9" x14ac:dyDescent="0.3">
      <c r="A284" t="s">
        <v>411</v>
      </c>
      <c r="B284" t="s">
        <v>156</v>
      </c>
      <c r="C284" s="1">
        <v>44743</v>
      </c>
      <c r="D284">
        <v>342</v>
      </c>
      <c r="E284">
        <v>43.01</v>
      </c>
      <c r="F284" t="s">
        <v>1696</v>
      </c>
      <c r="G284">
        <f>FLOOR(Table2[[#This Row],[Amount in Sales]],5)</f>
        <v>340</v>
      </c>
      <c r="H284">
        <v>340</v>
      </c>
      <c r="I2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85" spans="1:9" x14ac:dyDescent="0.3">
      <c r="A285" t="s">
        <v>412</v>
      </c>
      <c r="B285" t="s">
        <v>157</v>
      </c>
      <c r="C285" s="1">
        <v>44742</v>
      </c>
      <c r="D285">
        <v>796</v>
      </c>
      <c r="E285">
        <v>465.21999999999997</v>
      </c>
      <c r="F285" t="s">
        <v>1697</v>
      </c>
      <c r="G285">
        <f>FLOOR(Table2[[#This Row],[Amount in Sales]],5)</f>
        <v>795</v>
      </c>
      <c r="H285">
        <v>795</v>
      </c>
      <c r="I2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86" spans="1:9" x14ac:dyDescent="0.3">
      <c r="A286" t="s">
        <v>413</v>
      </c>
      <c r="B286" t="s">
        <v>158</v>
      </c>
      <c r="C286" s="1">
        <v>44747</v>
      </c>
      <c r="D286">
        <v>772</v>
      </c>
      <c r="E286">
        <v>156.48999999999998</v>
      </c>
      <c r="F286" t="s">
        <v>1694</v>
      </c>
      <c r="G286">
        <f>FLOOR(Table2[[#This Row],[Amount in Sales]],5)</f>
        <v>770</v>
      </c>
      <c r="H286">
        <v>770</v>
      </c>
      <c r="I2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87" spans="1:9" x14ac:dyDescent="0.3">
      <c r="A287" t="s">
        <v>414</v>
      </c>
      <c r="B287" t="s">
        <v>154</v>
      </c>
      <c r="C287" s="1">
        <v>44764</v>
      </c>
      <c r="D287">
        <v>320</v>
      </c>
      <c r="E287">
        <v>110.69000000000001</v>
      </c>
      <c r="F287" t="s">
        <v>1695</v>
      </c>
      <c r="G287">
        <f>FLOOR(Table2[[#This Row],[Amount in Sales]],5)</f>
        <v>320</v>
      </c>
      <c r="H287">
        <v>320</v>
      </c>
      <c r="I2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288" spans="1:9" x14ac:dyDescent="0.3">
      <c r="A288" t="s">
        <v>415</v>
      </c>
      <c r="B288" t="s">
        <v>155</v>
      </c>
      <c r="C288" s="1">
        <v>44735</v>
      </c>
      <c r="D288">
        <v>747</v>
      </c>
      <c r="E288">
        <v>335.13</v>
      </c>
      <c r="F288" t="s">
        <v>1696</v>
      </c>
      <c r="G288">
        <f>FLOOR(Table2[[#This Row],[Amount in Sales]],5)</f>
        <v>745</v>
      </c>
      <c r="H288">
        <v>745</v>
      </c>
      <c r="I2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89" spans="1:9" x14ac:dyDescent="0.3">
      <c r="A289" t="s">
        <v>416</v>
      </c>
      <c r="B289" t="s">
        <v>156</v>
      </c>
      <c r="C289" s="1">
        <v>44737</v>
      </c>
      <c r="D289">
        <v>241</v>
      </c>
      <c r="E289">
        <v>99.29</v>
      </c>
      <c r="F289" t="s">
        <v>1697</v>
      </c>
      <c r="G289">
        <f>FLOOR(Table2[[#This Row],[Amount in Sales]],5)</f>
        <v>240</v>
      </c>
      <c r="H289">
        <v>240</v>
      </c>
      <c r="I2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290" spans="1:9" x14ac:dyDescent="0.3">
      <c r="A290" t="s">
        <v>417</v>
      </c>
      <c r="B290" t="s">
        <v>157</v>
      </c>
      <c r="C290" s="1">
        <v>44749</v>
      </c>
      <c r="D290">
        <v>695</v>
      </c>
      <c r="E290">
        <v>546.36</v>
      </c>
      <c r="F290" t="s">
        <v>1694</v>
      </c>
      <c r="G290">
        <f>FLOOR(Table2[[#This Row],[Amount in Sales]],5)</f>
        <v>695</v>
      </c>
      <c r="H290">
        <v>695</v>
      </c>
      <c r="I2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1" spans="1:9" x14ac:dyDescent="0.3">
      <c r="A291" t="s">
        <v>418</v>
      </c>
      <c r="B291" t="s">
        <v>154</v>
      </c>
      <c r="C291" s="1">
        <v>44729</v>
      </c>
      <c r="D291">
        <v>787</v>
      </c>
      <c r="E291">
        <v>646.08000000000004</v>
      </c>
      <c r="F291" t="s">
        <v>1695</v>
      </c>
      <c r="G291">
        <f>FLOOR(Table2[[#This Row],[Amount in Sales]],5)</f>
        <v>785</v>
      </c>
      <c r="H291">
        <v>785</v>
      </c>
      <c r="I2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92" spans="1:9" x14ac:dyDescent="0.3">
      <c r="A292" t="s">
        <v>419</v>
      </c>
      <c r="B292" t="s">
        <v>155</v>
      </c>
      <c r="C292" s="1">
        <v>44738</v>
      </c>
      <c r="D292">
        <v>832</v>
      </c>
      <c r="E292">
        <v>470.51</v>
      </c>
      <c r="F292" t="s">
        <v>1696</v>
      </c>
      <c r="G292">
        <f>FLOOR(Table2[[#This Row],[Amount in Sales]],5)</f>
        <v>830</v>
      </c>
      <c r="H292">
        <v>830</v>
      </c>
      <c r="I2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293" spans="1:9" x14ac:dyDescent="0.3">
      <c r="A293" t="s">
        <v>420</v>
      </c>
      <c r="B293" t="s">
        <v>156</v>
      </c>
      <c r="C293" s="1">
        <v>44740</v>
      </c>
      <c r="D293">
        <v>536</v>
      </c>
      <c r="E293">
        <v>257.28999999999996</v>
      </c>
      <c r="F293" t="s">
        <v>1697</v>
      </c>
      <c r="G293">
        <f>FLOOR(Table2[[#This Row],[Amount in Sales]],5)</f>
        <v>535</v>
      </c>
      <c r="H293">
        <v>535</v>
      </c>
      <c r="I2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4" spans="1:9" x14ac:dyDescent="0.3">
      <c r="A294" t="s">
        <v>421</v>
      </c>
      <c r="B294" t="s">
        <v>157</v>
      </c>
      <c r="C294" s="1">
        <v>44755</v>
      </c>
      <c r="D294">
        <v>531</v>
      </c>
      <c r="E294">
        <v>428.53999999999996</v>
      </c>
      <c r="F294" t="s">
        <v>1694</v>
      </c>
      <c r="G294">
        <f>FLOOR(Table2[[#This Row],[Amount in Sales]],5)</f>
        <v>530</v>
      </c>
      <c r="H294">
        <v>530</v>
      </c>
      <c r="I2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5" spans="1:9" x14ac:dyDescent="0.3">
      <c r="A295" t="s">
        <v>422</v>
      </c>
      <c r="B295" t="s">
        <v>158</v>
      </c>
      <c r="C295" s="1">
        <v>44755</v>
      </c>
      <c r="D295">
        <v>606</v>
      </c>
      <c r="E295">
        <v>81.650000000000006</v>
      </c>
      <c r="F295" t="s">
        <v>1695</v>
      </c>
      <c r="G295">
        <f>FLOOR(Table2[[#This Row],[Amount in Sales]],5)</f>
        <v>605</v>
      </c>
      <c r="H295">
        <v>605</v>
      </c>
      <c r="I2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6" spans="1:9" x14ac:dyDescent="0.3">
      <c r="A296" t="s">
        <v>423</v>
      </c>
      <c r="B296" t="s">
        <v>159</v>
      </c>
      <c r="C296" s="1">
        <v>44764</v>
      </c>
      <c r="D296">
        <v>682</v>
      </c>
      <c r="E296">
        <v>366.48</v>
      </c>
      <c r="F296" t="s">
        <v>1696</v>
      </c>
      <c r="G296">
        <f>FLOOR(Table2[[#This Row],[Amount in Sales]],5)</f>
        <v>680</v>
      </c>
      <c r="H296">
        <v>680</v>
      </c>
      <c r="I2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7" spans="1:9" x14ac:dyDescent="0.3">
      <c r="A297" t="s">
        <v>424</v>
      </c>
      <c r="B297" t="s">
        <v>154</v>
      </c>
      <c r="C297" s="1">
        <v>44735</v>
      </c>
      <c r="D297">
        <v>676</v>
      </c>
      <c r="E297">
        <v>584.70000000000005</v>
      </c>
      <c r="F297" t="s">
        <v>1697</v>
      </c>
      <c r="G297">
        <f>FLOOR(Table2[[#This Row],[Amount in Sales]],5)</f>
        <v>675</v>
      </c>
      <c r="H297">
        <v>675</v>
      </c>
      <c r="I2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8" spans="1:9" x14ac:dyDescent="0.3">
      <c r="A298" t="s">
        <v>425</v>
      </c>
      <c r="B298" t="s">
        <v>155</v>
      </c>
      <c r="C298" s="1">
        <v>44734</v>
      </c>
      <c r="D298">
        <v>617</v>
      </c>
      <c r="E298">
        <v>90.300000000000011</v>
      </c>
      <c r="F298" t="s">
        <v>1694</v>
      </c>
      <c r="G298">
        <f>FLOOR(Table2[[#This Row],[Amount in Sales]],5)</f>
        <v>615</v>
      </c>
      <c r="H298">
        <v>615</v>
      </c>
      <c r="I2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299" spans="1:9" x14ac:dyDescent="0.3">
      <c r="A299" t="s">
        <v>426</v>
      </c>
      <c r="B299" t="s">
        <v>156</v>
      </c>
      <c r="C299" s="1">
        <v>44728</v>
      </c>
      <c r="D299">
        <v>623</v>
      </c>
      <c r="E299">
        <v>311.07</v>
      </c>
      <c r="F299" t="s">
        <v>1695</v>
      </c>
      <c r="G299">
        <f>FLOOR(Table2[[#This Row],[Amount in Sales]],5)</f>
        <v>620</v>
      </c>
      <c r="H299">
        <v>620</v>
      </c>
      <c r="I2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00" spans="1:9" x14ac:dyDescent="0.3">
      <c r="A300" t="s">
        <v>427</v>
      </c>
      <c r="B300" t="s">
        <v>157</v>
      </c>
      <c r="C300" s="1">
        <v>44739</v>
      </c>
      <c r="D300">
        <v>281</v>
      </c>
      <c r="E300">
        <v>47.1</v>
      </c>
      <c r="F300" t="s">
        <v>1696</v>
      </c>
      <c r="G300">
        <f>FLOOR(Table2[[#This Row],[Amount in Sales]],5)</f>
        <v>280</v>
      </c>
      <c r="H300">
        <v>280</v>
      </c>
      <c r="I3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01" spans="1:9" x14ac:dyDescent="0.3">
      <c r="A301" t="s">
        <v>428</v>
      </c>
      <c r="B301" t="s">
        <v>154</v>
      </c>
      <c r="C301" s="1">
        <v>44765</v>
      </c>
      <c r="D301">
        <v>863</v>
      </c>
      <c r="E301">
        <v>492.26</v>
      </c>
      <c r="F301" t="s">
        <v>1697</v>
      </c>
      <c r="G301">
        <f>FLOOR(Table2[[#This Row],[Amount in Sales]],5)</f>
        <v>860</v>
      </c>
      <c r="H301">
        <v>860</v>
      </c>
      <c r="I3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02" spans="1:9" x14ac:dyDescent="0.3">
      <c r="A302" t="s">
        <v>429</v>
      </c>
      <c r="B302" t="s">
        <v>155</v>
      </c>
      <c r="C302" s="1">
        <v>44740</v>
      </c>
      <c r="D302">
        <v>437</v>
      </c>
      <c r="E302">
        <v>154.01</v>
      </c>
      <c r="F302" t="s">
        <v>1694</v>
      </c>
      <c r="G302">
        <f>FLOOR(Table2[[#This Row],[Amount in Sales]],5)</f>
        <v>435</v>
      </c>
      <c r="H302">
        <v>435</v>
      </c>
      <c r="I3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03" spans="1:9" x14ac:dyDescent="0.3">
      <c r="A303" t="s">
        <v>430</v>
      </c>
      <c r="B303" t="s">
        <v>156</v>
      </c>
      <c r="C303" s="1">
        <v>44734</v>
      </c>
      <c r="D303">
        <v>402</v>
      </c>
      <c r="E303">
        <v>45.059999999999995</v>
      </c>
      <c r="F303" t="s">
        <v>1695</v>
      </c>
      <c r="G303">
        <f>FLOOR(Table2[[#This Row],[Amount in Sales]],5)</f>
        <v>400</v>
      </c>
      <c r="H303">
        <v>400</v>
      </c>
      <c r="I3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04" spans="1:9" x14ac:dyDescent="0.3">
      <c r="A304" t="s">
        <v>431</v>
      </c>
      <c r="B304" t="s">
        <v>157</v>
      </c>
      <c r="C304" s="1">
        <v>44727</v>
      </c>
      <c r="D304">
        <v>591</v>
      </c>
      <c r="E304">
        <v>341.83</v>
      </c>
      <c r="F304" t="s">
        <v>1696</v>
      </c>
      <c r="G304">
        <f>FLOOR(Table2[[#This Row],[Amount in Sales]],5)</f>
        <v>590</v>
      </c>
      <c r="H304">
        <v>590</v>
      </c>
      <c r="I3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05" spans="1:9" x14ac:dyDescent="0.3">
      <c r="A305" t="s">
        <v>432</v>
      </c>
      <c r="B305" t="s">
        <v>158</v>
      </c>
      <c r="C305" s="1">
        <v>44737</v>
      </c>
      <c r="D305">
        <v>613</v>
      </c>
      <c r="E305">
        <v>115.16000000000001</v>
      </c>
      <c r="F305" t="s">
        <v>1697</v>
      </c>
      <c r="G305">
        <f>FLOOR(Table2[[#This Row],[Amount in Sales]],5)</f>
        <v>610</v>
      </c>
      <c r="H305">
        <v>610</v>
      </c>
      <c r="I3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06" spans="1:9" x14ac:dyDescent="0.3">
      <c r="A306" t="s">
        <v>433</v>
      </c>
      <c r="B306" t="s">
        <v>154</v>
      </c>
      <c r="C306" s="1">
        <v>44747</v>
      </c>
      <c r="D306">
        <v>499</v>
      </c>
      <c r="E306">
        <v>345.49</v>
      </c>
      <c r="F306" t="s">
        <v>1694</v>
      </c>
      <c r="G306">
        <f>FLOOR(Table2[[#This Row],[Amount in Sales]],5)</f>
        <v>495</v>
      </c>
      <c r="H306">
        <v>495</v>
      </c>
      <c r="I3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07" spans="1:9" x14ac:dyDescent="0.3">
      <c r="A307" t="s">
        <v>434</v>
      </c>
      <c r="B307" t="s">
        <v>155</v>
      </c>
      <c r="C307" s="1">
        <v>44754</v>
      </c>
      <c r="D307">
        <v>761</v>
      </c>
      <c r="E307">
        <v>556.53</v>
      </c>
      <c r="F307" t="s">
        <v>1695</v>
      </c>
      <c r="G307">
        <f>FLOOR(Table2[[#This Row],[Amount in Sales]],5)</f>
        <v>760</v>
      </c>
      <c r="H307">
        <v>760</v>
      </c>
      <c r="I3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08" spans="1:9" x14ac:dyDescent="0.3">
      <c r="A308" t="s">
        <v>435</v>
      </c>
      <c r="B308" t="s">
        <v>156</v>
      </c>
      <c r="C308" s="1">
        <v>44760</v>
      </c>
      <c r="D308">
        <v>350</v>
      </c>
      <c r="E308">
        <v>138.78</v>
      </c>
      <c r="F308" t="s">
        <v>1696</v>
      </c>
      <c r="G308">
        <f>FLOOR(Table2[[#This Row],[Amount in Sales]],5)</f>
        <v>350</v>
      </c>
      <c r="H308">
        <v>350</v>
      </c>
      <c r="I3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09" spans="1:9" x14ac:dyDescent="0.3">
      <c r="A309" t="s">
        <v>436</v>
      </c>
      <c r="B309" t="s">
        <v>157</v>
      </c>
      <c r="C309" s="1">
        <v>44759</v>
      </c>
      <c r="D309">
        <v>386</v>
      </c>
      <c r="E309">
        <v>181.63</v>
      </c>
      <c r="F309" t="s">
        <v>1697</v>
      </c>
      <c r="G309">
        <f>FLOOR(Table2[[#This Row],[Amount in Sales]],5)</f>
        <v>385</v>
      </c>
      <c r="H309">
        <v>385</v>
      </c>
      <c r="I3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10" spans="1:9" x14ac:dyDescent="0.3">
      <c r="A310" t="s">
        <v>437</v>
      </c>
      <c r="B310" t="s">
        <v>154</v>
      </c>
      <c r="C310" s="1">
        <v>44735</v>
      </c>
      <c r="D310">
        <v>580</v>
      </c>
      <c r="E310">
        <v>523.30999999999995</v>
      </c>
      <c r="F310" t="s">
        <v>1694</v>
      </c>
      <c r="G310">
        <f>FLOOR(Table2[[#This Row],[Amount in Sales]],5)</f>
        <v>580</v>
      </c>
      <c r="H310">
        <v>580</v>
      </c>
      <c r="I3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11" spans="1:9" x14ac:dyDescent="0.3">
      <c r="A311" t="s">
        <v>438</v>
      </c>
      <c r="B311" t="s">
        <v>155</v>
      </c>
      <c r="C311" s="1">
        <v>44734</v>
      </c>
      <c r="D311">
        <v>238</v>
      </c>
      <c r="E311">
        <v>59.64</v>
      </c>
      <c r="F311" t="s">
        <v>1695</v>
      </c>
      <c r="G311">
        <f>FLOOR(Table2[[#This Row],[Amount in Sales]],5)</f>
        <v>235</v>
      </c>
      <c r="H311">
        <v>235</v>
      </c>
      <c r="I3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12" spans="1:9" x14ac:dyDescent="0.3">
      <c r="A312" t="s">
        <v>439</v>
      </c>
      <c r="B312" t="s">
        <v>156</v>
      </c>
      <c r="C312" s="1">
        <v>44753</v>
      </c>
      <c r="D312">
        <v>475</v>
      </c>
      <c r="E312">
        <v>270.24</v>
      </c>
      <c r="F312" t="s">
        <v>1696</v>
      </c>
      <c r="G312">
        <f>FLOOR(Table2[[#This Row],[Amount in Sales]],5)</f>
        <v>475</v>
      </c>
      <c r="H312">
        <v>475</v>
      </c>
      <c r="I3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13" spans="1:9" x14ac:dyDescent="0.3">
      <c r="A313" t="s">
        <v>440</v>
      </c>
      <c r="B313" t="s">
        <v>157</v>
      </c>
      <c r="C313" s="1">
        <v>44739</v>
      </c>
      <c r="D313">
        <v>339</v>
      </c>
      <c r="E313">
        <v>11.39</v>
      </c>
      <c r="F313" t="s">
        <v>1697</v>
      </c>
      <c r="G313">
        <f>FLOOR(Table2[[#This Row],[Amount in Sales]],5)</f>
        <v>335</v>
      </c>
      <c r="H313">
        <v>335</v>
      </c>
      <c r="I3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14" spans="1:9" x14ac:dyDescent="0.3">
      <c r="A314" t="s">
        <v>441</v>
      </c>
      <c r="B314" t="s">
        <v>158</v>
      </c>
      <c r="C314" s="1">
        <v>44740</v>
      </c>
      <c r="D314">
        <v>384</v>
      </c>
      <c r="E314">
        <v>45.309999999999995</v>
      </c>
      <c r="F314" t="s">
        <v>1694</v>
      </c>
      <c r="G314">
        <f>FLOOR(Table2[[#This Row],[Amount in Sales]],5)</f>
        <v>380</v>
      </c>
      <c r="H314">
        <v>380</v>
      </c>
      <c r="I3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15" spans="1:9" x14ac:dyDescent="0.3">
      <c r="A315" t="s">
        <v>442</v>
      </c>
      <c r="B315" t="s">
        <v>159</v>
      </c>
      <c r="C315" s="1">
        <v>44748</v>
      </c>
      <c r="D315">
        <v>544</v>
      </c>
      <c r="E315">
        <v>15.33</v>
      </c>
      <c r="F315" t="s">
        <v>1695</v>
      </c>
      <c r="G315">
        <f>FLOOR(Table2[[#This Row],[Amount in Sales]],5)</f>
        <v>540</v>
      </c>
      <c r="H315">
        <v>540</v>
      </c>
      <c r="I3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16" spans="1:9" x14ac:dyDescent="0.3">
      <c r="A316" t="s">
        <v>443</v>
      </c>
      <c r="B316" t="s">
        <v>154</v>
      </c>
      <c r="C316" s="1">
        <v>44731</v>
      </c>
      <c r="D316">
        <v>519</v>
      </c>
      <c r="E316">
        <v>347.43</v>
      </c>
      <c r="F316" t="s">
        <v>1696</v>
      </c>
      <c r="G316">
        <f>FLOOR(Table2[[#This Row],[Amount in Sales]],5)</f>
        <v>515</v>
      </c>
      <c r="H316">
        <v>515</v>
      </c>
      <c r="I3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17" spans="1:9" x14ac:dyDescent="0.3">
      <c r="A317" t="s">
        <v>444</v>
      </c>
      <c r="B317" t="s">
        <v>155</v>
      </c>
      <c r="C317" s="1">
        <v>44763</v>
      </c>
      <c r="D317">
        <v>535</v>
      </c>
      <c r="E317">
        <v>195</v>
      </c>
      <c r="F317" t="s">
        <v>1697</v>
      </c>
      <c r="G317">
        <f>FLOOR(Table2[[#This Row],[Amount in Sales]],5)</f>
        <v>535</v>
      </c>
      <c r="H317">
        <v>535</v>
      </c>
      <c r="I3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18" spans="1:9" x14ac:dyDescent="0.3">
      <c r="A318" t="s">
        <v>445</v>
      </c>
      <c r="B318" t="s">
        <v>156</v>
      </c>
      <c r="C318" s="1">
        <v>44733</v>
      </c>
      <c r="D318">
        <v>864</v>
      </c>
      <c r="E318">
        <v>133.19999999999999</v>
      </c>
      <c r="F318" t="s">
        <v>1694</v>
      </c>
      <c r="G318">
        <f>FLOOR(Table2[[#This Row],[Amount in Sales]],5)</f>
        <v>860</v>
      </c>
      <c r="H318">
        <v>860</v>
      </c>
      <c r="I3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19" spans="1:9" x14ac:dyDescent="0.3">
      <c r="A319" t="s">
        <v>446</v>
      </c>
      <c r="B319" t="s">
        <v>157</v>
      </c>
      <c r="C319" s="1">
        <v>44746</v>
      </c>
      <c r="D319">
        <v>507</v>
      </c>
      <c r="E319">
        <v>337.9</v>
      </c>
      <c r="F319" t="s">
        <v>1695</v>
      </c>
      <c r="G319">
        <f>FLOOR(Table2[[#This Row],[Amount in Sales]],5)</f>
        <v>505</v>
      </c>
      <c r="H319">
        <v>505</v>
      </c>
      <c r="I3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0" spans="1:9" x14ac:dyDescent="0.3">
      <c r="A320" t="s">
        <v>447</v>
      </c>
      <c r="B320" t="s">
        <v>154</v>
      </c>
      <c r="C320" s="1">
        <v>44755</v>
      </c>
      <c r="D320">
        <v>252</v>
      </c>
      <c r="E320">
        <v>174.35</v>
      </c>
      <c r="F320" t="s">
        <v>1696</v>
      </c>
      <c r="G320">
        <f>FLOOR(Table2[[#This Row],[Amount in Sales]],5)</f>
        <v>250</v>
      </c>
      <c r="H320">
        <v>250</v>
      </c>
      <c r="I3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21" spans="1:9" x14ac:dyDescent="0.3">
      <c r="A321" t="s">
        <v>448</v>
      </c>
      <c r="B321" t="s">
        <v>155</v>
      </c>
      <c r="C321" s="1">
        <v>44755</v>
      </c>
      <c r="D321">
        <v>485</v>
      </c>
      <c r="E321">
        <v>71.06</v>
      </c>
      <c r="F321" t="s">
        <v>1697</v>
      </c>
      <c r="G321">
        <f>FLOOR(Table2[[#This Row],[Amount in Sales]],5)</f>
        <v>485</v>
      </c>
      <c r="H321">
        <v>485</v>
      </c>
      <c r="I3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22" spans="1:9" x14ac:dyDescent="0.3">
      <c r="A322" t="s">
        <v>449</v>
      </c>
      <c r="B322" t="s">
        <v>156</v>
      </c>
      <c r="C322" s="1">
        <v>44727</v>
      </c>
      <c r="D322">
        <v>215</v>
      </c>
      <c r="E322">
        <v>211.87</v>
      </c>
      <c r="F322" t="s">
        <v>1694</v>
      </c>
      <c r="G322">
        <f>FLOOR(Table2[[#This Row],[Amount in Sales]],5)</f>
        <v>215</v>
      </c>
      <c r="H322">
        <v>215</v>
      </c>
      <c r="I3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23" spans="1:9" x14ac:dyDescent="0.3">
      <c r="A323" t="s">
        <v>450</v>
      </c>
      <c r="B323" t="s">
        <v>157</v>
      </c>
      <c r="C323" s="1">
        <v>44746</v>
      </c>
      <c r="D323">
        <v>679</v>
      </c>
      <c r="E323">
        <v>217.91</v>
      </c>
      <c r="F323" t="s">
        <v>1695</v>
      </c>
      <c r="G323">
        <f>FLOOR(Table2[[#This Row],[Amount in Sales]],5)</f>
        <v>675</v>
      </c>
      <c r="H323">
        <v>675</v>
      </c>
      <c r="I3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4" spans="1:9" x14ac:dyDescent="0.3">
      <c r="A324" t="s">
        <v>451</v>
      </c>
      <c r="B324" t="s">
        <v>154</v>
      </c>
      <c r="C324" s="1">
        <v>44740</v>
      </c>
      <c r="D324">
        <v>561</v>
      </c>
      <c r="E324">
        <v>530.12</v>
      </c>
      <c r="F324" t="s">
        <v>1696</v>
      </c>
      <c r="G324">
        <f>FLOOR(Table2[[#This Row],[Amount in Sales]],5)</f>
        <v>560</v>
      </c>
      <c r="H324">
        <v>560</v>
      </c>
      <c r="I3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5" spans="1:9" x14ac:dyDescent="0.3">
      <c r="A325" t="s">
        <v>452</v>
      </c>
      <c r="B325" t="s">
        <v>155</v>
      </c>
      <c r="C325" s="1">
        <v>44743</v>
      </c>
      <c r="D325">
        <v>396</v>
      </c>
      <c r="E325">
        <v>201.6</v>
      </c>
      <c r="F325" t="s">
        <v>1697</v>
      </c>
      <c r="G325">
        <f>FLOOR(Table2[[#This Row],[Amount in Sales]],5)</f>
        <v>395</v>
      </c>
      <c r="H325">
        <v>395</v>
      </c>
      <c r="I3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26" spans="1:9" x14ac:dyDescent="0.3">
      <c r="A326" t="s">
        <v>453</v>
      </c>
      <c r="B326" t="s">
        <v>156</v>
      </c>
      <c r="C326" s="1">
        <v>44737</v>
      </c>
      <c r="D326">
        <v>560</v>
      </c>
      <c r="E326">
        <v>369.94</v>
      </c>
      <c r="F326" t="s">
        <v>1694</v>
      </c>
      <c r="G326">
        <f>FLOOR(Table2[[#This Row],[Amount in Sales]],5)</f>
        <v>560</v>
      </c>
      <c r="H326">
        <v>560</v>
      </c>
      <c r="I3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7" spans="1:9" x14ac:dyDescent="0.3">
      <c r="A327" t="s">
        <v>454</v>
      </c>
      <c r="B327" t="s">
        <v>157</v>
      </c>
      <c r="C327" s="1">
        <v>44757</v>
      </c>
      <c r="D327">
        <v>592</v>
      </c>
      <c r="E327">
        <v>530.53</v>
      </c>
      <c r="F327" t="s">
        <v>1695</v>
      </c>
      <c r="G327">
        <f>FLOOR(Table2[[#This Row],[Amount in Sales]],5)</f>
        <v>590</v>
      </c>
      <c r="H327">
        <v>590</v>
      </c>
      <c r="I3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8" spans="1:9" x14ac:dyDescent="0.3">
      <c r="A328" t="s">
        <v>455</v>
      </c>
      <c r="B328" t="s">
        <v>154</v>
      </c>
      <c r="C328" s="1">
        <v>44745</v>
      </c>
      <c r="D328">
        <v>511</v>
      </c>
      <c r="E328">
        <v>68.45</v>
      </c>
      <c r="F328" t="s">
        <v>1696</v>
      </c>
      <c r="G328">
        <f>FLOOR(Table2[[#This Row],[Amount in Sales]],5)</f>
        <v>510</v>
      </c>
      <c r="H328">
        <v>510</v>
      </c>
      <c r="I3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29" spans="1:9" x14ac:dyDescent="0.3">
      <c r="A329" t="s">
        <v>456</v>
      </c>
      <c r="B329" t="s">
        <v>155</v>
      </c>
      <c r="C329" s="1">
        <v>44760</v>
      </c>
      <c r="D329">
        <v>891</v>
      </c>
      <c r="E329">
        <v>340.71</v>
      </c>
      <c r="F329" t="s">
        <v>1697</v>
      </c>
      <c r="G329">
        <f>FLOOR(Table2[[#This Row],[Amount in Sales]],5)</f>
        <v>890</v>
      </c>
      <c r="H329">
        <v>890</v>
      </c>
      <c r="I3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30" spans="1:9" x14ac:dyDescent="0.3">
      <c r="A330" t="s">
        <v>457</v>
      </c>
      <c r="B330" t="s">
        <v>156</v>
      </c>
      <c r="C330" s="1">
        <v>44750</v>
      </c>
      <c r="D330">
        <v>306</v>
      </c>
      <c r="E330">
        <v>46.129999999999995</v>
      </c>
      <c r="F330" t="s">
        <v>1694</v>
      </c>
      <c r="G330">
        <f>FLOOR(Table2[[#This Row],[Amount in Sales]],5)</f>
        <v>305</v>
      </c>
      <c r="H330">
        <v>305</v>
      </c>
      <c r="I3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31" spans="1:9" x14ac:dyDescent="0.3">
      <c r="A331" t="s">
        <v>458</v>
      </c>
      <c r="B331" t="s">
        <v>157</v>
      </c>
      <c r="C331" s="1">
        <v>44742</v>
      </c>
      <c r="D331">
        <v>611</v>
      </c>
      <c r="E331">
        <v>588.98</v>
      </c>
      <c r="F331" t="s">
        <v>1695</v>
      </c>
      <c r="G331">
        <f>FLOOR(Table2[[#This Row],[Amount in Sales]],5)</f>
        <v>610</v>
      </c>
      <c r="H331">
        <v>610</v>
      </c>
      <c r="I3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32" spans="1:9" x14ac:dyDescent="0.3">
      <c r="A332" t="s">
        <v>459</v>
      </c>
      <c r="B332" t="s">
        <v>158</v>
      </c>
      <c r="C332" s="1">
        <v>44754</v>
      </c>
      <c r="D332">
        <v>334</v>
      </c>
      <c r="E332">
        <v>313.61</v>
      </c>
      <c r="F332" t="s">
        <v>1696</v>
      </c>
      <c r="G332">
        <f>FLOOR(Table2[[#This Row],[Amount in Sales]],5)</f>
        <v>330</v>
      </c>
      <c r="H332">
        <v>330</v>
      </c>
      <c r="I3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33" spans="1:9" x14ac:dyDescent="0.3">
      <c r="A333" t="s">
        <v>460</v>
      </c>
      <c r="B333" t="s">
        <v>154</v>
      </c>
      <c r="C333" s="1">
        <v>44746</v>
      </c>
      <c r="D333">
        <v>484</v>
      </c>
      <c r="E333">
        <v>437.23</v>
      </c>
      <c r="F333" t="s">
        <v>1697</v>
      </c>
      <c r="G333">
        <f>FLOOR(Table2[[#This Row],[Amount in Sales]],5)</f>
        <v>480</v>
      </c>
      <c r="H333">
        <v>480</v>
      </c>
      <c r="I3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34" spans="1:9" x14ac:dyDescent="0.3">
      <c r="A334" t="s">
        <v>461</v>
      </c>
      <c r="B334" t="s">
        <v>155</v>
      </c>
      <c r="C334" s="1">
        <v>44752</v>
      </c>
      <c r="D334">
        <v>384</v>
      </c>
      <c r="E334">
        <v>238.89</v>
      </c>
      <c r="F334" t="s">
        <v>1694</v>
      </c>
      <c r="G334">
        <f>FLOOR(Table2[[#This Row],[Amount in Sales]],5)</f>
        <v>380</v>
      </c>
      <c r="H334">
        <v>380</v>
      </c>
      <c r="I3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35" spans="1:9" x14ac:dyDescent="0.3">
      <c r="A335" t="s">
        <v>462</v>
      </c>
      <c r="B335" t="s">
        <v>156</v>
      </c>
      <c r="C335" s="1">
        <v>44725</v>
      </c>
      <c r="D335">
        <v>627</v>
      </c>
      <c r="E335">
        <v>38.68</v>
      </c>
      <c r="F335" t="s">
        <v>1695</v>
      </c>
      <c r="G335">
        <f>FLOOR(Table2[[#This Row],[Amount in Sales]],5)</f>
        <v>625</v>
      </c>
      <c r="H335">
        <v>625</v>
      </c>
      <c r="I3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36" spans="1:9" x14ac:dyDescent="0.3">
      <c r="A336" t="s">
        <v>463</v>
      </c>
      <c r="B336" t="s">
        <v>157</v>
      </c>
      <c r="C336" s="1">
        <v>44734</v>
      </c>
      <c r="D336">
        <v>885</v>
      </c>
      <c r="E336">
        <v>435.53999999999996</v>
      </c>
      <c r="F336" t="s">
        <v>1696</v>
      </c>
      <c r="G336">
        <f>FLOOR(Table2[[#This Row],[Amount in Sales]],5)</f>
        <v>885</v>
      </c>
      <c r="H336">
        <v>885</v>
      </c>
      <c r="I3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37" spans="1:9" x14ac:dyDescent="0.3">
      <c r="A337" t="s">
        <v>464</v>
      </c>
      <c r="B337" t="s">
        <v>154</v>
      </c>
      <c r="C337" s="1">
        <v>44761</v>
      </c>
      <c r="D337">
        <v>592</v>
      </c>
      <c r="E337">
        <v>411.76</v>
      </c>
      <c r="F337" t="s">
        <v>1697</v>
      </c>
      <c r="G337">
        <f>FLOOR(Table2[[#This Row],[Amount in Sales]],5)</f>
        <v>590</v>
      </c>
      <c r="H337">
        <v>590</v>
      </c>
      <c r="I3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38" spans="1:9" x14ac:dyDescent="0.3">
      <c r="A338" t="s">
        <v>465</v>
      </c>
      <c r="B338" t="s">
        <v>155</v>
      </c>
      <c r="C338" s="1">
        <v>44735</v>
      </c>
      <c r="D338">
        <v>899</v>
      </c>
      <c r="E338">
        <v>490.21999999999997</v>
      </c>
      <c r="F338" t="s">
        <v>1694</v>
      </c>
      <c r="G338">
        <f>FLOOR(Table2[[#This Row],[Amount in Sales]],5)</f>
        <v>895</v>
      </c>
      <c r="H338">
        <v>895</v>
      </c>
      <c r="I3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39" spans="1:9" x14ac:dyDescent="0.3">
      <c r="A339" t="s">
        <v>466</v>
      </c>
      <c r="B339" t="s">
        <v>156</v>
      </c>
      <c r="C339" s="1">
        <v>44753</v>
      </c>
      <c r="D339">
        <v>501</v>
      </c>
      <c r="E339">
        <v>176.35</v>
      </c>
      <c r="F339" t="s">
        <v>1695</v>
      </c>
      <c r="G339">
        <f>FLOOR(Table2[[#This Row],[Amount in Sales]],5)</f>
        <v>500</v>
      </c>
      <c r="H339">
        <v>500</v>
      </c>
      <c r="I3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40" spans="1:9" x14ac:dyDescent="0.3">
      <c r="A340" t="s">
        <v>467</v>
      </c>
      <c r="B340" t="s">
        <v>157</v>
      </c>
      <c r="C340" s="1">
        <v>44732</v>
      </c>
      <c r="D340">
        <v>339</v>
      </c>
      <c r="E340">
        <v>20.440000000000001</v>
      </c>
      <c r="F340" t="s">
        <v>1696</v>
      </c>
      <c r="G340">
        <f>FLOOR(Table2[[#This Row],[Amount in Sales]],5)</f>
        <v>335</v>
      </c>
      <c r="H340">
        <v>335</v>
      </c>
      <c r="I3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41" spans="1:9" x14ac:dyDescent="0.3">
      <c r="A341" t="s">
        <v>468</v>
      </c>
      <c r="B341" t="s">
        <v>158</v>
      </c>
      <c r="C341" s="1">
        <v>44748</v>
      </c>
      <c r="D341">
        <v>677</v>
      </c>
      <c r="E341">
        <v>28.060000000000002</v>
      </c>
      <c r="F341" t="s">
        <v>1697</v>
      </c>
      <c r="G341">
        <f>FLOOR(Table2[[#This Row],[Amount in Sales]],5)</f>
        <v>675</v>
      </c>
      <c r="H341">
        <v>675</v>
      </c>
      <c r="I3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42" spans="1:9" x14ac:dyDescent="0.3">
      <c r="A342" t="s">
        <v>469</v>
      </c>
      <c r="B342" t="s">
        <v>159</v>
      </c>
      <c r="C342" s="1">
        <v>44731</v>
      </c>
      <c r="D342">
        <v>239</v>
      </c>
      <c r="E342">
        <v>70.550000000000011</v>
      </c>
      <c r="F342" t="s">
        <v>1694</v>
      </c>
      <c r="G342">
        <f>FLOOR(Table2[[#This Row],[Amount in Sales]],5)</f>
        <v>235</v>
      </c>
      <c r="H342">
        <v>235</v>
      </c>
      <c r="I3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43" spans="1:9" x14ac:dyDescent="0.3">
      <c r="A343" t="s">
        <v>470</v>
      </c>
      <c r="B343" t="s">
        <v>154</v>
      </c>
      <c r="C343" s="1">
        <v>44725</v>
      </c>
      <c r="D343">
        <v>290</v>
      </c>
      <c r="E343">
        <v>197.64999999999998</v>
      </c>
      <c r="F343" t="s">
        <v>1695</v>
      </c>
      <c r="G343">
        <f>FLOOR(Table2[[#This Row],[Amount in Sales]],5)</f>
        <v>290</v>
      </c>
      <c r="H343">
        <v>290</v>
      </c>
      <c r="I3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44" spans="1:9" x14ac:dyDescent="0.3">
      <c r="A344" t="s">
        <v>471</v>
      </c>
      <c r="B344" t="s">
        <v>155</v>
      </c>
      <c r="C344" s="1">
        <v>44753</v>
      </c>
      <c r="D344">
        <v>307</v>
      </c>
      <c r="E344">
        <v>161.59</v>
      </c>
      <c r="F344" t="s">
        <v>1696</v>
      </c>
      <c r="G344">
        <f>FLOOR(Table2[[#This Row],[Amount in Sales]],5)</f>
        <v>305</v>
      </c>
      <c r="H344">
        <v>305</v>
      </c>
      <c r="I3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45" spans="1:9" x14ac:dyDescent="0.3">
      <c r="A345" t="s">
        <v>472</v>
      </c>
      <c r="B345" t="s">
        <v>156</v>
      </c>
      <c r="C345" s="1">
        <v>44738</v>
      </c>
      <c r="D345">
        <v>800</v>
      </c>
      <c r="E345">
        <v>43.559999999999995</v>
      </c>
      <c r="F345" t="s">
        <v>1697</v>
      </c>
      <c r="G345">
        <f>FLOOR(Table2[[#This Row],[Amount in Sales]],5)</f>
        <v>800</v>
      </c>
      <c r="H345">
        <v>800</v>
      </c>
      <c r="I3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46" spans="1:9" x14ac:dyDescent="0.3">
      <c r="A346" t="s">
        <v>473</v>
      </c>
      <c r="B346" t="s">
        <v>157</v>
      </c>
      <c r="C346" s="1">
        <v>44762</v>
      </c>
      <c r="D346">
        <v>743</v>
      </c>
      <c r="E346">
        <v>708.46</v>
      </c>
      <c r="F346" t="s">
        <v>1694</v>
      </c>
      <c r="G346">
        <f>FLOOR(Table2[[#This Row],[Amount in Sales]],5)</f>
        <v>740</v>
      </c>
      <c r="H346">
        <v>740</v>
      </c>
      <c r="I3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47" spans="1:9" x14ac:dyDescent="0.3">
      <c r="A347" t="s">
        <v>474</v>
      </c>
      <c r="B347" t="s">
        <v>154</v>
      </c>
      <c r="C347" s="1">
        <v>44756</v>
      </c>
      <c r="D347">
        <v>281</v>
      </c>
      <c r="E347">
        <v>131.31</v>
      </c>
      <c r="F347" t="s">
        <v>1695</v>
      </c>
      <c r="G347">
        <f>FLOOR(Table2[[#This Row],[Amount in Sales]],5)</f>
        <v>280</v>
      </c>
      <c r="H347">
        <v>280</v>
      </c>
      <c r="I3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48" spans="1:9" x14ac:dyDescent="0.3">
      <c r="A348" t="s">
        <v>475</v>
      </c>
      <c r="B348" t="s">
        <v>155</v>
      </c>
      <c r="C348" s="1">
        <v>44744</v>
      </c>
      <c r="D348">
        <v>486</v>
      </c>
      <c r="E348">
        <v>292.33999999999997</v>
      </c>
      <c r="F348" t="s">
        <v>1696</v>
      </c>
      <c r="G348">
        <f>FLOOR(Table2[[#This Row],[Amount in Sales]],5)</f>
        <v>485</v>
      </c>
      <c r="H348">
        <v>485</v>
      </c>
      <c r="I3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49" spans="1:9" x14ac:dyDescent="0.3">
      <c r="A349" t="s">
        <v>476</v>
      </c>
      <c r="B349" t="s">
        <v>156</v>
      </c>
      <c r="C349" s="1">
        <v>44753</v>
      </c>
      <c r="D349">
        <v>855</v>
      </c>
      <c r="E349">
        <v>146.70999999999998</v>
      </c>
      <c r="F349" t="s">
        <v>1697</v>
      </c>
      <c r="G349">
        <f>FLOOR(Table2[[#This Row],[Amount in Sales]],5)</f>
        <v>855</v>
      </c>
      <c r="H349">
        <v>855</v>
      </c>
      <c r="I3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50" spans="1:9" x14ac:dyDescent="0.3">
      <c r="A350" t="s">
        <v>477</v>
      </c>
      <c r="B350" t="s">
        <v>157</v>
      </c>
      <c r="C350" s="1">
        <v>44762</v>
      </c>
      <c r="D350">
        <v>650</v>
      </c>
      <c r="E350">
        <v>290.76</v>
      </c>
      <c r="F350" t="s">
        <v>1694</v>
      </c>
      <c r="G350">
        <f>FLOOR(Table2[[#This Row],[Amount in Sales]],5)</f>
        <v>650</v>
      </c>
      <c r="H350">
        <v>650</v>
      </c>
      <c r="I3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51" spans="1:9" x14ac:dyDescent="0.3">
      <c r="A351" t="s">
        <v>478</v>
      </c>
      <c r="B351" t="s">
        <v>158</v>
      </c>
      <c r="C351" s="1">
        <v>44740</v>
      </c>
      <c r="D351">
        <v>587</v>
      </c>
      <c r="E351">
        <v>318.43</v>
      </c>
      <c r="F351" t="s">
        <v>1695</v>
      </c>
      <c r="G351">
        <f>FLOOR(Table2[[#This Row],[Amount in Sales]],5)</f>
        <v>585</v>
      </c>
      <c r="H351">
        <v>585</v>
      </c>
      <c r="I3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52" spans="1:9" x14ac:dyDescent="0.3">
      <c r="A352" t="s">
        <v>479</v>
      </c>
      <c r="B352" t="s">
        <v>154</v>
      </c>
      <c r="C352" s="1">
        <v>44729</v>
      </c>
      <c r="D352">
        <v>736</v>
      </c>
      <c r="E352">
        <v>371.57</v>
      </c>
      <c r="F352" t="s">
        <v>1696</v>
      </c>
      <c r="G352">
        <f>FLOOR(Table2[[#This Row],[Amount in Sales]],5)</f>
        <v>735</v>
      </c>
      <c r="H352">
        <v>735</v>
      </c>
      <c r="I3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53" spans="1:9" x14ac:dyDescent="0.3">
      <c r="A353" t="s">
        <v>480</v>
      </c>
      <c r="B353" t="s">
        <v>155</v>
      </c>
      <c r="C353" s="1">
        <v>44727</v>
      </c>
      <c r="D353">
        <v>895</v>
      </c>
      <c r="E353">
        <v>82.63000000000001</v>
      </c>
      <c r="F353" t="s">
        <v>1697</v>
      </c>
      <c r="G353">
        <f>FLOOR(Table2[[#This Row],[Amount in Sales]],5)</f>
        <v>895</v>
      </c>
      <c r="H353">
        <v>895</v>
      </c>
      <c r="I3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54" spans="1:9" x14ac:dyDescent="0.3">
      <c r="A354" t="s">
        <v>481</v>
      </c>
      <c r="B354" t="s">
        <v>156</v>
      </c>
      <c r="C354" s="1">
        <v>44734</v>
      </c>
      <c r="D354">
        <v>861</v>
      </c>
      <c r="E354">
        <v>300.56</v>
      </c>
      <c r="F354" t="s">
        <v>1694</v>
      </c>
      <c r="G354">
        <f>FLOOR(Table2[[#This Row],[Amount in Sales]],5)</f>
        <v>860</v>
      </c>
      <c r="H354">
        <v>860</v>
      </c>
      <c r="I3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55" spans="1:9" x14ac:dyDescent="0.3">
      <c r="A355" t="s">
        <v>482</v>
      </c>
      <c r="B355" t="s">
        <v>157</v>
      </c>
      <c r="C355" s="1">
        <v>44744</v>
      </c>
      <c r="D355">
        <v>268</v>
      </c>
      <c r="E355">
        <v>241.29</v>
      </c>
      <c r="F355" t="s">
        <v>1695</v>
      </c>
      <c r="G355">
        <f>FLOOR(Table2[[#This Row],[Amount in Sales]],5)</f>
        <v>265</v>
      </c>
      <c r="H355">
        <v>265</v>
      </c>
      <c r="I3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56" spans="1:9" x14ac:dyDescent="0.3">
      <c r="A356" t="s">
        <v>483</v>
      </c>
      <c r="B356" t="s">
        <v>154</v>
      </c>
      <c r="C356" s="1">
        <v>44737</v>
      </c>
      <c r="D356">
        <v>334</v>
      </c>
      <c r="E356">
        <v>60.29</v>
      </c>
      <c r="F356" t="s">
        <v>1696</v>
      </c>
      <c r="G356">
        <f>FLOOR(Table2[[#This Row],[Amount in Sales]],5)</f>
        <v>330</v>
      </c>
      <c r="H356">
        <v>330</v>
      </c>
      <c r="I3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57" spans="1:9" x14ac:dyDescent="0.3">
      <c r="A357" t="s">
        <v>484</v>
      </c>
      <c r="B357" t="s">
        <v>155</v>
      </c>
      <c r="C357" s="1">
        <v>44752</v>
      </c>
      <c r="D357">
        <v>277</v>
      </c>
      <c r="E357">
        <v>7.05</v>
      </c>
      <c r="F357" t="s">
        <v>1697</v>
      </c>
      <c r="G357">
        <f>FLOOR(Table2[[#This Row],[Amount in Sales]],5)</f>
        <v>275</v>
      </c>
      <c r="H357">
        <v>275</v>
      </c>
      <c r="I3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58" spans="1:9" x14ac:dyDescent="0.3">
      <c r="A358" t="s">
        <v>485</v>
      </c>
      <c r="B358" t="s">
        <v>156</v>
      </c>
      <c r="C358" s="1">
        <v>44736</v>
      </c>
      <c r="D358">
        <v>241</v>
      </c>
      <c r="E358">
        <v>191.95</v>
      </c>
      <c r="F358" t="s">
        <v>1694</v>
      </c>
      <c r="G358">
        <f>FLOOR(Table2[[#This Row],[Amount in Sales]],5)</f>
        <v>240</v>
      </c>
      <c r="H358">
        <v>240</v>
      </c>
      <c r="I3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59" spans="1:9" x14ac:dyDescent="0.3">
      <c r="A359" t="s">
        <v>486</v>
      </c>
      <c r="B359" t="s">
        <v>157</v>
      </c>
      <c r="C359" s="1">
        <v>44752</v>
      </c>
      <c r="D359">
        <v>839</v>
      </c>
      <c r="E359">
        <v>134.88999999999999</v>
      </c>
      <c r="F359" t="s">
        <v>1695</v>
      </c>
      <c r="G359">
        <f>FLOOR(Table2[[#This Row],[Amount in Sales]],5)</f>
        <v>835</v>
      </c>
      <c r="H359">
        <v>835</v>
      </c>
      <c r="I3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0" spans="1:9" x14ac:dyDescent="0.3">
      <c r="A360" t="s">
        <v>487</v>
      </c>
      <c r="B360" t="s">
        <v>158</v>
      </c>
      <c r="C360" s="1">
        <v>44759</v>
      </c>
      <c r="D360">
        <v>812</v>
      </c>
      <c r="E360">
        <v>200.51999999999998</v>
      </c>
      <c r="F360" t="s">
        <v>1696</v>
      </c>
      <c r="G360">
        <f>FLOOR(Table2[[#This Row],[Amount in Sales]],5)</f>
        <v>810</v>
      </c>
      <c r="H360">
        <v>810</v>
      </c>
      <c r="I3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1" spans="1:9" x14ac:dyDescent="0.3">
      <c r="A361" t="s">
        <v>488</v>
      </c>
      <c r="B361" t="s">
        <v>159</v>
      </c>
      <c r="C361" s="1">
        <v>44763</v>
      </c>
      <c r="D361">
        <v>541</v>
      </c>
      <c r="E361">
        <v>119.83</v>
      </c>
      <c r="F361" t="s">
        <v>1697</v>
      </c>
      <c r="G361">
        <f>FLOOR(Table2[[#This Row],[Amount in Sales]],5)</f>
        <v>540</v>
      </c>
      <c r="H361">
        <v>540</v>
      </c>
      <c r="I3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62" spans="1:9" x14ac:dyDescent="0.3">
      <c r="A362" t="s">
        <v>489</v>
      </c>
      <c r="B362" t="s">
        <v>154</v>
      </c>
      <c r="C362" s="1">
        <v>44763</v>
      </c>
      <c r="D362">
        <v>740</v>
      </c>
      <c r="E362">
        <v>528.79999999999995</v>
      </c>
      <c r="F362" t="s">
        <v>1694</v>
      </c>
      <c r="G362">
        <f>FLOOR(Table2[[#This Row],[Amount in Sales]],5)</f>
        <v>740</v>
      </c>
      <c r="H362">
        <v>740</v>
      </c>
      <c r="I3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3" spans="1:9" x14ac:dyDescent="0.3">
      <c r="A363" t="s">
        <v>490</v>
      </c>
      <c r="B363" t="s">
        <v>155</v>
      </c>
      <c r="C363" s="1">
        <v>44750</v>
      </c>
      <c r="D363">
        <v>881</v>
      </c>
      <c r="E363">
        <v>99.440000000000012</v>
      </c>
      <c r="F363" t="s">
        <v>1695</v>
      </c>
      <c r="G363">
        <f>FLOOR(Table2[[#This Row],[Amount in Sales]],5)</f>
        <v>880</v>
      </c>
      <c r="H363">
        <v>880</v>
      </c>
      <c r="I3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4" spans="1:9" x14ac:dyDescent="0.3">
      <c r="A364" t="s">
        <v>491</v>
      </c>
      <c r="B364" t="s">
        <v>156</v>
      </c>
      <c r="C364" s="1">
        <v>44751</v>
      </c>
      <c r="D364">
        <v>760</v>
      </c>
      <c r="E364">
        <v>49.62</v>
      </c>
      <c r="F364" t="s">
        <v>1696</v>
      </c>
      <c r="G364">
        <f>FLOOR(Table2[[#This Row],[Amount in Sales]],5)</f>
        <v>760</v>
      </c>
      <c r="H364">
        <v>760</v>
      </c>
      <c r="I3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5" spans="1:9" x14ac:dyDescent="0.3">
      <c r="A365" t="s">
        <v>492</v>
      </c>
      <c r="B365" t="s">
        <v>157</v>
      </c>
      <c r="C365" s="1">
        <v>44736</v>
      </c>
      <c r="D365">
        <v>814</v>
      </c>
      <c r="E365">
        <v>379.99</v>
      </c>
      <c r="F365" t="s">
        <v>1697</v>
      </c>
      <c r="G365">
        <f>FLOOR(Table2[[#This Row],[Amount in Sales]],5)</f>
        <v>810</v>
      </c>
      <c r="H365">
        <v>810</v>
      </c>
      <c r="I3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66" spans="1:9" x14ac:dyDescent="0.3">
      <c r="A366" t="s">
        <v>493</v>
      </c>
      <c r="B366" t="s">
        <v>154</v>
      </c>
      <c r="C366" s="1">
        <v>44737</v>
      </c>
      <c r="D366">
        <v>557</v>
      </c>
      <c r="E366">
        <v>513.56999999999994</v>
      </c>
      <c r="F366" t="s">
        <v>1694</v>
      </c>
      <c r="G366">
        <f>FLOOR(Table2[[#This Row],[Amount in Sales]],5)</f>
        <v>555</v>
      </c>
      <c r="H366">
        <v>555</v>
      </c>
      <c r="I3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67" spans="1:9" x14ac:dyDescent="0.3">
      <c r="A367" t="s">
        <v>494</v>
      </c>
      <c r="B367" t="s">
        <v>155</v>
      </c>
      <c r="C367" s="1">
        <v>44744</v>
      </c>
      <c r="D367">
        <v>567</v>
      </c>
      <c r="E367">
        <v>106.83</v>
      </c>
      <c r="F367" t="s">
        <v>1695</v>
      </c>
      <c r="G367">
        <f>FLOOR(Table2[[#This Row],[Amount in Sales]],5)</f>
        <v>565</v>
      </c>
      <c r="H367">
        <v>565</v>
      </c>
      <c r="I3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68" spans="1:9" x14ac:dyDescent="0.3">
      <c r="A368" t="s">
        <v>495</v>
      </c>
      <c r="B368" t="s">
        <v>156</v>
      </c>
      <c r="C368" s="1">
        <v>44735</v>
      </c>
      <c r="D368">
        <v>267</v>
      </c>
      <c r="E368">
        <v>74.36</v>
      </c>
      <c r="F368" t="s">
        <v>1696</v>
      </c>
      <c r="G368">
        <f>FLOOR(Table2[[#This Row],[Amount in Sales]],5)</f>
        <v>265</v>
      </c>
      <c r="H368">
        <v>265</v>
      </c>
      <c r="I3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69" spans="1:9" x14ac:dyDescent="0.3">
      <c r="A369" t="s">
        <v>496</v>
      </c>
      <c r="B369" t="s">
        <v>157</v>
      </c>
      <c r="C369" s="1">
        <v>44751</v>
      </c>
      <c r="D369">
        <v>726</v>
      </c>
      <c r="E369">
        <v>572.70000000000005</v>
      </c>
      <c r="F369" t="s">
        <v>1697</v>
      </c>
      <c r="G369">
        <f>FLOOR(Table2[[#This Row],[Amount in Sales]],5)</f>
        <v>725</v>
      </c>
      <c r="H369">
        <v>725</v>
      </c>
      <c r="I3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70" spans="1:9" x14ac:dyDescent="0.3">
      <c r="A370" t="s">
        <v>497</v>
      </c>
      <c r="B370" t="s">
        <v>154</v>
      </c>
      <c r="C370" s="1">
        <v>44726</v>
      </c>
      <c r="D370">
        <v>336</v>
      </c>
      <c r="E370">
        <v>61.489999999999995</v>
      </c>
      <c r="F370" t="s">
        <v>1694</v>
      </c>
      <c r="G370">
        <f>FLOOR(Table2[[#This Row],[Amount in Sales]],5)</f>
        <v>335</v>
      </c>
      <c r="H370">
        <v>335</v>
      </c>
      <c r="I3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71" spans="1:9" x14ac:dyDescent="0.3">
      <c r="A371" t="s">
        <v>498</v>
      </c>
      <c r="B371" t="s">
        <v>155</v>
      </c>
      <c r="C371" s="1">
        <v>44749</v>
      </c>
      <c r="D371">
        <v>639</v>
      </c>
      <c r="E371">
        <v>131.59</v>
      </c>
      <c r="F371" t="s">
        <v>1695</v>
      </c>
      <c r="G371">
        <f>FLOOR(Table2[[#This Row],[Amount in Sales]],5)</f>
        <v>635</v>
      </c>
      <c r="H371">
        <v>635</v>
      </c>
      <c r="I3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72" spans="1:9" x14ac:dyDescent="0.3">
      <c r="A372" t="s">
        <v>499</v>
      </c>
      <c r="B372" t="s">
        <v>156</v>
      </c>
      <c r="C372" s="1">
        <v>44734</v>
      </c>
      <c r="D372">
        <v>290</v>
      </c>
      <c r="E372">
        <v>6.18</v>
      </c>
      <c r="F372" t="s">
        <v>1696</v>
      </c>
      <c r="G372">
        <f>FLOOR(Table2[[#This Row],[Amount in Sales]],5)</f>
        <v>290</v>
      </c>
      <c r="H372">
        <v>290</v>
      </c>
      <c r="I3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73" spans="1:9" x14ac:dyDescent="0.3">
      <c r="A373" t="s">
        <v>500</v>
      </c>
      <c r="B373" t="s">
        <v>157</v>
      </c>
      <c r="C373" s="1">
        <v>44726</v>
      </c>
      <c r="D373">
        <v>305</v>
      </c>
      <c r="E373">
        <v>6.96</v>
      </c>
      <c r="F373" t="s">
        <v>1697</v>
      </c>
      <c r="G373">
        <f>FLOOR(Table2[[#This Row],[Amount in Sales]],5)</f>
        <v>305</v>
      </c>
      <c r="H373">
        <v>305</v>
      </c>
      <c r="I3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74" spans="1:9" x14ac:dyDescent="0.3">
      <c r="A374" t="s">
        <v>501</v>
      </c>
      <c r="B374" t="s">
        <v>154</v>
      </c>
      <c r="C374" s="1">
        <v>44743</v>
      </c>
      <c r="D374">
        <v>375</v>
      </c>
      <c r="E374">
        <v>249.19</v>
      </c>
      <c r="F374" t="s">
        <v>1694</v>
      </c>
      <c r="G374">
        <f>FLOOR(Table2[[#This Row],[Amount in Sales]],5)</f>
        <v>375</v>
      </c>
      <c r="H374">
        <v>375</v>
      </c>
      <c r="I3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75" spans="1:9" x14ac:dyDescent="0.3">
      <c r="A375" t="s">
        <v>502</v>
      </c>
      <c r="B375" t="s">
        <v>155</v>
      </c>
      <c r="C375" s="1">
        <v>44742</v>
      </c>
      <c r="D375">
        <v>698</v>
      </c>
      <c r="E375">
        <v>203.48999999999998</v>
      </c>
      <c r="F375" t="s">
        <v>1695</v>
      </c>
      <c r="G375">
        <f>FLOOR(Table2[[#This Row],[Amount in Sales]],5)</f>
        <v>695</v>
      </c>
      <c r="H375">
        <v>695</v>
      </c>
      <c r="I3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76" spans="1:9" x14ac:dyDescent="0.3">
      <c r="A376" t="s">
        <v>503</v>
      </c>
      <c r="B376" t="s">
        <v>156</v>
      </c>
      <c r="C376" s="1">
        <v>44747</v>
      </c>
      <c r="D376">
        <v>602</v>
      </c>
      <c r="E376">
        <v>335.21999999999997</v>
      </c>
      <c r="F376" t="s">
        <v>1696</v>
      </c>
      <c r="G376">
        <f>FLOOR(Table2[[#This Row],[Amount in Sales]],5)</f>
        <v>600</v>
      </c>
      <c r="H376">
        <v>600</v>
      </c>
      <c r="I3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77" spans="1:9" x14ac:dyDescent="0.3">
      <c r="A377" t="s">
        <v>504</v>
      </c>
      <c r="B377" t="s">
        <v>157</v>
      </c>
      <c r="C377" s="1">
        <v>44764</v>
      </c>
      <c r="D377">
        <v>869</v>
      </c>
      <c r="E377">
        <v>497.43</v>
      </c>
      <c r="F377" t="s">
        <v>1697</v>
      </c>
      <c r="G377">
        <f>FLOOR(Table2[[#This Row],[Amount in Sales]],5)</f>
        <v>865</v>
      </c>
      <c r="H377">
        <v>865</v>
      </c>
      <c r="I3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78" spans="1:9" x14ac:dyDescent="0.3">
      <c r="A378" t="s">
        <v>505</v>
      </c>
      <c r="B378" t="s">
        <v>158</v>
      </c>
      <c r="C378" s="1">
        <v>44735</v>
      </c>
      <c r="D378">
        <v>248</v>
      </c>
      <c r="E378">
        <v>21.39</v>
      </c>
      <c r="F378" t="s">
        <v>1694</v>
      </c>
      <c r="G378">
        <f>FLOOR(Table2[[#This Row],[Amount in Sales]],5)</f>
        <v>245</v>
      </c>
      <c r="H378">
        <v>245</v>
      </c>
      <c r="I3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79" spans="1:9" x14ac:dyDescent="0.3">
      <c r="A379" t="s">
        <v>506</v>
      </c>
      <c r="B379" t="s">
        <v>154</v>
      </c>
      <c r="C379" s="1">
        <v>44737</v>
      </c>
      <c r="D379">
        <v>622</v>
      </c>
      <c r="E379">
        <v>594.70000000000005</v>
      </c>
      <c r="F379" t="s">
        <v>1695</v>
      </c>
      <c r="G379">
        <f>FLOOR(Table2[[#This Row],[Amount in Sales]],5)</f>
        <v>620</v>
      </c>
      <c r="H379">
        <v>620</v>
      </c>
      <c r="I3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80" spans="1:9" x14ac:dyDescent="0.3">
      <c r="A380" t="s">
        <v>507</v>
      </c>
      <c r="B380" t="s">
        <v>155</v>
      </c>
      <c r="C380" s="1">
        <v>44749</v>
      </c>
      <c r="D380">
        <v>498</v>
      </c>
      <c r="E380">
        <v>122.28</v>
      </c>
      <c r="F380" t="s">
        <v>1696</v>
      </c>
      <c r="G380">
        <f>FLOOR(Table2[[#This Row],[Amount in Sales]],5)</f>
        <v>495</v>
      </c>
      <c r="H380">
        <v>495</v>
      </c>
      <c r="I3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81" spans="1:9" x14ac:dyDescent="0.3">
      <c r="A381" t="s">
        <v>508</v>
      </c>
      <c r="B381" t="s">
        <v>156</v>
      </c>
      <c r="C381" s="1">
        <v>44729</v>
      </c>
      <c r="D381">
        <v>896</v>
      </c>
      <c r="E381">
        <v>507.48</v>
      </c>
      <c r="F381" t="s">
        <v>1697</v>
      </c>
      <c r="G381">
        <f>FLOOR(Table2[[#This Row],[Amount in Sales]],5)</f>
        <v>895</v>
      </c>
      <c r="H381">
        <v>895</v>
      </c>
      <c r="I3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2" spans="1:9" x14ac:dyDescent="0.3">
      <c r="A382" t="s">
        <v>509</v>
      </c>
      <c r="B382" t="s">
        <v>157</v>
      </c>
      <c r="C382" s="1">
        <v>44738</v>
      </c>
      <c r="D382">
        <v>773</v>
      </c>
      <c r="E382">
        <v>34.93</v>
      </c>
      <c r="F382" t="s">
        <v>1694</v>
      </c>
      <c r="G382">
        <f>FLOOR(Table2[[#This Row],[Amount in Sales]],5)</f>
        <v>770</v>
      </c>
      <c r="H382">
        <v>770</v>
      </c>
      <c r="I3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3" spans="1:9" x14ac:dyDescent="0.3">
      <c r="A383" t="s">
        <v>510</v>
      </c>
      <c r="B383" t="s">
        <v>154</v>
      </c>
      <c r="C383" s="1">
        <v>44740</v>
      </c>
      <c r="D383">
        <v>840</v>
      </c>
      <c r="E383">
        <v>817.71</v>
      </c>
      <c r="F383" t="s">
        <v>1695</v>
      </c>
      <c r="G383">
        <f>FLOOR(Table2[[#This Row],[Amount in Sales]],5)</f>
        <v>840</v>
      </c>
      <c r="H383">
        <v>840</v>
      </c>
      <c r="I3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4" spans="1:9" x14ac:dyDescent="0.3">
      <c r="A384" t="s">
        <v>511</v>
      </c>
      <c r="B384" t="s">
        <v>155</v>
      </c>
      <c r="C384" s="1">
        <v>44755</v>
      </c>
      <c r="D384">
        <v>654</v>
      </c>
      <c r="E384">
        <v>371.03999999999996</v>
      </c>
      <c r="F384" t="s">
        <v>1696</v>
      </c>
      <c r="G384">
        <f>FLOOR(Table2[[#This Row],[Amount in Sales]],5)</f>
        <v>650</v>
      </c>
      <c r="H384">
        <v>650</v>
      </c>
      <c r="I3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85" spans="1:9" x14ac:dyDescent="0.3">
      <c r="A385" t="s">
        <v>512</v>
      </c>
      <c r="B385" t="s">
        <v>156</v>
      </c>
      <c r="C385" s="1">
        <v>44755</v>
      </c>
      <c r="D385">
        <v>831</v>
      </c>
      <c r="E385">
        <v>315.19</v>
      </c>
      <c r="F385" t="s">
        <v>1697</v>
      </c>
      <c r="G385">
        <f>FLOOR(Table2[[#This Row],[Amount in Sales]],5)</f>
        <v>830</v>
      </c>
      <c r="H385">
        <v>830</v>
      </c>
      <c r="I3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6" spans="1:9" x14ac:dyDescent="0.3">
      <c r="A386" t="s">
        <v>513</v>
      </c>
      <c r="B386" t="s">
        <v>157</v>
      </c>
      <c r="C386" s="1">
        <v>44764</v>
      </c>
      <c r="D386">
        <v>874</v>
      </c>
      <c r="E386">
        <v>549.45000000000005</v>
      </c>
      <c r="F386" t="s">
        <v>1694</v>
      </c>
      <c r="G386">
        <f>FLOOR(Table2[[#This Row],[Amount in Sales]],5)</f>
        <v>870</v>
      </c>
      <c r="H386">
        <v>870</v>
      </c>
      <c r="I3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7" spans="1:9" x14ac:dyDescent="0.3">
      <c r="A387" t="s">
        <v>514</v>
      </c>
      <c r="B387" t="s">
        <v>158</v>
      </c>
      <c r="C387" s="1">
        <v>44735</v>
      </c>
      <c r="D387">
        <v>564</v>
      </c>
      <c r="E387">
        <v>213.97</v>
      </c>
      <c r="F387" t="s">
        <v>1695</v>
      </c>
      <c r="G387">
        <f>FLOOR(Table2[[#This Row],[Amount in Sales]],5)</f>
        <v>560</v>
      </c>
      <c r="H387">
        <v>560</v>
      </c>
      <c r="I3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88" spans="1:9" x14ac:dyDescent="0.3">
      <c r="A388" t="s">
        <v>515</v>
      </c>
      <c r="B388" t="s">
        <v>159</v>
      </c>
      <c r="C388" s="1">
        <v>44734</v>
      </c>
      <c r="D388">
        <v>762</v>
      </c>
      <c r="E388">
        <v>273.5</v>
      </c>
      <c r="F388" t="s">
        <v>1696</v>
      </c>
      <c r="G388">
        <f>FLOOR(Table2[[#This Row],[Amount in Sales]],5)</f>
        <v>760</v>
      </c>
      <c r="H388">
        <v>760</v>
      </c>
      <c r="I3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89" spans="1:9" x14ac:dyDescent="0.3">
      <c r="A389" t="s">
        <v>516</v>
      </c>
      <c r="B389" t="s">
        <v>154</v>
      </c>
      <c r="C389" s="1">
        <v>44728</v>
      </c>
      <c r="D389">
        <v>862</v>
      </c>
      <c r="E389">
        <v>776.86</v>
      </c>
      <c r="F389" t="s">
        <v>1697</v>
      </c>
      <c r="G389">
        <f>FLOOR(Table2[[#This Row],[Amount in Sales]],5)</f>
        <v>860</v>
      </c>
      <c r="H389">
        <v>860</v>
      </c>
      <c r="I3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90" spans="1:9" x14ac:dyDescent="0.3">
      <c r="A390" t="s">
        <v>517</v>
      </c>
      <c r="B390" t="s">
        <v>155</v>
      </c>
      <c r="C390" s="1">
        <v>44739</v>
      </c>
      <c r="D390">
        <v>854</v>
      </c>
      <c r="E390">
        <v>322.7</v>
      </c>
      <c r="F390" t="s">
        <v>1694</v>
      </c>
      <c r="G390">
        <f>FLOOR(Table2[[#This Row],[Amount in Sales]],5)</f>
        <v>850</v>
      </c>
      <c r="H390">
        <v>850</v>
      </c>
      <c r="I3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91" spans="1:9" x14ac:dyDescent="0.3">
      <c r="A391" t="s">
        <v>518</v>
      </c>
      <c r="B391" t="s">
        <v>156</v>
      </c>
      <c r="C391" s="1">
        <v>44765</v>
      </c>
      <c r="D391">
        <v>427</v>
      </c>
      <c r="E391">
        <v>166.17</v>
      </c>
      <c r="F391" t="s">
        <v>1695</v>
      </c>
      <c r="G391">
        <f>FLOOR(Table2[[#This Row],[Amount in Sales]],5)</f>
        <v>425</v>
      </c>
      <c r="H391">
        <v>425</v>
      </c>
      <c r="I3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392" spans="1:9" x14ac:dyDescent="0.3">
      <c r="A392" t="s">
        <v>519</v>
      </c>
      <c r="B392" t="s">
        <v>157</v>
      </c>
      <c r="C392" s="1">
        <v>44740</v>
      </c>
      <c r="D392">
        <v>859</v>
      </c>
      <c r="E392">
        <v>521.54</v>
      </c>
      <c r="F392" t="s">
        <v>1696</v>
      </c>
      <c r="G392">
        <f>FLOOR(Table2[[#This Row],[Amount in Sales]],5)</f>
        <v>855</v>
      </c>
      <c r="H392">
        <v>855</v>
      </c>
      <c r="I3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93" spans="1:9" x14ac:dyDescent="0.3">
      <c r="A393" t="s">
        <v>520</v>
      </c>
      <c r="B393" t="s">
        <v>154</v>
      </c>
      <c r="C393" s="1">
        <v>44734</v>
      </c>
      <c r="D393">
        <v>536</v>
      </c>
      <c r="E393">
        <v>92.52000000000001</v>
      </c>
      <c r="F393" t="s">
        <v>1697</v>
      </c>
      <c r="G393">
        <f>FLOOR(Table2[[#This Row],[Amount in Sales]],5)</f>
        <v>535</v>
      </c>
      <c r="H393">
        <v>535</v>
      </c>
      <c r="I3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94" spans="1:9" x14ac:dyDescent="0.3">
      <c r="A394" t="s">
        <v>521</v>
      </c>
      <c r="B394" t="s">
        <v>155</v>
      </c>
      <c r="C394" s="1">
        <v>44727</v>
      </c>
      <c r="D394">
        <v>210</v>
      </c>
      <c r="E394">
        <v>7.24</v>
      </c>
      <c r="F394" t="s">
        <v>1694</v>
      </c>
      <c r="G394">
        <f>FLOOR(Table2[[#This Row],[Amount in Sales]],5)</f>
        <v>210</v>
      </c>
      <c r="H394">
        <v>210</v>
      </c>
      <c r="I3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95" spans="1:9" x14ac:dyDescent="0.3">
      <c r="A395" t="s">
        <v>522</v>
      </c>
      <c r="B395" t="s">
        <v>156</v>
      </c>
      <c r="C395" s="1">
        <v>44737</v>
      </c>
      <c r="D395">
        <v>568</v>
      </c>
      <c r="E395">
        <v>207.89999999999998</v>
      </c>
      <c r="F395" t="s">
        <v>1695</v>
      </c>
      <c r="G395">
        <f>FLOOR(Table2[[#This Row],[Amount in Sales]],5)</f>
        <v>565</v>
      </c>
      <c r="H395">
        <v>565</v>
      </c>
      <c r="I3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396" spans="1:9" x14ac:dyDescent="0.3">
      <c r="A396" t="s">
        <v>523</v>
      </c>
      <c r="B396" t="s">
        <v>157</v>
      </c>
      <c r="C396" s="1">
        <v>44747</v>
      </c>
      <c r="D396">
        <v>226</v>
      </c>
      <c r="E396">
        <v>83.350000000000009</v>
      </c>
      <c r="F396" t="s">
        <v>1696</v>
      </c>
      <c r="G396">
        <f>FLOOR(Table2[[#This Row],[Amount in Sales]],5)</f>
        <v>225</v>
      </c>
      <c r="H396">
        <v>225</v>
      </c>
      <c r="I3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97" spans="1:9" x14ac:dyDescent="0.3">
      <c r="A397" t="s">
        <v>524</v>
      </c>
      <c r="B397" t="s">
        <v>158</v>
      </c>
      <c r="C397" s="1">
        <v>44754</v>
      </c>
      <c r="D397">
        <v>857</v>
      </c>
      <c r="E397">
        <v>672.68</v>
      </c>
      <c r="F397" t="s">
        <v>1697</v>
      </c>
      <c r="G397">
        <f>FLOOR(Table2[[#This Row],[Amount in Sales]],5)</f>
        <v>855</v>
      </c>
      <c r="H397">
        <v>855</v>
      </c>
      <c r="I3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398" spans="1:9" x14ac:dyDescent="0.3">
      <c r="A398" t="s">
        <v>525</v>
      </c>
      <c r="B398" t="s">
        <v>154</v>
      </c>
      <c r="C398" s="1">
        <v>44760</v>
      </c>
      <c r="D398">
        <v>265</v>
      </c>
      <c r="E398">
        <v>237</v>
      </c>
      <c r="F398" t="s">
        <v>1694</v>
      </c>
      <c r="G398">
        <f>FLOOR(Table2[[#This Row],[Amount in Sales]],5)</f>
        <v>265</v>
      </c>
      <c r="H398">
        <v>265</v>
      </c>
      <c r="I3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399" spans="1:9" x14ac:dyDescent="0.3">
      <c r="A399" t="s">
        <v>526</v>
      </c>
      <c r="B399" t="s">
        <v>155</v>
      </c>
      <c r="C399" s="1">
        <v>44759</v>
      </c>
      <c r="D399">
        <v>355</v>
      </c>
      <c r="E399">
        <v>193.45999999999998</v>
      </c>
      <c r="F399" t="s">
        <v>1695</v>
      </c>
      <c r="G399">
        <f>FLOOR(Table2[[#This Row],[Amount in Sales]],5)</f>
        <v>355</v>
      </c>
      <c r="H399">
        <v>355</v>
      </c>
      <c r="I3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00" spans="1:9" x14ac:dyDescent="0.3">
      <c r="A400" t="s">
        <v>527</v>
      </c>
      <c r="B400" t="s">
        <v>156</v>
      </c>
      <c r="C400" s="1">
        <v>44735</v>
      </c>
      <c r="D400">
        <v>897</v>
      </c>
      <c r="E400">
        <v>757.46</v>
      </c>
      <c r="F400" t="s">
        <v>1696</v>
      </c>
      <c r="G400">
        <f>FLOOR(Table2[[#This Row],[Amount in Sales]],5)</f>
        <v>895</v>
      </c>
      <c r="H400">
        <v>895</v>
      </c>
      <c r="I4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01" spans="1:9" x14ac:dyDescent="0.3">
      <c r="A401" t="s">
        <v>528</v>
      </c>
      <c r="B401" t="s">
        <v>157</v>
      </c>
      <c r="C401" s="1">
        <v>44734</v>
      </c>
      <c r="D401">
        <v>482</v>
      </c>
      <c r="E401">
        <v>53.43</v>
      </c>
      <c r="F401" t="s">
        <v>1697</v>
      </c>
      <c r="G401">
        <f>FLOOR(Table2[[#This Row],[Amount in Sales]],5)</f>
        <v>480</v>
      </c>
      <c r="H401">
        <v>480</v>
      </c>
      <c r="I4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02" spans="1:9" x14ac:dyDescent="0.3">
      <c r="A402" t="s">
        <v>529</v>
      </c>
      <c r="B402" t="s">
        <v>154</v>
      </c>
      <c r="C402" s="1">
        <v>44753</v>
      </c>
      <c r="D402">
        <v>612</v>
      </c>
      <c r="E402">
        <v>162.97999999999999</v>
      </c>
      <c r="F402" t="s">
        <v>1694</v>
      </c>
      <c r="G402">
        <f>FLOOR(Table2[[#This Row],[Amount in Sales]],5)</f>
        <v>610</v>
      </c>
      <c r="H402">
        <v>610</v>
      </c>
      <c r="I4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03" spans="1:9" x14ac:dyDescent="0.3">
      <c r="A403" t="s">
        <v>530</v>
      </c>
      <c r="B403" t="s">
        <v>155</v>
      </c>
      <c r="C403" s="1">
        <v>44739</v>
      </c>
      <c r="D403">
        <v>777</v>
      </c>
      <c r="E403">
        <v>103.18</v>
      </c>
      <c r="F403" t="s">
        <v>1695</v>
      </c>
      <c r="G403">
        <f>FLOOR(Table2[[#This Row],[Amount in Sales]],5)</f>
        <v>775</v>
      </c>
      <c r="H403">
        <v>775</v>
      </c>
      <c r="I4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04" spans="1:9" x14ac:dyDescent="0.3">
      <c r="A404" t="s">
        <v>531</v>
      </c>
      <c r="B404" t="s">
        <v>156</v>
      </c>
      <c r="C404" s="1">
        <v>44740</v>
      </c>
      <c r="D404">
        <v>572</v>
      </c>
      <c r="E404">
        <v>118.95</v>
      </c>
      <c r="F404" t="s">
        <v>1696</v>
      </c>
      <c r="G404">
        <f>FLOOR(Table2[[#This Row],[Amount in Sales]],5)</f>
        <v>570</v>
      </c>
      <c r="H404">
        <v>570</v>
      </c>
      <c r="I4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05" spans="1:9" x14ac:dyDescent="0.3">
      <c r="A405" t="s">
        <v>532</v>
      </c>
      <c r="B405" t="s">
        <v>157</v>
      </c>
      <c r="C405" s="1">
        <v>44748</v>
      </c>
      <c r="D405">
        <v>692</v>
      </c>
      <c r="E405">
        <v>526.14</v>
      </c>
      <c r="F405" t="s">
        <v>1697</v>
      </c>
      <c r="G405">
        <f>FLOOR(Table2[[#This Row],[Amount in Sales]],5)</f>
        <v>690</v>
      </c>
      <c r="H405">
        <v>690</v>
      </c>
      <c r="I4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06" spans="1:9" x14ac:dyDescent="0.3">
      <c r="A406" t="s">
        <v>533</v>
      </c>
      <c r="B406" t="s">
        <v>158</v>
      </c>
      <c r="C406" s="1">
        <v>44731</v>
      </c>
      <c r="D406">
        <v>791</v>
      </c>
      <c r="E406">
        <v>188.29999999999998</v>
      </c>
      <c r="F406" t="s">
        <v>1694</v>
      </c>
      <c r="G406">
        <f>FLOOR(Table2[[#This Row],[Amount in Sales]],5)</f>
        <v>790</v>
      </c>
      <c r="H406">
        <v>790</v>
      </c>
      <c r="I4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07" spans="1:9" x14ac:dyDescent="0.3">
      <c r="A407" t="s">
        <v>534</v>
      </c>
      <c r="B407" t="s">
        <v>159</v>
      </c>
      <c r="C407" s="1">
        <v>44763</v>
      </c>
      <c r="D407">
        <v>332</v>
      </c>
      <c r="E407">
        <v>41.58</v>
      </c>
      <c r="F407" t="s">
        <v>1695</v>
      </c>
      <c r="G407">
        <f>FLOOR(Table2[[#This Row],[Amount in Sales]],5)</f>
        <v>330</v>
      </c>
      <c r="H407">
        <v>330</v>
      </c>
      <c r="I4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08" spans="1:9" x14ac:dyDescent="0.3">
      <c r="A408" t="s">
        <v>535</v>
      </c>
      <c r="B408" t="s">
        <v>154</v>
      </c>
      <c r="C408" s="1">
        <v>44733</v>
      </c>
      <c r="D408">
        <v>241</v>
      </c>
      <c r="E408">
        <v>16.180000000000003</v>
      </c>
      <c r="F408" t="s">
        <v>1696</v>
      </c>
      <c r="G408">
        <f>FLOOR(Table2[[#This Row],[Amount in Sales]],5)</f>
        <v>240</v>
      </c>
      <c r="H408">
        <v>240</v>
      </c>
      <c r="I4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09" spans="1:9" x14ac:dyDescent="0.3">
      <c r="A409" t="s">
        <v>536</v>
      </c>
      <c r="B409" t="s">
        <v>155</v>
      </c>
      <c r="C409" s="1">
        <v>44746</v>
      </c>
      <c r="D409">
        <v>494</v>
      </c>
      <c r="E409">
        <v>488.92</v>
      </c>
      <c r="F409" t="s">
        <v>1697</v>
      </c>
      <c r="G409">
        <f>FLOOR(Table2[[#This Row],[Amount in Sales]],5)</f>
        <v>490</v>
      </c>
      <c r="H409">
        <v>490</v>
      </c>
      <c r="I4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10" spans="1:9" x14ac:dyDescent="0.3">
      <c r="A410" t="s">
        <v>537</v>
      </c>
      <c r="B410" t="s">
        <v>156</v>
      </c>
      <c r="C410" s="1">
        <v>44755</v>
      </c>
      <c r="D410">
        <v>260</v>
      </c>
      <c r="E410">
        <v>68.13000000000001</v>
      </c>
      <c r="F410" t="s">
        <v>1694</v>
      </c>
      <c r="G410">
        <f>FLOOR(Table2[[#This Row],[Amount in Sales]],5)</f>
        <v>260</v>
      </c>
      <c r="H410">
        <v>260</v>
      </c>
      <c r="I4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11" spans="1:9" x14ac:dyDescent="0.3">
      <c r="A411" t="s">
        <v>538</v>
      </c>
      <c r="B411" t="s">
        <v>157</v>
      </c>
      <c r="C411" s="1">
        <v>44755</v>
      </c>
      <c r="D411">
        <v>726</v>
      </c>
      <c r="E411">
        <v>633.54</v>
      </c>
      <c r="F411" t="s">
        <v>1695</v>
      </c>
      <c r="G411">
        <f>FLOOR(Table2[[#This Row],[Amount in Sales]],5)</f>
        <v>725</v>
      </c>
      <c r="H411">
        <v>725</v>
      </c>
      <c r="I4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12" spans="1:9" x14ac:dyDescent="0.3">
      <c r="A412" t="s">
        <v>539</v>
      </c>
      <c r="B412" t="s">
        <v>154</v>
      </c>
      <c r="C412" s="1">
        <v>44727</v>
      </c>
      <c r="D412">
        <v>402</v>
      </c>
      <c r="E412">
        <v>308.64999999999998</v>
      </c>
      <c r="F412" t="s">
        <v>1696</v>
      </c>
      <c r="G412">
        <f>FLOOR(Table2[[#This Row],[Amount in Sales]],5)</f>
        <v>400</v>
      </c>
      <c r="H412">
        <v>400</v>
      </c>
      <c r="I4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13" spans="1:9" x14ac:dyDescent="0.3">
      <c r="A413" t="s">
        <v>540</v>
      </c>
      <c r="B413" t="s">
        <v>155</v>
      </c>
      <c r="C413" s="1">
        <v>44746</v>
      </c>
      <c r="D413">
        <v>369</v>
      </c>
      <c r="E413">
        <v>58.12</v>
      </c>
      <c r="F413" t="s">
        <v>1697</v>
      </c>
      <c r="G413">
        <f>FLOOR(Table2[[#This Row],[Amount in Sales]],5)</f>
        <v>365</v>
      </c>
      <c r="H413">
        <v>365</v>
      </c>
      <c r="I4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14" spans="1:9" x14ac:dyDescent="0.3">
      <c r="A414" t="s">
        <v>541</v>
      </c>
      <c r="B414" t="s">
        <v>156</v>
      </c>
      <c r="C414" s="1">
        <v>44740</v>
      </c>
      <c r="D414">
        <v>657</v>
      </c>
      <c r="E414">
        <v>351.96</v>
      </c>
      <c r="F414" t="s">
        <v>1694</v>
      </c>
      <c r="G414">
        <f>FLOOR(Table2[[#This Row],[Amount in Sales]],5)</f>
        <v>655</v>
      </c>
      <c r="H414">
        <v>655</v>
      </c>
      <c r="I4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15" spans="1:9" x14ac:dyDescent="0.3">
      <c r="A415" t="s">
        <v>542</v>
      </c>
      <c r="B415" t="s">
        <v>157</v>
      </c>
      <c r="C415" s="1">
        <v>44743</v>
      </c>
      <c r="D415">
        <v>482</v>
      </c>
      <c r="E415">
        <v>425.21</v>
      </c>
      <c r="F415" t="s">
        <v>1695</v>
      </c>
      <c r="G415">
        <f>FLOOR(Table2[[#This Row],[Amount in Sales]],5)</f>
        <v>480</v>
      </c>
      <c r="H415">
        <v>480</v>
      </c>
      <c r="I4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16" spans="1:9" x14ac:dyDescent="0.3">
      <c r="A416" t="s">
        <v>543</v>
      </c>
      <c r="B416" t="s">
        <v>154</v>
      </c>
      <c r="C416" s="1">
        <v>44737</v>
      </c>
      <c r="D416">
        <v>652</v>
      </c>
      <c r="E416">
        <v>48.809999999999995</v>
      </c>
      <c r="F416" t="s">
        <v>1696</v>
      </c>
      <c r="G416">
        <f>FLOOR(Table2[[#This Row],[Amount in Sales]],5)</f>
        <v>650</v>
      </c>
      <c r="H416">
        <v>650</v>
      </c>
      <c r="I4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17" spans="1:9" x14ac:dyDescent="0.3">
      <c r="A417" t="s">
        <v>544</v>
      </c>
      <c r="B417" t="s">
        <v>155</v>
      </c>
      <c r="C417" s="1">
        <v>44757</v>
      </c>
      <c r="D417">
        <v>556</v>
      </c>
      <c r="E417">
        <v>257.07</v>
      </c>
      <c r="F417" t="s">
        <v>1697</v>
      </c>
      <c r="G417">
        <f>FLOOR(Table2[[#This Row],[Amount in Sales]],5)</f>
        <v>555</v>
      </c>
      <c r="H417">
        <v>555</v>
      </c>
      <c r="I4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18" spans="1:9" x14ac:dyDescent="0.3">
      <c r="A418" t="s">
        <v>545</v>
      </c>
      <c r="B418" t="s">
        <v>156</v>
      </c>
      <c r="C418" s="1">
        <v>44745</v>
      </c>
      <c r="D418">
        <v>706</v>
      </c>
      <c r="E418">
        <v>243.31</v>
      </c>
      <c r="F418" t="s">
        <v>1694</v>
      </c>
      <c r="G418">
        <f>FLOOR(Table2[[#This Row],[Amount in Sales]],5)</f>
        <v>705</v>
      </c>
      <c r="H418">
        <v>705</v>
      </c>
      <c r="I4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19" spans="1:9" x14ac:dyDescent="0.3">
      <c r="A419" t="s">
        <v>546</v>
      </c>
      <c r="B419" t="s">
        <v>157</v>
      </c>
      <c r="C419" s="1">
        <v>44760</v>
      </c>
      <c r="D419">
        <v>460</v>
      </c>
      <c r="E419">
        <v>321.59999999999997</v>
      </c>
      <c r="F419" t="s">
        <v>1695</v>
      </c>
      <c r="G419">
        <f>FLOOR(Table2[[#This Row],[Amount in Sales]],5)</f>
        <v>460</v>
      </c>
      <c r="H419">
        <v>460</v>
      </c>
      <c r="I4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20" spans="1:9" x14ac:dyDescent="0.3">
      <c r="A420" t="s">
        <v>547</v>
      </c>
      <c r="B420" t="s">
        <v>154</v>
      </c>
      <c r="C420" s="1">
        <v>44750</v>
      </c>
      <c r="D420">
        <v>248</v>
      </c>
      <c r="E420">
        <v>4.6899999999999995</v>
      </c>
      <c r="F420" t="s">
        <v>1696</v>
      </c>
      <c r="G420">
        <f>FLOOR(Table2[[#This Row],[Amount in Sales]],5)</f>
        <v>245</v>
      </c>
      <c r="H420">
        <v>245</v>
      </c>
      <c r="I4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21" spans="1:9" x14ac:dyDescent="0.3">
      <c r="A421" t="s">
        <v>548</v>
      </c>
      <c r="B421" t="s">
        <v>155</v>
      </c>
      <c r="C421" s="1">
        <v>44742</v>
      </c>
      <c r="D421">
        <v>700</v>
      </c>
      <c r="E421">
        <v>512.72</v>
      </c>
      <c r="F421" t="s">
        <v>1697</v>
      </c>
      <c r="G421">
        <f>FLOOR(Table2[[#This Row],[Amount in Sales]],5)</f>
        <v>700</v>
      </c>
      <c r="H421">
        <v>700</v>
      </c>
      <c r="I4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22" spans="1:9" x14ac:dyDescent="0.3">
      <c r="A422" t="s">
        <v>549</v>
      </c>
      <c r="B422" t="s">
        <v>156</v>
      </c>
      <c r="C422" s="1">
        <v>44754</v>
      </c>
      <c r="D422">
        <v>329</v>
      </c>
      <c r="E422">
        <v>237.85999999999999</v>
      </c>
      <c r="F422" t="s">
        <v>1694</v>
      </c>
      <c r="G422">
        <f>FLOOR(Table2[[#This Row],[Amount in Sales]],5)</f>
        <v>325</v>
      </c>
      <c r="H422">
        <v>325</v>
      </c>
      <c r="I4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23" spans="1:9" x14ac:dyDescent="0.3">
      <c r="A423" t="s">
        <v>550</v>
      </c>
      <c r="B423" t="s">
        <v>157</v>
      </c>
      <c r="C423" s="1">
        <v>44746</v>
      </c>
      <c r="D423">
        <v>656</v>
      </c>
      <c r="E423">
        <v>639.06999999999994</v>
      </c>
      <c r="F423" t="s">
        <v>1695</v>
      </c>
      <c r="G423">
        <f>FLOOR(Table2[[#This Row],[Amount in Sales]],5)</f>
        <v>655</v>
      </c>
      <c r="H423">
        <v>655</v>
      </c>
      <c r="I4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24" spans="1:9" x14ac:dyDescent="0.3">
      <c r="A424" t="s">
        <v>551</v>
      </c>
      <c r="B424" t="s">
        <v>158</v>
      </c>
      <c r="C424" s="1">
        <v>44752</v>
      </c>
      <c r="D424">
        <v>452</v>
      </c>
      <c r="E424">
        <v>417.84</v>
      </c>
      <c r="F424" t="s">
        <v>1696</v>
      </c>
      <c r="G424">
        <f>FLOOR(Table2[[#This Row],[Amount in Sales]],5)</f>
        <v>450</v>
      </c>
      <c r="H424">
        <v>450</v>
      </c>
      <c r="I4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25" spans="1:9" x14ac:dyDescent="0.3">
      <c r="A425" t="s">
        <v>552</v>
      </c>
      <c r="B425" t="s">
        <v>154</v>
      </c>
      <c r="C425" s="1">
        <v>44725</v>
      </c>
      <c r="D425">
        <v>839</v>
      </c>
      <c r="E425">
        <v>292.32</v>
      </c>
      <c r="F425" t="s">
        <v>1697</v>
      </c>
      <c r="G425">
        <f>FLOOR(Table2[[#This Row],[Amount in Sales]],5)</f>
        <v>835</v>
      </c>
      <c r="H425">
        <v>835</v>
      </c>
      <c r="I4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26" spans="1:9" x14ac:dyDescent="0.3">
      <c r="A426" t="s">
        <v>553</v>
      </c>
      <c r="B426" t="s">
        <v>155</v>
      </c>
      <c r="C426" s="1">
        <v>44734</v>
      </c>
      <c r="D426">
        <v>845</v>
      </c>
      <c r="E426">
        <v>311.5</v>
      </c>
      <c r="F426" t="s">
        <v>1694</v>
      </c>
      <c r="G426">
        <f>FLOOR(Table2[[#This Row],[Amount in Sales]],5)</f>
        <v>845</v>
      </c>
      <c r="H426">
        <v>845</v>
      </c>
      <c r="I4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27" spans="1:9" x14ac:dyDescent="0.3">
      <c r="A427" t="s">
        <v>554</v>
      </c>
      <c r="B427" t="s">
        <v>156</v>
      </c>
      <c r="C427" s="1">
        <v>44761</v>
      </c>
      <c r="D427">
        <v>855</v>
      </c>
      <c r="E427">
        <v>327.3</v>
      </c>
      <c r="F427" t="s">
        <v>1695</v>
      </c>
      <c r="G427">
        <f>FLOOR(Table2[[#This Row],[Amount in Sales]],5)</f>
        <v>855</v>
      </c>
      <c r="H427">
        <v>855</v>
      </c>
      <c r="I4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28" spans="1:9" x14ac:dyDescent="0.3">
      <c r="A428" t="s">
        <v>555</v>
      </c>
      <c r="B428" t="s">
        <v>157</v>
      </c>
      <c r="C428" s="1">
        <v>44735</v>
      </c>
      <c r="D428">
        <v>423</v>
      </c>
      <c r="E428">
        <v>326.89</v>
      </c>
      <c r="F428" t="s">
        <v>1696</v>
      </c>
      <c r="G428">
        <f>FLOOR(Table2[[#This Row],[Amount in Sales]],5)</f>
        <v>420</v>
      </c>
      <c r="H428">
        <v>420</v>
      </c>
      <c r="I4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29" spans="1:9" x14ac:dyDescent="0.3">
      <c r="A429" t="s">
        <v>556</v>
      </c>
      <c r="B429" t="s">
        <v>154</v>
      </c>
      <c r="C429" s="1">
        <v>44753</v>
      </c>
      <c r="D429">
        <v>631</v>
      </c>
      <c r="E429">
        <v>619.61</v>
      </c>
      <c r="F429" t="s">
        <v>1697</v>
      </c>
      <c r="G429">
        <f>FLOOR(Table2[[#This Row],[Amount in Sales]],5)</f>
        <v>630</v>
      </c>
      <c r="H429">
        <v>630</v>
      </c>
      <c r="I4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30" spans="1:9" x14ac:dyDescent="0.3">
      <c r="A430" t="s">
        <v>557</v>
      </c>
      <c r="B430" t="s">
        <v>155</v>
      </c>
      <c r="C430" s="1">
        <v>44732</v>
      </c>
      <c r="D430">
        <v>807</v>
      </c>
      <c r="E430">
        <v>196.69</v>
      </c>
      <c r="F430" t="s">
        <v>1694</v>
      </c>
      <c r="G430">
        <f>FLOOR(Table2[[#This Row],[Amount in Sales]],5)</f>
        <v>805</v>
      </c>
      <c r="H430">
        <v>805</v>
      </c>
      <c r="I4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31" spans="1:9" x14ac:dyDescent="0.3">
      <c r="A431" t="s">
        <v>558</v>
      </c>
      <c r="B431" t="s">
        <v>156</v>
      </c>
      <c r="C431" s="1">
        <v>44748</v>
      </c>
      <c r="D431">
        <v>836</v>
      </c>
      <c r="E431">
        <v>426.18</v>
      </c>
      <c r="F431" t="s">
        <v>1695</v>
      </c>
      <c r="G431">
        <f>FLOOR(Table2[[#This Row],[Amount in Sales]],5)</f>
        <v>835</v>
      </c>
      <c r="H431">
        <v>835</v>
      </c>
      <c r="I4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32" spans="1:9" x14ac:dyDescent="0.3">
      <c r="A432" t="s">
        <v>559</v>
      </c>
      <c r="B432" t="s">
        <v>157</v>
      </c>
      <c r="C432" s="1">
        <v>44731</v>
      </c>
      <c r="D432">
        <v>676</v>
      </c>
      <c r="E432">
        <v>670.08</v>
      </c>
      <c r="F432" t="s">
        <v>1696</v>
      </c>
      <c r="G432">
        <f>FLOOR(Table2[[#This Row],[Amount in Sales]],5)</f>
        <v>675</v>
      </c>
      <c r="H432">
        <v>675</v>
      </c>
      <c r="I4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33" spans="1:9" x14ac:dyDescent="0.3">
      <c r="A433" t="s">
        <v>560</v>
      </c>
      <c r="B433" t="s">
        <v>158</v>
      </c>
      <c r="C433" s="1">
        <v>44725</v>
      </c>
      <c r="D433">
        <v>330</v>
      </c>
      <c r="E433">
        <v>191.41</v>
      </c>
      <c r="F433" t="s">
        <v>1697</v>
      </c>
      <c r="G433">
        <f>FLOOR(Table2[[#This Row],[Amount in Sales]],5)</f>
        <v>330</v>
      </c>
      <c r="H433">
        <v>330</v>
      </c>
      <c r="I4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34" spans="1:9" x14ac:dyDescent="0.3">
      <c r="A434" t="s">
        <v>561</v>
      </c>
      <c r="B434" t="s">
        <v>159</v>
      </c>
      <c r="C434" s="1">
        <v>44753</v>
      </c>
      <c r="D434">
        <v>523</v>
      </c>
      <c r="E434">
        <v>105.13000000000001</v>
      </c>
      <c r="F434" t="s">
        <v>1694</v>
      </c>
      <c r="G434">
        <f>FLOOR(Table2[[#This Row],[Amount in Sales]],5)</f>
        <v>520</v>
      </c>
      <c r="H434">
        <v>520</v>
      </c>
      <c r="I4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35" spans="1:9" x14ac:dyDescent="0.3">
      <c r="A435" t="s">
        <v>562</v>
      </c>
      <c r="B435" t="s">
        <v>154</v>
      </c>
      <c r="C435" s="1">
        <v>44738</v>
      </c>
      <c r="D435">
        <v>865</v>
      </c>
      <c r="E435">
        <v>75.77000000000001</v>
      </c>
      <c r="F435" t="s">
        <v>1695</v>
      </c>
      <c r="G435">
        <f>FLOOR(Table2[[#This Row],[Amount in Sales]],5)</f>
        <v>865</v>
      </c>
      <c r="H435">
        <v>865</v>
      </c>
      <c r="I4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36" spans="1:9" x14ac:dyDescent="0.3">
      <c r="A436" t="s">
        <v>563</v>
      </c>
      <c r="B436" t="s">
        <v>155</v>
      </c>
      <c r="C436" s="1">
        <v>44762</v>
      </c>
      <c r="D436">
        <v>495</v>
      </c>
      <c r="E436">
        <v>456.40999999999997</v>
      </c>
      <c r="F436" t="s">
        <v>1696</v>
      </c>
      <c r="G436">
        <f>FLOOR(Table2[[#This Row],[Amount in Sales]],5)</f>
        <v>495</v>
      </c>
      <c r="H436">
        <v>495</v>
      </c>
      <c r="I4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37" spans="1:9" x14ac:dyDescent="0.3">
      <c r="A437" t="s">
        <v>564</v>
      </c>
      <c r="B437" t="s">
        <v>156</v>
      </c>
      <c r="C437" s="1">
        <v>44756</v>
      </c>
      <c r="D437">
        <v>721</v>
      </c>
      <c r="E437">
        <v>293.07</v>
      </c>
      <c r="F437" t="s">
        <v>1697</v>
      </c>
      <c r="G437">
        <f>FLOOR(Table2[[#This Row],[Amount in Sales]],5)</f>
        <v>720</v>
      </c>
      <c r="H437">
        <v>720</v>
      </c>
      <c r="I4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38" spans="1:9" x14ac:dyDescent="0.3">
      <c r="A438" t="s">
        <v>565</v>
      </c>
      <c r="B438" t="s">
        <v>157</v>
      </c>
      <c r="C438" s="1">
        <v>44744</v>
      </c>
      <c r="D438">
        <v>258</v>
      </c>
      <c r="E438">
        <v>117.45</v>
      </c>
      <c r="F438" t="s">
        <v>1694</v>
      </c>
      <c r="G438">
        <f>FLOOR(Table2[[#This Row],[Amount in Sales]],5)</f>
        <v>255</v>
      </c>
      <c r="H438">
        <v>255</v>
      </c>
      <c r="I4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39" spans="1:9" x14ac:dyDescent="0.3">
      <c r="A439" t="s">
        <v>566</v>
      </c>
      <c r="B439" t="s">
        <v>154</v>
      </c>
      <c r="C439" s="1">
        <v>44753</v>
      </c>
      <c r="D439">
        <v>844</v>
      </c>
      <c r="E439">
        <v>384.15</v>
      </c>
      <c r="F439" t="s">
        <v>1695</v>
      </c>
      <c r="G439">
        <f>FLOOR(Table2[[#This Row],[Amount in Sales]],5)</f>
        <v>840</v>
      </c>
      <c r="H439">
        <v>840</v>
      </c>
      <c r="I4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40" spans="1:9" x14ac:dyDescent="0.3">
      <c r="A440" t="s">
        <v>567</v>
      </c>
      <c r="B440" t="s">
        <v>155</v>
      </c>
      <c r="C440" s="1">
        <v>44762</v>
      </c>
      <c r="D440">
        <v>197</v>
      </c>
      <c r="E440">
        <v>59.35</v>
      </c>
      <c r="F440" t="s">
        <v>1696</v>
      </c>
      <c r="G440">
        <f>FLOOR(Table2[[#This Row],[Amount in Sales]],5)</f>
        <v>195</v>
      </c>
      <c r="H440">
        <v>195</v>
      </c>
      <c r="I4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41" spans="1:9" x14ac:dyDescent="0.3">
      <c r="A441" t="s">
        <v>568</v>
      </c>
      <c r="B441" t="s">
        <v>156</v>
      </c>
      <c r="C441" s="1">
        <v>44740</v>
      </c>
      <c r="D441">
        <v>216</v>
      </c>
      <c r="E441">
        <v>49.44</v>
      </c>
      <c r="F441" t="s">
        <v>1697</v>
      </c>
      <c r="G441">
        <f>FLOOR(Table2[[#This Row],[Amount in Sales]],5)</f>
        <v>215</v>
      </c>
      <c r="H441">
        <v>215</v>
      </c>
      <c r="I4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42" spans="1:9" x14ac:dyDescent="0.3">
      <c r="A442" t="s">
        <v>569</v>
      </c>
      <c r="B442" t="s">
        <v>157</v>
      </c>
      <c r="C442" s="1">
        <v>44729</v>
      </c>
      <c r="D442">
        <v>254</v>
      </c>
      <c r="E442">
        <v>124.10000000000001</v>
      </c>
      <c r="F442" t="s">
        <v>1694</v>
      </c>
      <c r="G442">
        <f>FLOOR(Table2[[#This Row],[Amount in Sales]],5)</f>
        <v>250</v>
      </c>
      <c r="H442">
        <v>250</v>
      </c>
      <c r="I4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43" spans="1:9" x14ac:dyDescent="0.3">
      <c r="A443" t="s">
        <v>570</v>
      </c>
      <c r="B443" t="s">
        <v>158</v>
      </c>
      <c r="C443" s="1">
        <v>44727</v>
      </c>
      <c r="D443">
        <v>463</v>
      </c>
      <c r="E443">
        <v>408.84</v>
      </c>
      <c r="F443" t="s">
        <v>1695</v>
      </c>
      <c r="G443">
        <f>FLOOR(Table2[[#This Row],[Amount in Sales]],5)</f>
        <v>460</v>
      </c>
      <c r="H443">
        <v>460</v>
      </c>
      <c r="I4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44" spans="1:9" x14ac:dyDescent="0.3">
      <c r="A444" t="s">
        <v>571</v>
      </c>
      <c r="B444" t="s">
        <v>154</v>
      </c>
      <c r="C444" s="1">
        <v>44734</v>
      </c>
      <c r="D444">
        <v>512</v>
      </c>
      <c r="E444">
        <v>157.20999999999998</v>
      </c>
      <c r="F444" t="s">
        <v>1696</v>
      </c>
      <c r="G444">
        <f>FLOOR(Table2[[#This Row],[Amount in Sales]],5)</f>
        <v>510</v>
      </c>
      <c r="H444">
        <v>510</v>
      </c>
      <c r="I4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45" spans="1:9" x14ac:dyDescent="0.3">
      <c r="A445" t="s">
        <v>572</v>
      </c>
      <c r="B445" t="s">
        <v>155</v>
      </c>
      <c r="C445" s="1">
        <v>44744</v>
      </c>
      <c r="D445">
        <v>820</v>
      </c>
      <c r="E445">
        <v>702.79</v>
      </c>
      <c r="F445" t="s">
        <v>1697</v>
      </c>
      <c r="G445">
        <f>FLOOR(Table2[[#This Row],[Amount in Sales]],5)</f>
        <v>820</v>
      </c>
      <c r="H445">
        <v>820</v>
      </c>
      <c r="I4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46" spans="1:9" x14ac:dyDescent="0.3">
      <c r="A446" t="s">
        <v>573</v>
      </c>
      <c r="B446" t="s">
        <v>156</v>
      </c>
      <c r="C446" s="1">
        <v>44737</v>
      </c>
      <c r="D446">
        <v>621</v>
      </c>
      <c r="E446">
        <v>181.09</v>
      </c>
      <c r="F446" t="s">
        <v>1694</v>
      </c>
      <c r="G446">
        <f>FLOOR(Table2[[#This Row],[Amount in Sales]],5)</f>
        <v>620</v>
      </c>
      <c r="H446">
        <v>620</v>
      </c>
      <c r="I4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47" spans="1:9" x14ac:dyDescent="0.3">
      <c r="A447" t="s">
        <v>574</v>
      </c>
      <c r="B447" t="s">
        <v>157</v>
      </c>
      <c r="C447" s="1">
        <v>44752</v>
      </c>
      <c r="D447">
        <v>616</v>
      </c>
      <c r="E447">
        <v>159.51</v>
      </c>
      <c r="F447" t="s">
        <v>1695</v>
      </c>
      <c r="G447">
        <f>FLOOR(Table2[[#This Row],[Amount in Sales]],5)</f>
        <v>615</v>
      </c>
      <c r="H447">
        <v>615</v>
      </c>
      <c r="I4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48" spans="1:9" x14ac:dyDescent="0.3">
      <c r="A448" t="s">
        <v>575</v>
      </c>
      <c r="B448" t="s">
        <v>154</v>
      </c>
      <c r="C448" s="1">
        <v>44736</v>
      </c>
      <c r="D448">
        <v>506</v>
      </c>
      <c r="E448">
        <v>149.48999999999998</v>
      </c>
      <c r="F448" t="s">
        <v>1696</v>
      </c>
      <c r="G448">
        <f>FLOOR(Table2[[#This Row],[Amount in Sales]],5)</f>
        <v>505</v>
      </c>
      <c r="H448">
        <v>505</v>
      </c>
      <c r="I4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49" spans="1:9" x14ac:dyDescent="0.3">
      <c r="A449" t="s">
        <v>576</v>
      </c>
      <c r="B449" t="s">
        <v>155</v>
      </c>
      <c r="C449" s="1">
        <v>44752</v>
      </c>
      <c r="D449">
        <v>246</v>
      </c>
      <c r="E449">
        <v>18.260000000000002</v>
      </c>
      <c r="F449" t="s">
        <v>1697</v>
      </c>
      <c r="G449">
        <f>FLOOR(Table2[[#This Row],[Amount in Sales]],5)</f>
        <v>245</v>
      </c>
      <c r="H449">
        <v>245</v>
      </c>
      <c r="I4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50" spans="1:9" x14ac:dyDescent="0.3">
      <c r="A450" t="s">
        <v>577</v>
      </c>
      <c r="B450" t="s">
        <v>156</v>
      </c>
      <c r="C450" s="1">
        <v>44759</v>
      </c>
      <c r="D450">
        <v>649</v>
      </c>
      <c r="E450">
        <v>25.360000000000003</v>
      </c>
      <c r="F450" t="s">
        <v>1694</v>
      </c>
      <c r="G450">
        <f>FLOOR(Table2[[#This Row],[Amount in Sales]],5)</f>
        <v>645</v>
      </c>
      <c r="H450">
        <v>645</v>
      </c>
      <c r="I4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51" spans="1:9" x14ac:dyDescent="0.3">
      <c r="A451" t="s">
        <v>578</v>
      </c>
      <c r="B451" t="s">
        <v>157</v>
      </c>
      <c r="C451" s="1">
        <v>44763</v>
      </c>
      <c r="D451">
        <v>421</v>
      </c>
      <c r="E451">
        <v>321.94</v>
      </c>
      <c r="F451" t="s">
        <v>1695</v>
      </c>
      <c r="G451">
        <f>FLOOR(Table2[[#This Row],[Amount in Sales]],5)</f>
        <v>420</v>
      </c>
      <c r="H451">
        <v>420</v>
      </c>
      <c r="I4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2" spans="1:9" x14ac:dyDescent="0.3">
      <c r="A452" t="s">
        <v>579</v>
      </c>
      <c r="B452" t="s">
        <v>158</v>
      </c>
      <c r="C452" s="1">
        <v>44763</v>
      </c>
      <c r="D452">
        <v>816</v>
      </c>
      <c r="E452">
        <v>610.91999999999996</v>
      </c>
      <c r="F452" t="s">
        <v>1696</v>
      </c>
      <c r="G452">
        <f>FLOOR(Table2[[#This Row],[Amount in Sales]],5)</f>
        <v>815</v>
      </c>
      <c r="H452">
        <v>815</v>
      </c>
      <c r="I4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53" spans="1:9" x14ac:dyDescent="0.3">
      <c r="A453" t="s">
        <v>580</v>
      </c>
      <c r="B453" t="s">
        <v>159</v>
      </c>
      <c r="C453" s="1">
        <v>44750</v>
      </c>
      <c r="D453">
        <v>409</v>
      </c>
      <c r="E453">
        <v>283.45</v>
      </c>
      <c r="F453" t="s">
        <v>1697</v>
      </c>
      <c r="G453">
        <f>FLOOR(Table2[[#This Row],[Amount in Sales]],5)</f>
        <v>405</v>
      </c>
      <c r="H453">
        <v>405</v>
      </c>
      <c r="I4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4" spans="1:9" x14ac:dyDescent="0.3">
      <c r="A454" t="s">
        <v>581</v>
      </c>
      <c r="B454" t="s">
        <v>154</v>
      </c>
      <c r="C454" s="1">
        <v>44751</v>
      </c>
      <c r="D454">
        <v>333</v>
      </c>
      <c r="E454">
        <v>176.29</v>
      </c>
      <c r="F454" t="s">
        <v>1694</v>
      </c>
      <c r="G454">
        <f>FLOOR(Table2[[#This Row],[Amount in Sales]],5)</f>
        <v>330</v>
      </c>
      <c r="H454">
        <v>330</v>
      </c>
      <c r="I4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5" spans="1:9" x14ac:dyDescent="0.3">
      <c r="A455" t="s">
        <v>582</v>
      </c>
      <c r="B455" t="s">
        <v>155</v>
      </c>
      <c r="C455" s="1">
        <v>44736</v>
      </c>
      <c r="D455">
        <v>423</v>
      </c>
      <c r="E455">
        <v>137.10999999999999</v>
      </c>
      <c r="F455" t="s">
        <v>1695</v>
      </c>
      <c r="G455">
        <f>FLOOR(Table2[[#This Row],[Amount in Sales]],5)</f>
        <v>420</v>
      </c>
      <c r="H455">
        <v>420</v>
      </c>
      <c r="I4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6" spans="1:9" x14ac:dyDescent="0.3">
      <c r="A456" t="s">
        <v>583</v>
      </c>
      <c r="B456" t="s">
        <v>156</v>
      </c>
      <c r="C456" s="1">
        <v>44737</v>
      </c>
      <c r="D456">
        <v>305</v>
      </c>
      <c r="E456">
        <v>109.52000000000001</v>
      </c>
      <c r="F456" t="s">
        <v>1696</v>
      </c>
      <c r="G456">
        <f>FLOOR(Table2[[#This Row],[Amount in Sales]],5)</f>
        <v>305</v>
      </c>
      <c r="H456">
        <v>305</v>
      </c>
      <c r="I4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7" spans="1:9" x14ac:dyDescent="0.3">
      <c r="A457" t="s">
        <v>584</v>
      </c>
      <c r="B457" t="s">
        <v>157</v>
      </c>
      <c r="C457" s="1">
        <v>44744</v>
      </c>
      <c r="D457">
        <v>377</v>
      </c>
      <c r="E457">
        <v>248.48</v>
      </c>
      <c r="F457" t="s">
        <v>1697</v>
      </c>
      <c r="G457">
        <f>FLOOR(Table2[[#This Row],[Amount in Sales]],5)</f>
        <v>375</v>
      </c>
      <c r="H457">
        <v>375</v>
      </c>
      <c r="I4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8" spans="1:9" x14ac:dyDescent="0.3">
      <c r="A458" t="s">
        <v>585</v>
      </c>
      <c r="B458" t="s">
        <v>154</v>
      </c>
      <c r="C458" s="1">
        <v>44735</v>
      </c>
      <c r="D458">
        <v>405</v>
      </c>
      <c r="E458">
        <v>208.10999999999999</v>
      </c>
      <c r="F458" t="s">
        <v>1694</v>
      </c>
      <c r="G458">
        <f>FLOOR(Table2[[#This Row],[Amount in Sales]],5)</f>
        <v>405</v>
      </c>
      <c r="H458">
        <v>405</v>
      </c>
      <c r="I4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59" spans="1:9" x14ac:dyDescent="0.3">
      <c r="A459" t="s">
        <v>586</v>
      </c>
      <c r="B459" t="s">
        <v>155</v>
      </c>
      <c r="C459" s="1">
        <v>44751</v>
      </c>
      <c r="D459">
        <v>512</v>
      </c>
      <c r="E459">
        <v>392.53</v>
      </c>
      <c r="F459" t="s">
        <v>1695</v>
      </c>
      <c r="G459">
        <f>FLOOR(Table2[[#This Row],[Amount in Sales]],5)</f>
        <v>510</v>
      </c>
      <c r="H459">
        <v>510</v>
      </c>
      <c r="I4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0" spans="1:9" x14ac:dyDescent="0.3">
      <c r="A460" t="s">
        <v>587</v>
      </c>
      <c r="B460" t="s">
        <v>156</v>
      </c>
      <c r="C460" s="1">
        <v>44726</v>
      </c>
      <c r="D460">
        <v>369</v>
      </c>
      <c r="E460">
        <v>271.33</v>
      </c>
      <c r="F460" t="s">
        <v>1696</v>
      </c>
      <c r="G460">
        <f>FLOOR(Table2[[#This Row],[Amount in Sales]],5)</f>
        <v>365</v>
      </c>
      <c r="H460">
        <v>365</v>
      </c>
      <c r="I4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61" spans="1:9" x14ac:dyDescent="0.3">
      <c r="A461" t="s">
        <v>588</v>
      </c>
      <c r="B461" t="s">
        <v>157</v>
      </c>
      <c r="C461" s="1">
        <v>44749</v>
      </c>
      <c r="D461">
        <v>612</v>
      </c>
      <c r="E461">
        <v>272.76</v>
      </c>
      <c r="F461" t="s">
        <v>1697</v>
      </c>
      <c r="G461">
        <f>FLOOR(Table2[[#This Row],[Amount in Sales]],5)</f>
        <v>610</v>
      </c>
      <c r="H461">
        <v>610</v>
      </c>
      <c r="I4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2" spans="1:9" x14ac:dyDescent="0.3">
      <c r="A462" t="s">
        <v>589</v>
      </c>
      <c r="B462" t="s">
        <v>154</v>
      </c>
      <c r="C462" s="1">
        <v>44734</v>
      </c>
      <c r="D462">
        <v>473</v>
      </c>
      <c r="E462">
        <v>380.73</v>
      </c>
      <c r="F462" t="s">
        <v>1694</v>
      </c>
      <c r="G462">
        <f>FLOOR(Table2[[#This Row],[Amount in Sales]],5)</f>
        <v>470</v>
      </c>
      <c r="H462">
        <v>470</v>
      </c>
      <c r="I4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63" spans="1:9" x14ac:dyDescent="0.3">
      <c r="A463" t="s">
        <v>590</v>
      </c>
      <c r="B463" t="s">
        <v>155</v>
      </c>
      <c r="C463" s="1">
        <v>44726</v>
      </c>
      <c r="D463">
        <v>581</v>
      </c>
      <c r="E463">
        <v>367.5</v>
      </c>
      <c r="F463" t="s">
        <v>1695</v>
      </c>
      <c r="G463">
        <f>FLOOR(Table2[[#This Row],[Amount in Sales]],5)</f>
        <v>580</v>
      </c>
      <c r="H463">
        <v>580</v>
      </c>
      <c r="I4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4" spans="1:9" x14ac:dyDescent="0.3">
      <c r="A464" t="s">
        <v>591</v>
      </c>
      <c r="B464" t="s">
        <v>156</v>
      </c>
      <c r="C464" s="1">
        <v>44743</v>
      </c>
      <c r="D464">
        <v>886</v>
      </c>
      <c r="E464">
        <v>479.96999999999997</v>
      </c>
      <c r="F464" t="s">
        <v>1696</v>
      </c>
      <c r="G464">
        <f>FLOOR(Table2[[#This Row],[Amount in Sales]],5)</f>
        <v>885</v>
      </c>
      <c r="H464">
        <v>885</v>
      </c>
      <c r="I4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65" spans="1:9" x14ac:dyDescent="0.3">
      <c r="A465" t="s">
        <v>592</v>
      </c>
      <c r="B465" t="s">
        <v>157</v>
      </c>
      <c r="C465" s="1">
        <v>44742</v>
      </c>
      <c r="D465">
        <v>735</v>
      </c>
      <c r="E465">
        <v>378.15999999999997</v>
      </c>
      <c r="F465" t="s">
        <v>1697</v>
      </c>
      <c r="G465">
        <f>FLOOR(Table2[[#This Row],[Amount in Sales]],5)</f>
        <v>735</v>
      </c>
      <c r="H465">
        <v>735</v>
      </c>
      <c r="I4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66" spans="1:9" x14ac:dyDescent="0.3">
      <c r="A466" t="s">
        <v>593</v>
      </c>
      <c r="B466" t="s">
        <v>154</v>
      </c>
      <c r="C466" s="1">
        <v>44747</v>
      </c>
      <c r="D466">
        <v>521</v>
      </c>
      <c r="E466">
        <v>123.76</v>
      </c>
      <c r="F466" t="s">
        <v>1694</v>
      </c>
      <c r="G466">
        <f>FLOOR(Table2[[#This Row],[Amount in Sales]],5)</f>
        <v>520</v>
      </c>
      <c r="H466">
        <v>520</v>
      </c>
      <c r="I4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7" spans="1:9" x14ac:dyDescent="0.3">
      <c r="A467" t="s">
        <v>594</v>
      </c>
      <c r="B467" t="s">
        <v>155</v>
      </c>
      <c r="C467" s="1">
        <v>44764</v>
      </c>
      <c r="D467">
        <v>555</v>
      </c>
      <c r="E467">
        <v>550.12</v>
      </c>
      <c r="F467" t="s">
        <v>1695</v>
      </c>
      <c r="G467">
        <f>FLOOR(Table2[[#This Row],[Amount in Sales]],5)</f>
        <v>555</v>
      </c>
      <c r="H467">
        <v>555</v>
      </c>
      <c r="I4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8" spans="1:9" x14ac:dyDescent="0.3">
      <c r="A468" t="s">
        <v>595</v>
      </c>
      <c r="B468" t="s">
        <v>156</v>
      </c>
      <c r="C468" s="1">
        <v>44735</v>
      </c>
      <c r="D468">
        <v>553</v>
      </c>
      <c r="E468">
        <v>330.18</v>
      </c>
      <c r="F468" t="s">
        <v>1696</v>
      </c>
      <c r="G468">
        <f>FLOOR(Table2[[#This Row],[Amount in Sales]],5)</f>
        <v>550</v>
      </c>
      <c r="H468">
        <v>550</v>
      </c>
      <c r="I4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69" spans="1:9" x14ac:dyDescent="0.3">
      <c r="A469" t="s">
        <v>596</v>
      </c>
      <c r="B469" t="s">
        <v>157</v>
      </c>
      <c r="C469" s="1">
        <v>44737</v>
      </c>
      <c r="D469">
        <v>240</v>
      </c>
      <c r="E469">
        <v>113.14</v>
      </c>
      <c r="F469" t="s">
        <v>1697</v>
      </c>
      <c r="G469">
        <f>FLOOR(Table2[[#This Row],[Amount in Sales]],5)</f>
        <v>240</v>
      </c>
      <c r="H469">
        <v>240</v>
      </c>
      <c r="I4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70" spans="1:9" x14ac:dyDescent="0.3">
      <c r="A470" t="s">
        <v>597</v>
      </c>
      <c r="B470" t="s">
        <v>158</v>
      </c>
      <c r="C470" s="1">
        <v>44749</v>
      </c>
      <c r="D470">
        <v>879</v>
      </c>
      <c r="E470">
        <v>361.99</v>
      </c>
      <c r="F470" t="s">
        <v>1694</v>
      </c>
      <c r="G470">
        <f>FLOOR(Table2[[#This Row],[Amount in Sales]],5)</f>
        <v>875</v>
      </c>
      <c r="H470">
        <v>875</v>
      </c>
      <c r="I4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71" spans="1:9" x14ac:dyDescent="0.3">
      <c r="A471" t="s">
        <v>598</v>
      </c>
      <c r="B471" t="s">
        <v>154</v>
      </c>
      <c r="C471" s="1">
        <v>44729</v>
      </c>
      <c r="D471">
        <v>784</v>
      </c>
      <c r="E471">
        <v>56.46</v>
      </c>
      <c r="F471" t="s">
        <v>1695</v>
      </c>
      <c r="G471">
        <f>FLOOR(Table2[[#This Row],[Amount in Sales]],5)</f>
        <v>780</v>
      </c>
      <c r="H471">
        <v>780</v>
      </c>
      <c r="I4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72" spans="1:9" x14ac:dyDescent="0.3">
      <c r="A472" t="s">
        <v>599</v>
      </c>
      <c r="B472" t="s">
        <v>155</v>
      </c>
      <c r="C472" s="1">
        <v>44738</v>
      </c>
      <c r="D472">
        <v>865</v>
      </c>
      <c r="E472">
        <v>245.88</v>
      </c>
      <c r="F472" t="s">
        <v>1696</v>
      </c>
      <c r="G472">
        <f>FLOOR(Table2[[#This Row],[Amount in Sales]],5)</f>
        <v>865</v>
      </c>
      <c r="H472">
        <v>865</v>
      </c>
      <c r="I4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73" spans="1:9" x14ac:dyDescent="0.3">
      <c r="A473" t="s">
        <v>600</v>
      </c>
      <c r="B473" t="s">
        <v>156</v>
      </c>
      <c r="C473" s="1">
        <v>44740</v>
      </c>
      <c r="D473">
        <v>247</v>
      </c>
      <c r="E473">
        <v>127.14</v>
      </c>
      <c r="F473" t="s">
        <v>1697</v>
      </c>
      <c r="G473">
        <f>FLOOR(Table2[[#This Row],[Amount in Sales]],5)</f>
        <v>245</v>
      </c>
      <c r="H473">
        <v>245</v>
      </c>
      <c r="I4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74" spans="1:9" x14ac:dyDescent="0.3">
      <c r="A474" t="s">
        <v>601</v>
      </c>
      <c r="B474" t="s">
        <v>157</v>
      </c>
      <c r="C474" s="1">
        <v>44755</v>
      </c>
      <c r="D474">
        <v>435</v>
      </c>
      <c r="E474">
        <v>366.96999999999997</v>
      </c>
      <c r="F474" t="s">
        <v>1694</v>
      </c>
      <c r="G474">
        <f>FLOOR(Table2[[#This Row],[Amount in Sales]],5)</f>
        <v>435</v>
      </c>
      <c r="H474">
        <v>435</v>
      </c>
      <c r="I4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75" spans="1:9" x14ac:dyDescent="0.3">
      <c r="A475" t="s">
        <v>602</v>
      </c>
      <c r="B475" t="s">
        <v>154</v>
      </c>
      <c r="C475" s="1">
        <v>44755</v>
      </c>
      <c r="D475">
        <v>868</v>
      </c>
      <c r="E475">
        <v>689.29</v>
      </c>
      <c r="F475" t="s">
        <v>1695</v>
      </c>
      <c r="G475">
        <f>FLOOR(Table2[[#This Row],[Amount in Sales]],5)</f>
        <v>865</v>
      </c>
      <c r="H475">
        <v>865</v>
      </c>
      <c r="I4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76" spans="1:9" x14ac:dyDescent="0.3">
      <c r="A476" t="s">
        <v>603</v>
      </c>
      <c r="B476" t="s">
        <v>155</v>
      </c>
      <c r="C476" s="1">
        <v>44764</v>
      </c>
      <c r="D476">
        <v>552</v>
      </c>
      <c r="E476">
        <v>241.47</v>
      </c>
      <c r="F476" t="s">
        <v>1696</v>
      </c>
      <c r="G476">
        <f>FLOOR(Table2[[#This Row],[Amount in Sales]],5)</f>
        <v>550</v>
      </c>
      <c r="H476">
        <v>550</v>
      </c>
      <c r="I4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77" spans="1:9" x14ac:dyDescent="0.3">
      <c r="A477" t="s">
        <v>604</v>
      </c>
      <c r="B477" t="s">
        <v>156</v>
      </c>
      <c r="C477" s="1">
        <v>44735</v>
      </c>
      <c r="D477">
        <v>441</v>
      </c>
      <c r="E477">
        <v>275.25</v>
      </c>
      <c r="F477" t="s">
        <v>1697</v>
      </c>
      <c r="G477">
        <f>FLOOR(Table2[[#This Row],[Amount in Sales]],5)</f>
        <v>440</v>
      </c>
      <c r="H477">
        <v>440</v>
      </c>
      <c r="I4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78" spans="1:9" x14ac:dyDescent="0.3">
      <c r="A478" t="s">
        <v>605</v>
      </c>
      <c r="B478" t="s">
        <v>157</v>
      </c>
      <c r="C478" s="1">
        <v>44734</v>
      </c>
      <c r="D478">
        <v>392</v>
      </c>
      <c r="E478">
        <v>347.57</v>
      </c>
      <c r="F478" t="s">
        <v>1694</v>
      </c>
      <c r="G478">
        <f>FLOOR(Table2[[#This Row],[Amount in Sales]],5)</f>
        <v>390</v>
      </c>
      <c r="H478">
        <v>390</v>
      </c>
      <c r="I4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79" spans="1:9" x14ac:dyDescent="0.3">
      <c r="A479" t="s">
        <v>606</v>
      </c>
      <c r="B479" t="s">
        <v>158</v>
      </c>
      <c r="C479" s="1">
        <v>44728</v>
      </c>
      <c r="D479">
        <v>432</v>
      </c>
      <c r="E479">
        <v>79.320000000000007</v>
      </c>
      <c r="F479" t="s">
        <v>1695</v>
      </c>
      <c r="G479">
        <f>FLOOR(Table2[[#This Row],[Amount in Sales]],5)</f>
        <v>430</v>
      </c>
      <c r="H479">
        <v>430</v>
      </c>
      <c r="I4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80" spans="1:9" x14ac:dyDescent="0.3">
      <c r="A480" t="s">
        <v>607</v>
      </c>
      <c r="B480" t="s">
        <v>159</v>
      </c>
      <c r="C480" s="1">
        <v>44739</v>
      </c>
      <c r="D480">
        <v>346</v>
      </c>
      <c r="E480">
        <v>55.04</v>
      </c>
      <c r="F480" t="s">
        <v>1696</v>
      </c>
      <c r="G480">
        <f>FLOOR(Table2[[#This Row],[Amount in Sales]],5)</f>
        <v>345</v>
      </c>
      <c r="H480">
        <v>345</v>
      </c>
      <c r="I4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81" spans="1:9" x14ac:dyDescent="0.3">
      <c r="A481" t="s">
        <v>608</v>
      </c>
      <c r="B481" t="s">
        <v>154</v>
      </c>
      <c r="C481" s="1">
        <v>44765</v>
      </c>
      <c r="D481">
        <v>409</v>
      </c>
      <c r="E481">
        <v>120.52000000000001</v>
      </c>
      <c r="F481" t="s">
        <v>1697</v>
      </c>
      <c r="G481">
        <f>FLOOR(Table2[[#This Row],[Amount in Sales]],5)</f>
        <v>405</v>
      </c>
      <c r="H481">
        <v>405</v>
      </c>
      <c r="I4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82" spans="1:9" x14ac:dyDescent="0.3">
      <c r="A482" t="s">
        <v>609</v>
      </c>
      <c r="B482" t="s">
        <v>155</v>
      </c>
      <c r="C482" s="1">
        <v>44740</v>
      </c>
      <c r="D482">
        <v>312</v>
      </c>
      <c r="E482">
        <v>110.5</v>
      </c>
      <c r="F482" t="s">
        <v>1694</v>
      </c>
      <c r="G482">
        <f>FLOOR(Table2[[#This Row],[Amount in Sales]],5)</f>
        <v>310</v>
      </c>
      <c r="H482">
        <v>310</v>
      </c>
      <c r="I4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83" spans="1:9" x14ac:dyDescent="0.3">
      <c r="A483" t="s">
        <v>610</v>
      </c>
      <c r="B483" t="s">
        <v>156</v>
      </c>
      <c r="C483" s="1">
        <v>44734</v>
      </c>
      <c r="D483">
        <v>283</v>
      </c>
      <c r="E483">
        <v>114.52000000000001</v>
      </c>
      <c r="F483" t="s">
        <v>1695</v>
      </c>
      <c r="G483">
        <f>FLOOR(Table2[[#This Row],[Amount in Sales]],5)</f>
        <v>280</v>
      </c>
      <c r="H483">
        <v>280</v>
      </c>
      <c r="I4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84" spans="1:9" x14ac:dyDescent="0.3">
      <c r="A484" t="s">
        <v>611</v>
      </c>
      <c r="B484" t="s">
        <v>157</v>
      </c>
      <c r="C484" s="1">
        <v>44727</v>
      </c>
      <c r="D484">
        <v>669</v>
      </c>
      <c r="E484">
        <v>380.19</v>
      </c>
      <c r="F484" t="s">
        <v>1696</v>
      </c>
      <c r="G484">
        <f>FLOOR(Table2[[#This Row],[Amount in Sales]],5)</f>
        <v>665</v>
      </c>
      <c r="H484">
        <v>665</v>
      </c>
      <c r="I4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85" spans="1:9" x14ac:dyDescent="0.3">
      <c r="A485" t="s">
        <v>612</v>
      </c>
      <c r="B485" t="s">
        <v>154</v>
      </c>
      <c r="C485" s="1">
        <v>44737</v>
      </c>
      <c r="D485">
        <v>322</v>
      </c>
      <c r="E485">
        <v>220.29999999999998</v>
      </c>
      <c r="F485" t="s">
        <v>1697</v>
      </c>
      <c r="G485">
        <f>FLOOR(Table2[[#This Row],[Amount in Sales]],5)</f>
        <v>320</v>
      </c>
      <c r="H485">
        <v>320</v>
      </c>
      <c r="I4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86" spans="1:9" x14ac:dyDescent="0.3">
      <c r="A486" t="s">
        <v>613</v>
      </c>
      <c r="B486" t="s">
        <v>155</v>
      </c>
      <c r="C486" s="1">
        <v>44747</v>
      </c>
      <c r="D486">
        <v>717</v>
      </c>
      <c r="E486">
        <v>343.45</v>
      </c>
      <c r="F486" t="s">
        <v>1694</v>
      </c>
      <c r="G486">
        <f>FLOOR(Table2[[#This Row],[Amount in Sales]],5)</f>
        <v>715</v>
      </c>
      <c r="H486">
        <v>715</v>
      </c>
      <c r="I4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87" spans="1:9" x14ac:dyDescent="0.3">
      <c r="A487" t="s">
        <v>614</v>
      </c>
      <c r="B487" t="s">
        <v>156</v>
      </c>
      <c r="C487" s="1">
        <v>44754</v>
      </c>
      <c r="D487">
        <v>239</v>
      </c>
      <c r="E487">
        <v>212.82</v>
      </c>
      <c r="F487" t="s">
        <v>1695</v>
      </c>
      <c r="G487">
        <f>FLOOR(Table2[[#This Row],[Amount in Sales]],5)</f>
        <v>235</v>
      </c>
      <c r="H487">
        <v>235</v>
      </c>
      <c r="I4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88" spans="1:9" x14ac:dyDescent="0.3">
      <c r="A488" t="s">
        <v>615</v>
      </c>
      <c r="B488" t="s">
        <v>157</v>
      </c>
      <c r="C488" s="1">
        <v>44760</v>
      </c>
      <c r="D488">
        <v>508</v>
      </c>
      <c r="E488">
        <v>258.83</v>
      </c>
      <c r="F488" t="s">
        <v>1696</v>
      </c>
      <c r="G488">
        <f>FLOOR(Table2[[#This Row],[Amount in Sales]],5)</f>
        <v>505</v>
      </c>
      <c r="H488">
        <v>505</v>
      </c>
      <c r="I4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89" spans="1:9" x14ac:dyDescent="0.3">
      <c r="A489" t="s">
        <v>616</v>
      </c>
      <c r="B489" t="s">
        <v>158</v>
      </c>
      <c r="C489" s="1">
        <v>44759</v>
      </c>
      <c r="D489">
        <v>806</v>
      </c>
      <c r="E489">
        <v>631.6</v>
      </c>
      <c r="F489" t="s">
        <v>1697</v>
      </c>
      <c r="G489">
        <f>FLOOR(Table2[[#This Row],[Amount in Sales]],5)</f>
        <v>805</v>
      </c>
      <c r="H489">
        <v>805</v>
      </c>
      <c r="I4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90" spans="1:9" x14ac:dyDescent="0.3">
      <c r="A490" t="s">
        <v>617</v>
      </c>
      <c r="B490" t="s">
        <v>154</v>
      </c>
      <c r="C490" s="1">
        <v>44735</v>
      </c>
      <c r="D490">
        <v>216</v>
      </c>
      <c r="E490">
        <v>14.25</v>
      </c>
      <c r="F490" t="s">
        <v>1694</v>
      </c>
      <c r="G490">
        <f>FLOOR(Table2[[#This Row],[Amount in Sales]],5)</f>
        <v>215</v>
      </c>
      <c r="H490">
        <v>215</v>
      </c>
      <c r="I4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91" spans="1:9" x14ac:dyDescent="0.3">
      <c r="A491" t="s">
        <v>618</v>
      </c>
      <c r="B491" t="s">
        <v>155</v>
      </c>
      <c r="C491" s="1">
        <v>44734</v>
      </c>
      <c r="D491">
        <v>728</v>
      </c>
      <c r="E491">
        <v>130.01</v>
      </c>
      <c r="F491" t="s">
        <v>1695</v>
      </c>
      <c r="G491">
        <f>FLOOR(Table2[[#This Row],[Amount in Sales]],5)</f>
        <v>725</v>
      </c>
      <c r="H491">
        <v>725</v>
      </c>
      <c r="I4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92" spans="1:9" x14ac:dyDescent="0.3">
      <c r="A492" t="s">
        <v>619</v>
      </c>
      <c r="B492" t="s">
        <v>156</v>
      </c>
      <c r="C492" s="1">
        <v>44753</v>
      </c>
      <c r="D492">
        <v>278</v>
      </c>
      <c r="E492">
        <v>121.18</v>
      </c>
      <c r="F492" t="s">
        <v>1696</v>
      </c>
      <c r="G492">
        <f>FLOOR(Table2[[#This Row],[Amount in Sales]],5)</f>
        <v>275</v>
      </c>
      <c r="H492">
        <v>275</v>
      </c>
      <c r="I4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93" spans="1:9" x14ac:dyDescent="0.3">
      <c r="A493" t="s">
        <v>620</v>
      </c>
      <c r="B493" t="s">
        <v>157</v>
      </c>
      <c r="C493" s="1">
        <v>44739</v>
      </c>
      <c r="D493">
        <v>666</v>
      </c>
      <c r="E493">
        <v>493.11</v>
      </c>
      <c r="F493" t="s">
        <v>1697</v>
      </c>
      <c r="G493">
        <f>FLOOR(Table2[[#This Row],[Amount in Sales]],5)</f>
        <v>665</v>
      </c>
      <c r="H493">
        <v>665</v>
      </c>
      <c r="I4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494" spans="1:9" x14ac:dyDescent="0.3">
      <c r="A494" t="s">
        <v>621</v>
      </c>
      <c r="B494" t="s">
        <v>154</v>
      </c>
      <c r="C494" s="1">
        <v>44740</v>
      </c>
      <c r="D494">
        <v>880</v>
      </c>
      <c r="E494">
        <v>476.17</v>
      </c>
      <c r="F494" t="s">
        <v>1694</v>
      </c>
      <c r="G494">
        <f>FLOOR(Table2[[#This Row],[Amount in Sales]],5)</f>
        <v>880</v>
      </c>
      <c r="H494">
        <v>880</v>
      </c>
      <c r="I4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95" spans="1:9" x14ac:dyDescent="0.3">
      <c r="A495" t="s">
        <v>622</v>
      </c>
      <c r="B495" t="s">
        <v>155</v>
      </c>
      <c r="C495" s="1">
        <v>44748</v>
      </c>
      <c r="D495">
        <v>441</v>
      </c>
      <c r="E495">
        <v>314.31</v>
      </c>
      <c r="F495" t="s">
        <v>1695</v>
      </c>
      <c r="G495">
        <f>FLOOR(Table2[[#This Row],[Amount in Sales]],5)</f>
        <v>440</v>
      </c>
      <c r="H495">
        <v>440</v>
      </c>
      <c r="I4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96" spans="1:9" x14ac:dyDescent="0.3">
      <c r="A496" t="s">
        <v>623</v>
      </c>
      <c r="B496" t="s">
        <v>156</v>
      </c>
      <c r="C496" s="1">
        <v>44731</v>
      </c>
      <c r="D496">
        <v>798</v>
      </c>
      <c r="E496">
        <v>528.66999999999996</v>
      </c>
      <c r="F496" t="s">
        <v>1696</v>
      </c>
      <c r="G496">
        <f>FLOOR(Table2[[#This Row],[Amount in Sales]],5)</f>
        <v>795</v>
      </c>
      <c r="H496">
        <v>795</v>
      </c>
      <c r="I4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497" spans="1:9" x14ac:dyDescent="0.3">
      <c r="A497" t="s">
        <v>624</v>
      </c>
      <c r="B497" t="s">
        <v>157</v>
      </c>
      <c r="C497" s="1">
        <v>44763</v>
      </c>
      <c r="D497">
        <v>391</v>
      </c>
      <c r="E497">
        <v>200.59</v>
      </c>
      <c r="F497" t="s">
        <v>1697</v>
      </c>
      <c r="G497">
        <f>FLOOR(Table2[[#This Row],[Amount in Sales]],5)</f>
        <v>390</v>
      </c>
      <c r="H497">
        <v>390</v>
      </c>
      <c r="I4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498" spans="1:9" x14ac:dyDescent="0.3">
      <c r="A498" t="s">
        <v>625</v>
      </c>
      <c r="B498" t="s">
        <v>158</v>
      </c>
      <c r="C498" s="1">
        <v>44733</v>
      </c>
      <c r="D498">
        <v>242</v>
      </c>
      <c r="E498">
        <v>205.59</v>
      </c>
      <c r="F498" t="s">
        <v>1694</v>
      </c>
      <c r="G498">
        <f>FLOOR(Table2[[#This Row],[Amount in Sales]],5)</f>
        <v>240</v>
      </c>
      <c r="H498">
        <v>240</v>
      </c>
      <c r="I4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499" spans="1:9" x14ac:dyDescent="0.3">
      <c r="A499" t="s">
        <v>626</v>
      </c>
      <c r="B499" t="s">
        <v>159</v>
      </c>
      <c r="C499" s="1">
        <v>44746</v>
      </c>
      <c r="D499">
        <v>783</v>
      </c>
      <c r="E499">
        <v>452.46999999999997</v>
      </c>
      <c r="F499" t="s">
        <v>1695</v>
      </c>
      <c r="G499">
        <f>FLOOR(Table2[[#This Row],[Amount in Sales]],5)</f>
        <v>780</v>
      </c>
      <c r="H499">
        <v>780</v>
      </c>
      <c r="I4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00" spans="1:9" x14ac:dyDescent="0.3">
      <c r="A500" t="s">
        <v>627</v>
      </c>
      <c r="B500" t="s">
        <v>154</v>
      </c>
      <c r="C500" s="1">
        <v>44755</v>
      </c>
      <c r="D500">
        <v>893</v>
      </c>
      <c r="E500">
        <v>17</v>
      </c>
      <c r="F500" t="s">
        <v>1696</v>
      </c>
      <c r="G500">
        <f>FLOOR(Table2[[#This Row],[Amount in Sales]],5)</f>
        <v>890</v>
      </c>
      <c r="H500">
        <v>890</v>
      </c>
      <c r="I5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01" spans="1:9" x14ac:dyDescent="0.3">
      <c r="A501" t="s">
        <v>628</v>
      </c>
      <c r="B501" t="s">
        <v>155</v>
      </c>
      <c r="C501" s="1">
        <v>44787</v>
      </c>
      <c r="D501">
        <v>631</v>
      </c>
      <c r="E501">
        <v>597.52</v>
      </c>
      <c r="F501" t="s">
        <v>1697</v>
      </c>
      <c r="G501">
        <f>FLOOR(Table2[[#This Row],[Amount in Sales]],5)</f>
        <v>630</v>
      </c>
      <c r="H501">
        <v>630</v>
      </c>
      <c r="I5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02" spans="1:9" x14ac:dyDescent="0.3">
      <c r="A502" t="s">
        <v>629</v>
      </c>
      <c r="B502" t="s">
        <v>156</v>
      </c>
      <c r="C502" s="1">
        <v>44799</v>
      </c>
      <c r="D502">
        <v>721</v>
      </c>
      <c r="E502">
        <v>452.75</v>
      </c>
      <c r="F502" t="s">
        <v>1694</v>
      </c>
      <c r="G502">
        <f>FLOOR(Table2[[#This Row],[Amount in Sales]],5)</f>
        <v>720</v>
      </c>
      <c r="H502">
        <v>720</v>
      </c>
      <c r="I5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03" spans="1:9" x14ac:dyDescent="0.3">
      <c r="A503" t="s">
        <v>630</v>
      </c>
      <c r="B503" t="s">
        <v>157</v>
      </c>
      <c r="C503" s="1">
        <v>44802</v>
      </c>
      <c r="D503">
        <v>383</v>
      </c>
      <c r="E503">
        <v>352.19</v>
      </c>
      <c r="F503" t="s">
        <v>1695</v>
      </c>
      <c r="G503">
        <f>FLOOR(Table2[[#This Row],[Amount in Sales]],5)</f>
        <v>380</v>
      </c>
      <c r="H503">
        <v>380</v>
      </c>
      <c r="I5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04" spans="1:9" x14ac:dyDescent="0.3">
      <c r="A504" t="s">
        <v>631</v>
      </c>
      <c r="B504" t="s">
        <v>154</v>
      </c>
      <c r="C504" s="1">
        <v>44774</v>
      </c>
      <c r="D504">
        <v>692</v>
      </c>
      <c r="E504">
        <v>244.64</v>
      </c>
      <c r="F504" t="s">
        <v>1696</v>
      </c>
      <c r="G504">
        <f>FLOOR(Table2[[#This Row],[Amount in Sales]],5)</f>
        <v>690</v>
      </c>
      <c r="H504">
        <v>690</v>
      </c>
      <c r="I5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05" spans="1:9" x14ac:dyDescent="0.3">
      <c r="A505" t="s">
        <v>632</v>
      </c>
      <c r="B505" t="s">
        <v>155</v>
      </c>
      <c r="C505" s="1">
        <v>44800</v>
      </c>
      <c r="D505">
        <v>588</v>
      </c>
      <c r="E505">
        <v>295.56</v>
      </c>
      <c r="F505" t="s">
        <v>1697</v>
      </c>
      <c r="G505">
        <f>FLOOR(Table2[[#This Row],[Amount in Sales]],5)</f>
        <v>585</v>
      </c>
      <c r="H505">
        <v>585</v>
      </c>
      <c r="I5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06" spans="1:9" x14ac:dyDescent="0.3">
      <c r="A506" t="s">
        <v>633</v>
      </c>
      <c r="B506" t="s">
        <v>156</v>
      </c>
      <c r="C506" s="1">
        <v>44797</v>
      </c>
      <c r="D506">
        <v>329</v>
      </c>
      <c r="E506">
        <v>289.33999999999997</v>
      </c>
      <c r="F506" t="s">
        <v>1694</v>
      </c>
      <c r="G506">
        <f>FLOOR(Table2[[#This Row],[Amount in Sales]],5)</f>
        <v>325</v>
      </c>
      <c r="H506">
        <v>325</v>
      </c>
      <c r="I5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07" spans="1:9" x14ac:dyDescent="0.3">
      <c r="A507" t="s">
        <v>634</v>
      </c>
      <c r="B507" t="s">
        <v>157</v>
      </c>
      <c r="C507" s="1">
        <v>44766</v>
      </c>
      <c r="D507">
        <v>386</v>
      </c>
      <c r="E507">
        <v>139.75</v>
      </c>
      <c r="F507" t="s">
        <v>1695</v>
      </c>
      <c r="G507">
        <f>FLOOR(Table2[[#This Row],[Amount in Sales]],5)</f>
        <v>385</v>
      </c>
      <c r="H507">
        <v>385</v>
      </c>
      <c r="I5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08" spans="1:9" x14ac:dyDescent="0.3">
      <c r="A508" t="s">
        <v>635</v>
      </c>
      <c r="B508" t="s">
        <v>154</v>
      </c>
      <c r="C508" s="1">
        <v>44782</v>
      </c>
      <c r="D508">
        <v>513</v>
      </c>
      <c r="E508">
        <v>101.16000000000001</v>
      </c>
      <c r="F508" t="s">
        <v>1696</v>
      </c>
      <c r="G508">
        <f>FLOOR(Table2[[#This Row],[Amount in Sales]],5)</f>
        <v>510</v>
      </c>
      <c r="H508">
        <v>510</v>
      </c>
      <c r="I5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09" spans="1:9" x14ac:dyDescent="0.3">
      <c r="A509" t="s">
        <v>636</v>
      </c>
      <c r="B509" t="s">
        <v>155</v>
      </c>
      <c r="C509" s="1">
        <v>44790</v>
      </c>
      <c r="D509">
        <v>727</v>
      </c>
      <c r="E509">
        <v>321.96999999999997</v>
      </c>
      <c r="F509" t="s">
        <v>1697</v>
      </c>
      <c r="G509">
        <f>FLOOR(Table2[[#This Row],[Amount in Sales]],5)</f>
        <v>725</v>
      </c>
      <c r="H509">
        <v>725</v>
      </c>
      <c r="I5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0" spans="1:9" x14ac:dyDescent="0.3">
      <c r="A510" t="s">
        <v>637</v>
      </c>
      <c r="B510" t="s">
        <v>156</v>
      </c>
      <c r="C510" s="1">
        <v>44770</v>
      </c>
      <c r="D510">
        <v>898</v>
      </c>
      <c r="E510">
        <v>694.53</v>
      </c>
      <c r="F510" t="s">
        <v>1694</v>
      </c>
      <c r="G510">
        <f>FLOOR(Table2[[#This Row],[Amount in Sales]],5)</f>
        <v>895</v>
      </c>
      <c r="H510">
        <v>895</v>
      </c>
      <c r="I5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1" spans="1:9" x14ac:dyDescent="0.3">
      <c r="A511" t="s">
        <v>638</v>
      </c>
      <c r="B511" t="s">
        <v>157</v>
      </c>
      <c r="C511" s="1">
        <v>44759</v>
      </c>
      <c r="D511">
        <v>596</v>
      </c>
      <c r="E511">
        <v>286.2</v>
      </c>
      <c r="F511" t="s">
        <v>1695</v>
      </c>
      <c r="G511">
        <f>FLOOR(Table2[[#This Row],[Amount in Sales]],5)</f>
        <v>595</v>
      </c>
      <c r="H511">
        <v>595</v>
      </c>
      <c r="I5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12" spans="1:9" x14ac:dyDescent="0.3">
      <c r="A512" t="s">
        <v>639</v>
      </c>
      <c r="B512" t="s">
        <v>154</v>
      </c>
      <c r="C512" s="1">
        <v>44776</v>
      </c>
      <c r="D512">
        <v>866</v>
      </c>
      <c r="E512">
        <v>504.92</v>
      </c>
      <c r="F512" t="s">
        <v>1696</v>
      </c>
      <c r="G512">
        <f>FLOOR(Table2[[#This Row],[Amount in Sales]],5)</f>
        <v>865</v>
      </c>
      <c r="H512">
        <v>865</v>
      </c>
      <c r="I5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3" spans="1:9" x14ac:dyDescent="0.3">
      <c r="A513" t="s">
        <v>640</v>
      </c>
      <c r="B513" t="s">
        <v>155</v>
      </c>
      <c r="C513" s="1">
        <v>44757</v>
      </c>
      <c r="D513">
        <v>822</v>
      </c>
      <c r="E513">
        <v>114.22</v>
      </c>
      <c r="F513" t="s">
        <v>1697</v>
      </c>
      <c r="G513">
        <f>FLOOR(Table2[[#This Row],[Amount in Sales]],5)</f>
        <v>820</v>
      </c>
      <c r="H513">
        <v>820</v>
      </c>
      <c r="I5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4" spans="1:9" x14ac:dyDescent="0.3">
      <c r="A514" t="s">
        <v>641</v>
      </c>
      <c r="B514" t="s">
        <v>156</v>
      </c>
      <c r="C514" s="1">
        <v>44771</v>
      </c>
      <c r="D514">
        <v>541</v>
      </c>
      <c r="E514">
        <v>278.33999999999997</v>
      </c>
      <c r="F514" t="s">
        <v>1694</v>
      </c>
      <c r="G514">
        <f>FLOOR(Table2[[#This Row],[Amount in Sales]],5)</f>
        <v>540</v>
      </c>
      <c r="H514">
        <v>540</v>
      </c>
      <c r="I5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15" spans="1:9" x14ac:dyDescent="0.3">
      <c r="A515" t="s">
        <v>642</v>
      </c>
      <c r="B515" t="s">
        <v>157</v>
      </c>
      <c r="C515" s="1">
        <v>44788</v>
      </c>
      <c r="D515">
        <v>271</v>
      </c>
      <c r="E515">
        <v>148.35</v>
      </c>
      <c r="F515" t="s">
        <v>1695</v>
      </c>
      <c r="G515">
        <f>FLOOR(Table2[[#This Row],[Amount in Sales]],5)</f>
        <v>270</v>
      </c>
      <c r="H515">
        <v>270</v>
      </c>
      <c r="I5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16" spans="1:9" x14ac:dyDescent="0.3">
      <c r="A516" t="s">
        <v>643</v>
      </c>
      <c r="B516" t="s">
        <v>158</v>
      </c>
      <c r="C516" s="1">
        <v>44762</v>
      </c>
      <c r="D516">
        <v>513</v>
      </c>
      <c r="E516">
        <v>497.36</v>
      </c>
      <c r="F516" t="s">
        <v>1696</v>
      </c>
      <c r="G516">
        <f>FLOOR(Table2[[#This Row],[Amount in Sales]],5)</f>
        <v>510</v>
      </c>
      <c r="H516">
        <v>510</v>
      </c>
      <c r="I5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17" spans="1:9" x14ac:dyDescent="0.3">
      <c r="A517" t="s">
        <v>644</v>
      </c>
      <c r="B517" t="s">
        <v>154</v>
      </c>
      <c r="C517" s="1">
        <v>44789</v>
      </c>
      <c r="D517">
        <v>812</v>
      </c>
      <c r="E517">
        <v>89.26</v>
      </c>
      <c r="F517" t="s">
        <v>1697</v>
      </c>
      <c r="G517">
        <f>FLOOR(Table2[[#This Row],[Amount in Sales]],5)</f>
        <v>810</v>
      </c>
      <c r="H517">
        <v>810</v>
      </c>
      <c r="I5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8" spans="1:9" x14ac:dyDescent="0.3">
      <c r="A518" t="s">
        <v>645</v>
      </c>
      <c r="B518" t="s">
        <v>155</v>
      </c>
      <c r="C518" s="1">
        <v>44761</v>
      </c>
      <c r="D518">
        <v>896</v>
      </c>
      <c r="E518">
        <v>562.04999999999995</v>
      </c>
      <c r="F518" t="s">
        <v>1694</v>
      </c>
      <c r="G518">
        <f>FLOOR(Table2[[#This Row],[Amount in Sales]],5)</f>
        <v>895</v>
      </c>
      <c r="H518">
        <v>895</v>
      </c>
      <c r="I5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19" spans="1:9" x14ac:dyDescent="0.3">
      <c r="A519" t="s">
        <v>646</v>
      </c>
      <c r="B519" t="s">
        <v>156</v>
      </c>
      <c r="C519" s="1">
        <v>44790</v>
      </c>
      <c r="D519">
        <v>752</v>
      </c>
      <c r="E519">
        <v>252.09</v>
      </c>
      <c r="F519" t="s">
        <v>1695</v>
      </c>
      <c r="G519">
        <f>FLOOR(Table2[[#This Row],[Amount in Sales]],5)</f>
        <v>750</v>
      </c>
      <c r="H519">
        <v>750</v>
      </c>
      <c r="I5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20" spans="1:9" x14ac:dyDescent="0.3">
      <c r="A520" t="s">
        <v>647</v>
      </c>
      <c r="B520" t="s">
        <v>157</v>
      </c>
      <c r="C520" s="1">
        <v>44782</v>
      </c>
      <c r="D520">
        <v>266</v>
      </c>
      <c r="E520">
        <v>194.73999999999998</v>
      </c>
      <c r="F520" t="s">
        <v>1696</v>
      </c>
      <c r="G520">
        <f>FLOOR(Table2[[#This Row],[Amount in Sales]],5)</f>
        <v>265</v>
      </c>
      <c r="H520">
        <v>265</v>
      </c>
      <c r="I5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21" spans="1:9" x14ac:dyDescent="0.3">
      <c r="A521" t="s">
        <v>648</v>
      </c>
      <c r="B521" t="s">
        <v>154</v>
      </c>
      <c r="C521" s="1">
        <v>44802</v>
      </c>
      <c r="D521">
        <v>208</v>
      </c>
      <c r="E521">
        <v>123.37</v>
      </c>
      <c r="F521" t="s">
        <v>1697</v>
      </c>
      <c r="G521">
        <f>FLOOR(Table2[[#This Row],[Amount in Sales]],5)</f>
        <v>205</v>
      </c>
      <c r="H521">
        <v>205</v>
      </c>
      <c r="I5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22" spans="1:9" x14ac:dyDescent="0.3">
      <c r="A522" t="s">
        <v>649</v>
      </c>
      <c r="B522" t="s">
        <v>155</v>
      </c>
      <c r="C522" s="1">
        <v>44791</v>
      </c>
      <c r="D522">
        <v>238</v>
      </c>
      <c r="E522">
        <v>0.48</v>
      </c>
      <c r="F522" t="s">
        <v>1694</v>
      </c>
      <c r="G522">
        <f>FLOOR(Table2[[#This Row],[Amount in Sales]],5)</f>
        <v>235</v>
      </c>
      <c r="H522">
        <v>235</v>
      </c>
      <c r="I5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23" spans="1:9" x14ac:dyDescent="0.3">
      <c r="A523" t="s">
        <v>650</v>
      </c>
      <c r="B523" t="s">
        <v>156</v>
      </c>
      <c r="C523" s="1">
        <v>44795</v>
      </c>
      <c r="D523">
        <v>384</v>
      </c>
      <c r="E523">
        <v>211.32999999999998</v>
      </c>
      <c r="F523" t="s">
        <v>1695</v>
      </c>
      <c r="G523">
        <f>FLOOR(Table2[[#This Row],[Amount in Sales]],5)</f>
        <v>380</v>
      </c>
      <c r="H523">
        <v>380</v>
      </c>
      <c r="I5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24" spans="1:9" x14ac:dyDescent="0.3">
      <c r="A524" t="s">
        <v>651</v>
      </c>
      <c r="B524" t="s">
        <v>157</v>
      </c>
      <c r="C524" s="1">
        <v>44759</v>
      </c>
      <c r="D524">
        <v>420</v>
      </c>
      <c r="E524">
        <v>406.59999999999997</v>
      </c>
      <c r="F524" t="s">
        <v>1696</v>
      </c>
      <c r="G524">
        <f>FLOOR(Table2[[#This Row],[Amount in Sales]],5)</f>
        <v>420</v>
      </c>
      <c r="H524">
        <v>420</v>
      </c>
      <c r="I5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25" spans="1:9" x14ac:dyDescent="0.3">
      <c r="A525" t="s">
        <v>652</v>
      </c>
      <c r="B525" t="s">
        <v>158</v>
      </c>
      <c r="C525" s="1">
        <v>44756</v>
      </c>
      <c r="D525">
        <v>772</v>
      </c>
      <c r="E525">
        <v>620.05999999999995</v>
      </c>
      <c r="F525" t="s">
        <v>1697</v>
      </c>
      <c r="G525">
        <f>FLOOR(Table2[[#This Row],[Amount in Sales]],5)</f>
        <v>770</v>
      </c>
      <c r="H525">
        <v>770</v>
      </c>
      <c r="I5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26" spans="1:9" x14ac:dyDescent="0.3">
      <c r="A526" t="s">
        <v>653</v>
      </c>
      <c r="B526" t="s">
        <v>159</v>
      </c>
      <c r="C526" s="1">
        <v>44786</v>
      </c>
      <c r="D526">
        <v>755</v>
      </c>
      <c r="E526">
        <v>262.08999999999997</v>
      </c>
      <c r="F526" t="s">
        <v>1694</v>
      </c>
      <c r="G526">
        <f>FLOOR(Table2[[#This Row],[Amount in Sales]],5)</f>
        <v>755</v>
      </c>
      <c r="H526">
        <v>755</v>
      </c>
      <c r="I5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27" spans="1:9" x14ac:dyDescent="0.3">
      <c r="A527" t="s">
        <v>654</v>
      </c>
      <c r="B527" t="s">
        <v>154</v>
      </c>
      <c r="C527" s="1">
        <v>44757</v>
      </c>
      <c r="D527">
        <v>675</v>
      </c>
      <c r="E527">
        <v>86.23</v>
      </c>
      <c r="F527" t="s">
        <v>1695</v>
      </c>
      <c r="G527">
        <f>FLOOR(Table2[[#This Row],[Amount in Sales]],5)</f>
        <v>675</v>
      </c>
      <c r="H527">
        <v>675</v>
      </c>
      <c r="I5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28" spans="1:9" x14ac:dyDescent="0.3">
      <c r="A528" t="s">
        <v>655</v>
      </c>
      <c r="B528" t="s">
        <v>155</v>
      </c>
      <c r="C528" s="1">
        <v>44787</v>
      </c>
      <c r="D528">
        <v>411</v>
      </c>
      <c r="E528">
        <v>382.96</v>
      </c>
      <c r="F528" t="s">
        <v>1696</v>
      </c>
      <c r="G528">
        <f>FLOOR(Table2[[#This Row],[Amount in Sales]],5)</f>
        <v>410</v>
      </c>
      <c r="H528">
        <v>410</v>
      </c>
      <c r="I5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29" spans="1:9" x14ac:dyDescent="0.3">
      <c r="A529" t="s">
        <v>656</v>
      </c>
      <c r="B529" t="s">
        <v>156</v>
      </c>
      <c r="C529" s="1">
        <v>44763</v>
      </c>
      <c r="D529">
        <v>514</v>
      </c>
      <c r="E529">
        <v>165.14</v>
      </c>
      <c r="F529" t="s">
        <v>1697</v>
      </c>
      <c r="G529">
        <f>FLOOR(Table2[[#This Row],[Amount in Sales]],5)</f>
        <v>510</v>
      </c>
      <c r="H529">
        <v>510</v>
      </c>
      <c r="I5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30" spans="1:9" x14ac:dyDescent="0.3">
      <c r="A530" t="s">
        <v>657</v>
      </c>
      <c r="B530" t="s">
        <v>157</v>
      </c>
      <c r="C530" s="1">
        <v>44799</v>
      </c>
      <c r="D530">
        <v>750</v>
      </c>
      <c r="E530">
        <v>143.60999999999999</v>
      </c>
      <c r="F530" t="s">
        <v>1694</v>
      </c>
      <c r="G530">
        <f>FLOOR(Table2[[#This Row],[Amount in Sales]],5)</f>
        <v>750</v>
      </c>
      <c r="H530">
        <v>750</v>
      </c>
      <c r="I5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31" spans="1:9" x14ac:dyDescent="0.3">
      <c r="A531" t="s">
        <v>658</v>
      </c>
      <c r="B531" t="s">
        <v>154</v>
      </c>
      <c r="C531" s="1">
        <v>44798</v>
      </c>
      <c r="D531">
        <v>279</v>
      </c>
      <c r="E531">
        <v>238.92999999999998</v>
      </c>
      <c r="F531" t="s">
        <v>1695</v>
      </c>
      <c r="G531">
        <f>FLOOR(Table2[[#This Row],[Amount in Sales]],5)</f>
        <v>275</v>
      </c>
      <c r="H531">
        <v>275</v>
      </c>
      <c r="I5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32" spans="1:9" x14ac:dyDescent="0.3">
      <c r="A532" t="s">
        <v>659</v>
      </c>
      <c r="B532" t="s">
        <v>155</v>
      </c>
      <c r="C532" s="1">
        <v>44807</v>
      </c>
      <c r="D532">
        <v>284</v>
      </c>
      <c r="E532">
        <v>202.1</v>
      </c>
      <c r="F532" t="s">
        <v>1696</v>
      </c>
      <c r="G532">
        <f>FLOOR(Table2[[#This Row],[Amount in Sales]],5)</f>
        <v>280</v>
      </c>
      <c r="H532">
        <v>280</v>
      </c>
      <c r="I5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33" spans="1:9" x14ac:dyDescent="0.3">
      <c r="A533" t="s">
        <v>660</v>
      </c>
      <c r="B533" t="s">
        <v>156</v>
      </c>
      <c r="C533" s="1">
        <v>44769</v>
      </c>
      <c r="D533">
        <v>509</v>
      </c>
      <c r="E533">
        <v>370.15</v>
      </c>
      <c r="F533" t="s">
        <v>1697</v>
      </c>
      <c r="G533">
        <f>FLOOR(Table2[[#This Row],[Amount in Sales]],5)</f>
        <v>505</v>
      </c>
      <c r="H533">
        <v>505</v>
      </c>
      <c r="I5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34" spans="1:9" x14ac:dyDescent="0.3">
      <c r="A534" t="s">
        <v>661</v>
      </c>
      <c r="B534" t="s">
        <v>157</v>
      </c>
      <c r="C534" s="1">
        <v>44779</v>
      </c>
      <c r="D534">
        <v>207</v>
      </c>
      <c r="E534">
        <v>38.89</v>
      </c>
      <c r="F534" t="s">
        <v>1694</v>
      </c>
      <c r="G534">
        <f>FLOOR(Table2[[#This Row],[Amount in Sales]],5)</f>
        <v>205</v>
      </c>
      <c r="H534">
        <v>205</v>
      </c>
      <c r="I5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35" spans="1:9" x14ac:dyDescent="0.3">
      <c r="A535" t="s">
        <v>662</v>
      </c>
      <c r="B535" t="s">
        <v>158</v>
      </c>
      <c r="C535" s="1">
        <v>44769</v>
      </c>
      <c r="D535">
        <v>509</v>
      </c>
      <c r="E535">
        <v>404.28999999999996</v>
      </c>
      <c r="F535" t="s">
        <v>1695</v>
      </c>
      <c r="G535">
        <f>FLOOR(Table2[[#This Row],[Amount in Sales]],5)</f>
        <v>505</v>
      </c>
      <c r="H535">
        <v>505</v>
      </c>
      <c r="I5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36" spans="1:9" x14ac:dyDescent="0.3">
      <c r="A536" t="s">
        <v>663</v>
      </c>
      <c r="B536" t="s">
        <v>154</v>
      </c>
      <c r="C536" s="1">
        <v>44756</v>
      </c>
      <c r="D536">
        <v>371</v>
      </c>
      <c r="E536">
        <v>18.060000000000002</v>
      </c>
      <c r="F536" t="s">
        <v>1696</v>
      </c>
      <c r="G536">
        <f>FLOOR(Table2[[#This Row],[Amount in Sales]],5)</f>
        <v>370</v>
      </c>
      <c r="H536">
        <v>370</v>
      </c>
      <c r="I5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37" spans="1:9" x14ac:dyDescent="0.3">
      <c r="A537" t="s">
        <v>664</v>
      </c>
      <c r="B537" t="s">
        <v>155</v>
      </c>
      <c r="C537" s="1">
        <v>44799</v>
      </c>
      <c r="D537">
        <v>699</v>
      </c>
      <c r="E537">
        <v>414.27</v>
      </c>
      <c r="F537" t="s">
        <v>1697</v>
      </c>
      <c r="G537">
        <f>FLOOR(Table2[[#This Row],[Amount in Sales]],5)</f>
        <v>695</v>
      </c>
      <c r="H537">
        <v>695</v>
      </c>
      <c r="I5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38" spans="1:9" x14ac:dyDescent="0.3">
      <c r="A538" t="s">
        <v>665</v>
      </c>
      <c r="B538" t="s">
        <v>156</v>
      </c>
      <c r="C538" s="1">
        <v>44807</v>
      </c>
      <c r="D538">
        <v>306</v>
      </c>
      <c r="E538">
        <v>104.25</v>
      </c>
      <c r="F538" t="s">
        <v>1694</v>
      </c>
      <c r="G538">
        <f>FLOOR(Table2[[#This Row],[Amount in Sales]],5)</f>
        <v>305</v>
      </c>
      <c r="H538">
        <v>305</v>
      </c>
      <c r="I5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39" spans="1:9" x14ac:dyDescent="0.3">
      <c r="A539" t="s">
        <v>666</v>
      </c>
      <c r="B539" t="s">
        <v>157</v>
      </c>
      <c r="C539" s="1">
        <v>44769</v>
      </c>
      <c r="D539">
        <v>432</v>
      </c>
      <c r="E539">
        <v>70.290000000000006</v>
      </c>
      <c r="F539" t="s">
        <v>1695</v>
      </c>
      <c r="G539">
        <f>FLOOR(Table2[[#This Row],[Amount in Sales]],5)</f>
        <v>430</v>
      </c>
      <c r="H539">
        <v>430</v>
      </c>
      <c r="I5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0" spans="1:9" x14ac:dyDescent="0.3">
      <c r="A540" t="s">
        <v>667</v>
      </c>
      <c r="B540" t="s">
        <v>154</v>
      </c>
      <c r="C540" s="1">
        <v>44805</v>
      </c>
      <c r="D540">
        <v>339</v>
      </c>
      <c r="E540">
        <v>328.15999999999997</v>
      </c>
      <c r="F540" t="s">
        <v>1696</v>
      </c>
      <c r="G540">
        <f>FLOOR(Table2[[#This Row],[Amount in Sales]],5)</f>
        <v>335</v>
      </c>
      <c r="H540">
        <v>335</v>
      </c>
      <c r="I5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1" spans="1:9" x14ac:dyDescent="0.3">
      <c r="A541" t="s">
        <v>668</v>
      </c>
      <c r="B541" t="s">
        <v>155</v>
      </c>
      <c r="C541" s="1">
        <v>44796</v>
      </c>
      <c r="D541">
        <v>802</v>
      </c>
      <c r="E541">
        <v>84</v>
      </c>
      <c r="F541" t="s">
        <v>1697</v>
      </c>
      <c r="G541">
        <f>FLOOR(Table2[[#This Row],[Amount in Sales]],5)</f>
        <v>800</v>
      </c>
      <c r="H541">
        <v>800</v>
      </c>
      <c r="I5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42" spans="1:9" x14ac:dyDescent="0.3">
      <c r="A542" t="s">
        <v>669</v>
      </c>
      <c r="B542" t="s">
        <v>156</v>
      </c>
      <c r="C542" s="1">
        <v>44798</v>
      </c>
      <c r="D542">
        <v>674</v>
      </c>
      <c r="E542">
        <v>219.84</v>
      </c>
      <c r="F542" t="s">
        <v>1694</v>
      </c>
      <c r="G542">
        <f>FLOOR(Table2[[#This Row],[Amount in Sales]],5)</f>
        <v>670</v>
      </c>
      <c r="H542">
        <v>670</v>
      </c>
      <c r="I5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43" spans="1:9" x14ac:dyDescent="0.3">
      <c r="A543" t="s">
        <v>670</v>
      </c>
      <c r="B543" t="s">
        <v>157</v>
      </c>
      <c r="C543" s="1">
        <v>44756</v>
      </c>
      <c r="D543">
        <v>399</v>
      </c>
      <c r="E543">
        <v>183.85999999999999</v>
      </c>
      <c r="F543" t="s">
        <v>1695</v>
      </c>
      <c r="G543">
        <f>FLOOR(Table2[[#This Row],[Amount in Sales]],5)</f>
        <v>395</v>
      </c>
      <c r="H543">
        <v>395</v>
      </c>
      <c r="I5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4" spans="1:9" x14ac:dyDescent="0.3">
      <c r="A544" t="s">
        <v>671</v>
      </c>
      <c r="B544" t="s">
        <v>158</v>
      </c>
      <c r="C544" s="1">
        <v>44800</v>
      </c>
      <c r="D544">
        <v>691</v>
      </c>
      <c r="E544">
        <v>608.65</v>
      </c>
      <c r="F544" t="s">
        <v>1696</v>
      </c>
      <c r="G544">
        <f>FLOOR(Table2[[#This Row],[Amount in Sales]],5)</f>
        <v>690</v>
      </c>
      <c r="H544">
        <v>690</v>
      </c>
      <c r="I5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45" spans="1:9" x14ac:dyDescent="0.3">
      <c r="A545" t="s">
        <v>672</v>
      </c>
      <c r="B545" t="s">
        <v>159</v>
      </c>
      <c r="C545" s="1">
        <v>44758</v>
      </c>
      <c r="D545">
        <v>229</v>
      </c>
      <c r="E545">
        <v>224.23</v>
      </c>
      <c r="F545" t="s">
        <v>1697</v>
      </c>
      <c r="G545">
        <f>FLOOR(Table2[[#This Row],[Amount in Sales]],5)</f>
        <v>225</v>
      </c>
      <c r="H545">
        <v>225</v>
      </c>
      <c r="I5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46" spans="1:9" x14ac:dyDescent="0.3">
      <c r="A546" t="s">
        <v>673</v>
      </c>
      <c r="B546" t="s">
        <v>154</v>
      </c>
      <c r="C546" s="1">
        <v>44788</v>
      </c>
      <c r="D546">
        <v>350</v>
      </c>
      <c r="E546">
        <v>280.12</v>
      </c>
      <c r="F546" t="s">
        <v>1694</v>
      </c>
      <c r="G546">
        <f>FLOOR(Table2[[#This Row],[Amount in Sales]],5)</f>
        <v>350</v>
      </c>
      <c r="H546">
        <v>350</v>
      </c>
      <c r="I5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7" spans="1:9" x14ac:dyDescent="0.3">
      <c r="A547" t="s">
        <v>674</v>
      </c>
      <c r="B547" t="s">
        <v>155</v>
      </c>
      <c r="C547" s="1">
        <v>44793</v>
      </c>
      <c r="D547">
        <v>713</v>
      </c>
      <c r="E547">
        <v>266.67</v>
      </c>
      <c r="F547" t="s">
        <v>1695</v>
      </c>
      <c r="G547">
        <f>FLOOR(Table2[[#This Row],[Amount in Sales]],5)</f>
        <v>710</v>
      </c>
      <c r="H547">
        <v>710</v>
      </c>
      <c r="I5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48" spans="1:9" x14ac:dyDescent="0.3">
      <c r="A548" t="s">
        <v>675</v>
      </c>
      <c r="B548" t="s">
        <v>156</v>
      </c>
      <c r="C548" s="1">
        <v>44784</v>
      </c>
      <c r="D548">
        <v>384</v>
      </c>
      <c r="E548">
        <v>17.100000000000001</v>
      </c>
      <c r="F548" t="s">
        <v>1696</v>
      </c>
      <c r="G548">
        <f>FLOOR(Table2[[#This Row],[Amount in Sales]],5)</f>
        <v>380</v>
      </c>
      <c r="H548">
        <v>380</v>
      </c>
      <c r="I5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49" spans="1:9" x14ac:dyDescent="0.3">
      <c r="A549" t="s">
        <v>676</v>
      </c>
      <c r="B549" t="s">
        <v>157</v>
      </c>
      <c r="C549" s="1">
        <v>44793</v>
      </c>
      <c r="D549">
        <v>446</v>
      </c>
      <c r="E549">
        <v>407.13</v>
      </c>
      <c r="F549" t="s">
        <v>1697</v>
      </c>
      <c r="G549">
        <f>FLOOR(Table2[[#This Row],[Amount in Sales]],5)</f>
        <v>445</v>
      </c>
      <c r="H549">
        <v>445</v>
      </c>
      <c r="I5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50" spans="1:9" x14ac:dyDescent="0.3">
      <c r="A550" t="s">
        <v>677</v>
      </c>
      <c r="B550" t="s">
        <v>154</v>
      </c>
      <c r="C550" s="1">
        <v>44796</v>
      </c>
      <c r="D550">
        <v>585</v>
      </c>
      <c r="E550">
        <v>478.23</v>
      </c>
      <c r="F550" t="s">
        <v>1694</v>
      </c>
      <c r="G550">
        <f>FLOOR(Table2[[#This Row],[Amount in Sales]],5)</f>
        <v>585</v>
      </c>
      <c r="H550">
        <v>585</v>
      </c>
      <c r="I5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51" spans="1:9" x14ac:dyDescent="0.3">
      <c r="A551" t="s">
        <v>678</v>
      </c>
      <c r="B551" t="s">
        <v>155</v>
      </c>
      <c r="C551" s="1">
        <v>44758</v>
      </c>
      <c r="D551">
        <v>623</v>
      </c>
      <c r="E551">
        <v>244.23</v>
      </c>
      <c r="F551" t="s">
        <v>1695</v>
      </c>
      <c r="G551">
        <f>FLOOR(Table2[[#This Row],[Amount in Sales]],5)</f>
        <v>620</v>
      </c>
      <c r="H551">
        <v>620</v>
      </c>
      <c r="I5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52" spans="1:9" x14ac:dyDescent="0.3">
      <c r="A552" t="s">
        <v>679</v>
      </c>
      <c r="B552" t="s">
        <v>156</v>
      </c>
      <c r="C552" s="1">
        <v>44757</v>
      </c>
      <c r="D552">
        <v>351</v>
      </c>
      <c r="E552">
        <v>306.33</v>
      </c>
      <c r="F552" t="s">
        <v>1696</v>
      </c>
      <c r="G552">
        <f>FLOOR(Table2[[#This Row],[Amount in Sales]],5)</f>
        <v>350</v>
      </c>
      <c r="H552">
        <v>350</v>
      </c>
      <c r="I5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53" spans="1:9" x14ac:dyDescent="0.3">
      <c r="A553" t="s">
        <v>680</v>
      </c>
      <c r="B553" t="s">
        <v>157</v>
      </c>
      <c r="C553" s="1">
        <v>44758</v>
      </c>
      <c r="D553">
        <v>224</v>
      </c>
      <c r="E553">
        <v>145.07</v>
      </c>
      <c r="F553" t="s">
        <v>1697</v>
      </c>
      <c r="G553">
        <f>FLOOR(Table2[[#This Row],[Amount in Sales]],5)</f>
        <v>220</v>
      </c>
      <c r="H553">
        <v>220</v>
      </c>
      <c r="I5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54" spans="1:9" x14ac:dyDescent="0.3">
      <c r="A554" t="s">
        <v>681</v>
      </c>
      <c r="B554" t="s">
        <v>154</v>
      </c>
      <c r="C554" s="1">
        <v>44800</v>
      </c>
      <c r="D554">
        <v>445</v>
      </c>
      <c r="E554">
        <v>18.84</v>
      </c>
      <c r="F554" t="s">
        <v>1694</v>
      </c>
      <c r="G554">
        <f>FLOOR(Table2[[#This Row],[Amount in Sales]],5)</f>
        <v>445</v>
      </c>
      <c r="H554">
        <v>445</v>
      </c>
      <c r="I5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55" spans="1:9" x14ac:dyDescent="0.3">
      <c r="A555" t="s">
        <v>682</v>
      </c>
      <c r="B555" t="s">
        <v>155</v>
      </c>
      <c r="C555" s="1">
        <v>44780</v>
      </c>
      <c r="D555">
        <v>410</v>
      </c>
      <c r="E555">
        <v>29.810000000000002</v>
      </c>
      <c r="F555" t="s">
        <v>1695</v>
      </c>
      <c r="G555">
        <f>FLOOR(Table2[[#This Row],[Amount in Sales]],5)</f>
        <v>410</v>
      </c>
      <c r="H555">
        <v>410</v>
      </c>
      <c r="I5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56" spans="1:9" x14ac:dyDescent="0.3">
      <c r="A556" t="s">
        <v>683</v>
      </c>
      <c r="B556" t="s">
        <v>156</v>
      </c>
      <c r="C556" s="1">
        <v>44807</v>
      </c>
      <c r="D556">
        <v>842</v>
      </c>
      <c r="E556">
        <v>373.82</v>
      </c>
      <c r="F556" t="s">
        <v>1696</v>
      </c>
      <c r="G556">
        <f>FLOOR(Table2[[#This Row],[Amount in Sales]],5)</f>
        <v>840</v>
      </c>
      <c r="H556">
        <v>840</v>
      </c>
      <c r="I5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57" spans="1:9" x14ac:dyDescent="0.3">
      <c r="A557" t="s">
        <v>684</v>
      </c>
      <c r="B557" t="s">
        <v>157</v>
      </c>
      <c r="C557" s="1">
        <v>44798</v>
      </c>
      <c r="D557">
        <v>772</v>
      </c>
      <c r="E557">
        <v>92.83</v>
      </c>
      <c r="F557" t="s">
        <v>1697</v>
      </c>
      <c r="G557">
        <f>FLOOR(Table2[[#This Row],[Amount in Sales]],5)</f>
        <v>770</v>
      </c>
      <c r="H557">
        <v>770</v>
      </c>
      <c r="I5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58" spans="1:9" x14ac:dyDescent="0.3">
      <c r="A558" t="s">
        <v>685</v>
      </c>
      <c r="B558" t="s">
        <v>154</v>
      </c>
      <c r="C558" s="1">
        <v>44810</v>
      </c>
      <c r="D558">
        <v>711</v>
      </c>
      <c r="E558">
        <v>643.05999999999995</v>
      </c>
      <c r="F558" t="s">
        <v>1694</v>
      </c>
      <c r="G558">
        <f>FLOOR(Table2[[#This Row],[Amount in Sales]],5)</f>
        <v>710</v>
      </c>
      <c r="H558">
        <v>710</v>
      </c>
      <c r="I5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59" spans="1:9" x14ac:dyDescent="0.3">
      <c r="A559" t="s">
        <v>686</v>
      </c>
      <c r="B559" t="s">
        <v>155</v>
      </c>
      <c r="C559" s="1">
        <v>44764</v>
      </c>
      <c r="D559">
        <v>683</v>
      </c>
      <c r="E559">
        <v>676.11</v>
      </c>
      <c r="F559" t="s">
        <v>1695</v>
      </c>
      <c r="G559">
        <f>FLOOR(Table2[[#This Row],[Amount in Sales]],5)</f>
        <v>680</v>
      </c>
      <c r="H559">
        <v>680</v>
      </c>
      <c r="I5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60" spans="1:9" x14ac:dyDescent="0.3">
      <c r="A560" t="s">
        <v>687</v>
      </c>
      <c r="B560" t="s">
        <v>156</v>
      </c>
      <c r="C560" s="1">
        <v>44766</v>
      </c>
      <c r="D560">
        <v>261</v>
      </c>
      <c r="E560">
        <v>102.09</v>
      </c>
      <c r="F560" t="s">
        <v>1696</v>
      </c>
      <c r="G560">
        <f>FLOOR(Table2[[#This Row],[Amount in Sales]],5)</f>
        <v>260</v>
      </c>
      <c r="H560">
        <v>260</v>
      </c>
      <c r="I5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61" spans="1:9" x14ac:dyDescent="0.3">
      <c r="A561" t="s">
        <v>688</v>
      </c>
      <c r="B561" t="s">
        <v>157</v>
      </c>
      <c r="C561" s="1">
        <v>44794</v>
      </c>
      <c r="D561">
        <v>616</v>
      </c>
      <c r="E561">
        <v>615.79</v>
      </c>
      <c r="F561" t="s">
        <v>1697</v>
      </c>
      <c r="G561">
        <f>FLOOR(Table2[[#This Row],[Amount in Sales]],5)</f>
        <v>615</v>
      </c>
      <c r="H561">
        <v>615</v>
      </c>
      <c r="I5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62" spans="1:9" x14ac:dyDescent="0.3">
      <c r="A562" t="s">
        <v>689</v>
      </c>
      <c r="B562" t="s">
        <v>158</v>
      </c>
      <c r="C562" s="1">
        <v>44800</v>
      </c>
      <c r="D562">
        <v>775</v>
      </c>
      <c r="E562">
        <v>164.29</v>
      </c>
      <c r="F562" t="s">
        <v>1694</v>
      </c>
      <c r="G562">
        <f>FLOOR(Table2[[#This Row],[Amount in Sales]],5)</f>
        <v>775</v>
      </c>
      <c r="H562">
        <v>775</v>
      </c>
      <c r="I5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63" spans="1:9" x14ac:dyDescent="0.3">
      <c r="A563" t="s">
        <v>690</v>
      </c>
      <c r="B563" t="s">
        <v>154</v>
      </c>
      <c r="C563" s="1">
        <v>44792</v>
      </c>
      <c r="D563">
        <v>616</v>
      </c>
      <c r="E563">
        <v>361.74</v>
      </c>
      <c r="F563" t="s">
        <v>1695</v>
      </c>
      <c r="G563">
        <f>FLOOR(Table2[[#This Row],[Amount in Sales]],5)</f>
        <v>615</v>
      </c>
      <c r="H563">
        <v>615</v>
      </c>
      <c r="I5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64" spans="1:9" x14ac:dyDescent="0.3">
      <c r="A564" t="s">
        <v>691</v>
      </c>
      <c r="B564" t="s">
        <v>155</v>
      </c>
      <c r="C564" s="1">
        <v>44809</v>
      </c>
      <c r="D564">
        <v>252</v>
      </c>
      <c r="E564">
        <v>6.24</v>
      </c>
      <c r="F564" t="s">
        <v>1696</v>
      </c>
      <c r="G564">
        <f>FLOOR(Table2[[#This Row],[Amount in Sales]],5)</f>
        <v>250</v>
      </c>
      <c r="H564">
        <v>250</v>
      </c>
      <c r="I5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65" spans="1:9" x14ac:dyDescent="0.3">
      <c r="A565" t="s">
        <v>692</v>
      </c>
      <c r="B565" t="s">
        <v>156</v>
      </c>
      <c r="C565" s="1">
        <v>44789</v>
      </c>
      <c r="D565">
        <v>754</v>
      </c>
      <c r="E565">
        <v>499.92</v>
      </c>
      <c r="F565" t="s">
        <v>1697</v>
      </c>
      <c r="G565">
        <f>FLOOR(Table2[[#This Row],[Amount in Sales]],5)</f>
        <v>750</v>
      </c>
      <c r="H565">
        <v>750</v>
      </c>
      <c r="I5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66" spans="1:9" x14ac:dyDescent="0.3">
      <c r="A566" t="s">
        <v>693</v>
      </c>
      <c r="B566" t="s">
        <v>157</v>
      </c>
      <c r="C566" s="1">
        <v>44757</v>
      </c>
      <c r="D566">
        <v>614</v>
      </c>
      <c r="E566">
        <v>95.28</v>
      </c>
      <c r="F566" t="s">
        <v>1694</v>
      </c>
      <c r="G566">
        <f>FLOOR(Table2[[#This Row],[Amount in Sales]],5)</f>
        <v>610</v>
      </c>
      <c r="H566">
        <v>610</v>
      </c>
      <c r="I5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67" spans="1:9" x14ac:dyDescent="0.3">
      <c r="A567" t="s">
        <v>694</v>
      </c>
      <c r="B567" t="s">
        <v>154</v>
      </c>
      <c r="C567" s="1">
        <v>44790</v>
      </c>
      <c r="D567">
        <v>413</v>
      </c>
      <c r="E567">
        <v>360.83</v>
      </c>
      <c r="F567" t="s">
        <v>1695</v>
      </c>
      <c r="G567">
        <f>FLOOR(Table2[[#This Row],[Amount in Sales]],5)</f>
        <v>410</v>
      </c>
      <c r="H567">
        <v>410</v>
      </c>
      <c r="I5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68" spans="1:9" x14ac:dyDescent="0.3">
      <c r="A568" t="s">
        <v>695</v>
      </c>
      <c r="B568" t="s">
        <v>155</v>
      </c>
      <c r="C568" s="1">
        <v>44808</v>
      </c>
      <c r="D568">
        <v>895</v>
      </c>
      <c r="E568">
        <v>681.21</v>
      </c>
      <c r="F568" t="s">
        <v>1696</v>
      </c>
      <c r="G568">
        <f>FLOOR(Table2[[#This Row],[Amount in Sales]],5)</f>
        <v>895</v>
      </c>
      <c r="H568">
        <v>895</v>
      </c>
      <c r="I5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69" spans="1:9" x14ac:dyDescent="0.3">
      <c r="A569" t="s">
        <v>696</v>
      </c>
      <c r="B569" t="s">
        <v>156</v>
      </c>
      <c r="C569" s="1">
        <v>44801</v>
      </c>
      <c r="D569">
        <v>460</v>
      </c>
      <c r="E569">
        <v>195.5</v>
      </c>
      <c r="F569" t="s">
        <v>1697</v>
      </c>
      <c r="G569">
        <f>FLOOR(Table2[[#This Row],[Amount in Sales]],5)</f>
        <v>460</v>
      </c>
      <c r="H569">
        <v>460</v>
      </c>
      <c r="I5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70" spans="1:9" x14ac:dyDescent="0.3">
      <c r="A570" t="s">
        <v>697</v>
      </c>
      <c r="B570" t="s">
        <v>157</v>
      </c>
      <c r="C570" s="1">
        <v>44769</v>
      </c>
      <c r="D570">
        <v>681</v>
      </c>
      <c r="E570">
        <v>236.85</v>
      </c>
      <c r="F570" t="s">
        <v>1694</v>
      </c>
      <c r="G570">
        <f>FLOOR(Table2[[#This Row],[Amount in Sales]],5)</f>
        <v>680</v>
      </c>
      <c r="H570">
        <v>680</v>
      </c>
      <c r="I5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71" spans="1:9" x14ac:dyDescent="0.3">
      <c r="A571" t="s">
        <v>698</v>
      </c>
      <c r="B571" t="s">
        <v>158</v>
      </c>
      <c r="C571" s="1">
        <v>44757</v>
      </c>
      <c r="D571">
        <v>548</v>
      </c>
      <c r="E571">
        <v>33.019999999999996</v>
      </c>
      <c r="F571" t="s">
        <v>1695</v>
      </c>
      <c r="G571">
        <f>FLOOR(Table2[[#This Row],[Amount in Sales]],5)</f>
        <v>545</v>
      </c>
      <c r="H571">
        <v>545</v>
      </c>
      <c r="I5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72" spans="1:9" x14ac:dyDescent="0.3">
      <c r="A572" t="s">
        <v>699</v>
      </c>
      <c r="B572" t="s">
        <v>159</v>
      </c>
      <c r="C572" s="1">
        <v>44759</v>
      </c>
      <c r="D572">
        <v>264</v>
      </c>
      <c r="E572">
        <v>210.42</v>
      </c>
      <c r="F572" t="s">
        <v>1696</v>
      </c>
      <c r="G572">
        <f>FLOOR(Table2[[#This Row],[Amount in Sales]],5)</f>
        <v>260</v>
      </c>
      <c r="H572">
        <v>260</v>
      </c>
      <c r="I5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73" spans="1:9" x14ac:dyDescent="0.3">
      <c r="A573" t="s">
        <v>700</v>
      </c>
      <c r="B573" t="s">
        <v>154</v>
      </c>
      <c r="C573" s="1">
        <v>44805</v>
      </c>
      <c r="D573">
        <v>431</v>
      </c>
      <c r="E573">
        <v>4.3499999999999996</v>
      </c>
      <c r="F573" t="s">
        <v>1697</v>
      </c>
      <c r="G573">
        <f>FLOOR(Table2[[#This Row],[Amount in Sales]],5)</f>
        <v>430</v>
      </c>
      <c r="H573">
        <v>430</v>
      </c>
      <c r="I5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74" spans="1:9" x14ac:dyDescent="0.3">
      <c r="A574" t="s">
        <v>701</v>
      </c>
      <c r="B574" t="s">
        <v>155</v>
      </c>
      <c r="C574" s="1">
        <v>44760</v>
      </c>
      <c r="D574">
        <v>772</v>
      </c>
      <c r="E574">
        <v>314.52999999999997</v>
      </c>
      <c r="F574" t="s">
        <v>1694</v>
      </c>
      <c r="G574">
        <f>FLOOR(Table2[[#This Row],[Amount in Sales]],5)</f>
        <v>770</v>
      </c>
      <c r="H574">
        <v>770</v>
      </c>
      <c r="I5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75" spans="1:9" x14ac:dyDescent="0.3">
      <c r="A575" t="s">
        <v>702</v>
      </c>
      <c r="B575" t="s">
        <v>156</v>
      </c>
      <c r="C575" s="1">
        <v>44791</v>
      </c>
      <c r="D575">
        <v>253</v>
      </c>
      <c r="E575">
        <v>143.16</v>
      </c>
      <c r="F575" t="s">
        <v>1695</v>
      </c>
      <c r="G575">
        <f>FLOOR(Table2[[#This Row],[Amount in Sales]],5)</f>
        <v>250</v>
      </c>
      <c r="H575">
        <v>250</v>
      </c>
      <c r="I5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76" spans="1:9" x14ac:dyDescent="0.3">
      <c r="A576" t="s">
        <v>703</v>
      </c>
      <c r="B576" t="s">
        <v>157</v>
      </c>
      <c r="C576" s="1">
        <v>44768</v>
      </c>
      <c r="D576">
        <v>792</v>
      </c>
      <c r="E576">
        <v>153.47</v>
      </c>
      <c r="F576" t="s">
        <v>1696</v>
      </c>
      <c r="G576">
        <f>FLOOR(Table2[[#This Row],[Amount in Sales]],5)</f>
        <v>790</v>
      </c>
      <c r="H576">
        <v>790</v>
      </c>
      <c r="I5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77" spans="1:9" x14ac:dyDescent="0.3">
      <c r="A577" t="s">
        <v>704</v>
      </c>
      <c r="B577" t="s">
        <v>154</v>
      </c>
      <c r="C577" s="1">
        <v>44759</v>
      </c>
      <c r="D577">
        <v>628</v>
      </c>
      <c r="E577">
        <v>388.51</v>
      </c>
      <c r="F577" t="s">
        <v>1697</v>
      </c>
      <c r="G577">
        <f>FLOOR(Table2[[#This Row],[Amount in Sales]],5)</f>
        <v>625</v>
      </c>
      <c r="H577">
        <v>625</v>
      </c>
      <c r="I5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78" spans="1:9" x14ac:dyDescent="0.3">
      <c r="A578" t="s">
        <v>705</v>
      </c>
      <c r="B578" t="s">
        <v>155</v>
      </c>
      <c r="C578" s="1">
        <v>44781</v>
      </c>
      <c r="D578">
        <v>809</v>
      </c>
      <c r="E578">
        <v>535.29</v>
      </c>
      <c r="F578" t="s">
        <v>1694</v>
      </c>
      <c r="G578">
        <f>FLOOR(Table2[[#This Row],[Amount in Sales]],5)</f>
        <v>805</v>
      </c>
      <c r="H578">
        <v>805</v>
      </c>
      <c r="I5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79" spans="1:9" x14ac:dyDescent="0.3">
      <c r="A579" t="s">
        <v>706</v>
      </c>
      <c r="B579" t="s">
        <v>156</v>
      </c>
      <c r="C579" s="1">
        <v>44785</v>
      </c>
      <c r="D579">
        <v>347</v>
      </c>
      <c r="E579">
        <v>9.86</v>
      </c>
      <c r="F579" t="s">
        <v>1695</v>
      </c>
      <c r="G579">
        <f>FLOOR(Table2[[#This Row],[Amount in Sales]],5)</f>
        <v>345</v>
      </c>
      <c r="H579">
        <v>345</v>
      </c>
      <c r="I5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80" spans="1:9" x14ac:dyDescent="0.3">
      <c r="A580" t="s">
        <v>707</v>
      </c>
      <c r="B580" t="s">
        <v>157</v>
      </c>
      <c r="C580" s="1">
        <v>44775</v>
      </c>
      <c r="D580">
        <v>695</v>
      </c>
      <c r="E580">
        <v>227.10999999999999</v>
      </c>
      <c r="F580" t="s">
        <v>1696</v>
      </c>
      <c r="G580">
        <f>FLOOR(Table2[[#This Row],[Amount in Sales]],5)</f>
        <v>695</v>
      </c>
      <c r="H580">
        <v>695</v>
      </c>
      <c r="I5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81" spans="1:9" x14ac:dyDescent="0.3">
      <c r="A581" t="s">
        <v>708</v>
      </c>
      <c r="B581" t="s">
        <v>158</v>
      </c>
      <c r="C581" s="1">
        <v>44773</v>
      </c>
      <c r="D581">
        <v>551</v>
      </c>
      <c r="E581">
        <v>62.199999999999996</v>
      </c>
      <c r="F581" t="s">
        <v>1697</v>
      </c>
      <c r="G581">
        <f>FLOOR(Table2[[#This Row],[Amount in Sales]],5)</f>
        <v>550</v>
      </c>
      <c r="H581">
        <v>550</v>
      </c>
      <c r="I5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82" spans="1:9" x14ac:dyDescent="0.3">
      <c r="A582" t="s">
        <v>709</v>
      </c>
      <c r="B582" t="s">
        <v>154</v>
      </c>
      <c r="C582" s="1">
        <v>44796</v>
      </c>
      <c r="D582">
        <v>274</v>
      </c>
      <c r="E582">
        <v>17.510000000000002</v>
      </c>
      <c r="F582" t="s">
        <v>1694</v>
      </c>
      <c r="G582">
        <f>FLOOR(Table2[[#This Row],[Amount in Sales]],5)</f>
        <v>270</v>
      </c>
      <c r="H582">
        <v>270</v>
      </c>
      <c r="I5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583" spans="1:9" x14ac:dyDescent="0.3">
      <c r="A583" t="s">
        <v>710</v>
      </c>
      <c r="B583" t="s">
        <v>155</v>
      </c>
      <c r="C583" s="1">
        <v>44801</v>
      </c>
      <c r="D583">
        <v>623</v>
      </c>
      <c r="E583">
        <v>372.84999999999997</v>
      </c>
      <c r="F583" t="s">
        <v>1695</v>
      </c>
      <c r="G583">
        <f>FLOOR(Table2[[#This Row],[Amount in Sales]],5)</f>
        <v>620</v>
      </c>
      <c r="H583">
        <v>620</v>
      </c>
      <c r="I5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84" spans="1:9" x14ac:dyDescent="0.3">
      <c r="A584" t="s">
        <v>711</v>
      </c>
      <c r="B584" t="s">
        <v>156</v>
      </c>
      <c r="C584" s="1">
        <v>44779</v>
      </c>
      <c r="D584">
        <v>577</v>
      </c>
      <c r="E584">
        <v>200.48999999999998</v>
      </c>
      <c r="F584" t="s">
        <v>1696</v>
      </c>
      <c r="G584">
        <f>FLOOR(Table2[[#This Row],[Amount in Sales]],5)</f>
        <v>575</v>
      </c>
      <c r="H584">
        <v>575</v>
      </c>
      <c r="I5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85" spans="1:9" x14ac:dyDescent="0.3">
      <c r="A585" t="s">
        <v>712</v>
      </c>
      <c r="B585" t="s">
        <v>157</v>
      </c>
      <c r="C585" s="1">
        <v>44772</v>
      </c>
      <c r="D585">
        <v>479</v>
      </c>
      <c r="E585">
        <v>148.01999999999998</v>
      </c>
      <c r="F585" t="s">
        <v>1697</v>
      </c>
      <c r="G585">
        <f>FLOOR(Table2[[#This Row],[Amount in Sales]],5)</f>
        <v>475</v>
      </c>
      <c r="H585">
        <v>475</v>
      </c>
      <c r="I5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86" spans="1:9" x14ac:dyDescent="0.3">
      <c r="A586" t="s">
        <v>713</v>
      </c>
      <c r="B586" t="s">
        <v>154</v>
      </c>
      <c r="C586" s="1">
        <v>44757</v>
      </c>
      <c r="D586">
        <v>541</v>
      </c>
      <c r="E586">
        <v>1.17</v>
      </c>
      <c r="F586" t="s">
        <v>1694</v>
      </c>
      <c r="G586">
        <f>FLOOR(Table2[[#This Row],[Amount in Sales]],5)</f>
        <v>540</v>
      </c>
      <c r="H586">
        <v>540</v>
      </c>
      <c r="I5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87" spans="1:9" x14ac:dyDescent="0.3">
      <c r="A587" t="s">
        <v>714</v>
      </c>
      <c r="B587" t="s">
        <v>155</v>
      </c>
      <c r="C587" s="1">
        <v>44808</v>
      </c>
      <c r="D587">
        <v>878</v>
      </c>
      <c r="E587">
        <v>218.26999999999998</v>
      </c>
      <c r="F587" t="s">
        <v>1695</v>
      </c>
      <c r="G587">
        <f>FLOOR(Table2[[#This Row],[Amount in Sales]],5)</f>
        <v>875</v>
      </c>
      <c r="H587">
        <v>875</v>
      </c>
      <c r="I5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88" spans="1:9" x14ac:dyDescent="0.3">
      <c r="A588" t="s">
        <v>715</v>
      </c>
      <c r="B588" t="s">
        <v>156</v>
      </c>
      <c r="C588" s="1">
        <v>44782</v>
      </c>
      <c r="D588">
        <v>822</v>
      </c>
      <c r="E588">
        <v>103.81</v>
      </c>
      <c r="F588" t="s">
        <v>1696</v>
      </c>
      <c r="G588">
        <f>FLOOR(Table2[[#This Row],[Amount in Sales]],5)</f>
        <v>820</v>
      </c>
      <c r="H588">
        <v>820</v>
      </c>
      <c r="I5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89" spans="1:9" x14ac:dyDescent="0.3">
      <c r="A589" t="s">
        <v>716</v>
      </c>
      <c r="B589" t="s">
        <v>157</v>
      </c>
      <c r="C589" s="1">
        <v>44787</v>
      </c>
      <c r="D589">
        <v>319</v>
      </c>
      <c r="E589">
        <v>220.10999999999999</v>
      </c>
      <c r="F589" t="s">
        <v>1697</v>
      </c>
      <c r="G589">
        <f>FLOOR(Table2[[#This Row],[Amount in Sales]],5)</f>
        <v>315</v>
      </c>
      <c r="H589">
        <v>315</v>
      </c>
      <c r="I5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0" spans="1:9" x14ac:dyDescent="0.3">
      <c r="A590" t="s">
        <v>717</v>
      </c>
      <c r="B590" t="s">
        <v>158</v>
      </c>
      <c r="C590" s="1">
        <v>44787</v>
      </c>
      <c r="D590">
        <v>583</v>
      </c>
      <c r="E590">
        <v>70.34</v>
      </c>
      <c r="F590" t="s">
        <v>1694</v>
      </c>
      <c r="G590">
        <f>FLOOR(Table2[[#This Row],[Amount in Sales]],5)</f>
        <v>580</v>
      </c>
      <c r="H590">
        <v>580</v>
      </c>
      <c r="I5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591" spans="1:9" x14ac:dyDescent="0.3">
      <c r="A591" t="s">
        <v>718</v>
      </c>
      <c r="B591" t="s">
        <v>159</v>
      </c>
      <c r="C591" s="1">
        <v>44757</v>
      </c>
      <c r="D591">
        <v>326</v>
      </c>
      <c r="E591">
        <v>244.47</v>
      </c>
      <c r="F591" t="s">
        <v>1695</v>
      </c>
      <c r="G591">
        <f>FLOOR(Table2[[#This Row],[Amount in Sales]],5)</f>
        <v>325</v>
      </c>
      <c r="H591">
        <v>325</v>
      </c>
      <c r="I5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2" spans="1:9" x14ac:dyDescent="0.3">
      <c r="A592" t="s">
        <v>719</v>
      </c>
      <c r="B592" t="s">
        <v>154</v>
      </c>
      <c r="C592" s="1">
        <v>44761</v>
      </c>
      <c r="D592">
        <v>345</v>
      </c>
      <c r="E592">
        <v>40.659999999999997</v>
      </c>
      <c r="F592" t="s">
        <v>1696</v>
      </c>
      <c r="G592">
        <f>FLOOR(Table2[[#This Row],[Amount in Sales]],5)</f>
        <v>345</v>
      </c>
      <c r="H592">
        <v>345</v>
      </c>
      <c r="I5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3" spans="1:9" x14ac:dyDescent="0.3">
      <c r="A593" t="s">
        <v>720</v>
      </c>
      <c r="B593" t="s">
        <v>155</v>
      </c>
      <c r="C593" s="1">
        <v>44788</v>
      </c>
      <c r="D593">
        <v>425</v>
      </c>
      <c r="E593">
        <v>201.06</v>
      </c>
      <c r="F593" t="s">
        <v>1697</v>
      </c>
      <c r="G593">
        <f>FLOOR(Table2[[#This Row],[Amount in Sales]],5)</f>
        <v>425</v>
      </c>
      <c r="H593">
        <v>425</v>
      </c>
      <c r="I5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4" spans="1:9" x14ac:dyDescent="0.3">
      <c r="A594" t="s">
        <v>721</v>
      </c>
      <c r="B594" t="s">
        <v>156</v>
      </c>
      <c r="C594" s="1">
        <v>44788</v>
      </c>
      <c r="D594">
        <v>854</v>
      </c>
      <c r="E594">
        <v>150.10999999999999</v>
      </c>
      <c r="F594" t="s">
        <v>1694</v>
      </c>
      <c r="G594">
        <f>FLOOR(Table2[[#This Row],[Amount in Sales]],5)</f>
        <v>850</v>
      </c>
      <c r="H594">
        <v>850</v>
      </c>
      <c r="I5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95" spans="1:9" x14ac:dyDescent="0.3">
      <c r="A595" t="s">
        <v>722</v>
      </c>
      <c r="B595" t="s">
        <v>157</v>
      </c>
      <c r="C595" s="1">
        <v>44758</v>
      </c>
      <c r="D595">
        <v>310</v>
      </c>
      <c r="E595">
        <v>152.57999999999998</v>
      </c>
      <c r="F595" t="s">
        <v>1695</v>
      </c>
      <c r="G595">
        <f>FLOOR(Table2[[#This Row],[Amount in Sales]],5)</f>
        <v>310</v>
      </c>
      <c r="H595">
        <v>310</v>
      </c>
      <c r="I5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6" spans="1:9" x14ac:dyDescent="0.3">
      <c r="A596" t="s">
        <v>723</v>
      </c>
      <c r="B596" t="s">
        <v>154</v>
      </c>
      <c r="C596" s="1">
        <v>44795</v>
      </c>
      <c r="D596">
        <v>387</v>
      </c>
      <c r="E596">
        <v>379.69</v>
      </c>
      <c r="F596" t="s">
        <v>1696</v>
      </c>
      <c r="G596">
        <f>FLOOR(Table2[[#This Row],[Amount in Sales]],5)</f>
        <v>385</v>
      </c>
      <c r="H596">
        <v>385</v>
      </c>
      <c r="I5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7" spans="1:9" x14ac:dyDescent="0.3">
      <c r="A597" t="s">
        <v>724</v>
      </c>
      <c r="B597" t="s">
        <v>155</v>
      </c>
      <c r="C597" s="1">
        <v>44791</v>
      </c>
      <c r="D597">
        <v>402</v>
      </c>
      <c r="E597">
        <v>176.37</v>
      </c>
      <c r="F597" t="s">
        <v>1697</v>
      </c>
      <c r="G597">
        <f>FLOOR(Table2[[#This Row],[Amount in Sales]],5)</f>
        <v>400</v>
      </c>
      <c r="H597">
        <v>400</v>
      </c>
      <c r="I5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598" spans="1:9" x14ac:dyDescent="0.3">
      <c r="A598" t="s">
        <v>725</v>
      </c>
      <c r="B598" t="s">
        <v>156</v>
      </c>
      <c r="C598" s="1">
        <v>44791</v>
      </c>
      <c r="D598">
        <v>808</v>
      </c>
      <c r="E598">
        <v>190.39</v>
      </c>
      <c r="F598" t="s">
        <v>1694</v>
      </c>
      <c r="G598">
        <f>FLOOR(Table2[[#This Row],[Amount in Sales]],5)</f>
        <v>805</v>
      </c>
      <c r="H598">
        <v>805</v>
      </c>
      <c r="I5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599" spans="1:9" x14ac:dyDescent="0.3">
      <c r="A599" t="s">
        <v>726</v>
      </c>
      <c r="B599" t="s">
        <v>157</v>
      </c>
      <c r="C599" s="1">
        <v>44794</v>
      </c>
      <c r="D599">
        <v>668</v>
      </c>
      <c r="E599">
        <v>521.72</v>
      </c>
      <c r="F599" t="s">
        <v>1695</v>
      </c>
      <c r="G599">
        <f>FLOOR(Table2[[#This Row],[Amount in Sales]],5)</f>
        <v>665</v>
      </c>
      <c r="H599">
        <v>665</v>
      </c>
      <c r="I5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0" spans="1:9" x14ac:dyDescent="0.3">
      <c r="A600" t="s">
        <v>727</v>
      </c>
      <c r="B600" t="s">
        <v>154</v>
      </c>
      <c r="C600" s="1">
        <v>44756</v>
      </c>
      <c r="D600">
        <v>534</v>
      </c>
      <c r="E600">
        <v>66.81</v>
      </c>
      <c r="F600" t="s">
        <v>1696</v>
      </c>
      <c r="G600">
        <f>FLOOR(Table2[[#This Row],[Amount in Sales]],5)</f>
        <v>530</v>
      </c>
      <c r="H600">
        <v>530</v>
      </c>
      <c r="I6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1" spans="1:9" x14ac:dyDescent="0.3">
      <c r="A601" t="s">
        <v>728</v>
      </c>
      <c r="B601" t="s">
        <v>155</v>
      </c>
      <c r="C601" s="1">
        <v>44789</v>
      </c>
      <c r="D601">
        <v>689</v>
      </c>
      <c r="E601">
        <v>55.879999999999995</v>
      </c>
      <c r="F601" t="s">
        <v>1697</v>
      </c>
      <c r="G601">
        <f>FLOOR(Table2[[#This Row],[Amount in Sales]],5)</f>
        <v>685</v>
      </c>
      <c r="H601">
        <v>685</v>
      </c>
      <c r="I6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2" spans="1:9" x14ac:dyDescent="0.3">
      <c r="A602" t="s">
        <v>729</v>
      </c>
      <c r="B602" t="s">
        <v>156</v>
      </c>
      <c r="C602" s="1">
        <v>44810</v>
      </c>
      <c r="D602">
        <v>237</v>
      </c>
      <c r="E602">
        <v>57.86</v>
      </c>
      <c r="F602" t="s">
        <v>1694</v>
      </c>
      <c r="G602">
        <f>FLOOR(Table2[[#This Row],[Amount in Sales]],5)</f>
        <v>235</v>
      </c>
      <c r="H602">
        <v>235</v>
      </c>
      <c r="I6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03" spans="1:9" x14ac:dyDescent="0.3">
      <c r="A603" t="s">
        <v>730</v>
      </c>
      <c r="B603" t="s">
        <v>157</v>
      </c>
      <c r="C603" s="1">
        <v>44798</v>
      </c>
      <c r="D603">
        <v>525</v>
      </c>
      <c r="E603">
        <v>78.86</v>
      </c>
      <c r="F603" t="s">
        <v>1695</v>
      </c>
      <c r="G603">
        <f>FLOOR(Table2[[#This Row],[Amount in Sales]],5)</f>
        <v>525</v>
      </c>
      <c r="H603">
        <v>525</v>
      </c>
      <c r="I6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4" spans="1:9" x14ac:dyDescent="0.3">
      <c r="A604" t="s">
        <v>731</v>
      </c>
      <c r="B604" t="s">
        <v>154</v>
      </c>
      <c r="C604" s="1">
        <v>44791</v>
      </c>
      <c r="D604">
        <v>643</v>
      </c>
      <c r="E604">
        <v>104.95</v>
      </c>
      <c r="F604" t="s">
        <v>1696</v>
      </c>
      <c r="G604">
        <f>FLOOR(Table2[[#This Row],[Amount in Sales]],5)</f>
        <v>640</v>
      </c>
      <c r="H604">
        <v>640</v>
      </c>
      <c r="I6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5" spans="1:9" x14ac:dyDescent="0.3">
      <c r="A605" t="s">
        <v>732</v>
      </c>
      <c r="B605" t="s">
        <v>155</v>
      </c>
      <c r="C605" s="1">
        <v>44796</v>
      </c>
      <c r="D605">
        <v>308</v>
      </c>
      <c r="E605">
        <v>187.28</v>
      </c>
      <c r="F605" t="s">
        <v>1697</v>
      </c>
      <c r="G605">
        <f>FLOOR(Table2[[#This Row],[Amount in Sales]],5)</f>
        <v>305</v>
      </c>
      <c r="H605">
        <v>305</v>
      </c>
      <c r="I6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06" spans="1:9" x14ac:dyDescent="0.3">
      <c r="A606" t="s">
        <v>733</v>
      </c>
      <c r="B606" t="s">
        <v>156</v>
      </c>
      <c r="C606" s="1">
        <v>44810</v>
      </c>
      <c r="D606">
        <v>834</v>
      </c>
      <c r="E606">
        <v>349.9</v>
      </c>
      <c r="F606" t="s">
        <v>1694</v>
      </c>
      <c r="G606">
        <f>FLOOR(Table2[[#This Row],[Amount in Sales]],5)</f>
        <v>830</v>
      </c>
      <c r="H606">
        <v>830</v>
      </c>
      <c r="I6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07" spans="1:9" x14ac:dyDescent="0.3">
      <c r="A607" t="s">
        <v>734</v>
      </c>
      <c r="B607" t="s">
        <v>157</v>
      </c>
      <c r="C607" s="1">
        <v>44791</v>
      </c>
      <c r="D607">
        <v>851</v>
      </c>
      <c r="E607">
        <v>31.700000000000003</v>
      </c>
      <c r="F607" t="s">
        <v>1695</v>
      </c>
      <c r="G607">
        <f>FLOOR(Table2[[#This Row],[Amount in Sales]],5)</f>
        <v>850</v>
      </c>
      <c r="H607">
        <v>850</v>
      </c>
      <c r="I6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08" spans="1:9" x14ac:dyDescent="0.3">
      <c r="A608" t="s">
        <v>735</v>
      </c>
      <c r="B608" t="s">
        <v>158</v>
      </c>
      <c r="C608" s="1">
        <v>44797</v>
      </c>
      <c r="D608">
        <v>567</v>
      </c>
      <c r="E608">
        <v>222.2</v>
      </c>
      <c r="F608" t="s">
        <v>1696</v>
      </c>
      <c r="G608">
        <f>FLOOR(Table2[[#This Row],[Amount in Sales]],5)</f>
        <v>565</v>
      </c>
      <c r="H608">
        <v>565</v>
      </c>
      <c r="I6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09" spans="1:9" x14ac:dyDescent="0.3">
      <c r="A609" t="s">
        <v>736</v>
      </c>
      <c r="B609" t="s">
        <v>154</v>
      </c>
      <c r="C609" s="1">
        <v>44777</v>
      </c>
      <c r="D609">
        <v>565</v>
      </c>
      <c r="E609">
        <v>133.51</v>
      </c>
      <c r="F609" t="s">
        <v>1697</v>
      </c>
      <c r="G609">
        <f>FLOOR(Table2[[#This Row],[Amount in Sales]],5)</f>
        <v>565</v>
      </c>
      <c r="H609">
        <v>565</v>
      </c>
      <c r="I6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10" spans="1:9" x14ac:dyDescent="0.3">
      <c r="A610" t="s">
        <v>737</v>
      </c>
      <c r="B610" t="s">
        <v>155</v>
      </c>
      <c r="C610" s="1">
        <v>44802</v>
      </c>
      <c r="D610">
        <v>245</v>
      </c>
      <c r="E610">
        <v>243.38</v>
      </c>
      <c r="F610" t="s">
        <v>1694</v>
      </c>
      <c r="G610">
        <f>FLOOR(Table2[[#This Row],[Amount in Sales]],5)</f>
        <v>245</v>
      </c>
      <c r="H610">
        <v>245</v>
      </c>
      <c r="I6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11" spans="1:9" x14ac:dyDescent="0.3">
      <c r="A611" t="s">
        <v>738</v>
      </c>
      <c r="B611" t="s">
        <v>156</v>
      </c>
      <c r="C611" s="1">
        <v>44758</v>
      </c>
      <c r="D611">
        <v>765</v>
      </c>
      <c r="E611">
        <v>628.01</v>
      </c>
      <c r="F611" t="s">
        <v>1695</v>
      </c>
      <c r="G611">
        <f>FLOOR(Table2[[#This Row],[Amount in Sales]],5)</f>
        <v>765</v>
      </c>
      <c r="H611">
        <v>765</v>
      </c>
      <c r="I6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12" spans="1:9" x14ac:dyDescent="0.3">
      <c r="A612" t="s">
        <v>739</v>
      </c>
      <c r="B612" t="s">
        <v>157</v>
      </c>
      <c r="C612" s="1">
        <v>44768</v>
      </c>
      <c r="D612">
        <v>746</v>
      </c>
      <c r="E612">
        <v>598.1</v>
      </c>
      <c r="F612" t="s">
        <v>1696</v>
      </c>
      <c r="G612">
        <f>FLOOR(Table2[[#This Row],[Amount in Sales]],5)</f>
        <v>745</v>
      </c>
      <c r="H612">
        <v>745</v>
      </c>
      <c r="I6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13" spans="1:9" x14ac:dyDescent="0.3">
      <c r="A613" t="s">
        <v>740</v>
      </c>
      <c r="B613" t="s">
        <v>154</v>
      </c>
      <c r="C613" s="1">
        <v>44756</v>
      </c>
      <c r="D613">
        <v>470</v>
      </c>
      <c r="E613">
        <v>109.26</v>
      </c>
      <c r="F613" t="s">
        <v>1697</v>
      </c>
      <c r="G613">
        <f>FLOOR(Table2[[#This Row],[Amount in Sales]],5)</f>
        <v>470</v>
      </c>
      <c r="H613">
        <v>470</v>
      </c>
      <c r="I6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14" spans="1:9" x14ac:dyDescent="0.3">
      <c r="A614" t="s">
        <v>741</v>
      </c>
      <c r="B614" t="s">
        <v>155</v>
      </c>
      <c r="C614" s="1">
        <v>44809</v>
      </c>
      <c r="D614">
        <v>694</v>
      </c>
      <c r="E614">
        <v>528.72</v>
      </c>
      <c r="F614" t="s">
        <v>1694</v>
      </c>
      <c r="G614">
        <f>FLOOR(Table2[[#This Row],[Amount in Sales]],5)</f>
        <v>690</v>
      </c>
      <c r="H614">
        <v>690</v>
      </c>
      <c r="I6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15" spans="1:9" x14ac:dyDescent="0.3">
      <c r="A615" t="s">
        <v>742</v>
      </c>
      <c r="B615" t="s">
        <v>156</v>
      </c>
      <c r="C615" s="1">
        <v>44801</v>
      </c>
      <c r="D615">
        <v>839</v>
      </c>
      <c r="E615">
        <v>694.64</v>
      </c>
      <c r="F615" t="s">
        <v>1695</v>
      </c>
      <c r="G615">
        <f>FLOOR(Table2[[#This Row],[Amount in Sales]],5)</f>
        <v>835</v>
      </c>
      <c r="H615">
        <v>835</v>
      </c>
      <c r="I6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16" spans="1:9" x14ac:dyDescent="0.3">
      <c r="A616" t="s">
        <v>743</v>
      </c>
      <c r="B616" t="s">
        <v>157</v>
      </c>
      <c r="C616" s="1">
        <v>44794</v>
      </c>
      <c r="D616">
        <v>476</v>
      </c>
      <c r="E616">
        <v>141.51</v>
      </c>
      <c r="F616" t="s">
        <v>1696</v>
      </c>
      <c r="G616">
        <f>FLOOR(Table2[[#This Row],[Amount in Sales]],5)</f>
        <v>475</v>
      </c>
      <c r="H616">
        <v>475</v>
      </c>
      <c r="I6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17" spans="1:9" x14ac:dyDescent="0.3">
      <c r="A617" t="s">
        <v>744</v>
      </c>
      <c r="B617" t="s">
        <v>158</v>
      </c>
      <c r="C617" s="1">
        <v>44792</v>
      </c>
      <c r="D617">
        <v>201</v>
      </c>
      <c r="E617">
        <v>162.29</v>
      </c>
      <c r="F617" t="s">
        <v>1697</v>
      </c>
      <c r="G617">
        <f>FLOOR(Table2[[#This Row],[Amount in Sales]],5)</f>
        <v>200</v>
      </c>
      <c r="H617">
        <v>200</v>
      </c>
      <c r="I6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18" spans="1:9" x14ac:dyDescent="0.3">
      <c r="A618" t="s">
        <v>745</v>
      </c>
      <c r="B618" t="s">
        <v>159</v>
      </c>
      <c r="C618" s="1">
        <v>44770</v>
      </c>
      <c r="D618">
        <v>217</v>
      </c>
      <c r="E618">
        <v>15.74</v>
      </c>
      <c r="F618" t="s">
        <v>1694</v>
      </c>
      <c r="G618">
        <f>FLOOR(Table2[[#This Row],[Amount in Sales]],5)</f>
        <v>215</v>
      </c>
      <c r="H618">
        <v>215</v>
      </c>
      <c r="I6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19" spans="1:9" x14ac:dyDescent="0.3">
      <c r="A619" t="s">
        <v>746</v>
      </c>
      <c r="B619" t="s">
        <v>154</v>
      </c>
      <c r="C619" s="1">
        <v>44761</v>
      </c>
      <c r="D619">
        <v>709</v>
      </c>
      <c r="E619">
        <v>92.77000000000001</v>
      </c>
      <c r="F619" t="s">
        <v>1695</v>
      </c>
      <c r="G619">
        <f>FLOOR(Table2[[#This Row],[Amount in Sales]],5)</f>
        <v>705</v>
      </c>
      <c r="H619">
        <v>705</v>
      </c>
      <c r="I6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20" spans="1:9" x14ac:dyDescent="0.3">
      <c r="A620" t="s">
        <v>747</v>
      </c>
      <c r="B620" t="s">
        <v>155</v>
      </c>
      <c r="C620" s="1">
        <v>44773</v>
      </c>
      <c r="D620">
        <v>405</v>
      </c>
      <c r="E620">
        <v>344.51</v>
      </c>
      <c r="F620" t="s">
        <v>1696</v>
      </c>
      <c r="G620">
        <f>FLOOR(Table2[[#This Row],[Amount in Sales]],5)</f>
        <v>405</v>
      </c>
      <c r="H620">
        <v>405</v>
      </c>
      <c r="I6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21" spans="1:9" x14ac:dyDescent="0.3">
      <c r="A621" t="s">
        <v>748</v>
      </c>
      <c r="B621" t="s">
        <v>156</v>
      </c>
      <c r="C621" s="1">
        <v>44766</v>
      </c>
      <c r="D621">
        <v>490</v>
      </c>
      <c r="E621">
        <v>17.720000000000002</v>
      </c>
      <c r="F621" t="s">
        <v>1697</v>
      </c>
      <c r="G621">
        <f>FLOOR(Table2[[#This Row],[Amount in Sales]],5)</f>
        <v>490</v>
      </c>
      <c r="H621">
        <v>490</v>
      </c>
      <c r="I6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22" spans="1:9" x14ac:dyDescent="0.3">
      <c r="A622" t="s">
        <v>749</v>
      </c>
      <c r="B622" t="s">
        <v>157</v>
      </c>
      <c r="C622" s="1">
        <v>44793</v>
      </c>
      <c r="D622">
        <v>718</v>
      </c>
      <c r="E622">
        <v>652.41999999999996</v>
      </c>
      <c r="F622" t="s">
        <v>1694</v>
      </c>
      <c r="G622">
        <f>FLOOR(Table2[[#This Row],[Amount in Sales]],5)</f>
        <v>715</v>
      </c>
      <c r="H622">
        <v>715</v>
      </c>
      <c r="I6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23" spans="1:9" x14ac:dyDescent="0.3">
      <c r="A623" t="s">
        <v>750</v>
      </c>
      <c r="B623" t="s">
        <v>154</v>
      </c>
      <c r="C623" s="1">
        <v>44769</v>
      </c>
      <c r="D623">
        <v>298</v>
      </c>
      <c r="E623">
        <v>24.42</v>
      </c>
      <c r="F623" t="s">
        <v>1695</v>
      </c>
      <c r="G623">
        <f>FLOOR(Table2[[#This Row],[Amount in Sales]],5)</f>
        <v>295</v>
      </c>
      <c r="H623">
        <v>295</v>
      </c>
      <c r="I6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24" spans="1:9" x14ac:dyDescent="0.3">
      <c r="A624" t="s">
        <v>751</v>
      </c>
      <c r="B624" t="s">
        <v>155</v>
      </c>
      <c r="C624" s="1">
        <v>44758</v>
      </c>
      <c r="D624">
        <v>612</v>
      </c>
      <c r="E624">
        <v>432.81</v>
      </c>
      <c r="F624" t="s">
        <v>1696</v>
      </c>
      <c r="G624">
        <f>FLOOR(Table2[[#This Row],[Amount in Sales]],5)</f>
        <v>610</v>
      </c>
      <c r="H624">
        <v>610</v>
      </c>
      <c r="I6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25" spans="1:9" x14ac:dyDescent="0.3">
      <c r="A625" t="s">
        <v>752</v>
      </c>
      <c r="B625" t="s">
        <v>156</v>
      </c>
      <c r="C625" s="1">
        <v>44803</v>
      </c>
      <c r="D625">
        <v>797</v>
      </c>
      <c r="E625">
        <v>599.6</v>
      </c>
      <c r="F625" t="s">
        <v>1697</v>
      </c>
      <c r="G625">
        <f>FLOOR(Table2[[#This Row],[Amount in Sales]],5)</f>
        <v>795</v>
      </c>
      <c r="H625">
        <v>795</v>
      </c>
      <c r="I6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26" spans="1:9" x14ac:dyDescent="0.3">
      <c r="A626" t="s">
        <v>753</v>
      </c>
      <c r="B626" t="s">
        <v>157</v>
      </c>
      <c r="C626" s="1">
        <v>44808</v>
      </c>
      <c r="D626">
        <v>448</v>
      </c>
      <c r="E626">
        <v>353.75</v>
      </c>
      <c r="F626" t="s">
        <v>1694</v>
      </c>
      <c r="G626">
        <f>FLOOR(Table2[[#This Row],[Amount in Sales]],5)</f>
        <v>445</v>
      </c>
      <c r="H626">
        <v>445</v>
      </c>
      <c r="I6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27" spans="1:9" x14ac:dyDescent="0.3">
      <c r="A627" t="s">
        <v>754</v>
      </c>
      <c r="B627" t="s">
        <v>158</v>
      </c>
      <c r="C627" s="1">
        <v>44784</v>
      </c>
      <c r="D627">
        <v>512</v>
      </c>
      <c r="E627">
        <v>350.17</v>
      </c>
      <c r="F627" t="s">
        <v>1695</v>
      </c>
      <c r="G627">
        <f>FLOOR(Table2[[#This Row],[Amount in Sales]],5)</f>
        <v>510</v>
      </c>
      <c r="H627">
        <v>510</v>
      </c>
      <c r="I6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28" spans="1:9" x14ac:dyDescent="0.3">
      <c r="A628" t="s">
        <v>755</v>
      </c>
      <c r="B628" t="s">
        <v>154</v>
      </c>
      <c r="C628" s="1">
        <v>44764</v>
      </c>
      <c r="D628">
        <v>427</v>
      </c>
      <c r="E628">
        <v>334.95</v>
      </c>
      <c r="F628" t="s">
        <v>1696</v>
      </c>
      <c r="G628">
        <f>FLOOR(Table2[[#This Row],[Amount in Sales]],5)</f>
        <v>425</v>
      </c>
      <c r="H628">
        <v>425</v>
      </c>
      <c r="I6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29" spans="1:9" x14ac:dyDescent="0.3">
      <c r="A629" t="s">
        <v>756</v>
      </c>
      <c r="B629" t="s">
        <v>155</v>
      </c>
      <c r="C629" s="1">
        <v>44795</v>
      </c>
      <c r="D629">
        <v>256</v>
      </c>
      <c r="E629">
        <v>56.6</v>
      </c>
      <c r="F629" t="s">
        <v>1697</v>
      </c>
      <c r="G629">
        <f>FLOOR(Table2[[#This Row],[Amount in Sales]],5)</f>
        <v>255</v>
      </c>
      <c r="H629">
        <v>255</v>
      </c>
      <c r="I6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30" spans="1:9" x14ac:dyDescent="0.3">
      <c r="A630" t="s">
        <v>757</v>
      </c>
      <c r="B630" t="s">
        <v>156</v>
      </c>
      <c r="C630" s="1">
        <v>44799</v>
      </c>
      <c r="D630">
        <v>413</v>
      </c>
      <c r="E630">
        <v>72.070000000000007</v>
      </c>
      <c r="F630" t="s">
        <v>1694</v>
      </c>
      <c r="G630">
        <f>FLOOR(Table2[[#This Row],[Amount in Sales]],5)</f>
        <v>410</v>
      </c>
      <c r="H630">
        <v>410</v>
      </c>
      <c r="I6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31" spans="1:9" x14ac:dyDescent="0.3">
      <c r="A631" t="s">
        <v>758</v>
      </c>
      <c r="B631" t="s">
        <v>157</v>
      </c>
      <c r="C631" s="1">
        <v>44800</v>
      </c>
      <c r="D631">
        <v>565</v>
      </c>
      <c r="E631">
        <v>160.51999999999998</v>
      </c>
      <c r="F631" t="s">
        <v>1695</v>
      </c>
      <c r="G631">
        <f>FLOOR(Table2[[#This Row],[Amount in Sales]],5)</f>
        <v>565</v>
      </c>
      <c r="H631">
        <v>565</v>
      </c>
      <c r="I6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32" spans="1:9" x14ac:dyDescent="0.3">
      <c r="A632" t="s">
        <v>759</v>
      </c>
      <c r="B632" t="s">
        <v>154</v>
      </c>
      <c r="C632" s="1">
        <v>44771</v>
      </c>
      <c r="D632">
        <v>797</v>
      </c>
      <c r="E632">
        <v>225.42999999999998</v>
      </c>
      <c r="F632" t="s">
        <v>1696</v>
      </c>
      <c r="G632">
        <f>FLOOR(Table2[[#This Row],[Amount in Sales]],5)</f>
        <v>795</v>
      </c>
      <c r="H632">
        <v>795</v>
      </c>
      <c r="I6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33" spans="1:9" x14ac:dyDescent="0.3">
      <c r="A633" t="s">
        <v>760</v>
      </c>
      <c r="B633" t="s">
        <v>155</v>
      </c>
      <c r="C633" s="1">
        <v>44760</v>
      </c>
      <c r="D633">
        <v>828</v>
      </c>
      <c r="E633">
        <v>209.64999999999998</v>
      </c>
      <c r="F633" t="s">
        <v>1697</v>
      </c>
      <c r="G633">
        <f>FLOOR(Table2[[#This Row],[Amount in Sales]],5)</f>
        <v>825</v>
      </c>
      <c r="H633">
        <v>825</v>
      </c>
      <c r="I6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34" spans="1:9" x14ac:dyDescent="0.3">
      <c r="A634" t="s">
        <v>761</v>
      </c>
      <c r="B634" t="s">
        <v>156</v>
      </c>
      <c r="C634" s="1">
        <v>44778</v>
      </c>
      <c r="D634">
        <v>217</v>
      </c>
      <c r="E634">
        <v>95.77000000000001</v>
      </c>
      <c r="F634" t="s">
        <v>1694</v>
      </c>
      <c r="G634">
        <f>FLOOR(Table2[[#This Row],[Amount in Sales]],5)</f>
        <v>215</v>
      </c>
      <c r="H634">
        <v>215</v>
      </c>
      <c r="I6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35" spans="1:9" x14ac:dyDescent="0.3">
      <c r="A635" t="s">
        <v>762</v>
      </c>
      <c r="B635" t="s">
        <v>157</v>
      </c>
      <c r="C635" s="1">
        <v>44755</v>
      </c>
      <c r="D635">
        <v>701</v>
      </c>
      <c r="E635">
        <v>308.40999999999997</v>
      </c>
      <c r="F635" t="s">
        <v>1695</v>
      </c>
      <c r="G635">
        <f>FLOOR(Table2[[#This Row],[Amount in Sales]],5)</f>
        <v>700</v>
      </c>
      <c r="H635">
        <v>700</v>
      </c>
      <c r="I6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36" spans="1:9" x14ac:dyDescent="0.3">
      <c r="A636" t="s">
        <v>763</v>
      </c>
      <c r="B636" t="s">
        <v>158</v>
      </c>
      <c r="C636" s="1">
        <v>44770</v>
      </c>
      <c r="D636">
        <v>613</v>
      </c>
      <c r="E636">
        <v>270.06</v>
      </c>
      <c r="F636" t="s">
        <v>1696</v>
      </c>
      <c r="G636">
        <f>FLOOR(Table2[[#This Row],[Amount in Sales]],5)</f>
        <v>610</v>
      </c>
      <c r="H636">
        <v>610</v>
      </c>
      <c r="I6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37" spans="1:9" x14ac:dyDescent="0.3">
      <c r="A637" t="s">
        <v>764</v>
      </c>
      <c r="B637" t="s">
        <v>159</v>
      </c>
      <c r="C637" s="1">
        <v>44772</v>
      </c>
      <c r="D637">
        <v>513</v>
      </c>
      <c r="E637">
        <v>416.59999999999997</v>
      </c>
      <c r="F637" t="s">
        <v>1697</v>
      </c>
      <c r="G637">
        <f>FLOOR(Table2[[#This Row],[Amount in Sales]],5)</f>
        <v>510</v>
      </c>
      <c r="H637">
        <v>510</v>
      </c>
      <c r="I6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38" spans="1:9" x14ac:dyDescent="0.3">
      <c r="A638" t="s">
        <v>765</v>
      </c>
      <c r="B638" t="s">
        <v>154</v>
      </c>
      <c r="C638" s="1">
        <v>44799</v>
      </c>
      <c r="D638">
        <v>447</v>
      </c>
      <c r="E638">
        <v>309.19</v>
      </c>
      <c r="F638" t="s">
        <v>1694</v>
      </c>
      <c r="G638">
        <f>FLOOR(Table2[[#This Row],[Amount in Sales]],5)</f>
        <v>445</v>
      </c>
      <c r="H638">
        <v>445</v>
      </c>
      <c r="I6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39" spans="1:9" x14ac:dyDescent="0.3">
      <c r="A639" t="s">
        <v>766</v>
      </c>
      <c r="B639" t="s">
        <v>155</v>
      </c>
      <c r="C639" s="1">
        <v>44782</v>
      </c>
      <c r="D639">
        <v>672</v>
      </c>
      <c r="E639">
        <v>658.53</v>
      </c>
      <c r="F639" t="s">
        <v>1695</v>
      </c>
      <c r="G639">
        <f>FLOOR(Table2[[#This Row],[Amount in Sales]],5)</f>
        <v>670</v>
      </c>
      <c r="H639">
        <v>670</v>
      </c>
      <c r="I6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40" spans="1:9" x14ac:dyDescent="0.3">
      <c r="A640" t="s">
        <v>767</v>
      </c>
      <c r="B640" t="s">
        <v>156</v>
      </c>
      <c r="C640" s="1">
        <v>44761</v>
      </c>
      <c r="D640">
        <v>376</v>
      </c>
      <c r="E640">
        <v>10.56</v>
      </c>
      <c r="F640" t="s">
        <v>1696</v>
      </c>
      <c r="G640">
        <f>FLOOR(Table2[[#This Row],[Amount in Sales]],5)</f>
        <v>375</v>
      </c>
      <c r="H640">
        <v>375</v>
      </c>
      <c r="I6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41" spans="1:9" x14ac:dyDescent="0.3">
      <c r="A641" t="s">
        <v>768</v>
      </c>
      <c r="B641" t="s">
        <v>157</v>
      </c>
      <c r="C641" s="1">
        <v>44794</v>
      </c>
      <c r="D641">
        <v>647</v>
      </c>
      <c r="E641">
        <v>57.97</v>
      </c>
      <c r="F641" t="s">
        <v>1697</v>
      </c>
      <c r="G641">
        <f>FLOOR(Table2[[#This Row],[Amount in Sales]],5)</f>
        <v>645</v>
      </c>
      <c r="H641">
        <v>645</v>
      </c>
      <c r="I6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42" spans="1:9" x14ac:dyDescent="0.3">
      <c r="A642" t="s">
        <v>769</v>
      </c>
      <c r="B642" t="s">
        <v>154</v>
      </c>
      <c r="C642" s="1">
        <v>44762</v>
      </c>
      <c r="D642">
        <v>391</v>
      </c>
      <c r="E642">
        <v>322.61</v>
      </c>
      <c r="F642" t="s">
        <v>1694</v>
      </c>
      <c r="G642">
        <f>FLOOR(Table2[[#This Row],[Amount in Sales]],5)</f>
        <v>390</v>
      </c>
      <c r="H642">
        <v>390</v>
      </c>
      <c r="I6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43" spans="1:9" x14ac:dyDescent="0.3">
      <c r="A643" t="s">
        <v>770</v>
      </c>
      <c r="B643" t="s">
        <v>155</v>
      </c>
      <c r="C643" s="1">
        <v>44769</v>
      </c>
      <c r="D643">
        <v>800</v>
      </c>
      <c r="E643">
        <v>513.64</v>
      </c>
      <c r="F643" t="s">
        <v>1695</v>
      </c>
      <c r="G643">
        <f>FLOOR(Table2[[#This Row],[Amount in Sales]],5)</f>
        <v>800</v>
      </c>
      <c r="H643">
        <v>800</v>
      </c>
      <c r="I6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44" spans="1:9" x14ac:dyDescent="0.3">
      <c r="A644" t="s">
        <v>771</v>
      </c>
      <c r="B644" t="s">
        <v>156</v>
      </c>
      <c r="C644" s="1">
        <v>44770</v>
      </c>
      <c r="D644">
        <v>871</v>
      </c>
      <c r="E644">
        <v>608.68999999999994</v>
      </c>
      <c r="F644" t="s">
        <v>1696</v>
      </c>
      <c r="G644">
        <f>FLOOR(Table2[[#This Row],[Amount in Sales]],5)</f>
        <v>870</v>
      </c>
      <c r="H644">
        <v>870</v>
      </c>
      <c r="I6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45" spans="1:9" x14ac:dyDescent="0.3">
      <c r="A645" t="s">
        <v>772</v>
      </c>
      <c r="B645" t="s">
        <v>157</v>
      </c>
      <c r="C645" s="1">
        <v>44797</v>
      </c>
      <c r="D645">
        <v>758</v>
      </c>
      <c r="E645">
        <v>371.40999999999997</v>
      </c>
      <c r="F645" t="s">
        <v>1697</v>
      </c>
      <c r="G645">
        <f>FLOOR(Table2[[#This Row],[Amount in Sales]],5)</f>
        <v>755</v>
      </c>
      <c r="H645">
        <v>755</v>
      </c>
      <c r="I6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46" spans="1:9" x14ac:dyDescent="0.3">
      <c r="A646" t="s">
        <v>773</v>
      </c>
      <c r="B646" t="s">
        <v>154</v>
      </c>
      <c r="C646" s="1">
        <v>44783</v>
      </c>
      <c r="D646">
        <v>433</v>
      </c>
      <c r="E646">
        <v>299.90999999999997</v>
      </c>
      <c r="F646" t="s">
        <v>1694</v>
      </c>
      <c r="G646">
        <f>FLOOR(Table2[[#This Row],[Amount in Sales]],5)</f>
        <v>430</v>
      </c>
      <c r="H646">
        <v>430</v>
      </c>
      <c r="I6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47" spans="1:9" x14ac:dyDescent="0.3">
      <c r="A647" t="s">
        <v>774</v>
      </c>
      <c r="B647" t="s">
        <v>155</v>
      </c>
      <c r="C647" s="1">
        <v>44801</v>
      </c>
      <c r="D647">
        <v>363</v>
      </c>
      <c r="E647">
        <v>73.150000000000006</v>
      </c>
      <c r="F647" t="s">
        <v>1695</v>
      </c>
      <c r="G647">
        <f>FLOOR(Table2[[#This Row],[Amount in Sales]],5)</f>
        <v>360</v>
      </c>
      <c r="H647">
        <v>360</v>
      </c>
      <c r="I6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48" spans="1:9" x14ac:dyDescent="0.3">
      <c r="A648" t="s">
        <v>775</v>
      </c>
      <c r="B648" t="s">
        <v>156</v>
      </c>
      <c r="C648" s="1">
        <v>44808</v>
      </c>
      <c r="D648">
        <v>453</v>
      </c>
      <c r="E648">
        <v>144.97</v>
      </c>
      <c r="F648" t="s">
        <v>1696</v>
      </c>
      <c r="G648">
        <f>FLOOR(Table2[[#This Row],[Amount in Sales]],5)</f>
        <v>450</v>
      </c>
      <c r="H648">
        <v>450</v>
      </c>
      <c r="I6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49" spans="1:9" x14ac:dyDescent="0.3">
      <c r="A649" t="s">
        <v>776</v>
      </c>
      <c r="B649" t="s">
        <v>157</v>
      </c>
      <c r="C649" s="1">
        <v>44808</v>
      </c>
      <c r="D649">
        <v>306</v>
      </c>
      <c r="E649">
        <v>150.1</v>
      </c>
      <c r="F649" t="s">
        <v>1697</v>
      </c>
      <c r="G649">
        <f>FLOOR(Table2[[#This Row],[Amount in Sales]],5)</f>
        <v>305</v>
      </c>
      <c r="H649">
        <v>305</v>
      </c>
      <c r="I6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50" spans="1:9" x14ac:dyDescent="0.3">
      <c r="A650" t="s">
        <v>777</v>
      </c>
      <c r="B650" t="s">
        <v>154</v>
      </c>
      <c r="C650" s="1">
        <v>44781</v>
      </c>
      <c r="D650">
        <v>697</v>
      </c>
      <c r="E650">
        <v>640.86</v>
      </c>
      <c r="F650" t="s">
        <v>1694</v>
      </c>
      <c r="G650">
        <f>FLOOR(Table2[[#This Row],[Amount in Sales]],5)</f>
        <v>695</v>
      </c>
      <c r="H650">
        <v>695</v>
      </c>
      <c r="I6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51" spans="1:9" x14ac:dyDescent="0.3">
      <c r="A651" t="s">
        <v>778</v>
      </c>
      <c r="B651" t="s">
        <v>155</v>
      </c>
      <c r="C651" s="1">
        <v>44783</v>
      </c>
      <c r="D651">
        <v>794</v>
      </c>
      <c r="E651">
        <v>392.90999999999997</v>
      </c>
      <c r="F651" t="s">
        <v>1695</v>
      </c>
      <c r="G651">
        <f>FLOOR(Table2[[#This Row],[Amount in Sales]],5)</f>
        <v>790</v>
      </c>
      <c r="H651">
        <v>790</v>
      </c>
      <c r="I6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52" spans="1:9" x14ac:dyDescent="0.3">
      <c r="A652" t="s">
        <v>779</v>
      </c>
      <c r="B652" t="s">
        <v>156</v>
      </c>
      <c r="C652" s="1">
        <v>44762</v>
      </c>
      <c r="D652">
        <v>335</v>
      </c>
      <c r="E652">
        <v>124.44000000000001</v>
      </c>
      <c r="F652" t="s">
        <v>1696</v>
      </c>
      <c r="G652">
        <f>FLOOR(Table2[[#This Row],[Amount in Sales]],5)</f>
        <v>335</v>
      </c>
      <c r="H652">
        <v>335</v>
      </c>
      <c r="I6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53" spans="1:9" x14ac:dyDescent="0.3">
      <c r="A653" t="s">
        <v>780</v>
      </c>
      <c r="B653" t="s">
        <v>157</v>
      </c>
      <c r="C653" s="1">
        <v>44800</v>
      </c>
      <c r="D653">
        <v>669</v>
      </c>
      <c r="E653">
        <v>145.26</v>
      </c>
      <c r="F653" t="s">
        <v>1697</v>
      </c>
      <c r="G653">
        <f>FLOOR(Table2[[#This Row],[Amount in Sales]],5)</f>
        <v>665</v>
      </c>
      <c r="H653">
        <v>665</v>
      </c>
      <c r="I6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54" spans="1:9" x14ac:dyDescent="0.3">
      <c r="A654" t="s">
        <v>781</v>
      </c>
      <c r="B654" t="s">
        <v>158</v>
      </c>
      <c r="C654" s="1">
        <v>44799</v>
      </c>
      <c r="D654">
        <v>519</v>
      </c>
      <c r="E654">
        <v>476.52</v>
      </c>
      <c r="F654" t="s">
        <v>1694</v>
      </c>
      <c r="G654">
        <f>FLOOR(Table2[[#This Row],[Amount in Sales]],5)</f>
        <v>515</v>
      </c>
      <c r="H654">
        <v>515</v>
      </c>
      <c r="I6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55" spans="1:9" x14ac:dyDescent="0.3">
      <c r="A655" t="s">
        <v>782</v>
      </c>
      <c r="B655" t="s">
        <v>154</v>
      </c>
      <c r="C655" s="1">
        <v>44777</v>
      </c>
      <c r="D655">
        <v>304</v>
      </c>
      <c r="E655">
        <v>272.07</v>
      </c>
      <c r="F655" t="s">
        <v>1695</v>
      </c>
      <c r="G655">
        <f>FLOOR(Table2[[#This Row],[Amount in Sales]],5)</f>
        <v>300</v>
      </c>
      <c r="H655">
        <v>300</v>
      </c>
      <c r="I6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56" spans="1:9" x14ac:dyDescent="0.3">
      <c r="A656" t="s">
        <v>783</v>
      </c>
      <c r="B656" t="s">
        <v>155</v>
      </c>
      <c r="C656" s="1">
        <v>44800</v>
      </c>
      <c r="D656">
        <v>594</v>
      </c>
      <c r="E656">
        <v>23.700000000000003</v>
      </c>
      <c r="F656" t="s">
        <v>1696</v>
      </c>
      <c r="G656">
        <f>FLOOR(Table2[[#This Row],[Amount in Sales]],5)</f>
        <v>590</v>
      </c>
      <c r="H656">
        <v>590</v>
      </c>
      <c r="I6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57" spans="1:9" x14ac:dyDescent="0.3">
      <c r="A657" t="s">
        <v>784</v>
      </c>
      <c r="B657" t="s">
        <v>156</v>
      </c>
      <c r="C657" s="1">
        <v>44770</v>
      </c>
      <c r="D657">
        <v>300</v>
      </c>
      <c r="E657">
        <v>57.379999999999995</v>
      </c>
      <c r="F657" t="s">
        <v>1697</v>
      </c>
      <c r="G657">
        <f>FLOOR(Table2[[#This Row],[Amount in Sales]],5)</f>
        <v>300</v>
      </c>
      <c r="H657">
        <v>300</v>
      </c>
      <c r="I6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58" spans="1:9" x14ac:dyDescent="0.3">
      <c r="A658" t="s">
        <v>785</v>
      </c>
      <c r="B658" t="s">
        <v>157</v>
      </c>
      <c r="C658" s="1">
        <v>44774</v>
      </c>
      <c r="D658">
        <v>400</v>
      </c>
      <c r="E658">
        <v>331</v>
      </c>
      <c r="F658" t="s">
        <v>1694</v>
      </c>
      <c r="G658">
        <f>FLOOR(Table2[[#This Row],[Amount in Sales]],5)</f>
        <v>400</v>
      </c>
      <c r="H658">
        <v>400</v>
      </c>
      <c r="I6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59" spans="1:9" x14ac:dyDescent="0.3">
      <c r="A659" t="s">
        <v>786</v>
      </c>
      <c r="B659" t="s">
        <v>154</v>
      </c>
      <c r="C659" s="1">
        <v>44779</v>
      </c>
      <c r="D659">
        <v>495</v>
      </c>
      <c r="E659">
        <v>225.19</v>
      </c>
      <c r="F659" t="s">
        <v>1695</v>
      </c>
      <c r="G659">
        <f>FLOOR(Table2[[#This Row],[Amount in Sales]],5)</f>
        <v>495</v>
      </c>
      <c r="H659">
        <v>495</v>
      </c>
      <c r="I6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60" spans="1:9" x14ac:dyDescent="0.3">
      <c r="A660" t="s">
        <v>787</v>
      </c>
      <c r="B660" t="s">
        <v>155</v>
      </c>
      <c r="C660" s="1">
        <v>44796</v>
      </c>
      <c r="D660">
        <v>526</v>
      </c>
      <c r="E660">
        <v>435.08</v>
      </c>
      <c r="F660" t="s">
        <v>1696</v>
      </c>
      <c r="G660">
        <f>FLOOR(Table2[[#This Row],[Amount in Sales]],5)</f>
        <v>525</v>
      </c>
      <c r="H660">
        <v>525</v>
      </c>
      <c r="I6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61" spans="1:9" x14ac:dyDescent="0.3">
      <c r="A661" t="s">
        <v>788</v>
      </c>
      <c r="B661" t="s">
        <v>156</v>
      </c>
      <c r="C661" s="1">
        <v>44772</v>
      </c>
      <c r="D661">
        <v>243</v>
      </c>
      <c r="E661">
        <v>116.46000000000001</v>
      </c>
      <c r="F661" t="s">
        <v>1697</v>
      </c>
      <c r="G661">
        <f>FLOOR(Table2[[#This Row],[Amount in Sales]],5)</f>
        <v>240</v>
      </c>
      <c r="H661">
        <v>240</v>
      </c>
      <c r="I6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62" spans="1:9" x14ac:dyDescent="0.3">
      <c r="A662" t="s">
        <v>789</v>
      </c>
      <c r="B662" t="s">
        <v>157</v>
      </c>
      <c r="C662" s="1">
        <v>44809</v>
      </c>
      <c r="D662">
        <v>637</v>
      </c>
      <c r="E662">
        <v>31.810000000000002</v>
      </c>
      <c r="F662" t="s">
        <v>1694</v>
      </c>
      <c r="G662">
        <f>FLOOR(Table2[[#This Row],[Amount in Sales]],5)</f>
        <v>635</v>
      </c>
      <c r="H662">
        <v>635</v>
      </c>
      <c r="I6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63" spans="1:9" x14ac:dyDescent="0.3">
      <c r="A663" t="s">
        <v>790</v>
      </c>
      <c r="B663" t="s">
        <v>158</v>
      </c>
      <c r="C663" s="1">
        <v>44757</v>
      </c>
      <c r="D663">
        <v>270</v>
      </c>
      <c r="E663">
        <v>98.36</v>
      </c>
      <c r="F663" t="s">
        <v>1695</v>
      </c>
      <c r="G663">
        <f>FLOOR(Table2[[#This Row],[Amount in Sales]],5)</f>
        <v>270</v>
      </c>
      <c r="H663">
        <v>270</v>
      </c>
      <c r="I6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64" spans="1:9" x14ac:dyDescent="0.3">
      <c r="A664" t="s">
        <v>791</v>
      </c>
      <c r="B664" t="s">
        <v>159</v>
      </c>
      <c r="C664" s="1">
        <v>44782</v>
      </c>
      <c r="D664">
        <v>364</v>
      </c>
      <c r="E664">
        <v>22.970000000000002</v>
      </c>
      <c r="F664" t="s">
        <v>1696</v>
      </c>
      <c r="G664">
        <f>FLOOR(Table2[[#This Row],[Amount in Sales]],5)</f>
        <v>360</v>
      </c>
      <c r="H664">
        <v>360</v>
      </c>
      <c r="I6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65" spans="1:9" x14ac:dyDescent="0.3">
      <c r="A665" t="s">
        <v>792</v>
      </c>
      <c r="B665" t="s">
        <v>154</v>
      </c>
      <c r="C665" s="1">
        <v>44809</v>
      </c>
      <c r="D665">
        <v>645</v>
      </c>
      <c r="E665">
        <v>38.199999999999996</v>
      </c>
      <c r="F665" t="s">
        <v>1697</v>
      </c>
      <c r="G665">
        <f>FLOOR(Table2[[#This Row],[Amount in Sales]],5)</f>
        <v>645</v>
      </c>
      <c r="H665">
        <v>645</v>
      </c>
      <c r="I6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66" spans="1:9" x14ac:dyDescent="0.3">
      <c r="A666" t="s">
        <v>793</v>
      </c>
      <c r="B666" t="s">
        <v>155</v>
      </c>
      <c r="C666" s="1">
        <v>44795</v>
      </c>
      <c r="D666">
        <v>746</v>
      </c>
      <c r="E666">
        <v>242.97</v>
      </c>
      <c r="F666" t="s">
        <v>1694</v>
      </c>
      <c r="G666">
        <f>FLOOR(Table2[[#This Row],[Amount in Sales]],5)</f>
        <v>745</v>
      </c>
      <c r="H666">
        <v>745</v>
      </c>
      <c r="I6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67" spans="1:9" x14ac:dyDescent="0.3">
      <c r="A667" t="s">
        <v>794</v>
      </c>
      <c r="B667" t="s">
        <v>156</v>
      </c>
      <c r="C667" s="1">
        <v>44801</v>
      </c>
      <c r="D667">
        <v>450</v>
      </c>
      <c r="E667">
        <v>164.06</v>
      </c>
      <c r="F667" t="s">
        <v>1695</v>
      </c>
      <c r="G667">
        <f>FLOOR(Table2[[#This Row],[Amount in Sales]],5)</f>
        <v>450</v>
      </c>
      <c r="H667">
        <v>450</v>
      </c>
      <c r="I6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68" spans="1:9" x14ac:dyDescent="0.3">
      <c r="A668" t="s">
        <v>795</v>
      </c>
      <c r="B668" t="s">
        <v>157</v>
      </c>
      <c r="C668" s="1">
        <v>44770</v>
      </c>
      <c r="D668">
        <v>413</v>
      </c>
      <c r="E668">
        <v>200.25</v>
      </c>
      <c r="F668" t="s">
        <v>1696</v>
      </c>
      <c r="G668">
        <f>FLOOR(Table2[[#This Row],[Amount in Sales]],5)</f>
        <v>410</v>
      </c>
      <c r="H668">
        <v>410</v>
      </c>
      <c r="I6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69" spans="1:9" x14ac:dyDescent="0.3">
      <c r="A669" t="s">
        <v>796</v>
      </c>
      <c r="B669" t="s">
        <v>154</v>
      </c>
      <c r="C669" s="1">
        <v>44764</v>
      </c>
      <c r="D669">
        <v>471</v>
      </c>
      <c r="E669">
        <v>313.19</v>
      </c>
      <c r="F669" t="s">
        <v>1697</v>
      </c>
      <c r="G669">
        <f>FLOOR(Table2[[#This Row],[Amount in Sales]],5)</f>
        <v>470</v>
      </c>
      <c r="H669">
        <v>470</v>
      </c>
      <c r="I6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70" spans="1:9" x14ac:dyDescent="0.3">
      <c r="A670" t="s">
        <v>797</v>
      </c>
      <c r="B670" t="s">
        <v>155</v>
      </c>
      <c r="C670" s="1">
        <v>44776</v>
      </c>
      <c r="D670">
        <v>550</v>
      </c>
      <c r="E670">
        <v>124.68</v>
      </c>
      <c r="F670" t="s">
        <v>1694</v>
      </c>
      <c r="G670">
        <f>FLOOR(Table2[[#This Row],[Amount in Sales]],5)</f>
        <v>550</v>
      </c>
      <c r="H670">
        <v>550</v>
      </c>
      <c r="I6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71" spans="1:9" x14ac:dyDescent="0.3">
      <c r="A671" t="s">
        <v>798</v>
      </c>
      <c r="B671" t="s">
        <v>156</v>
      </c>
      <c r="C671" s="1">
        <v>44771</v>
      </c>
      <c r="D671">
        <v>747</v>
      </c>
      <c r="E671">
        <v>288.3</v>
      </c>
      <c r="F671" t="s">
        <v>1695</v>
      </c>
      <c r="G671">
        <f>FLOOR(Table2[[#This Row],[Amount in Sales]],5)</f>
        <v>745</v>
      </c>
      <c r="H671">
        <v>745</v>
      </c>
      <c r="I6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72" spans="1:9" x14ac:dyDescent="0.3">
      <c r="A672" t="s">
        <v>799</v>
      </c>
      <c r="B672" t="s">
        <v>157</v>
      </c>
      <c r="C672" s="1">
        <v>44794</v>
      </c>
      <c r="D672">
        <v>552</v>
      </c>
      <c r="E672">
        <v>12.77</v>
      </c>
      <c r="F672" t="s">
        <v>1696</v>
      </c>
      <c r="G672">
        <f>FLOOR(Table2[[#This Row],[Amount in Sales]],5)</f>
        <v>550</v>
      </c>
      <c r="H672">
        <v>550</v>
      </c>
      <c r="I6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73" spans="1:9" x14ac:dyDescent="0.3">
      <c r="A673" t="s">
        <v>800</v>
      </c>
      <c r="B673" t="s">
        <v>158</v>
      </c>
      <c r="C673" s="1">
        <v>44792</v>
      </c>
      <c r="D673">
        <v>441</v>
      </c>
      <c r="E673">
        <v>181.06</v>
      </c>
      <c r="F673" t="s">
        <v>1697</v>
      </c>
      <c r="G673">
        <f>FLOOR(Table2[[#This Row],[Amount in Sales]],5)</f>
        <v>440</v>
      </c>
      <c r="H673">
        <v>440</v>
      </c>
      <c r="I6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74" spans="1:9" x14ac:dyDescent="0.3">
      <c r="A674" t="s">
        <v>801</v>
      </c>
      <c r="B674" t="s">
        <v>154</v>
      </c>
      <c r="C674" s="1">
        <v>44792</v>
      </c>
      <c r="D674">
        <v>311</v>
      </c>
      <c r="E674">
        <v>89.160000000000011</v>
      </c>
      <c r="F674" t="s">
        <v>1694</v>
      </c>
      <c r="G674">
        <f>FLOOR(Table2[[#This Row],[Amount in Sales]],5)</f>
        <v>310</v>
      </c>
      <c r="H674">
        <v>310</v>
      </c>
      <c r="I6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75" spans="1:9" x14ac:dyDescent="0.3">
      <c r="A675" t="s">
        <v>802</v>
      </c>
      <c r="B675" t="s">
        <v>155</v>
      </c>
      <c r="C675" s="1">
        <v>44790</v>
      </c>
      <c r="D675">
        <v>830</v>
      </c>
      <c r="E675">
        <v>633.31999999999994</v>
      </c>
      <c r="F675" t="s">
        <v>1695</v>
      </c>
      <c r="G675">
        <f>FLOOR(Table2[[#This Row],[Amount in Sales]],5)</f>
        <v>830</v>
      </c>
      <c r="H675">
        <v>830</v>
      </c>
      <c r="I6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76" spans="1:9" x14ac:dyDescent="0.3">
      <c r="A676" t="s">
        <v>803</v>
      </c>
      <c r="B676" t="s">
        <v>156</v>
      </c>
      <c r="C676" s="1">
        <v>44809</v>
      </c>
      <c r="D676">
        <v>258</v>
      </c>
      <c r="E676">
        <v>176.7</v>
      </c>
      <c r="F676" t="s">
        <v>1696</v>
      </c>
      <c r="G676">
        <f>FLOOR(Table2[[#This Row],[Amount in Sales]],5)</f>
        <v>255</v>
      </c>
      <c r="H676">
        <v>255</v>
      </c>
      <c r="I6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77" spans="1:9" x14ac:dyDescent="0.3">
      <c r="A677" t="s">
        <v>804</v>
      </c>
      <c r="B677" t="s">
        <v>157</v>
      </c>
      <c r="C677" s="1">
        <v>44772</v>
      </c>
      <c r="D677">
        <v>430</v>
      </c>
      <c r="E677">
        <v>371.15999999999997</v>
      </c>
      <c r="F677" t="s">
        <v>1697</v>
      </c>
      <c r="G677">
        <f>FLOOR(Table2[[#This Row],[Amount in Sales]],5)</f>
        <v>430</v>
      </c>
      <c r="H677">
        <v>430</v>
      </c>
      <c r="I6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78" spans="1:9" x14ac:dyDescent="0.3">
      <c r="A678" t="s">
        <v>805</v>
      </c>
      <c r="B678" t="s">
        <v>154</v>
      </c>
      <c r="C678" s="1">
        <v>44802</v>
      </c>
      <c r="D678">
        <v>788</v>
      </c>
      <c r="E678">
        <v>35.58</v>
      </c>
      <c r="F678" t="s">
        <v>1694</v>
      </c>
      <c r="G678">
        <f>FLOOR(Table2[[#This Row],[Amount in Sales]],5)</f>
        <v>785</v>
      </c>
      <c r="H678">
        <v>785</v>
      </c>
      <c r="I6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79" spans="1:9" x14ac:dyDescent="0.3">
      <c r="A679" t="s">
        <v>806</v>
      </c>
      <c r="B679" t="s">
        <v>155</v>
      </c>
      <c r="C679" s="1">
        <v>44809</v>
      </c>
      <c r="D679">
        <v>605</v>
      </c>
      <c r="E679">
        <v>14.12</v>
      </c>
      <c r="F679" t="s">
        <v>1695</v>
      </c>
      <c r="G679">
        <f>FLOOR(Table2[[#This Row],[Amount in Sales]],5)</f>
        <v>605</v>
      </c>
      <c r="H679">
        <v>605</v>
      </c>
      <c r="I6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80" spans="1:9" x14ac:dyDescent="0.3">
      <c r="A680" t="s">
        <v>807</v>
      </c>
      <c r="B680" t="s">
        <v>156</v>
      </c>
      <c r="C680" s="1">
        <v>44793</v>
      </c>
      <c r="D680">
        <v>321</v>
      </c>
      <c r="E680">
        <v>51.3</v>
      </c>
      <c r="F680" t="s">
        <v>1696</v>
      </c>
      <c r="G680">
        <f>FLOOR(Table2[[#This Row],[Amount in Sales]],5)</f>
        <v>320</v>
      </c>
      <c r="H680">
        <v>320</v>
      </c>
      <c r="I6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81" spans="1:9" x14ac:dyDescent="0.3">
      <c r="A681" t="s">
        <v>808</v>
      </c>
      <c r="B681" t="s">
        <v>157</v>
      </c>
      <c r="C681" s="1">
        <v>44802</v>
      </c>
      <c r="D681">
        <v>579</v>
      </c>
      <c r="E681">
        <v>260.45999999999998</v>
      </c>
      <c r="F681" t="s">
        <v>1697</v>
      </c>
      <c r="G681">
        <f>FLOOR(Table2[[#This Row],[Amount in Sales]],5)</f>
        <v>575</v>
      </c>
      <c r="H681">
        <v>575</v>
      </c>
      <c r="I6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82" spans="1:9" x14ac:dyDescent="0.3">
      <c r="A682" t="s">
        <v>809</v>
      </c>
      <c r="B682" t="s">
        <v>158</v>
      </c>
      <c r="C682" s="1">
        <v>44766</v>
      </c>
      <c r="D682">
        <v>677</v>
      </c>
      <c r="E682">
        <v>411.40999999999997</v>
      </c>
      <c r="F682" t="s">
        <v>1694</v>
      </c>
      <c r="G682">
        <f>FLOOR(Table2[[#This Row],[Amount in Sales]],5)</f>
        <v>675</v>
      </c>
      <c r="H682">
        <v>675</v>
      </c>
      <c r="I6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83" spans="1:9" x14ac:dyDescent="0.3">
      <c r="A683" t="s">
        <v>810</v>
      </c>
      <c r="B683" t="s">
        <v>159</v>
      </c>
      <c r="C683" s="1">
        <v>44807</v>
      </c>
      <c r="D683">
        <v>686</v>
      </c>
      <c r="E683">
        <v>98.77000000000001</v>
      </c>
      <c r="F683" t="s">
        <v>1695</v>
      </c>
      <c r="G683">
        <f>FLOOR(Table2[[#This Row],[Amount in Sales]],5)</f>
        <v>685</v>
      </c>
      <c r="H683">
        <v>685</v>
      </c>
      <c r="I6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84" spans="1:9" x14ac:dyDescent="0.3">
      <c r="A684" t="s">
        <v>811</v>
      </c>
      <c r="B684" t="s">
        <v>154</v>
      </c>
      <c r="C684" s="1">
        <v>44784</v>
      </c>
      <c r="D684">
        <v>875</v>
      </c>
      <c r="E684">
        <v>116.58</v>
      </c>
      <c r="F684" t="s">
        <v>1696</v>
      </c>
      <c r="G684">
        <f>FLOOR(Table2[[#This Row],[Amount in Sales]],5)</f>
        <v>875</v>
      </c>
      <c r="H684">
        <v>875</v>
      </c>
      <c r="I6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85" spans="1:9" x14ac:dyDescent="0.3">
      <c r="A685" t="s">
        <v>812</v>
      </c>
      <c r="B685" t="s">
        <v>155</v>
      </c>
      <c r="C685" s="1">
        <v>44763</v>
      </c>
      <c r="D685">
        <v>693</v>
      </c>
      <c r="E685">
        <v>328.81</v>
      </c>
      <c r="F685" t="s">
        <v>1697</v>
      </c>
      <c r="G685">
        <f>FLOOR(Table2[[#This Row],[Amount in Sales]],5)</f>
        <v>690</v>
      </c>
      <c r="H685">
        <v>690</v>
      </c>
      <c r="I6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86" spans="1:9" x14ac:dyDescent="0.3">
      <c r="A686" t="s">
        <v>813</v>
      </c>
      <c r="B686" t="s">
        <v>156</v>
      </c>
      <c r="C686" s="1">
        <v>44799</v>
      </c>
      <c r="D686">
        <v>820</v>
      </c>
      <c r="E686">
        <v>208.35999999999999</v>
      </c>
      <c r="F686" t="s">
        <v>1694</v>
      </c>
      <c r="G686">
        <f>FLOOR(Table2[[#This Row],[Amount in Sales]],5)</f>
        <v>820</v>
      </c>
      <c r="H686">
        <v>820</v>
      </c>
      <c r="I6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87" spans="1:9" x14ac:dyDescent="0.3">
      <c r="A687" t="s">
        <v>814</v>
      </c>
      <c r="B687" t="s">
        <v>157</v>
      </c>
      <c r="C687" s="1">
        <v>44808</v>
      </c>
      <c r="D687">
        <v>314</v>
      </c>
      <c r="E687">
        <v>200.92999999999998</v>
      </c>
      <c r="F687" t="s">
        <v>1695</v>
      </c>
      <c r="G687">
        <f>FLOOR(Table2[[#This Row],[Amount in Sales]],5)</f>
        <v>310</v>
      </c>
      <c r="H687">
        <v>310</v>
      </c>
      <c r="I6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88" spans="1:9" x14ac:dyDescent="0.3">
      <c r="A688" t="s">
        <v>815</v>
      </c>
      <c r="B688" t="s">
        <v>154</v>
      </c>
      <c r="C688" s="1">
        <v>44786</v>
      </c>
      <c r="D688">
        <v>275</v>
      </c>
      <c r="E688">
        <v>126.82000000000001</v>
      </c>
      <c r="F688" t="s">
        <v>1696</v>
      </c>
      <c r="G688">
        <f>FLOOR(Table2[[#This Row],[Amount in Sales]],5)</f>
        <v>275</v>
      </c>
      <c r="H688">
        <v>275</v>
      </c>
      <c r="I6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89" spans="1:9" x14ac:dyDescent="0.3">
      <c r="A689" t="s">
        <v>816</v>
      </c>
      <c r="B689" t="s">
        <v>155</v>
      </c>
      <c r="C689" s="1">
        <v>44770</v>
      </c>
      <c r="D689">
        <v>686</v>
      </c>
      <c r="E689">
        <v>249.29999999999998</v>
      </c>
      <c r="F689" t="s">
        <v>1697</v>
      </c>
      <c r="G689">
        <f>FLOOR(Table2[[#This Row],[Amount in Sales]],5)</f>
        <v>685</v>
      </c>
      <c r="H689">
        <v>685</v>
      </c>
      <c r="I6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0" spans="1:9" x14ac:dyDescent="0.3">
      <c r="A690" t="s">
        <v>817</v>
      </c>
      <c r="B690" t="s">
        <v>156</v>
      </c>
      <c r="C690" s="1">
        <v>44777</v>
      </c>
      <c r="D690">
        <v>267</v>
      </c>
      <c r="E690">
        <v>3.36</v>
      </c>
      <c r="F690" t="s">
        <v>1694</v>
      </c>
      <c r="G690">
        <f>FLOOR(Table2[[#This Row],[Amount in Sales]],5)</f>
        <v>265</v>
      </c>
      <c r="H690">
        <v>265</v>
      </c>
      <c r="I6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91" spans="1:9" x14ac:dyDescent="0.3">
      <c r="A691" t="s">
        <v>818</v>
      </c>
      <c r="B691" t="s">
        <v>157</v>
      </c>
      <c r="C691" s="1">
        <v>44780</v>
      </c>
      <c r="D691">
        <v>642</v>
      </c>
      <c r="E691">
        <v>315.8</v>
      </c>
      <c r="F691" t="s">
        <v>1695</v>
      </c>
      <c r="G691">
        <f>FLOOR(Table2[[#This Row],[Amount in Sales]],5)</f>
        <v>640</v>
      </c>
      <c r="H691">
        <v>640</v>
      </c>
      <c r="I6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2" spans="1:9" x14ac:dyDescent="0.3">
      <c r="A692" t="s">
        <v>819</v>
      </c>
      <c r="B692" t="s">
        <v>154</v>
      </c>
      <c r="C692" s="1">
        <v>44778</v>
      </c>
      <c r="D692">
        <v>464</v>
      </c>
      <c r="E692">
        <v>157.23999999999998</v>
      </c>
      <c r="F692" t="s">
        <v>1696</v>
      </c>
      <c r="G692">
        <f>FLOOR(Table2[[#This Row],[Amount in Sales]],5)</f>
        <v>460</v>
      </c>
      <c r="H692">
        <v>460</v>
      </c>
      <c r="I6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693" spans="1:9" x14ac:dyDescent="0.3">
      <c r="A693" t="s">
        <v>820</v>
      </c>
      <c r="B693" t="s">
        <v>155</v>
      </c>
      <c r="C693" s="1">
        <v>44774</v>
      </c>
      <c r="D693">
        <v>751</v>
      </c>
      <c r="E693">
        <v>740.55</v>
      </c>
      <c r="F693" t="s">
        <v>1697</v>
      </c>
      <c r="G693">
        <f>FLOOR(Table2[[#This Row],[Amount in Sales]],5)</f>
        <v>750</v>
      </c>
      <c r="H693">
        <v>750</v>
      </c>
      <c r="I6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694" spans="1:9" x14ac:dyDescent="0.3">
      <c r="A694" t="s">
        <v>821</v>
      </c>
      <c r="B694" t="s">
        <v>156</v>
      </c>
      <c r="C694" s="1">
        <v>44760</v>
      </c>
      <c r="D694">
        <v>215</v>
      </c>
      <c r="E694">
        <v>184.82999999999998</v>
      </c>
      <c r="F694" t="s">
        <v>1694</v>
      </c>
      <c r="G694">
        <f>FLOOR(Table2[[#This Row],[Amount in Sales]],5)</f>
        <v>215</v>
      </c>
      <c r="H694">
        <v>215</v>
      </c>
      <c r="I6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695" spans="1:9" x14ac:dyDescent="0.3">
      <c r="A695" t="s">
        <v>822</v>
      </c>
      <c r="B695" t="s">
        <v>157</v>
      </c>
      <c r="C695" s="1">
        <v>44756</v>
      </c>
      <c r="D695">
        <v>577</v>
      </c>
      <c r="E695">
        <v>493.09</v>
      </c>
      <c r="F695" t="s">
        <v>1695</v>
      </c>
      <c r="G695">
        <f>FLOOR(Table2[[#This Row],[Amount in Sales]],5)</f>
        <v>575</v>
      </c>
      <c r="H695">
        <v>575</v>
      </c>
      <c r="I6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6" spans="1:9" x14ac:dyDescent="0.3">
      <c r="A696" t="s">
        <v>823</v>
      </c>
      <c r="B696" t="s">
        <v>154</v>
      </c>
      <c r="C696" s="1">
        <v>44755</v>
      </c>
      <c r="D696">
        <v>643</v>
      </c>
      <c r="E696">
        <v>176.76999999999998</v>
      </c>
      <c r="F696" t="s">
        <v>1696</v>
      </c>
      <c r="G696">
        <f>FLOOR(Table2[[#This Row],[Amount in Sales]],5)</f>
        <v>640</v>
      </c>
      <c r="H696">
        <v>640</v>
      </c>
      <c r="I69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7" spans="1:9" x14ac:dyDescent="0.3">
      <c r="A697" t="s">
        <v>824</v>
      </c>
      <c r="B697" t="s">
        <v>155</v>
      </c>
      <c r="C697" s="1">
        <v>44770</v>
      </c>
      <c r="D697">
        <v>627</v>
      </c>
      <c r="E697">
        <v>468.83</v>
      </c>
      <c r="F697" t="s">
        <v>1697</v>
      </c>
      <c r="G697">
        <f>FLOOR(Table2[[#This Row],[Amount in Sales]],5)</f>
        <v>625</v>
      </c>
      <c r="H697">
        <v>625</v>
      </c>
      <c r="I69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8" spans="1:9" x14ac:dyDescent="0.3">
      <c r="A698" t="s">
        <v>825</v>
      </c>
      <c r="B698" t="s">
        <v>156</v>
      </c>
      <c r="C698" s="1">
        <v>44755</v>
      </c>
      <c r="D698">
        <v>677</v>
      </c>
      <c r="E698">
        <v>251.57</v>
      </c>
      <c r="F698" t="s">
        <v>1694</v>
      </c>
      <c r="G698">
        <f>FLOOR(Table2[[#This Row],[Amount in Sales]],5)</f>
        <v>675</v>
      </c>
      <c r="H698">
        <v>675</v>
      </c>
      <c r="I69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699" spans="1:9" x14ac:dyDescent="0.3">
      <c r="A699" t="s">
        <v>826</v>
      </c>
      <c r="B699" t="s">
        <v>157</v>
      </c>
      <c r="C699" s="1">
        <v>44775</v>
      </c>
      <c r="D699">
        <v>461</v>
      </c>
      <c r="E699">
        <v>310.89999999999998</v>
      </c>
      <c r="F699" t="s">
        <v>1695</v>
      </c>
      <c r="G699">
        <f>FLOOR(Table2[[#This Row],[Amount in Sales]],5)</f>
        <v>460</v>
      </c>
      <c r="H699">
        <v>460</v>
      </c>
      <c r="I69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00" spans="1:9" x14ac:dyDescent="0.3">
      <c r="A700" t="s">
        <v>827</v>
      </c>
      <c r="B700" t="s">
        <v>158</v>
      </c>
      <c r="C700" s="1">
        <v>44797</v>
      </c>
      <c r="D700">
        <v>524</v>
      </c>
      <c r="E700">
        <v>88.9</v>
      </c>
      <c r="F700" t="s">
        <v>1696</v>
      </c>
      <c r="G700">
        <f>FLOOR(Table2[[#This Row],[Amount in Sales]],5)</f>
        <v>520</v>
      </c>
      <c r="H700">
        <v>520</v>
      </c>
      <c r="I70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01" spans="1:9" x14ac:dyDescent="0.3">
      <c r="A701" t="s">
        <v>828</v>
      </c>
      <c r="B701" t="s">
        <v>154</v>
      </c>
      <c r="C701" s="1">
        <v>44802</v>
      </c>
      <c r="D701">
        <v>862</v>
      </c>
      <c r="E701">
        <v>761.42</v>
      </c>
      <c r="F701" t="s">
        <v>1697</v>
      </c>
      <c r="G701">
        <f>FLOOR(Table2[[#This Row],[Amount in Sales]],5)</f>
        <v>860</v>
      </c>
      <c r="H701">
        <v>860</v>
      </c>
      <c r="I70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02" spans="1:9" x14ac:dyDescent="0.3">
      <c r="A702" t="s">
        <v>829</v>
      </c>
      <c r="B702" t="s">
        <v>155</v>
      </c>
      <c r="C702" s="1">
        <v>44764</v>
      </c>
      <c r="D702">
        <v>508</v>
      </c>
      <c r="E702">
        <v>141.57999999999998</v>
      </c>
      <c r="F702" t="s">
        <v>1694</v>
      </c>
      <c r="G702">
        <f>FLOOR(Table2[[#This Row],[Amount in Sales]],5)</f>
        <v>505</v>
      </c>
      <c r="H702">
        <v>505</v>
      </c>
      <c r="I70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03" spans="1:9" x14ac:dyDescent="0.3">
      <c r="A703" t="s">
        <v>830</v>
      </c>
      <c r="B703" t="s">
        <v>156</v>
      </c>
      <c r="C703" s="1">
        <v>44780</v>
      </c>
      <c r="D703">
        <v>208</v>
      </c>
      <c r="E703">
        <v>89.100000000000009</v>
      </c>
      <c r="F703" t="s">
        <v>1695</v>
      </c>
      <c r="G703">
        <f>FLOOR(Table2[[#This Row],[Amount in Sales]],5)</f>
        <v>205</v>
      </c>
      <c r="H703">
        <v>205</v>
      </c>
      <c r="I70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04" spans="1:9" x14ac:dyDescent="0.3">
      <c r="A704" t="s">
        <v>831</v>
      </c>
      <c r="B704" t="s">
        <v>157</v>
      </c>
      <c r="C704" s="1">
        <v>44799</v>
      </c>
      <c r="D704">
        <v>356</v>
      </c>
      <c r="E704">
        <v>199.64</v>
      </c>
      <c r="F704" t="s">
        <v>1696</v>
      </c>
      <c r="G704">
        <f>FLOOR(Table2[[#This Row],[Amount in Sales]],5)</f>
        <v>355</v>
      </c>
      <c r="H704">
        <v>355</v>
      </c>
      <c r="I70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05" spans="1:9" x14ac:dyDescent="0.3">
      <c r="A705" t="s">
        <v>832</v>
      </c>
      <c r="B705" t="s">
        <v>154</v>
      </c>
      <c r="C705" s="1">
        <v>44761</v>
      </c>
      <c r="D705">
        <v>853</v>
      </c>
      <c r="E705">
        <v>335.96</v>
      </c>
      <c r="F705" t="s">
        <v>1697</v>
      </c>
      <c r="G705">
        <f>FLOOR(Table2[[#This Row],[Amount in Sales]],5)</f>
        <v>850</v>
      </c>
      <c r="H705">
        <v>850</v>
      </c>
      <c r="I70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06" spans="1:9" x14ac:dyDescent="0.3">
      <c r="A706" t="s">
        <v>833</v>
      </c>
      <c r="B706" t="s">
        <v>155</v>
      </c>
      <c r="C706" s="1">
        <v>44782</v>
      </c>
      <c r="D706">
        <v>871</v>
      </c>
      <c r="E706">
        <v>127.28</v>
      </c>
      <c r="F706" t="s">
        <v>1694</v>
      </c>
      <c r="G706">
        <f>FLOOR(Table2[[#This Row],[Amount in Sales]],5)</f>
        <v>870</v>
      </c>
      <c r="H706">
        <v>870</v>
      </c>
      <c r="I70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07" spans="1:9" x14ac:dyDescent="0.3">
      <c r="A707" t="s">
        <v>834</v>
      </c>
      <c r="B707" t="s">
        <v>156</v>
      </c>
      <c r="C707" s="1">
        <v>44806</v>
      </c>
      <c r="D707">
        <v>320</v>
      </c>
      <c r="E707">
        <v>192.14</v>
      </c>
      <c r="F707" t="s">
        <v>1695</v>
      </c>
      <c r="G707">
        <f>FLOOR(Table2[[#This Row],[Amount in Sales]],5)</f>
        <v>320</v>
      </c>
      <c r="H707">
        <v>320</v>
      </c>
      <c r="I70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08" spans="1:9" x14ac:dyDescent="0.3">
      <c r="A708" t="s">
        <v>835</v>
      </c>
      <c r="B708" t="s">
        <v>157</v>
      </c>
      <c r="C708" s="1">
        <v>44798</v>
      </c>
      <c r="D708">
        <v>345</v>
      </c>
      <c r="E708">
        <v>326.02999999999997</v>
      </c>
      <c r="F708" t="s">
        <v>1696</v>
      </c>
      <c r="G708">
        <f>FLOOR(Table2[[#This Row],[Amount in Sales]],5)</f>
        <v>345</v>
      </c>
      <c r="H708">
        <v>345</v>
      </c>
      <c r="I70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09" spans="1:9" x14ac:dyDescent="0.3">
      <c r="A709" t="s">
        <v>836</v>
      </c>
      <c r="B709" t="s">
        <v>158</v>
      </c>
      <c r="C709" s="1">
        <v>44758</v>
      </c>
      <c r="D709">
        <v>372</v>
      </c>
      <c r="E709">
        <v>275.33999999999997</v>
      </c>
      <c r="F709" t="s">
        <v>1697</v>
      </c>
      <c r="G709">
        <f>FLOOR(Table2[[#This Row],[Amount in Sales]],5)</f>
        <v>370</v>
      </c>
      <c r="H709">
        <v>370</v>
      </c>
      <c r="I70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10" spans="1:9" x14ac:dyDescent="0.3">
      <c r="A710" t="s">
        <v>837</v>
      </c>
      <c r="B710" t="s">
        <v>159</v>
      </c>
      <c r="C710" s="1">
        <v>44785</v>
      </c>
      <c r="D710">
        <v>330</v>
      </c>
      <c r="E710">
        <v>289.02</v>
      </c>
      <c r="F710" t="s">
        <v>1694</v>
      </c>
      <c r="G710">
        <f>FLOOR(Table2[[#This Row],[Amount in Sales]],5)</f>
        <v>330</v>
      </c>
      <c r="H710">
        <v>330</v>
      </c>
      <c r="I71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11" spans="1:9" x14ac:dyDescent="0.3">
      <c r="A711" t="s">
        <v>838</v>
      </c>
      <c r="B711" t="s">
        <v>154</v>
      </c>
      <c r="C711" s="1">
        <v>44761</v>
      </c>
      <c r="D711">
        <v>555</v>
      </c>
      <c r="E711">
        <v>40.93</v>
      </c>
      <c r="F711" t="s">
        <v>1695</v>
      </c>
      <c r="G711">
        <f>FLOOR(Table2[[#This Row],[Amount in Sales]],5)</f>
        <v>555</v>
      </c>
      <c r="H711">
        <v>555</v>
      </c>
      <c r="I71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12" spans="1:9" x14ac:dyDescent="0.3">
      <c r="A712" t="s">
        <v>839</v>
      </c>
      <c r="B712" t="s">
        <v>155</v>
      </c>
      <c r="C712" s="1">
        <v>44800</v>
      </c>
      <c r="D712">
        <v>397</v>
      </c>
      <c r="E712">
        <v>273.77</v>
      </c>
      <c r="F712" t="s">
        <v>1696</v>
      </c>
      <c r="G712">
        <f>FLOOR(Table2[[#This Row],[Amount in Sales]],5)</f>
        <v>395</v>
      </c>
      <c r="H712">
        <v>395</v>
      </c>
      <c r="I71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13" spans="1:9" x14ac:dyDescent="0.3">
      <c r="A713" t="s">
        <v>840</v>
      </c>
      <c r="B713" t="s">
        <v>156</v>
      </c>
      <c r="C713" s="1">
        <v>44807</v>
      </c>
      <c r="D713">
        <v>405</v>
      </c>
      <c r="E713">
        <v>131.34</v>
      </c>
      <c r="F713" t="s">
        <v>1697</v>
      </c>
      <c r="G713">
        <f>FLOOR(Table2[[#This Row],[Amount in Sales]],5)</f>
        <v>405</v>
      </c>
      <c r="H713">
        <v>405</v>
      </c>
      <c r="I71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14" spans="1:9" x14ac:dyDescent="0.3">
      <c r="A714" t="s">
        <v>841</v>
      </c>
      <c r="B714" t="s">
        <v>157</v>
      </c>
      <c r="C714" s="1">
        <v>44799</v>
      </c>
      <c r="D714">
        <v>724</v>
      </c>
      <c r="E714">
        <v>230.53</v>
      </c>
      <c r="F714" t="s">
        <v>1694</v>
      </c>
      <c r="G714">
        <f>FLOOR(Table2[[#This Row],[Amount in Sales]],5)</f>
        <v>720</v>
      </c>
      <c r="H714">
        <v>720</v>
      </c>
      <c r="I71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15" spans="1:9" x14ac:dyDescent="0.3">
      <c r="A715" t="s">
        <v>842</v>
      </c>
      <c r="B715" t="s">
        <v>154</v>
      </c>
      <c r="C715" s="1">
        <v>44759</v>
      </c>
      <c r="D715">
        <v>285</v>
      </c>
      <c r="E715">
        <v>265.02</v>
      </c>
      <c r="F715" t="s">
        <v>1695</v>
      </c>
      <c r="G715">
        <f>FLOOR(Table2[[#This Row],[Amount in Sales]],5)</f>
        <v>285</v>
      </c>
      <c r="H715">
        <v>285</v>
      </c>
      <c r="I71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16" spans="1:9" x14ac:dyDescent="0.3">
      <c r="A716" t="s">
        <v>843</v>
      </c>
      <c r="B716" t="s">
        <v>155</v>
      </c>
      <c r="C716" s="1">
        <v>44763</v>
      </c>
      <c r="D716">
        <v>275</v>
      </c>
      <c r="E716">
        <v>210.06</v>
      </c>
      <c r="F716" t="s">
        <v>1696</v>
      </c>
      <c r="G716">
        <f>FLOOR(Table2[[#This Row],[Amount in Sales]],5)</f>
        <v>275</v>
      </c>
      <c r="H716">
        <v>275</v>
      </c>
      <c r="I71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17" spans="1:9" x14ac:dyDescent="0.3">
      <c r="A717" t="s">
        <v>844</v>
      </c>
      <c r="B717" t="s">
        <v>156</v>
      </c>
      <c r="C717" s="1">
        <v>44776</v>
      </c>
      <c r="D717">
        <v>870</v>
      </c>
      <c r="E717">
        <v>571.76</v>
      </c>
      <c r="F717" t="s">
        <v>1697</v>
      </c>
      <c r="G717">
        <f>FLOOR(Table2[[#This Row],[Amount in Sales]],5)</f>
        <v>870</v>
      </c>
      <c r="H717">
        <v>870</v>
      </c>
      <c r="I71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18" spans="1:9" x14ac:dyDescent="0.3">
      <c r="A718" t="s">
        <v>845</v>
      </c>
      <c r="B718" t="s">
        <v>157</v>
      </c>
      <c r="C718" s="1">
        <v>44763</v>
      </c>
      <c r="D718">
        <v>603</v>
      </c>
      <c r="E718">
        <v>21.82</v>
      </c>
      <c r="F718" t="s">
        <v>1694</v>
      </c>
      <c r="G718">
        <f>FLOOR(Table2[[#This Row],[Amount in Sales]],5)</f>
        <v>600</v>
      </c>
      <c r="H718">
        <v>600</v>
      </c>
      <c r="I71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19" spans="1:9" x14ac:dyDescent="0.3">
      <c r="A719" t="s">
        <v>846</v>
      </c>
      <c r="B719" t="s">
        <v>158</v>
      </c>
      <c r="C719" s="1">
        <v>44803</v>
      </c>
      <c r="D719">
        <v>431</v>
      </c>
      <c r="E719">
        <v>303.84999999999997</v>
      </c>
      <c r="F719" t="s">
        <v>1695</v>
      </c>
      <c r="G719">
        <f>FLOOR(Table2[[#This Row],[Amount in Sales]],5)</f>
        <v>430</v>
      </c>
      <c r="H719">
        <v>430</v>
      </c>
      <c r="I71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20" spans="1:9" x14ac:dyDescent="0.3">
      <c r="A720" t="s">
        <v>847</v>
      </c>
      <c r="B720" t="s">
        <v>154</v>
      </c>
      <c r="C720" s="1">
        <v>44806</v>
      </c>
      <c r="D720">
        <v>311</v>
      </c>
      <c r="E720">
        <v>147.38999999999999</v>
      </c>
      <c r="F720" t="s">
        <v>1696</v>
      </c>
      <c r="G720">
        <f>FLOOR(Table2[[#This Row],[Amount in Sales]],5)</f>
        <v>310</v>
      </c>
      <c r="H720">
        <v>310</v>
      </c>
      <c r="I72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21" spans="1:9" x14ac:dyDescent="0.3">
      <c r="A721" t="s">
        <v>848</v>
      </c>
      <c r="B721" t="s">
        <v>155</v>
      </c>
      <c r="C721" s="1">
        <v>44774</v>
      </c>
      <c r="D721">
        <v>743</v>
      </c>
      <c r="E721">
        <v>260.75</v>
      </c>
      <c r="F721" t="s">
        <v>1697</v>
      </c>
      <c r="G721">
        <f>FLOOR(Table2[[#This Row],[Amount in Sales]],5)</f>
        <v>740</v>
      </c>
      <c r="H721">
        <v>740</v>
      </c>
      <c r="I72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22" spans="1:9" x14ac:dyDescent="0.3">
      <c r="A722" t="s">
        <v>849</v>
      </c>
      <c r="B722" t="s">
        <v>156</v>
      </c>
      <c r="C722" s="1">
        <v>44769</v>
      </c>
      <c r="D722">
        <v>507</v>
      </c>
      <c r="E722">
        <v>164.7</v>
      </c>
      <c r="F722" t="s">
        <v>1694</v>
      </c>
      <c r="G722">
        <f>FLOOR(Table2[[#This Row],[Amount in Sales]],5)</f>
        <v>505</v>
      </c>
      <c r="H722">
        <v>505</v>
      </c>
      <c r="I72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23" spans="1:9" x14ac:dyDescent="0.3">
      <c r="A723" t="s">
        <v>850</v>
      </c>
      <c r="B723" t="s">
        <v>157</v>
      </c>
      <c r="C723" s="1">
        <v>44793</v>
      </c>
      <c r="D723">
        <v>592</v>
      </c>
      <c r="E723">
        <v>44.879999999999995</v>
      </c>
      <c r="F723" t="s">
        <v>1695</v>
      </c>
      <c r="G723">
        <f>FLOOR(Table2[[#This Row],[Amount in Sales]],5)</f>
        <v>590</v>
      </c>
      <c r="H723">
        <v>590</v>
      </c>
      <c r="I72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24" spans="1:9" x14ac:dyDescent="0.3">
      <c r="A724" t="s">
        <v>851</v>
      </c>
      <c r="B724" t="s">
        <v>154</v>
      </c>
      <c r="C724" s="1">
        <v>44768</v>
      </c>
      <c r="D724">
        <v>288</v>
      </c>
      <c r="E724">
        <v>201.94</v>
      </c>
      <c r="F724" t="s">
        <v>1696</v>
      </c>
      <c r="G724">
        <f>FLOOR(Table2[[#This Row],[Amount in Sales]],5)</f>
        <v>285</v>
      </c>
      <c r="H724">
        <v>285</v>
      </c>
      <c r="I72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25" spans="1:9" x14ac:dyDescent="0.3">
      <c r="A725" t="s">
        <v>852</v>
      </c>
      <c r="B725" t="s">
        <v>155</v>
      </c>
      <c r="C725" s="1">
        <v>44803</v>
      </c>
      <c r="D725">
        <v>434</v>
      </c>
      <c r="E725">
        <v>122.89</v>
      </c>
      <c r="F725" t="s">
        <v>1697</v>
      </c>
      <c r="G725">
        <f>FLOOR(Table2[[#This Row],[Amount in Sales]],5)</f>
        <v>430</v>
      </c>
      <c r="H725">
        <v>430</v>
      </c>
      <c r="I72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26" spans="1:9" x14ac:dyDescent="0.3">
      <c r="A726" t="s">
        <v>853</v>
      </c>
      <c r="B726" t="s">
        <v>156</v>
      </c>
      <c r="C726" s="1">
        <v>44755</v>
      </c>
      <c r="D726">
        <v>538</v>
      </c>
      <c r="E726">
        <v>164.45999999999998</v>
      </c>
      <c r="F726" t="s">
        <v>1694</v>
      </c>
      <c r="G726">
        <f>FLOOR(Table2[[#This Row],[Amount in Sales]],5)</f>
        <v>535</v>
      </c>
      <c r="H726">
        <v>535</v>
      </c>
      <c r="I72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27" spans="1:9" x14ac:dyDescent="0.3">
      <c r="A727" t="s">
        <v>854</v>
      </c>
      <c r="B727" t="s">
        <v>157</v>
      </c>
      <c r="C727" s="1">
        <v>44789</v>
      </c>
      <c r="D727">
        <v>356</v>
      </c>
      <c r="E727">
        <v>72.45</v>
      </c>
      <c r="F727" t="s">
        <v>1695</v>
      </c>
      <c r="G727">
        <f>FLOOR(Table2[[#This Row],[Amount in Sales]],5)</f>
        <v>355</v>
      </c>
      <c r="H727">
        <v>355</v>
      </c>
      <c r="I72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28" spans="1:9" x14ac:dyDescent="0.3">
      <c r="A728" t="s">
        <v>855</v>
      </c>
      <c r="B728" t="s">
        <v>158</v>
      </c>
      <c r="C728" s="1">
        <v>44785</v>
      </c>
      <c r="D728">
        <v>666</v>
      </c>
      <c r="E728">
        <v>616.83000000000004</v>
      </c>
      <c r="F728" t="s">
        <v>1696</v>
      </c>
      <c r="G728">
        <f>FLOOR(Table2[[#This Row],[Amount in Sales]],5)</f>
        <v>665</v>
      </c>
      <c r="H728">
        <v>665</v>
      </c>
      <c r="I72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29" spans="1:9" x14ac:dyDescent="0.3">
      <c r="A729" t="s">
        <v>856</v>
      </c>
      <c r="B729" t="s">
        <v>159</v>
      </c>
      <c r="C729" s="1">
        <v>44775</v>
      </c>
      <c r="D729">
        <v>409</v>
      </c>
      <c r="E729">
        <v>399.59</v>
      </c>
      <c r="F729" t="s">
        <v>1697</v>
      </c>
      <c r="G729">
        <f>FLOOR(Table2[[#This Row],[Amount in Sales]],5)</f>
        <v>405</v>
      </c>
      <c r="H729">
        <v>405</v>
      </c>
      <c r="I72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30" spans="1:9" x14ac:dyDescent="0.3">
      <c r="A730" t="s">
        <v>857</v>
      </c>
      <c r="B730" t="s">
        <v>154</v>
      </c>
      <c r="C730" s="1">
        <v>44807</v>
      </c>
      <c r="D730">
        <v>328</v>
      </c>
      <c r="E730">
        <v>46.41</v>
      </c>
      <c r="F730" t="s">
        <v>1694</v>
      </c>
      <c r="G730">
        <f>FLOOR(Table2[[#This Row],[Amount in Sales]],5)</f>
        <v>325</v>
      </c>
      <c r="H730">
        <v>325</v>
      </c>
      <c r="I73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31" spans="1:9" x14ac:dyDescent="0.3">
      <c r="A731" t="s">
        <v>858</v>
      </c>
      <c r="B731" t="s">
        <v>155</v>
      </c>
      <c r="C731" s="1">
        <v>44765</v>
      </c>
      <c r="D731">
        <v>666</v>
      </c>
      <c r="E731">
        <v>408.55</v>
      </c>
      <c r="F731" t="s">
        <v>1695</v>
      </c>
      <c r="G731">
        <f>FLOOR(Table2[[#This Row],[Amount in Sales]],5)</f>
        <v>665</v>
      </c>
      <c r="H731">
        <v>665</v>
      </c>
      <c r="I73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32" spans="1:9" x14ac:dyDescent="0.3">
      <c r="A732" t="s">
        <v>859</v>
      </c>
      <c r="B732" t="s">
        <v>156</v>
      </c>
      <c r="C732" s="1">
        <v>44791</v>
      </c>
      <c r="D732">
        <v>713</v>
      </c>
      <c r="E732">
        <v>15.42</v>
      </c>
      <c r="F732" t="s">
        <v>1696</v>
      </c>
      <c r="G732">
        <f>FLOOR(Table2[[#This Row],[Amount in Sales]],5)</f>
        <v>710</v>
      </c>
      <c r="H732">
        <v>710</v>
      </c>
      <c r="I73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33" spans="1:9" x14ac:dyDescent="0.3">
      <c r="A733" t="s">
        <v>860</v>
      </c>
      <c r="B733" t="s">
        <v>157</v>
      </c>
      <c r="C733" s="1">
        <v>44777</v>
      </c>
      <c r="D733">
        <v>236</v>
      </c>
      <c r="E733">
        <v>185.34</v>
      </c>
      <c r="F733" t="s">
        <v>1697</v>
      </c>
      <c r="G733">
        <f>FLOOR(Table2[[#This Row],[Amount in Sales]],5)</f>
        <v>235</v>
      </c>
      <c r="H733">
        <v>235</v>
      </c>
      <c r="I73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34" spans="1:9" x14ac:dyDescent="0.3">
      <c r="A734" t="s">
        <v>861</v>
      </c>
      <c r="B734" t="s">
        <v>154</v>
      </c>
      <c r="C734" s="1">
        <v>44806</v>
      </c>
      <c r="D734">
        <v>601</v>
      </c>
      <c r="E734">
        <v>67.28</v>
      </c>
      <c r="F734" t="s">
        <v>1694</v>
      </c>
      <c r="G734">
        <f>FLOOR(Table2[[#This Row],[Amount in Sales]],5)</f>
        <v>600</v>
      </c>
      <c r="H734">
        <v>600</v>
      </c>
      <c r="I73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35" spans="1:9" x14ac:dyDescent="0.3">
      <c r="A735" t="s">
        <v>862</v>
      </c>
      <c r="B735" t="s">
        <v>155</v>
      </c>
      <c r="C735" s="1">
        <v>44796</v>
      </c>
      <c r="D735">
        <v>791</v>
      </c>
      <c r="E735">
        <v>652.06999999999994</v>
      </c>
      <c r="F735" t="s">
        <v>1695</v>
      </c>
      <c r="G735">
        <f>FLOOR(Table2[[#This Row],[Amount in Sales]],5)</f>
        <v>790</v>
      </c>
      <c r="H735">
        <v>790</v>
      </c>
      <c r="I73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36" spans="1:9" x14ac:dyDescent="0.3">
      <c r="A736" t="s">
        <v>863</v>
      </c>
      <c r="B736" t="s">
        <v>156</v>
      </c>
      <c r="C736" s="1">
        <v>44760</v>
      </c>
      <c r="D736">
        <v>657</v>
      </c>
      <c r="E736">
        <v>53.94</v>
      </c>
      <c r="F736" t="s">
        <v>1696</v>
      </c>
      <c r="G736">
        <f>FLOOR(Table2[[#This Row],[Amount in Sales]],5)</f>
        <v>655</v>
      </c>
      <c r="H736">
        <v>655</v>
      </c>
      <c r="I73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37" spans="1:9" x14ac:dyDescent="0.3">
      <c r="A737" t="s">
        <v>864</v>
      </c>
      <c r="B737" t="s">
        <v>157</v>
      </c>
      <c r="C737" s="1">
        <v>44759</v>
      </c>
      <c r="D737">
        <v>383</v>
      </c>
      <c r="E737">
        <v>70.490000000000009</v>
      </c>
      <c r="F737" t="s">
        <v>1697</v>
      </c>
      <c r="G737">
        <f>FLOOR(Table2[[#This Row],[Amount in Sales]],5)</f>
        <v>380</v>
      </c>
      <c r="H737">
        <v>380</v>
      </c>
      <c r="I73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38" spans="1:9" x14ac:dyDescent="0.3">
      <c r="A738" t="s">
        <v>865</v>
      </c>
      <c r="B738" t="s">
        <v>154</v>
      </c>
      <c r="C738" s="1">
        <v>44795</v>
      </c>
      <c r="D738">
        <v>458</v>
      </c>
      <c r="E738">
        <v>194.14999999999998</v>
      </c>
      <c r="F738" t="s">
        <v>1694</v>
      </c>
      <c r="G738">
        <f>FLOOR(Table2[[#This Row],[Amount in Sales]],5)</f>
        <v>455</v>
      </c>
      <c r="H738">
        <v>455</v>
      </c>
      <c r="I73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39" spans="1:9" x14ac:dyDescent="0.3">
      <c r="A739" t="s">
        <v>866</v>
      </c>
      <c r="B739" t="s">
        <v>155</v>
      </c>
      <c r="C739" s="1">
        <v>44808</v>
      </c>
      <c r="D739">
        <v>212</v>
      </c>
      <c r="E739">
        <v>9.18</v>
      </c>
      <c r="F739" t="s">
        <v>1695</v>
      </c>
      <c r="G739">
        <f>FLOOR(Table2[[#This Row],[Amount in Sales]],5)</f>
        <v>210</v>
      </c>
      <c r="H739">
        <v>210</v>
      </c>
      <c r="I73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40" spans="1:9" x14ac:dyDescent="0.3">
      <c r="A740" t="s">
        <v>867</v>
      </c>
      <c r="B740" t="s">
        <v>156</v>
      </c>
      <c r="C740" s="1">
        <v>44756</v>
      </c>
      <c r="D740">
        <v>897</v>
      </c>
      <c r="E740">
        <v>643.14</v>
      </c>
      <c r="F740" t="s">
        <v>1696</v>
      </c>
      <c r="G740">
        <f>FLOOR(Table2[[#This Row],[Amount in Sales]],5)</f>
        <v>895</v>
      </c>
      <c r="H740">
        <v>895</v>
      </c>
      <c r="I74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41" spans="1:9" x14ac:dyDescent="0.3">
      <c r="A741" t="s">
        <v>868</v>
      </c>
      <c r="B741" t="s">
        <v>157</v>
      </c>
      <c r="C741" s="1">
        <v>44801</v>
      </c>
      <c r="D741">
        <v>341</v>
      </c>
      <c r="E741">
        <v>101.25</v>
      </c>
      <c r="F741" t="s">
        <v>1697</v>
      </c>
      <c r="G741">
        <f>FLOOR(Table2[[#This Row],[Amount in Sales]],5)</f>
        <v>340</v>
      </c>
      <c r="H741">
        <v>340</v>
      </c>
      <c r="I74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42" spans="1:9" x14ac:dyDescent="0.3">
      <c r="A742" t="s">
        <v>869</v>
      </c>
      <c r="B742" t="s">
        <v>154</v>
      </c>
      <c r="C742" s="1">
        <v>44806</v>
      </c>
      <c r="D742">
        <v>789</v>
      </c>
      <c r="E742">
        <v>217.32999999999998</v>
      </c>
      <c r="F742" t="s">
        <v>1694</v>
      </c>
      <c r="G742">
        <f>FLOOR(Table2[[#This Row],[Amount in Sales]],5)</f>
        <v>785</v>
      </c>
      <c r="H742">
        <v>785</v>
      </c>
      <c r="I74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43" spans="1:9" x14ac:dyDescent="0.3">
      <c r="A743" t="s">
        <v>870</v>
      </c>
      <c r="B743" t="s">
        <v>155</v>
      </c>
      <c r="C743" s="1">
        <v>44794</v>
      </c>
      <c r="D743">
        <v>250</v>
      </c>
      <c r="E743">
        <v>158.38999999999999</v>
      </c>
      <c r="F743" t="s">
        <v>1695</v>
      </c>
      <c r="G743">
        <f>FLOOR(Table2[[#This Row],[Amount in Sales]],5)</f>
        <v>250</v>
      </c>
      <c r="H743">
        <v>250</v>
      </c>
      <c r="I74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44" spans="1:9" x14ac:dyDescent="0.3">
      <c r="A744" t="s">
        <v>871</v>
      </c>
      <c r="B744" t="s">
        <v>156</v>
      </c>
      <c r="C744" s="1">
        <v>44800</v>
      </c>
      <c r="D744">
        <v>470</v>
      </c>
      <c r="E744">
        <v>335.3</v>
      </c>
      <c r="F744" t="s">
        <v>1696</v>
      </c>
      <c r="G744">
        <f>FLOOR(Table2[[#This Row],[Amount in Sales]],5)</f>
        <v>470</v>
      </c>
      <c r="H744">
        <v>470</v>
      </c>
      <c r="I74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45" spans="1:9" x14ac:dyDescent="0.3">
      <c r="A745" t="s">
        <v>872</v>
      </c>
      <c r="B745" t="s">
        <v>157</v>
      </c>
      <c r="C745" s="1">
        <v>44789</v>
      </c>
      <c r="D745">
        <v>775</v>
      </c>
      <c r="E745">
        <v>516.29</v>
      </c>
      <c r="F745" t="s">
        <v>1697</v>
      </c>
      <c r="G745">
        <f>FLOOR(Table2[[#This Row],[Amount in Sales]],5)</f>
        <v>775</v>
      </c>
      <c r="H745">
        <v>775</v>
      </c>
      <c r="I74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46" spans="1:9" x14ac:dyDescent="0.3">
      <c r="A746" t="s">
        <v>873</v>
      </c>
      <c r="B746" t="s">
        <v>158</v>
      </c>
      <c r="C746" s="1">
        <v>44802</v>
      </c>
      <c r="D746">
        <v>741</v>
      </c>
      <c r="E746">
        <v>464.24</v>
      </c>
      <c r="F746" t="s">
        <v>1694</v>
      </c>
      <c r="G746">
        <f>FLOOR(Table2[[#This Row],[Amount in Sales]],5)</f>
        <v>740</v>
      </c>
      <c r="H746">
        <v>740</v>
      </c>
      <c r="I74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47" spans="1:9" x14ac:dyDescent="0.3">
      <c r="A747" t="s">
        <v>874</v>
      </c>
      <c r="B747" t="s">
        <v>154</v>
      </c>
      <c r="C747" s="1">
        <v>44793</v>
      </c>
      <c r="D747">
        <v>479</v>
      </c>
      <c r="E747">
        <v>326.75</v>
      </c>
      <c r="F747" t="s">
        <v>1695</v>
      </c>
      <c r="G747">
        <f>FLOOR(Table2[[#This Row],[Amount in Sales]],5)</f>
        <v>475</v>
      </c>
      <c r="H747">
        <v>475</v>
      </c>
      <c r="I74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48" spans="1:9" x14ac:dyDescent="0.3">
      <c r="A748" t="s">
        <v>875</v>
      </c>
      <c r="B748" t="s">
        <v>155</v>
      </c>
      <c r="C748" s="1">
        <v>44793</v>
      </c>
      <c r="D748">
        <v>459</v>
      </c>
      <c r="E748">
        <v>17.66</v>
      </c>
      <c r="F748" t="s">
        <v>1696</v>
      </c>
      <c r="G748">
        <f>FLOOR(Table2[[#This Row],[Amount in Sales]],5)</f>
        <v>455</v>
      </c>
      <c r="H748">
        <v>455</v>
      </c>
      <c r="I74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49" spans="1:9" x14ac:dyDescent="0.3">
      <c r="A749" t="s">
        <v>876</v>
      </c>
      <c r="B749" t="s">
        <v>156</v>
      </c>
      <c r="C749" s="1">
        <v>44785</v>
      </c>
      <c r="D749">
        <v>303</v>
      </c>
      <c r="E749">
        <v>125.46000000000001</v>
      </c>
      <c r="F749" t="s">
        <v>1697</v>
      </c>
      <c r="G749">
        <f>FLOOR(Table2[[#This Row],[Amount in Sales]],5)</f>
        <v>300</v>
      </c>
      <c r="H749">
        <v>300</v>
      </c>
      <c r="I74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50" spans="1:9" x14ac:dyDescent="0.3">
      <c r="A750" t="s">
        <v>877</v>
      </c>
      <c r="B750" t="s">
        <v>157</v>
      </c>
      <c r="C750" s="1">
        <v>44778</v>
      </c>
      <c r="D750">
        <v>586</v>
      </c>
      <c r="E750">
        <v>171.23</v>
      </c>
      <c r="F750" t="s">
        <v>1694</v>
      </c>
      <c r="G750">
        <f>FLOOR(Table2[[#This Row],[Amount in Sales]],5)</f>
        <v>585</v>
      </c>
      <c r="H750">
        <v>585</v>
      </c>
      <c r="I75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51" spans="1:9" x14ac:dyDescent="0.3">
      <c r="A751" t="s">
        <v>878</v>
      </c>
      <c r="B751" t="s">
        <v>154</v>
      </c>
      <c r="C751" s="1">
        <v>44764</v>
      </c>
      <c r="D751">
        <v>771</v>
      </c>
      <c r="E751">
        <v>307.45</v>
      </c>
      <c r="F751" t="s">
        <v>1695</v>
      </c>
      <c r="G751">
        <f>FLOOR(Table2[[#This Row],[Amount in Sales]],5)</f>
        <v>770</v>
      </c>
      <c r="H751">
        <v>770</v>
      </c>
      <c r="I75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2" spans="1:9" x14ac:dyDescent="0.3">
      <c r="A752" t="s">
        <v>879</v>
      </c>
      <c r="B752" t="s">
        <v>155</v>
      </c>
      <c r="C752" s="1">
        <v>44769</v>
      </c>
      <c r="D752">
        <v>711</v>
      </c>
      <c r="E752">
        <v>535.02</v>
      </c>
      <c r="F752" t="s">
        <v>1696</v>
      </c>
      <c r="G752">
        <f>FLOOR(Table2[[#This Row],[Amount in Sales]],5)</f>
        <v>710</v>
      </c>
      <c r="H752">
        <v>710</v>
      </c>
      <c r="I75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3" spans="1:9" x14ac:dyDescent="0.3">
      <c r="A753" t="s">
        <v>880</v>
      </c>
      <c r="B753" t="s">
        <v>156</v>
      </c>
      <c r="C753" s="1">
        <v>44794</v>
      </c>
      <c r="D753">
        <v>557</v>
      </c>
      <c r="E753">
        <v>0.4</v>
      </c>
      <c r="F753" t="s">
        <v>1697</v>
      </c>
      <c r="G753">
        <f>FLOOR(Table2[[#This Row],[Amount in Sales]],5)</f>
        <v>555</v>
      </c>
      <c r="H753">
        <v>555</v>
      </c>
      <c r="I75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54" spans="1:9" x14ac:dyDescent="0.3">
      <c r="A754" t="s">
        <v>881</v>
      </c>
      <c r="B754" t="s">
        <v>157</v>
      </c>
      <c r="C754" s="1">
        <v>44766</v>
      </c>
      <c r="D754">
        <v>823</v>
      </c>
      <c r="E754">
        <v>817.01</v>
      </c>
      <c r="F754" t="s">
        <v>1694</v>
      </c>
      <c r="G754">
        <f>FLOOR(Table2[[#This Row],[Amount in Sales]],5)</f>
        <v>820</v>
      </c>
      <c r="H754">
        <v>820</v>
      </c>
      <c r="I75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5" spans="1:9" x14ac:dyDescent="0.3">
      <c r="A755" t="s">
        <v>882</v>
      </c>
      <c r="B755" t="s">
        <v>158</v>
      </c>
      <c r="C755" s="1">
        <v>44772</v>
      </c>
      <c r="D755">
        <v>553</v>
      </c>
      <c r="E755">
        <v>119.82000000000001</v>
      </c>
      <c r="F755" t="s">
        <v>1695</v>
      </c>
      <c r="G755">
        <f>FLOOR(Table2[[#This Row],[Amount in Sales]],5)</f>
        <v>550</v>
      </c>
      <c r="H755">
        <v>550</v>
      </c>
      <c r="I75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56" spans="1:9" x14ac:dyDescent="0.3">
      <c r="A756" t="s">
        <v>883</v>
      </c>
      <c r="B756" t="s">
        <v>159</v>
      </c>
      <c r="C756" s="1">
        <v>44787</v>
      </c>
      <c r="D756">
        <v>756</v>
      </c>
      <c r="E756">
        <v>754.06</v>
      </c>
      <c r="F756" t="s">
        <v>1696</v>
      </c>
      <c r="G756">
        <f>FLOOR(Table2[[#This Row],[Amount in Sales]],5)</f>
        <v>755</v>
      </c>
      <c r="H756">
        <v>755</v>
      </c>
      <c r="I75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7" spans="1:9" x14ac:dyDescent="0.3">
      <c r="A757" t="s">
        <v>884</v>
      </c>
      <c r="B757" t="s">
        <v>154</v>
      </c>
      <c r="C757" s="1">
        <v>44755</v>
      </c>
      <c r="D757">
        <v>325</v>
      </c>
      <c r="E757">
        <v>167.51</v>
      </c>
      <c r="F757" t="s">
        <v>1697</v>
      </c>
      <c r="G757">
        <f>FLOOR(Table2[[#This Row],[Amount in Sales]],5)</f>
        <v>325</v>
      </c>
      <c r="H757">
        <v>325</v>
      </c>
      <c r="I75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58" spans="1:9" x14ac:dyDescent="0.3">
      <c r="A758" t="s">
        <v>885</v>
      </c>
      <c r="B758" t="s">
        <v>155</v>
      </c>
      <c r="C758" s="1">
        <v>44785</v>
      </c>
      <c r="D758">
        <v>769</v>
      </c>
      <c r="E758">
        <v>477.88</v>
      </c>
      <c r="F758" t="s">
        <v>1694</v>
      </c>
      <c r="G758">
        <f>FLOOR(Table2[[#This Row],[Amount in Sales]],5)</f>
        <v>765</v>
      </c>
      <c r="H758">
        <v>765</v>
      </c>
      <c r="I75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59" spans="1:9" x14ac:dyDescent="0.3">
      <c r="A759" t="s">
        <v>886</v>
      </c>
      <c r="B759" t="s">
        <v>156</v>
      </c>
      <c r="C759" s="1">
        <v>44761</v>
      </c>
      <c r="D759">
        <v>873</v>
      </c>
      <c r="E759">
        <v>635.64</v>
      </c>
      <c r="F759" t="s">
        <v>1695</v>
      </c>
      <c r="G759">
        <f>FLOOR(Table2[[#This Row],[Amount in Sales]],5)</f>
        <v>870</v>
      </c>
      <c r="H759">
        <v>870</v>
      </c>
      <c r="I75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0" spans="1:9" x14ac:dyDescent="0.3">
      <c r="A760" t="s">
        <v>887</v>
      </c>
      <c r="B760" t="s">
        <v>157</v>
      </c>
      <c r="C760" s="1">
        <v>44770</v>
      </c>
      <c r="D760">
        <v>350</v>
      </c>
      <c r="E760">
        <v>270.82</v>
      </c>
      <c r="F760" t="s">
        <v>1696</v>
      </c>
      <c r="G760">
        <f>FLOOR(Table2[[#This Row],[Amount in Sales]],5)</f>
        <v>350</v>
      </c>
      <c r="H760">
        <v>350</v>
      </c>
      <c r="I76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61" spans="1:9" x14ac:dyDescent="0.3">
      <c r="A761" t="s">
        <v>888</v>
      </c>
      <c r="B761" t="s">
        <v>154</v>
      </c>
      <c r="C761" s="1">
        <v>44769</v>
      </c>
      <c r="D761">
        <v>738</v>
      </c>
      <c r="E761">
        <v>238.98</v>
      </c>
      <c r="F761" t="s">
        <v>1697</v>
      </c>
      <c r="G761">
        <f>FLOOR(Table2[[#This Row],[Amount in Sales]],5)</f>
        <v>735</v>
      </c>
      <c r="H761">
        <v>735</v>
      </c>
      <c r="I76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2" spans="1:9" x14ac:dyDescent="0.3">
      <c r="A762" t="s">
        <v>889</v>
      </c>
      <c r="B762" t="s">
        <v>155</v>
      </c>
      <c r="C762" s="1">
        <v>44785</v>
      </c>
      <c r="D762">
        <v>712</v>
      </c>
      <c r="E762">
        <v>83.940000000000012</v>
      </c>
      <c r="F762" t="s">
        <v>1694</v>
      </c>
      <c r="G762">
        <f>FLOOR(Table2[[#This Row],[Amount in Sales]],5)</f>
        <v>710</v>
      </c>
      <c r="H762">
        <v>710</v>
      </c>
      <c r="I76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3" spans="1:9" x14ac:dyDescent="0.3">
      <c r="A763" t="s">
        <v>890</v>
      </c>
      <c r="B763" t="s">
        <v>156</v>
      </c>
      <c r="C763" s="1">
        <v>44771</v>
      </c>
      <c r="D763">
        <v>577</v>
      </c>
      <c r="E763">
        <v>19.400000000000002</v>
      </c>
      <c r="F763" t="s">
        <v>1695</v>
      </c>
      <c r="G763">
        <f>FLOOR(Table2[[#This Row],[Amount in Sales]],5)</f>
        <v>575</v>
      </c>
      <c r="H763">
        <v>575</v>
      </c>
      <c r="I76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64" spans="1:9" x14ac:dyDescent="0.3">
      <c r="A764" t="s">
        <v>891</v>
      </c>
      <c r="B764" t="s">
        <v>157</v>
      </c>
      <c r="C764" s="1">
        <v>44776</v>
      </c>
      <c r="D764">
        <v>233</v>
      </c>
      <c r="E764">
        <v>193.35999999999999</v>
      </c>
      <c r="F764" t="s">
        <v>1696</v>
      </c>
      <c r="G764">
        <f>FLOOR(Table2[[#This Row],[Amount in Sales]],5)</f>
        <v>230</v>
      </c>
      <c r="H764">
        <v>230</v>
      </c>
      <c r="I76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65" spans="1:9" x14ac:dyDescent="0.3">
      <c r="A765" t="s">
        <v>892</v>
      </c>
      <c r="B765" t="s">
        <v>158</v>
      </c>
      <c r="C765" s="1">
        <v>44782</v>
      </c>
      <c r="D765">
        <v>863</v>
      </c>
      <c r="E765">
        <v>531.63</v>
      </c>
      <c r="F765" t="s">
        <v>1697</v>
      </c>
      <c r="G765">
        <f>FLOOR(Table2[[#This Row],[Amount in Sales]],5)</f>
        <v>860</v>
      </c>
      <c r="H765">
        <v>860</v>
      </c>
      <c r="I76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6" spans="1:9" x14ac:dyDescent="0.3">
      <c r="A766" t="s">
        <v>893</v>
      </c>
      <c r="B766" t="s">
        <v>154</v>
      </c>
      <c r="C766" s="1">
        <v>44765</v>
      </c>
      <c r="D766">
        <v>854</v>
      </c>
      <c r="E766">
        <v>251.81</v>
      </c>
      <c r="F766" t="s">
        <v>1694</v>
      </c>
      <c r="G766">
        <f>FLOOR(Table2[[#This Row],[Amount in Sales]],5)</f>
        <v>850</v>
      </c>
      <c r="H766">
        <v>850</v>
      </c>
      <c r="I76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7" spans="1:9" x14ac:dyDescent="0.3">
      <c r="A767" t="s">
        <v>894</v>
      </c>
      <c r="B767" t="s">
        <v>155</v>
      </c>
      <c r="C767" s="1">
        <v>44778</v>
      </c>
      <c r="D767">
        <v>434</v>
      </c>
      <c r="E767">
        <v>17.200000000000003</v>
      </c>
      <c r="F767" t="s">
        <v>1695</v>
      </c>
      <c r="G767">
        <f>FLOOR(Table2[[#This Row],[Amount in Sales]],5)</f>
        <v>430</v>
      </c>
      <c r="H767">
        <v>430</v>
      </c>
      <c r="I76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68" spans="1:9" x14ac:dyDescent="0.3">
      <c r="A768" t="s">
        <v>895</v>
      </c>
      <c r="B768" t="s">
        <v>156</v>
      </c>
      <c r="C768" s="1">
        <v>44774</v>
      </c>
      <c r="D768">
        <v>708</v>
      </c>
      <c r="E768">
        <v>402.25</v>
      </c>
      <c r="F768" t="s">
        <v>1696</v>
      </c>
      <c r="G768">
        <f>FLOOR(Table2[[#This Row],[Amount in Sales]],5)</f>
        <v>705</v>
      </c>
      <c r="H768">
        <v>705</v>
      </c>
      <c r="I76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69" spans="1:9" x14ac:dyDescent="0.3">
      <c r="A769" t="s">
        <v>896</v>
      </c>
      <c r="B769" t="s">
        <v>157</v>
      </c>
      <c r="C769" s="1">
        <v>44803</v>
      </c>
      <c r="D769">
        <v>339</v>
      </c>
      <c r="E769">
        <v>262.68</v>
      </c>
      <c r="F769" t="s">
        <v>1697</v>
      </c>
      <c r="G769">
        <f>FLOOR(Table2[[#This Row],[Amount in Sales]],5)</f>
        <v>335</v>
      </c>
      <c r="H769">
        <v>335</v>
      </c>
      <c r="I76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70" spans="1:9" x14ac:dyDescent="0.3">
      <c r="A770" t="s">
        <v>897</v>
      </c>
      <c r="B770" t="s">
        <v>154</v>
      </c>
      <c r="C770" s="1">
        <v>44782</v>
      </c>
      <c r="D770">
        <v>414</v>
      </c>
      <c r="E770">
        <v>105.7</v>
      </c>
      <c r="F770" t="s">
        <v>1694</v>
      </c>
      <c r="G770">
        <f>FLOOR(Table2[[#This Row],[Amount in Sales]],5)</f>
        <v>410</v>
      </c>
      <c r="H770">
        <v>410</v>
      </c>
      <c r="I77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71" spans="1:9" x14ac:dyDescent="0.3">
      <c r="A771" t="s">
        <v>898</v>
      </c>
      <c r="B771" t="s">
        <v>155</v>
      </c>
      <c r="C771" s="1">
        <v>44774</v>
      </c>
      <c r="D771">
        <v>573</v>
      </c>
      <c r="E771">
        <v>500.94</v>
      </c>
      <c r="F771" t="s">
        <v>1695</v>
      </c>
      <c r="G771">
        <f>FLOOR(Table2[[#This Row],[Amount in Sales]],5)</f>
        <v>570</v>
      </c>
      <c r="H771">
        <v>570</v>
      </c>
      <c r="I77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72" spans="1:9" x14ac:dyDescent="0.3">
      <c r="A772" t="s">
        <v>899</v>
      </c>
      <c r="B772" t="s">
        <v>156</v>
      </c>
      <c r="C772" s="1">
        <v>44790</v>
      </c>
      <c r="D772">
        <v>318</v>
      </c>
      <c r="E772">
        <v>96.27000000000001</v>
      </c>
      <c r="F772" t="s">
        <v>1696</v>
      </c>
      <c r="G772">
        <f>FLOOR(Table2[[#This Row],[Amount in Sales]],5)</f>
        <v>315</v>
      </c>
      <c r="H772">
        <v>315</v>
      </c>
      <c r="I77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73" spans="1:9" x14ac:dyDescent="0.3">
      <c r="A773" t="s">
        <v>900</v>
      </c>
      <c r="B773" t="s">
        <v>157</v>
      </c>
      <c r="C773" s="1">
        <v>44790</v>
      </c>
      <c r="D773">
        <v>265</v>
      </c>
      <c r="E773">
        <v>236.20999999999998</v>
      </c>
      <c r="F773" t="s">
        <v>1697</v>
      </c>
      <c r="G773">
        <f>FLOOR(Table2[[#This Row],[Amount in Sales]],5)</f>
        <v>265</v>
      </c>
      <c r="H773">
        <v>265</v>
      </c>
      <c r="I77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74" spans="1:9" x14ac:dyDescent="0.3">
      <c r="A774" t="s">
        <v>901</v>
      </c>
      <c r="B774" t="s">
        <v>158</v>
      </c>
      <c r="C774" s="1">
        <v>44757</v>
      </c>
      <c r="D774">
        <v>626</v>
      </c>
      <c r="E774">
        <v>433.83</v>
      </c>
      <c r="F774" t="s">
        <v>1694</v>
      </c>
      <c r="G774">
        <f>FLOOR(Table2[[#This Row],[Amount in Sales]],5)</f>
        <v>625</v>
      </c>
      <c r="H774">
        <v>625</v>
      </c>
      <c r="I77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75" spans="1:9" x14ac:dyDescent="0.3">
      <c r="A775" t="s">
        <v>902</v>
      </c>
      <c r="B775" t="s">
        <v>159</v>
      </c>
      <c r="C775" s="1">
        <v>44778</v>
      </c>
      <c r="D775">
        <v>332</v>
      </c>
      <c r="E775">
        <v>174.76</v>
      </c>
      <c r="F775" t="s">
        <v>1695</v>
      </c>
      <c r="G775">
        <f>FLOOR(Table2[[#This Row],[Amount in Sales]],5)</f>
        <v>330</v>
      </c>
      <c r="H775">
        <v>330</v>
      </c>
      <c r="I77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76" spans="1:9" x14ac:dyDescent="0.3">
      <c r="A776" t="s">
        <v>903</v>
      </c>
      <c r="B776" t="s">
        <v>154</v>
      </c>
      <c r="C776" s="1">
        <v>44795</v>
      </c>
      <c r="D776">
        <v>881</v>
      </c>
      <c r="E776">
        <v>111.65</v>
      </c>
      <c r="F776" t="s">
        <v>1696</v>
      </c>
      <c r="G776">
        <f>FLOOR(Table2[[#This Row],[Amount in Sales]],5)</f>
        <v>880</v>
      </c>
      <c r="H776">
        <v>880</v>
      </c>
      <c r="I77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77" spans="1:9" x14ac:dyDescent="0.3">
      <c r="A777" t="s">
        <v>904</v>
      </c>
      <c r="B777" t="s">
        <v>155</v>
      </c>
      <c r="C777" s="1">
        <v>44800</v>
      </c>
      <c r="D777">
        <v>699</v>
      </c>
      <c r="E777">
        <v>542.18999999999994</v>
      </c>
      <c r="F777" t="s">
        <v>1697</v>
      </c>
      <c r="G777">
        <f>FLOOR(Table2[[#This Row],[Amount in Sales]],5)</f>
        <v>695</v>
      </c>
      <c r="H777">
        <v>695</v>
      </c>
      <c r="I77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78" spans="1:9" x14ac:dyDescent="0.3">
      <c r="A778" t="s">
        <v>905</v>
      </c>
      <c r="B778" t="s">
        <v>156</v>
      </c>
      <c r="C778" s="1">
        <v>44783</v>
      </c>
      <c r="D778">
        <v>579</v>
      </c>
      <c r="E778">
        <v>383.37</v>
      </c>
      <c r="F778" t="s">
        <v>1694</v>
      </c>
      <c r="G778">
        <f>FLOOR(Table2[[#This Row],[Amount in Sales]],5)</f>
        <v>575</v>
      </c>
      <c r="H778">
        <v>575</v>
      </c>
      <c r="I77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79" spans="1:9" x14ac:dyDescent="0.3">
      <c r="A779" t="s">
        <v>906</v>
      </c>
      <c r="B779" t="s">
        <v>157</v>
      </c>
      <c r="C779" s="1">
        <v>44770</v>
      </c>
      <c r="D779">
        <v>858</v>
      </c>
      <c r="E779">
        <v>849.24</v>
      </c>
      <c r="F779" t="s">
        <v>1695</v>
      </c>
      <c r="G779">
        <f>FLOOR(Table2[[#This Row],[Amount in Sales]],5)</f>
        <v>855</v>
      </c>
      <c r="H779">
        <v>855</v>
      </c>
      <c r="I77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80" spans="1:9" x14ac:dyDescent="0.3">
      <c r="A780" t="s">
        <v>907</v>
      </c>
      <c r="B780" t="s">
        <v>154</v>
      </c>
      <c r="C780" s="1">
        <v>44764</v>
      </c>
      <c r="D780">
        <v>435</v>
      </c>
      <c r="E780">
        <v>136.07999999999998</v>
      </c>
      <c r="F780" t="s">
        <v>1696</v>
      </c>
      <c r="G780">
        <f>FLOOR(Table2[[#This Row],[Amount in Sales]],5)</f>
        <v>435</v>
      </c>
      <c r="H780">
        <v>435</v>
      </c>
      <c r="I78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81" spans="1:9" x14ac:dyDescent="0.3">
      <c r="A781" t="s">
        <v>908</v>
      </c>
      <c r="B781" t="s">
        <v>155</v>
      </c>
      <c r="C781" s="1">
        <v>44810</v>
      </c>
      <c r="D781">
        <v>275</v>
      </c>
      <c r="E781">
        <v>177.67</v>
      </c>
      <c r="F781" t="s">
        <v>1697</v>
      </c>
      <c r="G781">
        <f>FLOOR(Table2[[#This Row],[Amount in Sales]],5)</f>
        <v>275</v>
      </c>
      <c r="H781">
        <v>275</v>
      </c>
      <c r="I78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82" spans="1:9" x14ac:dyDescent="0.3">
      <c r="A782" t="s">
        <v>909</v>
      </c>
      <c r="B782" t="s">
        <v>156</v>
      </c>
      <c r="C782" s="1">
        <v>44793</v>
      </c>
      <c r="D782">
        <v>599</v>
      </c>
      <c r="E782">
        <v>27.23</v>
      </c>
      <c r="F782" t="s">
        <v>1694</v>
      </c>
      <c r="G782">
        <f>FLOOR(Table2[[#This Row],[Amount in Sales]],5)</f>
        <v>595</v>
      </c>
      <c r="H782">
        <v>595</v>
      </c>
      <c r="I78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83" spans="1:9" x14ac:dyDescent="0.3">
      <c r="A783" t="s">
        <v>910</v>
      </c>
      <c r="B783" t="s">
        <v>157</v>
      </c>
      <c r="C783" s="1">
        <v>44787</v>
      </c>
      <c r="D783">
        <v>503</v>
      </c>
      <c r="E783">
        <v>439.4</v>
      </c>
      <c r="F783" t="s">
        <v>1695</v>
      </c>
      <c r="G783">
        <f>FLOOR(Table2[[#This Row],[Amount in Sales]],5)</f>
        <v>500</v>
      </c>
      <c r="H783">
        <v>500</v>
      </c>
      <c r="I78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84" spans="1:9" x14ac:dyDescent="0.3">
      <c r="A784" t="s">
        <v>911</v>
      </c>
      <c r="B784" t="s">
        <v>154</v>
      </c>
      <c r="C784" s="1">
        <v>44774</v>
      </c>
      <c r="D784">
        <v>501</v>
      </c>
      <c r="E784">
        <v>270.42</v>
      </c>
      <c r="F784" t="s">
        <v>1696</v>
      </c>
      <c r="G784">
        <f>FLOOR(Table2[[#This Row],[Amount in Sales]],5)</f>
        <v>500</v>
      </c>
      <c r="H784">
        <v>500</v>
      </c>
      <c r="I78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85" spans="1:9" x14ac:dyDescent="0.3">
      <c r="A785" t="s">
        <v>912</v>
      </c>
      <c r="B785" t="s">
        <v>155</v>
      </c>
      <c r="C785" s="1">
        <v>44756</v>
      </c>
      <c r="D785">
        <v>257</v>
      </c>
      <c r="E785">
        <v>83.37</v>
      </c>
      <c r="F785" t="s">
        <v>1697</v>
      </c>
      <c r="G785">
        <f>FLOOR(Table2[[#This Row],[Amount in Sales]],5)</f>
        <v>255</v>
      </c>
      <c r="H785">
        <v>255</v>
      </c>
      <c r="I78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&lt;300</v>
      </c>
    </row>
    <row r="786" spans="1:9" x14ac:dyDescent="0.3">
      <c r="A786" t="s">
        <v>913</v>
      </c>
      <c r="B786" t="s">
        <v>156</v>
      </c>
      <c r="C786" s="1">
        <v>44810</v>
      </c>
      <c r="D786">
        <v>350</v>
      </c>
      <c r="E786">
        <v>192.26999999999998</v>
      </c>
      <c r="F786" t="s">
        <v>1694</v>
      </c>
      <c r="G786">
        <f>FLOOR(Table2[[#This Row],[Amount in Sales]],5)</f>
        <v>350</v>
      </c>
      <c r="H786">
        <v>350</v>
      </c>
      <c r="I786"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87" spans="1:9" x14ac:dyDescent="0.3">
      <c r="A787" t="s">
        <v>914</v>
      </c>
      <c r="B787" t="s">
        <v>157</v>
      </c>
      <c r="C787" s="1">
        <v>44774</v>
      </c>
      <c r="D787">
        <v>725</v>
      </c>
      <c r="E787">
        <v>20.680000000000003</v>
      </c>
      <c r="F787" t="s">
        <v>1695</v>
      </c>
      <c r="G787">
        <f>FLOOR(Table2[[#This Row],[Amount in Sales]],5)</f>
        <v>725</v>
      </c>
      <c r="H787">
        <v>725</v>
      </c>
      <c r="I787"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88" spans="1:9" x14ac:dyDescent="0.3">
      <c r="A788" t="s">
        <v>915</v>
      </c>
      <c r="B788" t="s">
        <v>154</v>
      </c>
      <c r="C788" s="1">
        <v>44804</v>
      </c>
      <c r="D788">
        <v>514</v>
      </c>
      <c r="E788">
        <v>491.09999999999997</v>
      </c>
      <c r="F788" t="s">
        <v>1696</v>
      </c>
      <c r="G788">
        <f>FLOOR(Table2[[#This Row],[Amount in Sales]],5)</f>
        <v>510</v>
      </c>
      <c r="H788">
        <v>510</v>
      </c>
      <c r="I788"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89" spans="1:9" x14ac:dyDescent="0.3">
      <c r="A789" t="s">
        <v>916</v>
      </c>
      <c r="B789" t="s">
        <v>155</v>
      </c>
      <c r="C789" s="1">
        <v>44803</v>
      </c>
      <c r="D789">
        <v>359</v>
      </c>
      <c r="E789">
        <v>190.45</v>
      </c>
      <c r="F789" t="s">
        <v>1697</v>
      </c>
      <c r="G789">
        <f>FLOOR(Table2[[#This Row],[Amount in Sales]],5)</f>
        <v>355</v>
      </c>
      <c r="H789">
        <v>355</v>
      </c>
      <c r="I789"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90" spans="1:9" x14ac:dyDescent="0.3">
      <c r="A790" t="s">
        <v>917</v>
      </c>
      <c r="B790" t="s">
        <v>156</v>
      </c>
      <c r="C790" s="1">
        <v>44808</v>
      </c>
      <c r="D790">
        <v>479</v>
      </c>
      <c r="E790">
        <v>213.29999999999998</v>
      </c>
      <c r="F790" t="s">
        <v>1694</v>
      </c>
      <c r="G790">
        <f>FLOOR(Table2[[#This Row],[Amount in Sales]],5)</f>
        <v>475</v>
      </c>
      <c r="H790">
        <v>475</v>
      </c>
      <c r="I790"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91" spans="1:9" x14ac:dyDescent="0.3">
      <c r="A791" t="s">
        <v>918</v>
      </c>
      <c r="B791" t="s">
        <v>157</v>
      </c>
      <c r="C791" s="1">
        <v>44786</v>
      </c>
      <c r="D791">
        <v>328</v>
      </c>
      <c r="E791">
        <v>121.88000000000001</v>
      </c>
      <c r="F791" t="s">
        <v>1695</v>
      </c>
      <c r="G791">
        <f>FLOOR(Table2[[#This Row],[Amount in Sales]],5)</f>
        <v>325</v>
      </c>
      <c r="H791">
        <v>325</v>
      </c>
      <c r="I791"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300 to 500</v>
      </c>
    </row>
    <row r="792" spans="1:9" x14ac:dyDescent="0.3">
      <c r="A792" t="s">
        <v>919</v>
      </c>
      <c r="B792" t="s">
        <v>158</v>
      </c>
      <c r="C792" s="1">
        <v>44788</v>
      </c>
      <c r="D792">
        <v>751</v>
      </c>
      <c r="E792">
        <v>397.84</v>
      </c>
      <c r="F792" t="s">
        <v>1696</v>
      </c>
      <c r="G792">
        <f>FLOOR(Table2[[#This Row],[Amount in Sales]],5)</f>
        <v>750</v>
      </c>
      <c r="H792">
        <v>750</v>
      </c>
      <c r="I792"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93" spans="1:9" x14ac:dyDescent="0.3">
      <c r="A793" t="s">
        <v>920</v>
      </c>
      <c r="B793" t="s">
        <v>154</v>
      </c>
      <c r="C793" s="1">
        <v>44772</v>
      </c>
      <c r="D793">
        <v>777</v>
      </c>
      <c r="E793">
        <v>234.03</v>
      </c>
      <c r="F793" t="s">
        <v>1697</v>
      </c>
      <c r="G793">
        <f>FLOOR(Table2[[#This Row],[Amount in Sales]],5)</f>
        <v>775</v>
      </c>
      <c r="H793">
        <v>775</v>
      </c>
      <c r="I793"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row r="794" spans="1:9" x14ac:dyDescent="0.3">
      <c r="A794" t="s">
        <v>921</v>
      </c>
      <c r="B794" t="s">
        <v>155</v>
      </c>
      <c r="C794" s="1">
        <v>44756</v>
      </c>
      <c r="D794">
        <v>602</v>
      </c>
      <c r="E794">
        <v>192.73999999999998</v>
      </c>
      <c r="F794" t="s">
        <v>1694</v>
      </c>
      <c r="G794">
        <f>FLOOR(Table2[[#This Row],[Amount in Sales]],5)</f>
        <v>600</v>
      </c>
      <c r="H794">
        <v>600</v>
      </c>
      <c r="I794"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500 to 700</v>
      </c>
    </row>
    <row r="795" spans="1:9" x14ac:dyDescent="0.3">
      <c r="A795" t="s">
        <v>922</v>
      </c>
      <c r="B795" t="s">
        <v>156</v>
      </c>
      <c r="C795" s="1">
        <v>44808</v>
      </c>
      <c r="D795">
        <v>880</v>
      </c>
      <c r="E795">
        <v>753.21</v>
      </c>
      <c r="F795" t="s">
        <v>1695</v>
      </c>
      <c r="G795">
        <f>FLOOR(Table2[[#This Row],[Amount in Sales]],5)</f>
        <v>880</v>
      </c>
      <c r="H795">
        <v>880</v>
      </c>
      <c r="I795" t="str">
        <f>IF(Table2[[#This Row],[Sales Amount]]&lt;300,"&lt;300",IF(AND(Table2[[#This Row],[Sales Amount]]&gt;=300,Table2[[#This Row],[Sales Amount]]&lt;500),"300 to 500",IF(AND(Table2[[#This Row],[Sales Amount]]&gt;=500,Table2[[#This Row],[Sales Amount]]&lt;700),"500 to 700",IF(AND(Table2[[#This Row],[Sales Amount]]&gt;=700,Table2[[#This Row],[Sales Amount]]&lt;900),"700 to 900",IF(AND(Table2[[#This Row],[Sales Amount]]&gt;=900,Table2[[#This Row],[Sales Amount]]&lt;1100),"900 to 1100","a")))))</f>
        <v>700 to 900</v>
      </c>
    </row>
  </sheetData>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B5D9-AEE8-40DB-9061-1B574568A543}">
  <dimension ref="A3:H98"/>
  <sheetViews>
    <sheetView workbookViewId="0">
      <selection activeCell="G3" sqref="G3:H10"/>
    </sheetView>
  </sheetViews>
  <sheetFormatPr defaultRowHeight="14.4" x14ac:dyDescent="0.3"/>
  <cols>
    <col min="1" max="1" width="26" bestFit="1" customWidth="1"/>
    <col min="2" max="2" width="30.109375" bestFit="1" customWidth="1"/>
    <col min="4" max="4" width="12.5546875" bestFit="1" customWidth="1"/>
    <col min="5" max="5" width="16.44140625" bestFit="1" customWidth="1"/>
    <col min="7" max="7" width="26" bestFit="1" customWidth="1"/>
    <col min="8" max="8" width="16.44140625" bestFit="1" customWidth="1"/>
  </cols>
  <sheetData>
    <row r="3" spans="1:8" x14ac:dyDescent="0.3">
      <c r="A3" s="9" t="s">
        <v>1699</v>
      </c>
      <c r="B3" t="s">
        <v>1804</v>
      </c>
      <c r="D3" s="9" t="s">
        <v>1699</v>
      </c>
      <c r="E3" t="s">
        <v>1805</v>
      </c>
      <c r="G3" s="9" t="s">
        <v>1699</v>
      </c>
      <c r="H3" t="s">
        <v>1805</v>
      </c>
    </row>
    <row r="4" spans="1:8" x14ac:dyDescent="0.3">
      <c r="A4" s="10" t="s">
        <v>168</v>
      </c>
      <c r="B4">
        <v>196</v>
      </c>
      <c r="D4" s="13">
        <v>44725</v>
      </c>
      <c r="E4">
        <v>8017.9517213481522</v>
      </c>
      <c r="G4" s="10" t="s">
        <v>168</v>
      </c>
      <c r="H4">
        <v>18534.001089080739</v>
      </c>
    </row>
    <row r="5" spans="1:8" x14ac:dyDescent="0.3">
      <c r="A5" s="10" t="s">
        <v>164</v>
      </c>
      <c r="B5">
        <v>1422</v>
      </c>
      <c r="D5" s="13">
        <v>44726</v>
      </c>
      <c r="E5">
        <v>5700.3386521628154</v>
      </c>
      <c r="G5" s="10" t="s">
        <v>164</v>
      </c>
      <c r="H5">
        <v>92001.063896317268</v>
      </c>
    </row>
    <row r="6" spans="1:8" x14ac:dyDescent="0.3">
      <c r="A6" s="10" t="s">
        <v>165</v>
      </c>
      <c r="B6">
        <v>395</v>
      </c>
      <c r="D6" s="13">
        <v>44727</v>
      </c>
      <c r="E6">
        <v>9767.0093892407604</v>
      </c>
      <c r="G6" s="10" t="s">
        <v>165</v>
      </c>
      <c r="H6">
        <v>98286.995429160961</v>
      </c>
    </row>
    <row r="7" spans="1:8" x14ac:dyDescent="0.3">
      <c r="A7" s="10" t="s">
        <v>166</v>
      </c>
      <c r="B7">
        <v>708</v>
      </c>
      <c r="D7" s="13">
        <v>44728</v>
      </c>
      <c r="E7">
        <v>3598.5064895563214</v>
      </c>
      <c r="G7" s="10" t="s">
        <v>166</v>
      </c>
      <c r="H7">
        <v>91647.919272607542</v>
      </c>
    </row>
    <row r="8" spans="1:8" x14ac:dyDescent="0.3">
      <c r="A8" s="10" t="s">
        <v>167</v>
      </c>
      <c r="B8">
        <v>673</v>
      </c>
      <c r="D8" s="13">
        <v>44729</v>
      </c>
      <c r="E8">
        <v>8080.2217919606737</v>
      </c>
      <c r="G8" s="10" t="s">
        <v>167</v>
      </c>
      <c r="H8">
        <v>40190.275908561824</v>
      </c>
    </row>
    <row r="9" spans="1:8" x14ac:dyDescent="0.3">
      <c r="A9" s="10" t="s">
        <v>163</v>
      </c>
      <c r="B9">
        <v>1334</v>
      </c>
      <c r="D9" s="13">
        <v>44730</v>
      </c>
      <c r="E9">
        <v>3388.1964836284378</v>
      </c>
      <c r="G9" s="10" t="s">
        <v>163</v>
      </c>
      <c r="H9">
        <v>95616.415725685685</v>
      </c>
    </row>
    <row r="10" spans="1:8" x14ac:dyDescent="0.3">
      <c r="A10" s="10" t="s">
        <v>1700</v>
      </c>
      <c r="B10">
        <v>4728</v>
      </c>
      <c r="D10" s="13">
        <v>44731</v>
      </c>
      <c r="E10">
        <v>7711.9654233514766</v>
      </c>
      <c r="G10" s="10" t="s">
        <v>1700</v>
      </c>
      <c r="H10">
        <v>436276.67132141406</v>
      </c>
    </row>
    <row r="11" spans="1:8" x14ac:dyDescent="0.3">
      <c r="D11" s="13">
        <v>44732</v>
      </c>
      <c r="E11">
        <v>4229.3680396288501</v>
      </c>
    </row>
    <row r="12" spans="1:8" x14ac:dyDescent="0.3">
      <c r="D12" s="13">
        <v>44733</v>
      </c>
      <c r="E12">
        <v>2993.466293449319</v>
      </c>
    </row>
    <row r="13" spans="1:8" x14ac:dyDescent="0.3">
      <c r="A13" s="9" t="s">
        <v>1699</v>
      </c>
      <c r="B13" t="s">
        <v>1804</v>
      </c>
      <c r="D13" s="13">
        <v>44734</v>
      </c>
      <c r="E13">
        <v>20173.55560938879</v>
      </c>
    </row>
    <row r="14" spans="1:8" x14ac:dyDescent="0.3">
      <c r="A14" s="13">
        <v>44725</v>
      </c>
      <c r="B14">
        <v>77</v>
      </c>
      <c r="D14" s="13">
        <v>44735</v>
      </c>
      <c r="E14">
        <v>15263.914444931865</v>
      </c>
    </row>
    <row r="15" spans="1:8" x14ac:dyDescent="0.3">
      <c r="A15" s="13">
        <v>44726</v>
      </c>
      <c r="B15">
        <v>54</v>
      </c>
      <c r="D15" s="13">
        <v>44736</v>
      </c>
      <c r="E15">
        <v>6582.8140297385335</v>
      </c>
    </row>
    <row r="16" spans="1:8" x14ac:dyDescent="0.3">
      <c r="A16" s="13">
        <v>44727</v>
      </c>
      <c r="B16">
        <v>103</v>
      </c>
      <c r="D16" s="13">
        <v>44737</v>
      </c>
      <c r="E16">
        <v>13267.328928588775</v>
      </c>
    </row>
    <row r="17" spans="1:5" x14ac:dyDescent="0.3">
      <c r="A17" s="13">
        <v>44728</v>
      </c>
      <c r="B17">
        <v>46</v>
      </c>
      <c r="D17" s="13">
        <v>44738</v>
      </c>
      <c r="E17">
        <v>10492.979280922971</v>
      </c>
    </row>
    <row r="18" spans="1:5" x14ac:dyDescent="0.3">
      <c r="A18" s="13">
        <v>44729</v>
      </c>
      <c r="B18">
        <v>72</v>
      </c>
      <c r="D18" s="13">
        <v>44739</v>
      </c>
      <c r="E18">
        <v>5583.2310964826265</v>
      </c>
    </row>
    <row r="19" spans="1:5" x14ac:dyDescent="0.3">
      <c r="A19" s="13">
        <v>44730</v>
      </c>
      <c r="B19">
        <v>44</v>
      </c>
      <c r="D19" s="13">
        <v>44740</v>
      </c>
      <c r="E19">
        <v>14480.569259049997</v>
      </c>
    </row>
    <row r="20" spans="1:5" x14ac:dyDescent="0.3">
      <c r="A20" s="13">
        <v>44731</v>
      </c>
      <c r="B20">
        <v>83</v>
      </c>
      <c r="D20" s="13">
        <v>44742</v>
      </c>
      <c r="E20">
        <v>5866.5955622000101</v>
      </c>
    </row>
    <row r="21" spans="1:5" x14ac:dyDescent="0.3">
      <c r="A21" s="13">
        <v>44732</v>
      </c>
      <c r="B21">
        <v>49</v>
      </c>
      <c r="D21" s="13">
        <v>44743</v>
      </c>
      <c r="E21">
        <v>5240.3796129015491</v>
      </c>
    </row>
    <row r="22" spans="1:5" x14ac:dyDescent="0.3">
      <c r="A22" s="13">
        <v>44733</v>
      </c>
      <c r="B22">
        <v>34</v>
      </c>
      <c r="D22" s="13">
        <v>44744</v>
      </c>
      <c r="E22">
        <v>7775.1525609796354</v>
      </c>
    </row>
    <row r="23" spans="1:5" x14ac:dyDescent="0.3">
      <c r="A23" s="13">
        <v>44734</v>
      </c>
      <c r="B23">
        <v>211</v>
      </c>
      <c r="D23" s="13">
        <v>44745</v>
      </c>
      <c r="E23">
        <v>2538.4533700025686</v>
      </c>
    </row>
    <row r="24" spans="1:5" x14ac:dyDescent="0.3">
      <c r="A24" s="13">
        <v>44735</v>
      </c>
      <c r="B24">
        <v>162</v>
      </c>
      <c r="D24" s="13">
        <v>44746</v>
      </c>
      <c r="E24">
        <v>7880.3862563029561</v>
      </c>
    </row>
    <row r="25" spans="1:5" x14ac:dyDescent="0.3">
      <c r="A25" s="13">
        <v>44736</v>
      </c>
      <c r="B25">
        <v>68</v>
      </c>
      <c r="D25" s="13">
        <v>44747</v>
      </c>
      <c r="E25">
        <v>5476.1136919555902</v>
      </c>
    </row>
    <row r="26" spans="1:5" x14ac:dyDescent="0.3">
      <c r="A26" s="13">
        <v>44737</v>
      </c>
      <c r="B26">
        <v>139</v>
      </c>
      <c r="D26" s="13">
        <v>44748</v>
      </c>
      <c r="E26">
        <v>5569.9066070022745</v>
      </c>
    </row>
    <row r="27" spans="1:5" x14ac:dyDescent="0.3">
      <c r="A27" s="13">
        <v>44738</v>
      </c>
      <c r="B27">
        <v>102</v>
      </c>
      <c r="D27" s="13">
        <v>44749</v>
      </c>
      <c r="E27">
        <v>7023.584736889452</v>
      </c>
    </row>
    <row r="28" spans="1:5" x14ac:dyDescent="0.3">
      <c r="A28" s="13">
        <v>44739</v>
      </c>
      <c r="B28">
        <v>64</v>
      </c>
      <c r="D28" s="13">
        <v>44750</v>
      </c>
      <c r="E28">
        <v>5727.7488455081648</v>
      </c>
    </row>
    <row r="29" spans="1:5" x14ac:dyDescent="0.3">
      <c r="A29" s="13">
        <v>44740</v>
      </c>
      <c r="B29">
        <v>152</v>
      </c>
      <c r="D29" s="13">
        <v>44751</v>
      </c>
      <c r="E29">
        <v>5457.3352971829263</v>
      </c>
    </row>
    <row r="30" spans="1:5" x14ac:dyDescent="0.3">
      <c r="A30" s="13">
        <v>44742</v>
      </c>
      <c r="B30">
        <v>68</v>
      </c>
      <c r="D30" s="13">
        <v>44752</v>
      </c>
      <c r="E30">
        <v>8149.3376533077417</v>
      </c>
    </row>
    <row r="31" spans="1:5" x14ac:dyDescent="0.3">
      <c r="A31" s="13">
        <v>44743</v>
      </c>
      <c r="B31">
        <v>66</v>
      </c>
      <c r="D31" s="13">
        <v>44753</v>
      </c>
      <c r="E31">
        <v>11445.564237002844</v>
      </c>
    </row>
    <row r="32" spans="1:5" x14ac:dyDescent="0.3">
      <c r="A32" s="13">
        <v>44744</v>
      </c>
      <c r="B32">
        <v>79</v>
      </c>
      <c r="D32" s="13">
        <v>44754</v>
      </c>
      <c r="E32">
        <v>5473.3175010302202</v>
      </c>
    </row>
    <row r="33" spans="1:5" x14ac:dyDescent="0.3">
      <c r="A33" s="13">
        <v>44745</v>
      </c>
      <c r="B33">
        <v>36</v>
      </c>
      <c r="D33" s="13">
        <v>44755</v>
      </c>
      <c r="E33">
        <v>14442.91959448642</v>
      </c>
    </row>
    <row r="34" spans="1:5" x14ac:dyDescent="0.3">
      <c r="A34" s="13">
        <v>44746</v>
      </c>
      <c r="B34">
        <v>94</v>
      </c>
      <c r="D34" s="13">
        <v>44756</v>
      </c>
      <c r="E34">
        <v>7885.7973789917123</v>
      </c>
    </row>
    <row r="35" spans="1:5" x14ac:dyDescent="0.3">
      <c r="A35" s="13">
        <v>44747</v>
      </c>
      <c r="B35">
        <v>55</v>
      </c>
      <c r="D35" s="13">
        <v>44757</v>
      </c>
      <c r="E35">
        <v>7199.9235247247034</v>
      </c>
    </row>
    <row r="36" spans="1:5" x14ac:dyDescent="0.3">
      <c r="A36" s="13">
        <v>44748</v>
      </c>
      <c r="B36">
        <v>69</v>
      </c>
      <c r="D36" s="13">
        <v>44758</v>
      </c>
      <c r="E36">
        <v>3177.5768679706002</v>
      </c>
    </row>
    <row r="37" spans="1:5" x14ac:dyDescent="0.3">
      <c r="A37" s="13">
        <v>44749</v>
      </c>
      <c r="B37">
        <v>79</v>
      </c>
      <c r="D37" s="13">
        <v>44759</v>
      </c>
      <c r="E37">
        <v>7915.1546550809426</v>
      </c>
    </row>
    <row r="38" spans="1:5" x14ac:dyDescent="0.3">
      <c r="A38" s="13">
        <v>44750</v>
      </c>
      <c r="B38">
        <v>57</v>
      </c>
      <c r="D38" s="13">
        <v>44760</v>
      </c>
      <c r="E38">
        <v>8670.3569989076841</v>
      </c>
    </row>
    <row r="39" spans="1:5" x14ac:dyDescent="0.3">
      <c r="A39" s="13">
        <v>44751</v>
      </c>
      <c r="B39">
        <v>53</v>
      </c>
      <c r="D39" s="13">
        <v>44761</v>
      </c>
      <c r="E39">
        <v>7569.062882058477</v>
      </c>
    </row>
    <row r="40" spans="1:5" x14ac:dyDescent="0.3">
      <c r="A40" s="13">
        <v>44752</v>
      </c>
      <c r="B40">
        <v>93</v>
      </c>
      <c r="D40" s="13">
        <v>44762</v>
      </c>
      <c r="E40">
        <v>7606.6015535770457</v>
      </c>
    </row>
    <row r="41" spans="1:5" x14ac:dyDescent="0.3">
      <c r="A41" s="13">
        <v>44753</v>
      </c>
      <c r="B41">
        <v>117</v>
      </c>
      <c r="D41" s="13">
        <v>44763</v>
      </c>
      <c r="E41">
        <v>10398.100648663834</v>
      </c>
    </row>
    <row r="42" spans="1:5" x14ac:dyDescent="0.3">
      <c r="A42" s="13">
        <v>44754</v>
      </c>
      <c r="B42">
        <v>63</v>
      </c>
      <c r="D42" s="13">
        <v>44764</v>
      </c>
      <c r="E42">
        <v>9259.5994513108926</v>
      </c>
    </row>
    <row r="43" spans="1:5" x14ac:dyDescent="0.3">
      <c r="A43" s="13">
        <v>44755</v>
      </c>
      <c r="B43">
        <v>132</v>
      </c>
      <c r="D43" s="13">
        <v>44765</v>
      </c>
      <c r="E43">
        <v>4388.8298272896491</v>
      </c>
    </row>
    <row r="44" spans="1:5" x14ac:dyDescent="0.3">
      <c r="A44" s="13">
        <v>44756</v>
      </c>
      <c r="B44">
        <v>104</v>
      </c>
      <c r="D44" s="13">
        <v>44766</v>
      </c>
      <c r="E44">
        <v>2724.3440027095953</v>
      </c>
    </row>
    <row r="45" spans="1:5" x14ac:dyDescent="0.3">
      <c r="A45" s="13">
        <v>44757</v>
      </c>
      <c r="B45">
        <v>86</v>
      </c>
      <c r="D45" s="13">
        <v>44768</v>
      </c>
      <c r="E45">
        <v>1750.721101343182</v>
      </c>
    </row>
    <row r="46" spans="1:5" x14ac:dyDescent="0.3">
      <c r="A46" s="13">
        <v>44758</v>
      </c>
      <c r="B46">
        <v>31</v>
      </c>
      <c r="D46" s="13">
        <v>44769</v>
      </c>
      <c r="E46">
        <v>5081.5842604695263</v>
      </c>
    </row>
    <row r="47" spans="1:5" x14ac:dyDescent="0.3">
      <c r="A47" s="13">
        <v>44759</v>
      </c>
      <c r="B47">
        <v>83</v>
      </c>
      <c r="D47" s="13">
        <v>44770</v>
      </c>
      <c r="E47">
        <v>5794.094687177062</v>
      </c>
    </row>
    <row r="48" spans="1:5" x14ac:dyDescent="0.3">
      <c r="A48" s="13">
        <v>44760</v>
      </c>
      <c r="B48">
        <v>85</v>
      </c>
      <c r="D48" s="13">
        <v>44771</v>
      </c>
      <c r="E48">
        <v>2641.1723995885941</v>
      </c>
    </row>
    <row r="49" spans="1:5" x14ac:dyDescent="0.3">
      <c r="A49" s="13">
        <v>44761</v>
      </c>
      <c r="B49">
        <v>100</v>
      </c>
      <c r="D49" s="13">
        <v>44772</v>
      </c>
      <c r="E49">
        <v>3046.3670001399564</v>
      </c>
    </row>
    <row r="50" spans="1:5" x14ac:dyDescent="0.3">
      <c r="A50" s="13">
        <v>44762</v>
      </c>
      <c r="B50">
        <v>86</v>
      </c>
      <c r="D50" s="13">
        <v>44773</v>
      </c>
      <c r="E50">
        <v>913.13833522420782</v>
      </c>
    </row>
    <row r="51" spans="1:5" x14ac:dyDescent="0.3">
      <c r="A51" s="13">
        <v>44763</v>
      </c>
      <c r="B51">
        <v>121</v>
      </c>
      <c r="D51" s="13">
        <v>44774</v>
      </c>
      <c r="E51">
        <v>4949.2699533676896</v>
      </c>
    </row>
    <row r="52" spans="1:5" x14ac:dyDescent="0.3">
      <c r="A52" s="13">
        <v>44764</v>
      </c>
      <c r="B52">
        <v>114</v>
      </c>
      <c r="D52" s="13">
        <v>44775</v>
      </c>
      <c r="E52">
        <v>1665.7593378043821</v>
      </c>
    </row>
    <row r="53" spans="1:5" x14ac:dyDescent="0.3">
      <c r="A53" s="13">
        <v>44765</v>
      </c>
      <c r="B53">
        <v>43</v>
      </c>
      <c r="D53" s="13">
        <v>44776</v>
      </c>
      <c r="E53">
        <v>2386.3076247969698</v>
      </c>
    </row>
    <row r="54" spans="1:5" x14ac:dyDescent="0.3">
      <c r="A54" s="13">
        <v>44766</v>
      </c>
      <c r="B54">
        <v>34</v>
      </c>
      <c r="D54" s="13">
        <v>44777</v>
      </c>
      <c r="E54">
        <v>1284.9825449486011</v>
      </c>
    </row>
    <row r="55" spans="1:5" x14ac:dyDescent="0.3">
      <c r="A55" s="13">
        <v>44768</v>
      </c>
      <c r="B55">
        <v>26</v>
      </c>
      <c r="D55" s="13">
        <v>44778</v>
      </c>
      <c r="E55">
        <v>2023.1103507983983</v>
      </c>
    </row>
    <row r="56" spans="1:5" x14ac:dyDescent="0.3">
      <c r="A56" s="13">
        <v>44769</v>
      </c>
      <c r="B56">
        <v>47</v>
      </c>
      <c r="D56" s="13">
        <v>44779</v>
      </c>
      <c r="E56">
        <v>1279.2695298337167</v>
      </c>
    </row>
    <row r="57" spans="1:5" x14ac:dyDescent="0.3">
      <c r="A57" s="13">
        <v>44770</v>
      </c>
      <c r="B57">
        <v>71</v>
      </c>
      <c r="D57" s="13">
        <v>44780</v>
      </c>
      <c r="E57">
        <v>1347.7042047591062</v>
      </c>
    </row>
    <row r="58" spans="1:5" x14ac:dyDescent="0.3">
      <c r="A58" s="13">
        <v>44771</v>
      </c>
      <c r="B58">
        <v>38</v>
      </c>
      <c r="D58" s="13">
        <v>44781</v>
      </c>
      <c r="E58">
        <v>1515.7954979813819</v>
      </c>
    </row>
    <row r="59" spans="1:5" x14ac:dyDescent="0.3">
      <c r="A59" s="13">
        <v>44772</v>
      </c>
      <c r="B59">
        <v>39</v>
      </c>
      <c r="D59" s="13">
        <v>44782</v>
      </c>
      <c r="E59">
        <v>4358.4953728362361</v>
      </c>
    </row>
    <row r="60" spans="1:5" x14ac:dyDescent="0.3">
      <c r="A60" s="13">
        <v>44773</v>
      </c>
      <c r="B60">
        <v>9</v>
      </c>
      <c r="D60" s="13">
        <v>44783</v>
      </c>
      <c r="E60">
        <v>1660.4117046875872</v>
      </c>
    </row>
    <row r="61" spans="1:5" x14ac:dyDescent="0.3">
      <c r="A61" s="13">
        <v>44774</v>
      </c>
      <c r="B61">
        <v>56</v>
      </c>
      <c r="D61" s="13">
        <v>44784</v>
      </c>
      <c r="E61">
        <v>1790.9165290637425</v>
      </c>
    </row>
    <row r="62" spans="1:5" x14ac:dyDescent="0.3">
      <c r="A62" s="13">
        <v>44775</v>
      </c>
      <c r="B62">
        <v>20</v>
      </c>
      <c r="D62" s="13">
        <v>44785</v>
      </c>
      <c r="E62">
        <v>2964.9289276772674</v>
      </c>
    </row>
    <row r="63" spans="1:5" x14ac:dyDescent="0.3">
      <c r="A63" s="13">
        <v>44776</v>
      </c>
      <c r="B63">
        <v>23</v>
      </c>
      <c r="D63" s="13">
        <v>44786</v>
      </c>
      <c r="E63">
        <v>1254.1869454734085</v>
      </c>
    </row>
    <row r="64" spans="1:5" x14ac:dyDescent="0.3">
      <c r="A64" s="13">
        <v>44777</v>
      </c>
      <c r="B64">
        <v>11</v>
      </c>
      <c r="D64" s="13">
        <v>44787</v>
      </c>
      <c r="E64">
        <v>3197.4255759819889</v>
      </c>
    </row>
    <row r="65" spans="1:5" x14ac:dyDescent="0.3">
      <c r="A65" s="13">
        <v>44778</v>
      </c>
      <c r="B65">
        <v>22</v>
      </c>
      <c r="D65" s="13">
        <v>44788</v>
      </c>
      <c r="E65">
        <v>2690.9767084583245</v>
      </c>
    </row>
    <row r="66" spans="1:5" x14ac:dyDescent="0.3">
      <c r="A66" s="13">
        <v>44779</v>
      </c>
      <c r="B66">
        <v>17</v>
      </c>
      <c r="D66" s="13">
        <v>44789</v>
      </c>
      <c r="E66">
        <v>3319.7449085300941</v>
      </c>
    </row>
    <row r="67" spans="1:5" x14ac:dyDescent="0.3">
      <c r="A67" s="13">
        <v>44780</v>
      </c>
      <c r="B67">
        <v>12</v>
      </c>
      <c r="D67" s="13">
        <v>44790</v>
      </c>
      <c r="E67">
        <v>3239.0097259886088</v>
      </c>
    </row>
    <row r="68" spans="1:5" x14ac:dyDescent="0.3">
      <c r="A68" s="13">
        <v>44781</v>
      </c>
      <c r="B68">
        <v>9</v>
      </c>
      <c r="D68" s="13">
        <v>44791</v>
      </c>
      <c r="E68">
        <v>4044.2414133349157</v>
      </c>
    </row>
    <row r="69" spans="1:5" x14ac:dyDescent="0.3">
      <c r="A69" s="13">
        <v>44782</v>
      </c>
      <c r="B69">
        <v>36</v>
      </c>
      <c r="D69" s="13">
        <v>44792</v>
      </c>
      <c r="E69">
        <v>1596.6236714745617</v>
      </c>
    </row>
    <row r="70" spans="1:5" x14ac:dyDescent="0.3">
      <c r="A70" s="13">
        <v>44783</v>
      </c>
      <c r="B70">
        <v>11</v>
      </c>
      <c r="D70" s="13">
        <v>44793</v>
      </c>
      <c r="E70">
        <v>4246.392730839535</v>
      </c>
    </row>
    <row r="71" spans="1:5" x14ac:dyDescent="0.3">
      <c r="A71" s="13">
        <v>44784</v>
      </c>
      <c r="B71">
        <v>15</v>
      </c>
      <c r="D71" s="13">
        <v>44794</v>
      </c>
      <c r="E71">
        <v>3866.6873559845062</v>
      </c>
    </row>
    <row r="72" spans="1:5" x14ac:dyDescent="0.3">
      <c r="A72" s="13">
        <v>44785</v>
      </c>
      <c r="B72">
        <v>37</v>
      </c>
      <c r="D72" s="13">
        <v>44795</v>
      </c>
      <c r="E72">
        <v>3114.590080574706</v>
      </c>
    </row>
    <row r="73" spans="1:5" x14ac:dyDescent="0.3">
      <c r="A73" s="13">
        <v>44786</v>
      </c>
      <c r="B73">
        <v>6</v>
      </c>
      <c r="D73" s="13">
        <v>44796</v>
      </c>
      <c r="E73">
        <v>3199.2540256177804</v>
      </c>
    </row>
    <row r="74" spans="1:5" x14ac:dyDescent="0.3">
      <c r="A74" s="13">
        <v>44787</v>
      </c>
      <c r="B74">
        <v>36</v>
      </c>
      <c r="D74" s="13">
        <v>44797</v>
      </c>
      <c r="E74">
        <v>2071.5790988667964</v>
      </c>
    </row>
    <row r="75" spans="1:5" x14ac:dyDescent="0.3">
      <c r="A75" s="13">
        <v>44788</v>
      </c>
      <c r="B75">
        <v>32</v>
      </c>
      <c r="D75" s="13">
        <v>44798</v>
      </c>
      <c r="E75">
        <v>2549.1967879795975</v>
      </c>
    </row>
    <row r="76" spans="1:5" x14ac:dyDescent="0.3">
      <c r="A76" s="13">
        <v>44789</v>
      </c>
      <c r="B76">
        <v>42</v>
      </c>
      <c r="D76" s="13">
        <v>44799</v>
      </c>
      <c r="E76">
        <v>5394.3009478322028</v>
      </c>
    </row>
    <row r="77" spans="1:5" x14ac:dyDescent="0.3">
      <c r="A77" s="13">
        <v>44790</v>
      </c>
      <c r="B77">
        <v>46</v>
      </c>
      <c r="D77" s="13">
        <v>44800</v>
      </c>
      <c r="E77">
        <v>5864.3920456530059</v>
      </c>
    </row>
    <row r="78" spans="1:5" x14ac:dyDescent="0.3">
      <c r="A78" s="13">
        <v>44791</v>
      </c>
      <c r="B78">
        <v>50</v>
      </c>
      <c r="D78" s="13">
        <v>44801</v>
      </c>
      <c r="E78">
        <v>2996.7952089545561</v>
      </c>
    </row>
    <row r="79" spans="1:5" x14ac:dyDescent="0.3">
      <c r="A79" s="13">
        <v>44792</v>
      </c>
      <c r="B79">
        <v>12</v>
      </c>
      <c r="D79" s="13">
        <v>44802</v>
      </c>
      <c r="E79">
        <v>3928.7641868063465</v>
      </c>
    </row>
    <row r="80" spans="1:5" x14ac:dyDescent="0.3">
      <c r="A80" s="13">
        <v>44793</v>
      </c>
      <c r="B80">
        <v>47</v>
      </c>
      <c r="D80" s="13">
        <v>44803</v>
      </c>
      <c r="E80">
        <v>2497.4897602986621</v>
      </c>
    </row>
    <row r="81" spans="1:5" x14ac:dyDescent="0.3">
      <c r="A81" s="13">
        <v>44794</v>
      </c>
      <c r="B81">
        <v>36</v>
      </c>
      <c r="D81" s="13">
        <v>44804</v>
      </c>
      <c r="E81">
        <v>519.30118927408273</v>
      </c>
    </row>
    <row r="82" spans="1:5" x14ac:dyDescent="0.3">
      <c r="A82" s="13">
        <v>44795</v>
      </c>
      <c r="B82">
        <v>38</v>
      </c>
      <c r="D82" s="13">
        <v>44805</v>
      </c>
      <c r="E82">
        <v>712.96953118851354</v>
      </c>
    </row>
    <row r="83" spans="1:5" x14ac:dyDescent="0.3">
      <c r="A83" s="13">
        <v>44796</v>
      </c>
      <c r="B83">
        <v>25</v>
      </c>
      <c r="D83" s="13">
        <v>44806</v>
      </c>
      <c r="E83">
        <v>1909.9072050997027</v>
      </c>
    </row>
    <row r="84" spans="1:5" x14ac:dyDescent="0.3">
      <c r="A84" s="13">
        <v>44797</v>
      </c>
      <c r="B84">
        <v>12</v>
      </c>
      <c r="D84" s="13">
        <v>44807</v>
      </c>
      <c r="E84">
        <v>2967.4691698185106</v>
      </c>
    </row>
    <row r="85" spans="1:5" x14ac:dyDescent="0.3">
      <c r="A85" s="13">
        <v>44798</v>
      </c>
      <c r="B85">
        <v>31</v>
      </c>
      <c r="D85" s="13">
        <v>44808</v>
      </c>
      <c r="E85">
        <v>4988.8293446771595</v>
      </c>
    </row>
    <row r="86" spans="1:5" x14ac:dyDescent="0.3">
      <c r="A86" s="13">
        <v>44799</v>
      </c>
      <c r="B86">
        <v>73</v>
      </c>
      <c r="D86" s="13">
        <v>44809</v>
      </c>
      <c r="E86">
        <v>3054.7698607886773</v>
      </c>
    </row>
    <row r="87" spans="1:5" x14ac:dyDescent="0.3">
      <c r="A87" s="13">
        <v>44800</v>
      </c>
      <c r="B87">
        <v>78</v>
      </c>
      <c r="D87" s="13">
        <v>44810</v>
      </c>
      <c r="E87">
        <v>2404.1842279523325</v>
      </c>
    </row>
    <row r="88" spans="1:5" x14ac:dyDescent="0.3">
      <c r="A88" s="13">
        <v>44801</v>
      </c>
      <c r="B88">
        <v>37</v>
      </c>
      <c r="D88" s="13" t="s">
        <v>1700</v>
      </c>
      <c r="E88">
        <v>436276.67132141383</v>
      </c>
    </row>
    <row r="89" spans="1:5" x14ac:dyDescent="0.3">
      <c r="A89" s="13">
        <v>44802</v>
      </c>
      <c r="B89">
        <v>39</v>
      </c>
    </row>
    <row r="90" spans="1:5" x14ac:dyDescent="0.3">
      <c r="A90" s="13">
        <v>44803</v>
      </c>
      <c r="B90">
        <v>25</v>
      </c>
    </row>
    <row r="91" spans="1:5" x14ac:dyDescent="0.3">
      <c r="A91" s="13">
        <v>44804</v>
      </c>
      <c r="B91">
        <v>4</v>
      </c>
    </row>
    <row r="92" spans="1:5" x14ac:dyDescent="0.3">
      <c r="A92" s="13">
        <v>44805</v>
      </c>
      <c r="B92">
        <v>8</v>
      </c>
    </row>
    <row r="93" spans="1:5" x14ac:dyDescent="0.3">
      <c r="A93" s="13">
        <v>44806</v>
      </c>
      <c r="B93">
        <v>12</v>
      </c>
    </row>
    <row r="94" spans="1:5" x14ac:dyDescent="0.3">
      <c r="A94" s="13">
        <v>44807</v>
      </c>
      <c r="B94">
        <v>29</v>
      </c>
    </row>
    <row r="95" spans="1:5" x14ac:dyDescent="0.3">
      <c r="A95" s="13">
        <v>44808</v>
      </c>
      <c r="B95">
        <v>50</v>
      </c>
    </row>
    <row r="96" spans="1:5" x14ac:dyDescent="0.3">
      <c r="A96" s="13">
        <v>44809</v>
      </c>
      <c r="B96">
        <v>26</v>
      </c>
    </row>
    <row r="97" spans="1:2" x14ac:dyDescent="0.3">
      <c r="A97" s="13">
        <v>44810</v>
      </c>
      <c r="B97">
        <v>27</v>
      </c>
    </row>
    <row r="98" spans="1:2" x14ac:dyDescent="0.3">
      <c r="A98" s="13" t="s">
        <v>1700</v>
      </c>
      <c r="B98">
        <v>4728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0.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I s S a n d b o x E m b e d d e d " > < C u s t o m C o n t e n t > < ! [ C D A T A [ y e s ] ] > < / C u s t o m C o n t e n t > < / G e m i n i > 
</file>

<file path=customXml/item12.xml>��< ? x m l   v e r s i o n = " 1 . 0 "   e n c o d i n g = " U T F - 1 6 " ? > < G e m i n i   x m l n s = " h t t p : / / g e m i n i / p i v o t c u s t o m i z a t i o n / C l i e n t W i n d o w X M L " > < C u s t o m C o n t e n t > < ! [ C D A T A [ T a b l e 1 ] ] > < / 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a n d b o x N o n E m p t y " > < C u s t o m C o n t e n t > < ! [ C D A T A [ 1 ] ] > < / 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P o w e r P i v o t V e r s i o n " > < C u s t o m C o n t e n t > < ! [ C D A T A [ 2 0 1 5 . 1 3 0 . 1 6 0 5 . 9 1 3 ] ] > < / 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F08307B3-885A-429F-9C56-A25D8E2BA76A}">
  <ds:schemaRefs/>
</ds:datastoreItem>
</file>

<file path=customXml/itemProps10.xml><?xml version="1.0" encoding="utf-8"?>
<ds:datastoreItem xmlns:ds="http://schemas.openxmlformats.org/officeDocument/2006/customXml" ds:itemID="{84A5B39F-C7EB-4114-B274-76981C642B3D}">
  <ds:schemaRefs/>
</ds:datastoreItem>
</file>

<file path=customXml/itemProps11.xml><?xml version="1.0" encoding="utf-8"?>
<ds:datastoreItem xmlns:ds="http://schemas.openxmlformats.org/officeDocument/2006/customXml" ds:itemID="{F8827984-2C90-44C2-9BD2-A987B8F0BBD6}">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A1007EA6-ED92-4ECA-ACEB-9734361FB62B}">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CAB2A319-87FC-45F5-BFAF-B9F6B5364B1B}">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87956FB9-63A1-4D1F-B520-80CD05AC35AD}">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52A626E1-092D-49D2-B99B-07312562C7E0}">
  <ds:schemaRefs/>
</ds:datastoreItem>
</file>

<file path=customXml/itemProps4.xml><?xml version="1.0" encoding="utf-8"?>
<ds:datastoreItem xmlns:ds="http://schemas.openxmlformats.org/officeDocument/2006/customXml" ds:itemID="{1A72773C-FAB6-4D90-A714-70EFD06CD583}">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450569E6-BC47-4C4F-B992-BEA2E4F298B3}">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AAB46EEA-D3B7-467E-9F63-9A6844E28FC2}">
  <ds:schemaRefs/>
</ds:datastoreItem>
</file>

<file path=customXml/itemProps9.xml><?xml version="1.0" encoding="utf-8"?>
<ds:datastoreItem xmlns:ds="http://schemas.openxmlformats.org/officeDocument/2006/customXml" ds:itemID="{9613485B-510A-4B45-823D-B5CFEB3726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 Questions</vt:lpstr>
      <vt:lpstr>c_sat_pivots</vt:lpstr>
      <vt:lpstr>Customer_dashboard</vt:lpstr>
      <vt:lpstr>Sheet2</vt:lpstr>
      <vt:lpstr>Customer Service</vt:lpstr>
      <vt:lpstr>Finance Pivot</vt:lpstr>
      <vt:lpstr>Finance Dashboard</vt:lpstr>
      <vt:lpstr>Finance</vt:lpstr>
      <vt:lpstr>Orders Pivot</vt:lpstr>
      <vt:lpstr>Orders Dashboard</vt:lpstr>
      <vt:lpstr>Orders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Vikas Negi</cp:lastModifiedBy>
  <dcterms:created xsi:type="dcterms:W3CDTF">2022-06-24T09:46:13Z</dcterms:created>
  <dcterms:modified xsi:type="dcterms:W3CDTF">2024-09-08T07:25:49Z</dcterms:modified>
</cp:coreProperties>
</file>