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e3b5fa0e19987e12/Desktop/"/>
    </mc:Choice>
  </mc:AlternateContent>
  <xr:revisionPtr revIDLastSave="1154" documentId="8_{1BDBA36E-7655-45C7-8F56-1003E780D24E}" xr6:coauthVersionLast="47" xr6:coauthVersionMax="47" xr10:uidLastSave="{6D7F95E3-ABAF-4FEB-829D-1A3AA2F15D4C}"/>
  <bookViews>
    <workbookView xWindow="-108" yWindow="-108" windowWidth="23256" windowHeight="12456" activeTab="8" xr2:uid="{47739A4B-A4ED-468B-8729-94BF12406FB8}"/>
  </bookViews>
  <sheets>
    <sheet name="combo chart" sheetId="3" r:id="rId1"/>
    <sheet name="Waerfall chart" sheetId="5" r:id="rId2"/>
    <sheet name="Pie chart" sheetId="6" r:id="rId3"/>
    <sheet name="map chart" sheetId="7" r:id="rId4"/>
    <sheet name="Detail1" sheetId="9" r:id="rId5"/>
    <sheet name="Top 5" sheetId="8" r:id="rId6"/>
    <sheet name="KPI" sheetId="11" r:id="rId7"/>
    <sheet name="KPI YOY" sheetId="13" r:id="rId8"/>
    <sheet name="Dashboard" sheetId="15" r:id="rId9"/>
    <sheet name="Ecommerce Sales Analysis.xlsx -" sheetId="1" r:id="rId10"/>
  </sheets>
  <definedNames>
    <definedName name="_xlchart.v1.0" hidden="1">'Waerfall chart'!$D$4:$D$7</definedName>
    <definedName name="_xlchart.v1.1" hidden="1">'Waerfall chart'!$E$3</definedName>
    <definedName name="_xlchart.v1.2" hidden="1">'Waerfall chart'!$E$4:$E$7</definedName>
    <definedName name="_xlchart.v1.7" hidden="1">'Waerfall chart'!$D$4:$D$7</definedName>
    <definedName name="_xlchart.v1.8" hidden="1">'Waerfall chart'!$E$3</definedName>
    <definedName name="_xlchart.v1.9" hidden="1">'Waerfall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E29" i="7"/>
  <c r="E11" i="13"/>
  <c r="E6" i="5"/>
  <c r="E36" i="7"/>
  <c r="E52" i="7"/>
  <c r="E34" i="7"/>
  <c r="E13" i="7"/>
  <c r="E38" i="7"/>
  <c r="E22" i="7"/>
  <c r="F11" i="13"/>
  <c r="E15" i="7"/>
  <c r="E32" i="7"/>
  <c r="E50" i="7"/>
  <c r="E17" i="7"/>
  <c r="D11" i="13"/>
  <c r="E27" i="7"/>
  <c r="E12" i="7"/>
  <c r="E5" i="7"/>
  <c r="E5" i="5"/>
  <c r="B11" i="13"/>
  <c r="E21" i="7"/>
  <c r="E47" i="7"/>
  <c r="E16" i="7"/>
  <c r="E44" i="7"/>
  <c r="E14" i="7"/>
  <c r="E6" i="7"/>
  <c r="E33" i="7"/>
  <c r="E25" i="7"/>
  <c r="E51" i="7"/>
  <c r="E4" i="5"/>
  <c r="E23" i="7"/>
  <c r="E46" i="7"/>
  <c r="E45" i="7"/>
  <c r="E30" i="7"/>
  <c r="E9" i="7"/>
  <c r="E26" i="7"/>
  <c r="E37" i="7"/>
  <c r="E10" i="7"/>
  <c r="E35" i="7"/>
  <c r="E31" i="7"/>
  <c r="E39" i="7"/>
  <c r="E24" i="7"/>
  <c r="E8" i="7"/>
  <c r="E7" i="7"/>
  <c r="E48" i="7"/>
  <c r="E42" i="7"/>
  <c r="E7" i="5"/>
  <c r="E11" i="7"/>
  <c r="E41" i="7"/>
  <c r="E49" i="7"/>
  <c r="E4" i="7"/>
  <c r="E28" i="7"/>
  <c r="E40" i="7"/>
  <c r="E19" i="7"/>
  <c r="E20" i="7"/>
  <c r="E18" i="7"/>
  <c r="E43" i="7"/>
  <c r="C11" i="13"/>
</calcChain>
</file>

<file path=xl/sharedStrings.xml><?xml version="1.0" encoding="utf-8"?>
<sst xmlns="http://schemas.openxmlformats.org/spreadsheetml/2006/main" count="141096" uniqueCount="10955">
  <si>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</si>
  <si>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</si>
  <si>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</si>
  <si>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</si>
  <si>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</si>
  <si>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</si>
  <si>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</si>
  <si>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</si>
  <si>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</si>
  <si>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</si>
  <si>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</si>
  <si>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</si>
  <si>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</si>
  <si>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</si>
  <si>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</si>
  <si>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</si>
  <si>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</si>
  <si>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</si>
  <si>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</si>
  <si>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</si>
  <si>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</si>
  <si>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</si>
  <si>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</si>
  <si>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</si>
  <si>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</si>
  <si>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</si>
  <si>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</si>
  <si>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</si>
  <si>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</si>
  <si>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</si>
  <si>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</si>
  <si>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</si>
  <si>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</si>
  <si>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</si>
  <si>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</si>
  <si>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</si>
  <si>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</si>
  <si>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</si>
  <si>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</si>
  <si>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</si>
  <si>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</si>
  <si>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</si>
  <si>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</si>
  <si>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</si>
  <si>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</si>
  <si>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</si>
  <si>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</si>
  <si>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</si>
  <si>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</si>
  <si>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</si>
  <si>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</si>
  <si>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</si>
  <si>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</si>
  <si>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</si>
  <si>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</si>
  <si>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</si>
  <si>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</si>
  <si>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</si>
  <si>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</si>
  <si>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</si>
  <si>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</si>
  <si>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</si>
  <si>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</si>
  <si>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</si>
  <si>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</si>
  <si>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</si>
  <si>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</si>
  <si>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</si>
  <si>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</si>
  <si>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</si>
  <si>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</si>
  <si>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</si>
  <si>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</si>
  <si>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</si>
  <si>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</si>
  <si>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</si>
  <si>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</si>
  <si>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</si>
  <si>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</si>
  <si>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</si>
  <si>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</si>
  <si>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</si>
  <si>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</si>
  <si>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</si>
  <si>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</si>
  <si>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</si>
  <si>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</si>
  <si>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</si>
  <si>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</si>
  <si>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</si>
  <si>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</si>
  <si>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</si>
  <si>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</si>
  <si>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</si>
  <si>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</si>
  <si>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</si>
  <si>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</si>
  <si>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</si>
  <si>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</si>
  <si>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</si>
  <si>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</si>
  <si>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</si>
  <si>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</si>
  <si>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</si>
  <si>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</si>
  <si>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</si>
  <si>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</si>
  <si>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</si>
  <si>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</si>
  <si>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</si>
  <si>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</si>
  <si>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</si>
  <si>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</si>
  <si>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</si>
  <si>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</si>
  <si>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</si>
  <si>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</si>
  <si>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</si>
  <si>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</si>
  <si>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</si>
  <si>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</si>
  <si>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</si>
  <si>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</si>
  <si>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</si>
  <si>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</si>
  <si>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</si>
  <si>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</si>
  <si>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</si>
  <si>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</si>
  <si>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</si>
  <si>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</si>
  <si>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</si>
  <si>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</si>
  <si>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</si>
  <si>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</si>
  <si>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</si>
  <si>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</si>
  <si>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</si>
  <si>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</si>
  <si>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</si>
  <si>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</si>
  <si>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</si>
  <si>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</si>
  <si>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</si>
  <si>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</si>
  <si>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</si>
  <si>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</si>
  <si>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</si>
  <si>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</si>
  <si>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</si>
  <si>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</si>
  <si>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</si>
  <si>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</si>
  <si>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</si>
  <si>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</si>
  <si>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</si>
  <si>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</si>
  <si>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</si>
  <si>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</si>
  <si>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</si>
  <si>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</si>
  <si>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</si>
  <si>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</si>
  <si>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</si>
  <si>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</si>
  <si>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</si>
  <si>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</si>
  <si>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</si>
  <si>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</si>
  <si>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</si>
  <si>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</si>
  <si>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</si>
  <si>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</si>
  <si>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</si>
  <si>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</si>
  <si>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</si>
  <si>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</si>
  <si>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</si>
  <si>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</si>
  <si>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</si>
  <si>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</si>
  <si>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</si>
  <si>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</si>
  <si>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</si>
  <si>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</si>
  <si>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</si>
  <si>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</si>
  <si>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</si>
  <si>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</si>
  <si>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</si>
  <si>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</si>
  <si>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</si>
  <si>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</si>
  <si>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</si>
  <si>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</si>
  <si>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</si>
  <si>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</si>
  <si>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</si>
  <si>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</si>
  <si>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</si>
  <si>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</si>
  <si>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</si>
  <si>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</si>
  <si>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</si>
  <si>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</si>
  <si>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</si>
  <si>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</si>
  <si>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</si>
  <si>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</si>
  <si>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</si>
  <si>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</si>
  <si>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</si>
  <si>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</si>
  <si>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</si>
  <si>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</si>
  <si>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</si>
  <si>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</si>
  <si>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</si>
  <si>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</si>
  <si>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</si>
  <si>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</si>
  <si>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</si>
  <si>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</si>
  <si>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</si>
  <si>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</si>
  <si>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</si>
  <si>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</si>
  <si>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</si>
  <si>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</si>
  <si>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</si>
  <si>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</si>
  <si>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</si>
  <si>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</si>
  <si>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</si>
  <si>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</si>
  <si>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</si>
  <si>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</si>
  <si>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</si>
  <si>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</si>
  <si>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</si>
  <si>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</si>
  <si>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</si>
  <si>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</si>
  <si>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</si>
  <si>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</si>
  <si>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</si>
  <si>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</si>
  <si>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</si>
  <si>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</si>
  <si>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</si>
  <si>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</si>
  <si>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</si>
  <si>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</si>
  <si>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</si>
  <si>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</si>
  <si>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</si>
  <si>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</si>
  <si>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</si>
  <si>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</si>
  <si>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</si>
  <si>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</si>
  <si>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</si>
  <si>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</si>
  <si>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</si>
  <si>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</si>
  <si>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</si>
  <si>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</si>
  <si>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</si>
  <si>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</si>
  <si>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</si>
  <si>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</si>
  <si>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</si>
  <si>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</si>
  <si>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</si>
  <si>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</si>
  <si>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</si>
  <si>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</si>
  <si>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</si>
  <si>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</si>
  <si>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</si>
  <si>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</si>
  <si>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</si>
  <si>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</si>
  <si>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</si>
  <si>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</si>
  <si>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</si>
  <si>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</si>
  <si>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</si>
  <si>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</si>
  <si>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</si>
  <si>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</si>
  <si>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</si>
  <si>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</si>
  <si>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</si>
  <si>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</si>
  <si>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</si>
  <si>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</si>
  <si>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</si>
  <si>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</si>
  <si>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</si>
  <si>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</si>
  <si>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</si>
  <si>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</si>
  <si>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</si>
  <si>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</si>
  <si>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</si>
  <si>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</si>
  <si>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</si>
  <si>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</si>
  <si>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</si>
  <si>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</si>
  <si>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</si>
  <si>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</si>
  <si>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</si>
  <si>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</si>
  <si>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</si>
  <si>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</si>
  <si>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</si>
  <si>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</si>
  <si>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</si>
  <si>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</si>
  <si>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</si>
  <si>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</si>
  <si>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</si>
  <si>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</si>
  <si>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</si>
  <si>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</si>
  <si>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</si>
  <si>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</si>
  <si>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</si>
  <si>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</si>
  <si>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</si>
  <si>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</si>
  <si>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</si>
  <si>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</si>
  <si>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</si>
  <si>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</si>
  <si>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</si>
  <si>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</si>
  <si>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</si>
  <si>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</si>
  <si>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</si>
  <si>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</si>
  <si>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</si>
  <si>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</si>
  <si>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</si>
  <si>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</si>
  <si>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</si>
  <si>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</si>
  <si>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</si>
  <si>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</si>
  <si>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</si>
  <si>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</si>
  <si>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</si>
  <si>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</si>
  <si>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</si>
  <si>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</si>
  <si>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</si>
  <si>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</si>
  <si>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</si>
  <si>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</si>
  <si>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</si>
  <si>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</si>
  <si>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</si>
  <si>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</si>
  <si>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</si>
  <si>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</si>
  <si>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</si>
  <si>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</si>
  <si>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</si>
  <si>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</si>
  <si>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</si>
  <si>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</si>
  <si>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</si>
  <si>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</si>
  <si>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</si>
  <si>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</si>
  <si>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</si>
  <si>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</si>
  <si>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</si>
  <si>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</si>
  <si>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</si>
  <si>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</si>
  <si>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</si>
  <si>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</si>
  <si>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</si>
  <si>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</si>
  <si>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</si>
  <si>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</si>
  <si>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</si>
  <si>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</si>
  <si>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</si>
  <si>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</si>
  <si>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</si>
  <si>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</si>
  <si>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</si>
  <si>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</si>
  <si>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</si>
  <si>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</si>
  <si>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</si>
  <si>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</si>
  <si>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</si>
  <si>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</si>
  <si>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</si>
  <si>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</si>
  <si>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</si>
  <si>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</si>
  <si>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</si>
  <si>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</si>
  <si>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</si>
  <si>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</si>
  <si>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</si>
  <si>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</si>
  <si>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</si>
  <si>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</si>
  <si>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</si>
  <si>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</si>
  <si>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</si>
  <si>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</si>
  <si>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</si>
  <si>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</si>
  <si>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</si>
  <si>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</si>
  <si>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</si>
  <si>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</si>
  <si>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</si>
  <si>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</si>
  <si>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</si>
  <si>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</si>
  <si>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</si>
  <si>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</si>
  <si>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</si>
  <si>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</si>
  <si>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</si>
  <si>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</si>
  <si>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</si>
  <si>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</si>
  <si>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</si>
  <si>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</si>
  <si>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</si>
  <si>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</si>
  <si>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</si>
  <si>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</si>
  <si>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</si>
  <si>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</si>
  <si>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</si>
  <si>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</si>
  <si>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</si>
  <si>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</si>
  <si>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</si>
  <si>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</si>
  <si>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</si>
  <si>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</si>
  <si>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</si>
  <si>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</si>
  <si>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</si>
  <si>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</si>
  <si>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</si>
  <si>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</si>
  <si>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</si>
  <si>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</si>
  <si>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</si>
  <si>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</si>
  <si>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</si>
  <si>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</si>
  <si>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</si>
  <si>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</si>
  <si>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</si>
  <si>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</si>
  <si>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</si>
  <si>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</si>
  <si>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</si>
  <si>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</si>
  <si>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</si>
  <si>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</si>
  <si>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</si>
  <si>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</si>
  <si>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</si>
  <si>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</si>
  <si>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</si>
  <si>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</si>
  <si>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</si>
  <si>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</si>
  <si>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</si>
  <si>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</si>
  <si>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</si>
  <si>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</si>
  <si>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</si>
  <si>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</si>
  <si>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</si>
  <si>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</si>
  <si>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</si>
  <si>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</si>
  <si>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</si>
  <si>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</si>
  <si>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</si>
  <si>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</si>
  <si>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</si>
  <si>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</si>
  <si>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</si>
  <si>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</si>
  <si>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</si>
  <si>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</si>
  <si>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</si>
  <si>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</si>
  <si>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</si>
  <si>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</si>
  <si>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</si>
  <si>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</si>
  <si>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</si>
  <si>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</si>
  <si>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</si>
  <si>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</si>
  <si>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</si>
  <si>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</si>
  <si>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</si>
  <si>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</si>
  <si>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</si>
  <si>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</si>
  <si>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</si>
  <si>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</si>
  <si>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</si>
  <si>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</si>
  <si>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</si>
  <si>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</si>
  <si>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</si>
  <si>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</si>
  <si>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</si>
  <si>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</si>
  <si>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</si>
  <si>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</si>
  <si>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</si>
  <si>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</si>
  <si>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</si>
  <si>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</si>
  <si>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</si>
  <si>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</si>
  <si>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</si>
  <si>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</si>
  <si>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</si>
  <si>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</si>
  <si>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</si>
  <si>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</si>
  <si>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</si>
  <si>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</si>
  <si>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</si>
  <si>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</si>
  <si>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</si>
  <si>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</si>
  <si>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</si>
  <si>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</si>
  <si>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</si>
  <si>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</si>
  <si>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</si>
  <si>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</si>
  <si>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</si>
  <si>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</si>
  <si>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</si>
  <si>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</si>
  <si>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</si>
  <si>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</si>
  <si>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</si>
  <si>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</si>
  <si>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</si>
  <si>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</si>
  <si>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</si>
  <si>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</si>
  <si>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</si>
  <si>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</si>
  <si>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</si>
  <si>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</si>
  <si>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</si>
  <si>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</si>
  <si>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</si>
  <si>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</si>
  <si>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</si>
  <si>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</si>
  <si>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</si>
  <si>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</si>
  <si>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</si>
  <si>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</si>
  <si>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</si>
  <si>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</si>
  <si>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</si>
  <si>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</si>
  <si>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</si>
  <si>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</si>
  <si>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</si>
  <si>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</si>
  <si>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</si>
  <si>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</si>
  <si>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</si>
  <si>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</si>
  <si>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</si>
  <si>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</si>
  <si>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</si>
  <si>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</si>
  <si>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</si>
  <si>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</si>
  <si>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</si>
  <si>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</si>
  <si>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</si>
  <si>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</si>
  <si>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</si>
  <si>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</si>
  <si>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</si>
  <si>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</si>
  <si>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</si>
  <si>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</si>
  <si>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</si>
  <si>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</si>
  <si>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</si>
  <si>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</si>
  <si>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</si>
  <si>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</si>
  <si>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</si>
  <si>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</si>
  <si>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</si>
  <si>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</si>
  <si>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</si>
  <si>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</si>
  <si>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</si>
  <si>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</si>
  <si>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</si>
  <si>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</si>
  <si>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</si>
  <si>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</si>
  <si>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</si>
  <si>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</si>
  <si>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</si>
  <si>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</si>
  <si>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</si>
  <si>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</si>
  <si>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</si>
  <si>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</si>
  <si>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</si>
  <si>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</si>
  <si>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</si>
  <si>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</si>
  <si>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</si>
  <si>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</si>
  <si>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</si>
  <si>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</si>
  <si>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</si>
  <si>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</si>
  <si>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</si>
  <si>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</si>
  <si>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</si>
  <si>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</si>
  <si>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</si>
  <si>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</si>
  <si>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</si>
  <si>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</si>
  <si>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</si>
  <si>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</si>
  <si>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</si>
  <si>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</si>
  <si>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</si>
  <si>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</si>
  <si>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</si>
  <si>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</si>
  <si>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</si>
  <si>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</si>
  <si>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</si>
  <si>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</si>
  <si>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</si>
  <si>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</si>
  <si>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</si>
  <si>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</si>
  <si>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</si>
  <si>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</si>
  <si>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</si>
  <si>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</si>
  <si>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</si>
  <si>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</si>
  <si>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</si>
  <si>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</si>
  <si>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</si>
  <si>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</si>
  <si>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</si>
  <si>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</si>
  <si>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</si>
  <si>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</si>
  <si>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</si>
  <si>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</si>
  <si>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</si>
  <si>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</si>
  <si>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</si>
  <si>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</si>
  <si>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</si>
  <si>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</si>
  <si>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</si>
  <si>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</si>
  <si>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</si>
  <si>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</si>
  <si>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</si>
  <si>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</si>
  <si>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</si>
  <si>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</si>
  <si>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</si>
  <si>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</si>
  <si>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</si>
  <si>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</si>
  <si>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</si>
  <si>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</si>
  <si>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</si>
  <si>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</si>
  <si>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</si>
  <si>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</si>
  <si>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</si>
  <si>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</si>
  <si>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</si>
  <si>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</si>
  <si>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</si>
  <si>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</si>
  <si>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</si>
  <si>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</si>
  <si>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</si>
  <si>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</si>
  <si>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</si>
  <si>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</si>
  <si>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</si>
  <si>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</si>
  <si>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</si>
  <si>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</si>
  <si>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</si>
  <si>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</si>
  <si>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</si>
  <si>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</si>
  <si>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</si>
  <si>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</si>
  <si>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</si>
  <si>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</si>
  <si>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</si>
  <si>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</si>
  <si>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</si>
  <si>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</si>
  <si>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</si>
  <si>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</si>
  <si>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</si>
  <si>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</si>
  <si>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</si>
  <si>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</si>
  <si>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</si>
  <si>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</si>
  <si>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</si>
  <si>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</si>
  <si>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</si>
  <si>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</si>
  <si>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</si>
  <si>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</si>
  <si>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</si>
  <si>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</si>
  <si>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</si>
  <si>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</si>
  <si>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</si>
  <si>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</si>
  <si>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</si>
  <si>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</si>
  <si>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</si>
  <si>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</si>
  <si>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</si>
  <si>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</si>
  <si>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</si>
  <si>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</si>
  <si>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</si>
  <si>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</si>
  <si>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</si>
  <si>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</si>
  <si>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</si>
  <si>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</si>
  <si>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</si>
  <si>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</si>
  <si>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</si>
  <si>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</si>
  <si>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</si>
  <si>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</si>
  <si>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</si>
  <si>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</si>
  <si>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</si>
  <si>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</si>
  <si>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</si>
  <si>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</si>
  <si>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</si>
  <si>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</si>
  <si>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</si>
  <si>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</si>
  <si>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</si>
  <si>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</si>
  <si>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</si>
  <si>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</si>
  <si>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</si>
  <si>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</si>
  <si>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</si>
  <si>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</si>
  <si>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</si>
  <si>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</si>
  <si>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</si>
  <si>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</si>
  <si>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</si>
  <si>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</si>
  <si>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</si>
  <si>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</si>
  <si>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</si>
  <si>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</si>
  <si>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</si>
  <si>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</si>
  <si>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</si>
  <si>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</si>
  <si>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</si>
  <si>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</si>
  <si>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</si>
  <si>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</si>
  <si>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</si>
  <si>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</si>
  <si>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</si>
  <si>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</si>
  <si>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</si>
  <si>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</si>
  <si>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</si>
  <si>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</si>
  <si>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</si>
  <si>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</si>
  <si>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</si>
  <si>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</si>
  <si>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</si>
  <si>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</si>
  <si>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</si>
  <si>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</si>
  <si>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</si>
  <si>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</si>
  <si>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</si>
  <si>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</si>
  <si>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</si>
  <si>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</si>
  <si>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</si>
  <si>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</si>
  <si>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</si>
  <si>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</si>
  <si>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</si>
  <si>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</si>
  <si>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</si>
  <si>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</si>
  <si>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</si>
  <si>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</si>
  <si>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</si>
  <si>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</si>
  <si>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</si>
  <si>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</si>
  <si>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</si>
  <si>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</si>
  <si>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</si>
  <si>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</si>
  <si>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</si>
  <si>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</si>
  <si>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</si>
  <si>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</si>
  <si>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</si>
  <si>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</si>
  <si>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</si>
  <si>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</si>
  <si>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</si>
  <si>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</si>
  <si>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</si>
  <si>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</si>
  <si>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</si>
  <si>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</si>
  <si>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</si>
  <si>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</si>
  <si>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</si>
  <si>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</si>
  <si>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</si>
  <si>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</si>
  <si>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</si>
  <si>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</si>
  <si>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</si>
  <si>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</si>
  <si>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</si>
  <si>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</si>
  <si>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</si>
  <si>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</si>
  <si>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</si>
  <si>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</si>
  <si>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</si>
  <si>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</si>
  <si>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</si>
  <si>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</si>
  <si>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</si>
  <si>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</si>
  <si>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</si>
  <si>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</si>
  <si>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</si>
  <si>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</si>
  <si>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</si>
  <si>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</si>
  <si>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</si>
  <si>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</si>
  <si>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</si>
  <si>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</si>
  <si>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</si>
  <si>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</si>
  <si>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</si>
  <si>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</si>
  <si>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</si>
  <si>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</si>
  <si>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</si>
  <si>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</si>
  <si>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</si>
  <si>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</si>
  <si>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</si>
  <si>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</si>
  <si>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</si>
  <si>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</si>
  <si>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</si>
  <si>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</si>
  <si>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</si>
  <si>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</si>
  <si>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</si>
  <si>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</si>
  <si>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</si>
  <si>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</si>
  <si>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</si>
  <si>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</si>
  <si>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</si>
  <si>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</si>
  <si>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</si>
  <si>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</si>
  <si>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</si>
  <si>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</si>
  <si>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</si>
  <si>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</si>
  <si>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</si>
  <si>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</si>
  <si>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</si>
  <si>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</si>
  <si>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</si>
  <si>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</si>
  <si>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</si>
  <si>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</si>
  <si>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</si>
  <si>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</si>
  <si>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</si>
  <si>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</si>
  <si>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</si>
  <si>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</si>
  <si>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</si>
  <si>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</si>
  <si>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</si>
  <si>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</si>
  <si>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</si>
  <si>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</si>
  <si>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</si>
  <si>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</si>
  <si>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</si>
  <si>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</si>
  <si>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</si>
  <si>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</si>
  <si>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</si>
  <si>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</si>
  <si>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</si>
  <si>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</si>
  <si>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</si>
  <si>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</si>
  <si>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</si>
  <si>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</si>
  <si>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</si>
  <si>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</si>
  <si>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</si>
  <si>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</si>
  <si>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</si>
  <si>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</si>
  <si>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</si>
  <si>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</si>
  <si>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</si>
  <si>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</si>
  <si>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</si>
  <si>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</si>
  <si>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</si>
  <si>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</si>
  <si>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</si>
  <si>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</si>
  <si>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</si>
  <si>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</si>
  <si>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</si>
  <si>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</si>
  <si>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</si>
  <si>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</si>
  <si>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</si>
  <si>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</si>
  <si>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</si>
  <si>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</si>
  <si>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</si>
  <si>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</si>
  <si>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</si>
  <si>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</si>
  <si>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</si>
  <si>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</si>
  <si>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</si>
  <si>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</si>
  <si>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</si>
  <si>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</si>
  <si>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</si>
  <si>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</si>
  <si>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</si>
  <si>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</si>
  <si>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</si>
  <si>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</si>
  <si>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</si>
  <si>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</si>
  <si>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</si>
  <si>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</si>
  <si>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</si>
  <si>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</si>
  <si>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</si>
  <si>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</si>
  <si>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</si>
  <si>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</si>
  <si>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</si>
  <si>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</si>
  <si>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</si>
  <si>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</si>
  <si>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</si>
  <si>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</si>
  <si>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</si>
  <si>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</si>
  <si>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</si>
  <si>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</si>
  <si>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</si>
  <si>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</si>
  <si>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</si>
  <si>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</si>
  <si>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</si>
  <si>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</si>
  <si>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</si>
  <si>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</si>
  <si>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</si>
  <si>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</si>
  <si>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</si>
  <si>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</si>
  <si>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</si>
  <si>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</si>
  <si>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</si>
  <si>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</si>
  <si>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</si>
  <si>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</si>
  <si>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</si>
  <si>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</si>
  <si>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</si>
  <si>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</si>
  <si>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</si>
  <si>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</si>
  <si>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</si>
  <si>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</si>
  <si>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</si>
  <si>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</si>
  <si>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</si>
  <si>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</si>
  <si>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</si>
  <si>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</si>
  <si>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</si>
  <si>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</si>
  <si>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</si>
  <si>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</si>
  <si>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</si>
  <si>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</si>
  <si>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</si>
  <si>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</si>
  <si>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</si>
  <si>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</si>
  <si>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</si>
  <si>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</si>
  <si>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</si>
  <si>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</si>
  <si>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</si>
  <si>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</si>
  <si>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</si>
  <si>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</si>
  <si>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</si>
  <si>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</si>
  <si>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</si>
  <si>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</si>
  <si>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</si>
  <si>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</si>
  <si>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</si>
  <si>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</si>
  <si>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</si>
  <si>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</si>
  <si>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</si>
  <si>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</si>
  <si>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</si>
  <si>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</si>
  <si>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</si>
  <si>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</si>
  <si>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</si>
  <si>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</si>
  <si>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</si>
  <si>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</si>
  <si>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</si>
  <si>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</si>
  <si>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</si>
  <si>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</si>
  <si>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</si>
  <si>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</si>
  <si>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</si>
  <si>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</si>
  <si>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</si>
  <si>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</si>
  <si>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</si>
  <si>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</si>
  <si>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</si>
  <si>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</si>
  <si>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</si>
  <si>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</si>
  <si>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</si>
  <si>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</si>
  <si>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</si>
  <si>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</si>
  <si>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</si>
  <si>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</si>
  <si>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</si>
  <si>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</si>
  <si>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</si>
  <si>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</si>
  <si>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</si>
  <si>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</si>
  <si>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</si>
  <si>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</si>
  <si>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</si>
  <si>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</si>
  <si>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</si>
  <si>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</si>
  <si>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</si>
  <si>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</si>
  <si>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</si>
  <si>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</si>
  <si>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</si>
  <si>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</si>
  <si>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</si>
  <si>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</si>
  <si>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</si>
  <si>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</si>
  <si>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</si>
  <si>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</si>
  <si>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</si>
  <si>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</si>
  <si>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</si>
  <si>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</si>
  <si>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</si>
  <si>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</si>
  <si>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</si>
  <si>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</si>
  <si>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</si>
  <si>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</si>
  <si>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</si>
  <si>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</si>
  <si>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</si>
  <si>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</si>
  <si>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</si>
  <si>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</si>
  <si>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</si>
  <si>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</si>
  <si>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</si>
  <si>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</si>
  <si>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</si>
  <si>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</si>
  <si>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</si>
  <si>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</si>
  <si>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</si>
  <si>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</si>
  <si>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</si>
  <si>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</si>
  <si>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</si>
  <si>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</si>
  <si>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</si>
  <si>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</si>
  <si>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</si>
  <si>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</si>
  <si>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</si>
  <si>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</si>
  <si>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</si>
  <si>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</si>
  <si>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</si>
  <si>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</si>
  <si>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</si>
  <si>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</si>
  <si>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</si>
  <si>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</si>
  <si>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</si>
  <si>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</si>
  <si>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</si>
  <si>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</si>
  <si>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</si>
  <si>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</si>
  <si>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</si>
  <si>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</si>
  <si>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</si>
  <si>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</si>
  <si>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</si>
  <si>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</si>
  <si>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</si>
  <si>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</si>
  <si>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</si>
  <si>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</si>
  <si>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</si>
  <si>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</si>
  <si>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</si>
  <si>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</si>
  <si>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</si>
  <si>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</si>
  <si>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</si>
  <si>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</si>
  <si>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</si>
  <si>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</si>
  <si>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</si>
  <si>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</si>
  <si>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</si>
  <si>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</si>
  <si>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</si>
  <si>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</si>
  <si>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</si>
  <si>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</si>
  <si>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</si>
  <si>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</si>
  <si>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</si>
  <si>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</si>
  <si>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</si>
  <si>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</si>
  <si>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</si>
  <si>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</si>
  <si>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</si>
  <si>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</si>
  <si>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</si>
  <si>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</si>
  <si>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</si>
  <si>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</si>
  <si>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</si>
  <si>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</si>
  <si>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</si>
  <si>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</si>
  <si>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</si>
  <si>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</si>
  <si>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</si>
  <si>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</si>
  <si>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</si>
  <si>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</si>
  <si>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</si>
  <si>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</si>
  <si>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</si>
  <si>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</si>
  <si>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</si>
  <si>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</si>
  <si>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</si>
  <si>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</si>
  <si>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</si>
  <si>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</si>
  <si>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</si>
  <si>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</si>
  <si>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</si>
  <si>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</si>
  <si>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</si>
  <si>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</si>
  <si>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</si>
  <si>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</si>
  <si>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</si>
  <si>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</si>
  <si>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</si>
  <si>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</si>
  <si>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</si>
  <si>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</si>
  <si>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</si>
  <si>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</si>
  <si>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</si>
  <si>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</si>
  <si>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</si>
  <si>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</si>
  <si>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</si>
  <si>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</si>
  <si>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</si>
  <si>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</si>
  <si>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</si>
  <si>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</si>
  <si>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</si>
  <si>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</si>
  <si>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</si>
  <si>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</si>
  <si>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</si>
  <si>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</si>
  <si>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</si>
  <si>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</si>
  <si>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</si>
  <si>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</si>
  <si>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</si>
  <si>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</si>
  <si>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</si>
  <si>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</si>
  <si>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</si>
  <si>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</si>
  <si>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</si>
  <si>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</si>
  <si>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</si>
  <si>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</si>
  <si>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</si>
  <si>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</si>
  <si>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</si>
  <si>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</si>
  <si>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</si>
  <si>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</si>
  <si>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</si>
  <si>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</si>
  <si>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</si>
  <si>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</si>
  <si>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</si>
  <si>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</si>
  <si>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</si>
  <si>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</si>
  <si>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</si>
  <si>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</si>
  <si>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</si>
  <si>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</si>
  <si>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</si>
  <si>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</si>
  <si>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</si>
  <si>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</si>
  <si>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</si>
  <si>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</si>
  <si>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</si>
  <si>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</si>
  <si>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</si>
  <si>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</si>
  <si>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</si>
  <si>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</si>
  <si>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</si>
  <si>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</si>
  <si>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</si>
  <si>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</si>
  <si>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</si>
  <si>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</si>
  <si>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</si>
  <si>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</si>
  <si>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</si>
  <si>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</si>
  <si>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</si>
  <si>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</si>
  <si>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</si>
  <si>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</si>
  <si>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</si>
  <si>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</si>
  <si>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</si>
  <si>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</si>
  <si>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</si>
  <si>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</si>
  <si>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</si>
  <si>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</si>
  <si>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</si>
  <si>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</si>
  <si>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</si>
  <si>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</si>
  <si>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</si>
  <si>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</si>
  <si>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</si>
  <si>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</si>
  <si>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</si>
  <si>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</si>
  <si>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</si>
  <si>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</si>
  <si>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</si>
  <si>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</si>
  <si>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</si>
  <si>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</si>
  <si>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</si>
  <si>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</si>
  <si>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</si>
  <si>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</si>
  <si>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</si>
  <si>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</si>
  <si>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</si>
  <si>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</si>
  <si>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</si>
  <si>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</si>
  <si>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</si>
  <si>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</si>
  <si>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</si>
  <si>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</si>
  <si>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</si>
  <si>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</si>
  <si>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</si>
  <si>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</si>
  <si>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</si>
  <si>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</si>
  <si>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</si>
  <si>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</si>
  <si>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</si>
  <si>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</si>
  <si>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</si>
  <si>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</si>
  <si>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</si>
  <si>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</si>
  <si>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</si>
  <si>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</si>
  <si>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</si>
  <si>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</si>
  <si>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</si>
  <si>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</si>
  <si>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</si>
  <si>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</si>
  <si>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</si>
  <si>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</si>
  <si>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</si>
  <si>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</si>
  <si>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</si>
  <si>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</si>
  <si>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</si>
  <si>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</si>
  <si>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</si>
  <si>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</si>
  <si>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</si>
  <si>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</si>
  <si>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</si>
  <si>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</si>
  <si>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</si>
  <si>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</si>
  <si>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</si>
  <si>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</si>
  <si>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</si>
  <si>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</si>
  <si>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</si>
  <si>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</si>
  <si>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</si>
  <si>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</si>
  <si>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</si>
  <si>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</si>
  <si>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</si>
  <si>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</si>
  <si>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</si>
  <si>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</si>
  <si>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</si>
  <si>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</si>
  <si>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</si>
  <si>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</si>
  <si>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</si>
  <si>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</si>
  <si>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</si>
  <si>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</si>
  <si>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</si>
  <si>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</si>
  <si>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</si>
  <si>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</si>
  <si>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</si>
  <si>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</si>
  <si>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</si>
  <si>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</si>
  <si>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</si>
  <si>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</si>
  <si>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</si>
  <si>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</si>
  <si>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</si>
  <si>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</si>
  <si>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</si>
  <si>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</si>
  <si>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</si>
  <si>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</si>
  <si>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</si>
  <si>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</si>
  <si>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</si>
  <si>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</si>
  <si>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</si>
  <si>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</si>
  <si>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</si>
  <si>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</si>
  <si>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</si>
  <si>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</si>
  <si>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</si>
  <si>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</si>
  <si>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</si>
  <si>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</si>
  <si>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</si>
  <si>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</si>
  <si>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</si>
  <si>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</si>
  <si>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</si>
  <si>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</si>
  <si>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</si>
  <si>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</si>
  <si>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</si>
  <si>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</si>
  <si>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</si>
  <si>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</si>
  <si>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</si>
  <si>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</si>
  <si>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</si>
  <si>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</si>
  <si>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</si>
  <si>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</si>
  <si>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</si>
  <si>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</si>
  <si>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</si>
  <si>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</si>
  <si>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</si>
  <si>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</si>
  <si>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</si>
  <si>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</si>
  <si>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</si>
  <si>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</si>
  <si>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</si>
  <si>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</si>
  <si>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</si>
  <si>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</si>
  <si>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</si>
  <si>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</si>
  <si>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</si>
  <si>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</si>
  <si>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</si>
  <si>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</si>
  <si>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</si>
  <si>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</si>
  <si>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</si>
  <si>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</si>
  <si>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</si>
  <si>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</si>
  <si>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</si>
  <si>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</si>
  <si>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</si>
  <si>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</si>
  <si>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</si>
  <si>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</si>
  <si>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</si>
  <si>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</si>
  <si>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</si>
  <si>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</si>
  <si>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</si>
  <si>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</si>
  <si>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</si>
  <si>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</si>
  <si>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</si>
  <si>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</si>
  <si>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</si>
  <si>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</si>
  <si>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</si>
  <si>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</si>
  <si>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</si>
  <si>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</si>
  <si>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</si>
  <si>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</si>
  <si>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</si>
  <si>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</si>
  <si>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</si>
  <si>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</si>
  <si>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</si>
  <si>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</si>
  <si>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</si>
  <si>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</si>
  <si>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</si>
  <si>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</si>
  <si>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</si>
  <si>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</si>
  <si>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</si>
  <si>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</si>
  <si>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</si>
  <si>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</si>
  <si>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</si>
  <si>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</si>
  <si>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</si>
  <si>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</si>
  <si>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</si>
  <si>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</si>
  <si>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</si>
  <si>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</si>
  <si>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</si>
  <si>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</si>
  <si>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</si>
  <si>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</si>
  <si>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</si>
  <si>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</si>
  <si>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</si>
  <si>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</si>
  <si>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</si>
  <si>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</si>
  <si>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</si>
  <si>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</si>
  <si>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</si>
  <si>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</si>
  <si>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</si>
  <si>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</si>
  <si>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</si>
  <si>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</si>
  <si>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</si>
  <si>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</si>
  <si>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</si>
  <si>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</si>
  <si>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</si>
  <si>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</si>
  <si>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</si>
  <si>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</si>
  <si>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</si>
  <si>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</si>
  <si>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</si>
  <si>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</si>
  <si>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</si>
  <si>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</si>
  <si>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</si>
  <si>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</si>
  <si>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</si>
  <si>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</si>
  <si>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</si>
  <si>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</si>
  <si>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</si>
  <si>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</si>
  <si>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</si>
  <si>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</si>
  <si>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</si>
  <si>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</si>
  <si>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</si>
  <si>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</si>
  <si>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</si>
  <si>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</si>
  <si>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</si>
  <si>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</si>
  <si>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</si>
  <si>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</si>
  <si>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</si>
  <si>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</si>
  <si>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</si>
  <si>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</si>
  <si>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</si>
  <si>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</si>
  <si>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</si>
  <si>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</si>
  <si>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</si>
  <si>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</si>
  <si>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</si>
  <si>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</si>
  <si>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</si>
  <si>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</si>
  <si>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</si>
  <si>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</si>
  <si>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</si>
  <si>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</si>
  <si>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</si>
  <si>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</si>
  <si>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</si>
  <si>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</si>
  <si>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</si>
  <si>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</si>
  <si>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</si>
  <si>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</si>
  <si>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</si>
  <si>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</si>
  <si>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</si>
  <si>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</si>
  <si>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</si>
  <si>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</si>
  <si>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</si>
  <si>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</si>
  <si>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</si>
  <si>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</si>
  <si>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</si>
  <si>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</si>
  <si>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</si>
  <si>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</si>
  <si>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</si>
  <si>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</si>
  <si>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</si>
  <si>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</si>
  <si>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</si>
  <si>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</si>
  <si>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</si>
  <si>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</si>
  <si>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</si>
  <si>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</si>
  <si>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</si>
  <si>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</si>
  <si>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</si>
  <si>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</si>
  <si>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</si>
  <si>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</si>
  <si>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</si>
  <si>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</si>
  <si>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</si>
  <si>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</si>
  <si>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</si>
  <si>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</si>
  <si>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</si>
  <si>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</si>
  <si>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</si>
  <si>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</si>
  <si>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</si>
  <si>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</si>
  <si>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</si>
  <si>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</si>
  <si>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</si>
  <si>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</si>
  <si>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</si>
  <si>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</si>
  <si>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</si>
  <si>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</si>
  <si>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</si>
  <si>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</si>
  <si>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</si>
  <si>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</si>
  <si>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</si>
  <si>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</si>
  <si>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</si>
  <si>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</si>
  <si>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</si>
  <si>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</si>
  <si>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</si>
  <si>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</si>
  <si>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</si>
  <si>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</si>
  <si>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</si>
  <si>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</si>
  <si>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</si>
  <si>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</si>
  <si>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</si>
  <si>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</si>
  <si>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</si>
  <si>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</si>
  <si>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</si>
  <si>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</si>
  <si>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</si>
  <si>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</si>
  <si>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</si>
  <si>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</si>
  <si>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</si>
  <si>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</si>
  <si>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</si>
  <si>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</si>
  <si>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</si>
  <si>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</si>
  <si>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</si>
  <si>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</si>
  <si>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</si>
  <si>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</si>
  <si>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</si>
  <si>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</si>
  <si>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</si>
  <si>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</si>
  <si>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</si>
  <si>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</si>
  <si>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</si>
  <si>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</si>
  <si>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</si>
  <si>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</si>
  <si>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</si>
  <si>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</si>
  <si>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</si>
  <si>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</si>
  <si>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</si>
  <si>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</si>
  <si>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</si>
  <si>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</si>
  <si>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</si>
  <si>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</si>
  <si>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</si>
  <si>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</si>
  <si>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</si>
  <si>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</si>
  <si>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</si>
  <si>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</si>
  <si>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</si>
  <si>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</si>
  <si>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</si>
  <si>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</si>
  <si>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</si>
  <si>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</si>
  <si>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</si>
  <si>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</si>
  <si>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</si>
  <si>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</si>
  <si>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</si>
  <si>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</si>
  <si>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</si>
  <si>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</si>
  <si>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</si>
  <si>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</si>
  <si>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</si>
  <si>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</si>
  <si>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</si>
  <si>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</si>
  <si>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</si>
  <si>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</si>
  <si>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</si>
  <si>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</si>
  <si>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</si>
  <si>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</si>
  <si>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</si>
  <si>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</si>
  <si>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</si>
  <si>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</si>
  <si>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</si>
  <si>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</si>
  <si>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</si>
  <si>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</si>
  <si>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</si>
  <si>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</si>
  <si>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</si>
  <si>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</si>
  <si>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</si>
  <si>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</si>
  <si>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</si>
  <si>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</si>
  <si>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</si>
  <si>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</si>
  <si>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</si>
  <si>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</si>
  <si>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</si>
  <si>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</si>
  <si>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</si>
  <si>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</si>
  <si>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</si>
  <si>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</si>
  <si>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</si>
  <si>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</si>
  <si>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</si>
  <si>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</si>
  <si>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</si>
  <si>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</si>
  <si>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</si>
  <si>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</si>
  <si>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</si>
  <si>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</si>
  <si>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</si>
  <si>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</si>
  <si>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</si>
  <si>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</si>
  <si>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</si>
  <si>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</si>
  <si>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</si>
  <si>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</si>
  <si>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</si>
  <si>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</si>
  <si>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</si>
  <si>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</si>
  <si>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</si>
  <si>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</si>
  <si>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</si>
  <si>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</si>
  <si>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</si>
  <si>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</si>
  <si>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</si>
  <si>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</si>
  <si>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</si>
  <si>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</si>
  <si>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</si>
  <si>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</si>
  <si>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</si>
  <si>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</si>
  <si>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</si>
  <si>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</si>
  <si>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</si>
  <si>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</si>
  <si>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</si>
  <si>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</si>
  <si>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</si>
  <si>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</si>
  <si>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</si>
  <si>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</si>
  <si>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</si>
  <si>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</si>
  <si>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</si>
  <si>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</si>
  <si>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</si>
  <si>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</si>
  <si>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</si>
  <si>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</si>
  <si>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</si>
  <si>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</si>
  <si>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</si>
  <si>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</si>
  <si>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</si>
  <si>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</si>
  <si>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</si>
  <si>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</si>
  <si>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</si>
  <si>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</si>
  <si>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</si>
  <si>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</si>
  <si>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</si>
  <si>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</si>
  <si>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</si>
  <si>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</si>
  <si>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</si>
  <si>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</si>
  <si>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</si>
  <si>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</si>
  <si>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</si>
  <si>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</si>
  <si>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</si>
  <si>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</si>
  <si>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</si>
  <si>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</si>
  <si>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</si>
  <si>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</si>
  <si>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</si>
  <si>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</si>
  <si>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</si>
  <si>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</si>
  <si>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</si>
  <si>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</si>
  <si>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</si>
  <si>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</si>
  <si>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</si>
  <si>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</si>
  <si>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</si>
  <si>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</si>
  <si>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</si>
  <si>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</si>
  <si>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</si>
  <si>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</si>
  <si>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</si>
  <si>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</si>
  <si>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</si>
  <si>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</si>
  <si>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</si>
  <si>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</si>
  <si>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</si>
  <si>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</si>
  <si>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</si>
  <si>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</si>
  <si>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</si>
  <si>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</si>
  <si>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</si>
  <si>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</si>
  <si>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</si>
  <si>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</si>
  <si>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</si>
  <si>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</si>
  <si>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</si>
  <si>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</si>
  <si>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</si>
  <si>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</si>
  <si>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</si>
  <si>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</si>
  <si>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</si>
  <si>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</si>
  <si>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</si>
  <si>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</si>
  <si>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</si>
  <si>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</si>
  <si>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</si>
  <si>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</si>
  <si>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</si>
  <si>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</si>
  <si>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</si>
  <si>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</si>
  <si>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</si>
  <si>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</si>
  <si>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</si>
  <si>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</si>
  <si>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</si>
  <si>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</si>
  <si>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</si>
  <si>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</si>
  <si>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</si>
  <si>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</si>
  <si>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</si>
  <si>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</si>
  <si>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</si>
  <si>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</si>
  <si>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</si>
  <si>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</si>
  <si>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</si>
  <si>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</si>
  <si>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</si>
  <si>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</si>
  <si>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</si>
  <si>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</si>
  <si>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</si>
  <si>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</si>
  <si>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</si>
  <si>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</si>
  <si>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</si>
  <si>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</si>
  <si>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</si>
  <si>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</si>
  <si>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</si>
  <si>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</si>
  <si>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</si>
  <si>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</si>
  <si>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</si>
  <si>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</si>
  <si>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</si>
  <si>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</si>
  <si>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</si>
  <si>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</si>
  <si>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</si>
  <si>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</si>
  <si>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</si>
  <si>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</si>
  <si>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</si>
  <si>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</si>
  <si>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</si>
  <si>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</si>
  <si>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</si>
  <si>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</si>
  <si>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</si>
  <si>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</si>
  <si>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</si>
  <si>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</si>
  <si>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</si>
  <si>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</si>
  <si>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</si>
  <si>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</si>
  <si>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</si>
  <si>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</si>
  <si>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</si>
  <si>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</si>
  <si>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</si>
  <si>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</si>
  <si>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</si>
  <si>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</si>
  <si>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</si>
  <si>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</si>
  <si>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</si>
  <si>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</si>
  <si>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</si>
  <si>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</si>
  <si>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</si>
  <si>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</si>
  <si>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</si>
  <si>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</si>
  <si>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</si>
  <si>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</si>
  <si>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</si>
  <si>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</si>
  <si>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</si>
  <si>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</si>
  <si>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</si>
  <si>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</si>
  <si>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</si>
  <si>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</si>
  <si>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</si>
  <si>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</si>
  <si>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</si>
  <si>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</si>
  <si>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</si>
  <si>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</si>
  <si>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</si>
  <si>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</si>
  <si>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</si>
  <si>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</si>
  <si>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</si>
  <si>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</si>
  <si>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</si>
  <si>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</si>
  <si>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</si>
  <si>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</si>
  <si>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</si>
  <si>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</si>
  <si>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</si>
  <si>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</si>
  <si>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</si>
  <si>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</si>
  <si>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</si>
  <si>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</si>
  <si>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</si>
  <si>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</si>
  <si>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</si>
  <si>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</si>
  <si>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</si>
  <si>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</si>
  <si>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</si>
  <si>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</si>
  <si>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</si>
  <si>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</si>
  <si>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</si>
  <si>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</si>
  <si>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</si>
  <si>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</si>
  <si>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</si>
  <si>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</si>
  <si>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</si>
  <si>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</si>
  <si>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</si>
  <si>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</si>
  <si>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</si>
  <si>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</si>
  <si>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</si>
  <si>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</si>
  <si>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</si>
  <si>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</si>
  <si>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</si>
  <si>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</si>
  <si>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</si>
  <si>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</si>
  <si>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</si>
  <si>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</si>
  <si>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</si>
  <si>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</si>
  <si>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</si>
  <si>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</si>
  <si>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</si>
  <si>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</si>
  <si>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</si>
  <si>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</si>
  <si>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</si>
  <si>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</si>
  <si>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</si>
  <si>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</si>
  <si>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</si>
  <si>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</si>
  <si>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</si>
  <si>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</si>
  <si>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</si>
  <si>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</si>
  <si>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</si>
  <si>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</si>
  <si>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</si>
  <si>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</si>
  <si>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</si>
  <si>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</si>
  <si>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</si>
  <si>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</si>
  <si>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</si>
  <si>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</si>
  <si>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</si>
  <si>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</si>
  <si>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</si>
  <si>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</si>
  <si>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</si>
  <si>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</si>
  <si>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</si>
  <si>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</si>
  <si>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</si>
  <si>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</si>
  <si>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</si>
  <si>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</si>
  <si>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</si>
  <si>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</si>
  <si>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</si>
  <si>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</si>
  <si>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</si>
  <si>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</si>
  <si>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</si>
  <si>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</si>
  <si>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</si>
  <si>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</si>
  <si>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</si>
  <si>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</si>
  <si>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</si>
  <si>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</si>
  <si>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</si>
  <si>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</si>
  <si>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</si>
  <si>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</si>
  <si>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</si>
  <si>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</si>
  <si>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</si>
  <si>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</si>
  <si>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</si>
  <si>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</si>
  <si>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</si>
  <si>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</si>
  <si>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</si>
  <si>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</si>
  <si>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</si>
  <si>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</si>
  <si>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</si>
  <si>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</si>
  <si>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</si>
  <si>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</si>
  <si>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</si>
  <si>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</si>
  <si>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</si>
  <si>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</si>
  <si>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</si>
  <si>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</si>
  <si>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</si>
  <si>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</si>
  <si>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</si>
  <si>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</si>
  <si>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</si>
  <si>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</si>
  <si>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</si>
  <si>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</si>
  <si>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</si>
  <si>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</si>
  <si>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</si>
  <si>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</si>
  <si>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</si>
  <si>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</si>
  <si>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</si>
  <si>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</si>
  <si>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</si>
  <si>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</si>
  <si>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</si>
  <si>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</si>
  <si>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</si>
  <si>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</si>
  <si>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</si>
  <si>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</si>
  <si>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</si>
  <si>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</si>
  <si>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</si>
  <si>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</si>
  <si>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</si>
  <si>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</si>
  <si>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</si>
  <si>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</si>
  <si>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</si>
  <si>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</si>
  <si>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</si>
  <si>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</si>
  <si>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</si>
  <si>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</si>
  <si>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</si>
  <si>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</si>
  <si>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</si>
  <si>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</si>
  <si>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</si>
  <si>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</si>
  <si>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</si>
  <si>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</si>
  <si>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</si>
  <si>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</si>
  <si>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</si>
  <si>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</si>
  <si>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</si>
  <si>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</si>
  <si>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</si>
  <si>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</si>
  <si>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</si>
  <si>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</si>
  <si>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</si>
  <si>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</si>
  <si>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</si>
  <si>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</si>
  <si>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</si>
  <si>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</si>
  <si>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</si>
  <si>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</si>
  <si>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</si>
  <si>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</si>
  <si>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</si>
  <si>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</si>
  <si>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</si>
  <si>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</si>
  <si>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</si>
  <si>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</si>
  <si>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</si>
  <si>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</si>
  <si>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</si>
  <si>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</si>
  <si>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</si>
  <si>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</si>
  <si>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</si>
  <si>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</si>
  <si>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</si>
  <si>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</si>
  <si>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</si>
  <si>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</si>
  <si>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</si>
  <si>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</si>
  <si>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</si>
  <si>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</si>
  <si>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</si>
  <si>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</si>
  <si>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</si>
  <si>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</si>
  <si>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</si>
  <si>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</si>
  <si>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</si>
  <si>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</si>
  <si>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</si>
  <si>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</si>
  <si>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</si>
  <si>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</si>
  <si>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</si>
  <si>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</si>
  <si>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</si>
  <si>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</si>
  <si>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</si>
  <si>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</si>
  <si>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</si>
  <si>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</si>
  <si>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</si>
  <si>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</si>
  <si>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</si>
  <si>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</si>
  <si>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</si>
  <si>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</si>
  <si>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</si>
  <si>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</si>
  <si>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</si>
  <si>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</si>
  <si>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</si>
  <si>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</si>
  <si>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</si>
  <si>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</si>
  <si>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</si>
  <si>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</si>
  <si>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</si>
  <si>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</si>
  <si>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</si>
  <si>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</si>
  <si>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</si>
  <si>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</si>
  <si>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</si>
  <si>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</si>
  <si>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</si>
  <si>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</si>
  <si>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</si>
  <si>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</si>
  <si>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</si>
  <si>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</si>
  <si>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</si>
  <si>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</si>
  <si>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</si>
  <si>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</si>
  <si>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</si>
  <si>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</si>
  <si>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</si>
  <si>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</si>
  <si>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</si>
  <si>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</si>
  <si>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</si>
  <si>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</si>
  <si>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</si>
  <si>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</si>
  <si>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</si>
  <si>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</si>
  <si>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</si>
  <si>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</si>
  <si>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</si>
  <si>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</si>
  <si>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</si>
  <si>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</si>
  <si>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</si>
  <si>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</si>
  <si>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</si>
  <si>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</si>
  <si>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</si>
  <si>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</si>
  <si>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</si>
  <si>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</si>
  <si>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</si>
  <si>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</si>
  <si>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</si>
  <si>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</si>
  <si>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</si>
  <si>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</si>
  <si>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</si>
  <si>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</si>
  <si>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</si>
  <si>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</si>
  <si>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</si>
  <si>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</si>
  <si>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</si>
  <si>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</si>
  <si>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</si>
  <si>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</si>
  <si>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</si>
  <si>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</si>
  <si>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</si>
  <si>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</si>
  <si>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</si>
  <si>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</si>
  <si>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</si>
  <si>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</si>
  <si>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</si>
  <si>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</si>
  <si>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</si>
  <si>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</si>
  <si>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</si>
  <si>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</si>
  <si>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</si>
  <si>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</si>
  <si>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</si>
  <si>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</si>
  <si>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</si>
  <si>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</si>
  <si>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</si>
  <si>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</si>
  <si>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</si>
  <si>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</si>
  <si>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</si>
  <si>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</si>
  <si>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</si>
  <si>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</si>
  <si>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</si>
  <si>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</si>
  <si>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</si>
  <si>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</si>
  <si>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</si>
  <si>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</si>
  <si>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</si>
  <si>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</si>
  <si>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</si>
  <si>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</si>
  <si>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</si>
  <si>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</si>
  <si>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</si>
  <si>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</si>
  <si>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</si>
  <si>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</si>
  <si>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</si>
  <si>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</si>
  <si>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</si>
  <si>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</si>
  <si>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</si>
  <si>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</si>
  <si>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</si>
  <si>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</si>
  <si>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</si>
  <si>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</si>
  <si>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</si>
  <si>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</si>
  <si>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</si>
  <si>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</si>
  <si>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</si>
  <si>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</si>
  <si>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</si>
  <si>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</si>
  <si>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</si>
  <si>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</si>
  <si>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</si>
  <si>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</si>
  <si>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</si>
  <si>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</si>
  <si>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</si>
  <si>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</si>
  <si>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</si>
  <si>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</si>
  <si>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</si>
  <si>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</si>
  <si>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</si>
  <si>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</si>
  <si>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</si>
  <si>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</si>
  <si>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</si>
  <si>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</si>
  <si>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</si>
  <si>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</si>
  <si>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</si>
  <si>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</si>
  <si>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</si>
  <si>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</si>
  <si>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</si>
  <si>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</si>
  <si>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</si>
  <si>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</si>
  <si>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</si>
  <si>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</si>
  <si>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</si>
  <si>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</si>
  <si>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</si>
  <si>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</si>
  <si>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</si>
  <si>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</si>
  <si>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</si>
  <si>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</si>
  <si>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</si>
  <si>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</si>
  <si>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</si>
  <si>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</si>
  <si>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</si>
  <si>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</si>
  <si>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</si>
  <si>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</si>
  <si>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</si>
  <si>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</si>
  <si>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</si>
  <si>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</si>
  <si>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</si>
  <si>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</si>
  <si>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</si>
  <si>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</si>
  <si>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</si>
  <si>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</si>
  <si>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</si>
  <si>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</si>
  <si>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</si>
  <si>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</si>
  <si>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</si>
  <si>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</si>
  <si>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</si>
  <si>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</si>
  <si>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</si>
  <si>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</si>
  <si>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</si>
  <si>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</si>
  <si>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</si>
  <si>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</si>
  <si>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</si>
  <si>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</si>
  <si>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</si>
  <si>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</si>
  <si>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</si>
  <si>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</si>
  <si>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</si>
  <si>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</si>
  <si>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</si>
  <si>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</si>
  <si>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</si>
  <si>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</si>
  <si>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</si>
  <si>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</si>
  <si>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</si>
  <si>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</si>
  <si>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</si>
  <si>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</si>
  <si>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</si>
  <si>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</si>
  <si>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</si>
  <si>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</si>
  <si>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</si>
  <si>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</si>
  <si>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</si>
  <si>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</si>
  <si>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</si>
  <si>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</si>
  <si>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</si>
  <si>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</si>
  <si>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</si>
  <si>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</si>
  <si>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</si>
  <si>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</si>
  <si>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</si>
  <si>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</si>
  <si>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</si>
  <si>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</si>
  <si>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</si>
  <si>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</si>
  <si>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</si>
  <si>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</si>
  <si>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</si>
  <si>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</si>
  <si>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</si>
  <si>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</si>
  <si>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</si>
  <si>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</si>
  <si>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</si>
  <si>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</si>
  <si>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</si>
  <si>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</si>
  <si>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</si>
  <si>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</si>
  <si>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</si>
  <si>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</si>
  <si>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</si>
  <si>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</si>
  <si>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</si>
  <si>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</si>
  <si>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</si>
  <si>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</si>
  <si>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</si>
  <si>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</si>
  <si>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</si>
  <si>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</si>
  <si>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</si>
  <si>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</si>
  <si>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</si>
  <si>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</si>
  <si>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</si>
  <si>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</si>
  <si>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</si>
  <si>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</si>
  <si>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</si>
  <si>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</si>
  <si>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</si>
  <si>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</si>
  <si>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</si>
  <si>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</si>
  <si>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</si>
  <si>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</si>
  <si>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</si>
  <si>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</si>
  <si>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</si>
  <si>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</si>
  <si>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</si>
  <si>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</si>
  <si>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</si>
  <si>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</si>
  <si>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</si>
  <si>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</si>
  <si>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</si>
  <si>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</si>
  <si>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</si>
  <si>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</si>
  <si>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</si>
  <si>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</si>
  <si>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</si>
  <si>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</si>
  <si>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</si>
  <si>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</si>
  <si>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</si>
  <si>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</si>
  <si>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</si>
  <si>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</si>
  <si>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</si>
  <si>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</si>
  <si>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</si>
  <si>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</si>
  <si>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</si>
  <si>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</si>
  <si>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</si>
  <si>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</si>
  <si>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</si>
  <si>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</si>
  <si>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</si>
  <si>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</si>
  <si>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</si>
  <si>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</si>
  <si>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</si>
  <si>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</si>
  <si>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</si>
  <si>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</si>
  <si>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</si>
  <si>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</si>
  <si>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</si>
  <si>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</si>
  <si>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</si>
  <si>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</si>
  <si>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</si>
  <si>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</si>
  <si>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</si>
  <si>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</si>
  <si>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</si>
  <si>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</si>
  <si>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</si>
  <si>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</si>
  <si>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</si>
  <si>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</si>
  <si>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</si>
  <si>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</si>
  <si>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</si>
  <si>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</si>
  <si>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</si>
  <si>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</si>
  <si>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</si>
  <si>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</si>
  <si>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</si>
  <si>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</si>
  <si>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</si>
  <si>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</si>
  <si>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</si>
  <si>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</si>
  <si>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</si>
  <si>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</si>
  <si>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</si>
  <si>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</si>
  <si>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</si>
  <si>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</si>
  <si>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</si>
  <si>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</si>
  <si>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</si>
  <si>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</si>
  <si>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</si>
  <si>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</si>
  <si>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</si>
  <si>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</si>
  <si>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</si>
  <si>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</si>
  <si>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</si>
  <si>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</si>
  <si>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</si>
  <si>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</si>
  <si>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</si>
  <si>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</si>
  <si>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</si>
  <si>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</si>
  <si>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</si>
  <si>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</si>
  <si>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</si>
  <si>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</si>
  <si>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</si>
  <si>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</si>
  <si>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</si>
  <si>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</si>
  <si>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</si>
  <si>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</si>
  <si>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</si>
  <si>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</si>
  <si>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</si>
  <si>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</si>
  <si>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</si>
  <si>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</si>
  <si>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</si>
  <si>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</si>
  <si>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</si>
  <si>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</si>
  <si>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</si>
  <si>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</si>
  <si>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</si>
  <si>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</si>
  <si>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</si>
  <si>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</si>
  <si>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</si>
  <si>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</si>
  <si>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</si>
  <si>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</si>
  <si>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</si>
  <si>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</si>
  <si>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</si>
  <si>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</si>
  <si>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</si>
  <si>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</si>
  <si>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</si>
  <si>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</si>
  <si>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</si>
  <si>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</si>
  <si>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</si>
  <si>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</si>
  <si>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</si>
  <si>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</si>
  <si>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</si>
  <si>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</si>
  <si>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</si>
  <si>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</si>
  <si>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</si>
  <si>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</si>
  <si>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</si>
  <si>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</si>
  <si>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</si>
  <si>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</si>
  <si>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</si>
  <si>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</si>
  <si>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</si>
  <si>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</si>
  <si>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</si>
  <si>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</si>
  <si>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</si>
  <si>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</si>
  <si>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</si>
  <si>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</si>
  <si>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</si>
  <si>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</si>
  <si>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</si>
  <si>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</si>
  <si>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</si>
  <si>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</si>
  <si>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</si>
  <si>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</si>
  <si>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</si>
  <si>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</si>
  <si>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</si>
  <si>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</si>
  <si>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</si>
  <si>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</si>
  <si>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</si>
  <si>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</si>
  <si>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</si>
  <si>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</si>
  <si>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</si>
  <si>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</si>
  <si>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</si>
  <si>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</si>
  <si>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</si>
  <si>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</si>
  <si>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</si>
  <si>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</si>
  <si>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</si>
  <si>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</si>
  <si>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</si>
  <si>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</si>
  <si>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</si>
  <si>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</si>
  <si>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</si>
  <si>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</si>
  <si>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</si>
  <si>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</si>
  <si>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</si>
  <si>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</si>
  <si>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</si>
  <si>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</si>
  <si>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</si>
  <si>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</si>
  <si>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</si>
  <si>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</si>
  <si>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</si>
  <si>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</si>
  <si>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</si>
  <si>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</si>
  <si>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</si>
  <si>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</si>
  <si>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</si>
  <si>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</si>
  <si>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</si>
  <si>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</si>
  <si>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</si>
  <si>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</si>
  <si>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</si>
  <si>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</si>
  <si>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</si>
  <si>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</si>
  <si>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</si>
  <si>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</si>
  <si>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</si>
  <si>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</si>
  <si>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</si>
  <si>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</si>
  <si>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</si>
  <si>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</si>
  <si>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</si>
  <si>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</si>
  <si>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</si>
  <si>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</si>
  <si>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</si>
  <si>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</si>
  <si>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</si>
  <si>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</si>
  <si>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</si>
  <si>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</si>
  <si>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</si>
  <si>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</si>
  <si>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</si>
  <si>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</si>
  <si>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</si>
  <si>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</si>
  <si>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</si>
  <si>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</si>
  <si>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</si>
  <si>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</si>
  <si>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</si>
  <si>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</si>
  <si>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</si>
  <si>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</si>
  <si>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</si>
  <si>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</si>
  <si>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</si>
  <si>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</si>
  <si>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</si>
  <si>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</si>
  <si>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</si>
  <si>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</si>
  <si>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</si>
  <si>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</si>
  <si>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</si>
  <si>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</si>
  <si>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</si>
  <si>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</si>
  <si>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</si>
  <si>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</si>
  <si>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</si>
  <si>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</si>
  <si>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</si>
  <si>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</si>
  <si>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</si>
  <si>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</si>
  <si>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</si>
  <si>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</si>
  <si>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</si>
  <si>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</si>
  <si>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</si>
  <si>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</si>
  <si>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</si>
  <si>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</si>
  <si>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</si>
  <si>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</si>
  <si>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</si>
  <si>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</si>
  <si>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</si>
  <si>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</si>
  <si>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</si>
  <si>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</si>
  <si>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</si>
  <si>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</si>
  <si>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</si>
  <si>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</si>
  <si>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</si>
  <si>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</si>
  <si>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</si>
  <si>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</si>
  <si>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</si>
  <si>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</si>
  <si>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</si>
  <si>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</si>
  <si>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</si>
  <si>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</si>
  <si>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</si>
  <si>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</si>
  <si>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</si>
  <si>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</si>
  <si>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</si>
  <si>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</si>
  <si>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</si>
  <si>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</si>
  <si>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</si>
  <si>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</si>
  <si>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</si>
  <si>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</si>
  <si>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</si>
  <si>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</si>
  <si>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</si>
  <si>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</si>
  <si>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</si>
  <si>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</si>
  <si>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</si>
  <si>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</si>
  <si>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</si>
  <si>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</si>
  <si>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</si>
  <si>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</si>
  <si>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</si>
  <si>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</si>
  <si>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</si>
  <si>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</si>
  <si>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</si>
  <si>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</si>
  <si>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</si>
  <si>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</si>
  <si>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</si>
  <si>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</si>
  <si>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</si>
  <si>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</si>
  <si>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</si>
  <si>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</si>
  <si>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</si>
  <si>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</si>
  <si>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</si>
  <si>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</si>
  <si>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</si>
  <si>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</si>
  <si>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</si>
  <si>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</si>
  <si>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</si>
  <si>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</si>
  <si>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</si>
  <si>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</si>
  <si>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</si>
  <si>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</si>
  <si>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</si>
  <si>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</si>
  <si>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</si>
  <si>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</si>
  <si>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</si>
  <si>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</si>
  <si>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</si>
  <si>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</si>
  <si>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</si>
  <si>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</si>
  <si>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</si>
  <si>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</si>
  <si>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</si>
  <si>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</si>
  <si>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</si>
  <si>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</si>
  <si>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</si>
  <si>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</si>
  <si>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</si>
  <si>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</si>
  <si>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</si>
  <si>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</si>
  <si>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</si>
  <si>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</si>
  <si>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</si>
  <si>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</si>
  <si>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</si>
  <si>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</si>
  <si>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</si>
  <si>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</si>
  <si>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</si>
  <si>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</si>
  <si>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</si>
  <si>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</si>
  <si>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</si>
  <si>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</si>
  <si>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</si>
  <si>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</si>
  <si>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</si>
  <si>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</si>
  <si>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</si>
  <si>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</si>
  <si>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</si>
  <si>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</si>
  <si>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</si>
  <si>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</si>
  <si>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</si>
  <si>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</si>
  <si>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</si>
  <si>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</si>
  <si>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</si>
  <si>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</si>
  <si>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</si>
  <si>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</si>
  <si>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</si>
  <si>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</si>
  <si>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</si>
  <si>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</si>
  <si>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</si>
  <si>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</si>
  <si>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</si>
  <si>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</si>
  <si>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</si>
  <si>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</si>
  <si>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</si>
  <si>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</si>
  <si>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</si>
  <si>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</si>
  <si>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</si>
  <si>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</si>
  <si>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</si>
  <si>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</si>
  <si>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</si>
  <si>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</si>
  <si>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</si>
  <si>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</si>
  <si>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</si>
  <si>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</si>
  <si>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</si>
  <si>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</si>
  <si>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</si>
  <si>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</si>
  <si>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</si>
  <si>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</si>
  <si>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</si>
  <si>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</si>
  <si>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</si>
  <si>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</si>
  <si>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</si>
  <si>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</si>
  <si>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</si>
  <si>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</si>
  <si>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</si>
  <si>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</si>
  <si>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</si>
  <si>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</si>
  <si>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</si>
  <si>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</si>
  <si>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</si>
  <si>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</si>
  <si>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</si>
  <si>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</si>
  <si>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</si>
  <si>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</si>
  <si>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</si>
  <si>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</si>
  <si>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</si>
  <si>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</si>
  <si>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</si>
  <si>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</si>
  <si>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</si>
  <si>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</si>
  <si>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</si>
  <si>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</si>
  <si>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</si>
  <si>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</si>
  <si>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</si>
  <si>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</si>
  <si>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</si>
  <si>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</si>
  <si>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</si>
  <si>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</si>
  <si>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</si>
  <si>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</si>
  <si>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</si>
  <si>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</si>
  <si>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</si>
  <si>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</si>
  <si>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</si>
  <si>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</si>
  <si>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</si>
  <si>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</si>
  <si>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</si>
  <si>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</si>
  <si>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</si>
  <si>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</si>
  <si>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</si>
  <si>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</si>
  <si>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</si>
  <si>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</si>
  <si>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</si>
  <si>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</si>
  <si>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</si>
  <si>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</si>
  <si>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</si>
  <si>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</si>
  <si>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</si>
  <si>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</si>
  <si>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</si>
  <si>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</si>
  <si>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</si>
  <si>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</si>
  <si>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</si>
  <si>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</si>
  <si>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</si>
  <si>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</si>
  <si>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</si>
  <si>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</si>
  <si>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</si>
  <si>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</si>
  <si>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</si>
  <si>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</si>
  <si>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</si>
  <si>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</si>
  <si>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</si>
  <si>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</si>
  <si>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</si>
  <si>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</si>
  <si>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</si>
  <si>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</si>
  <si>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</si>
  <si>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</si>
  <si>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</si>
  <si>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</si>
  <si>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</si>
  <si>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</si>
  <si>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</si>
  <si>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</si>
  <si>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</si>
  <si>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</si>
  <si>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</si>
  <si>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</si>
  <si>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</si>
  <si>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</si>
  <si>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</si>
  <si>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</si>
  <si>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</si>
  <si>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</si>
  <si>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</si>
  <si>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</si>
  <si>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</si>
  <si>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</si>
  <si>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</si>
  <si>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</si>
  <si>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</si>
  <si>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</si>
  <si>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</si>
  <si>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</si>
  <si>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</si>
  <si>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</si>
  <si>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</si>
  <si>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</si>
  <si>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</si>
  <si>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</si>
  <si>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</si>
  <si>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</si>
  <si>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</si>
  <si>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</si>
  <si>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</si>
  <si>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</si>
  <si>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</si>
  <si>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</si>
  <si>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</si>
  <si>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</si>
  <si>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</si>
  <si>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</si>
  <si>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</si>
  <si>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</si>
  <si>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</si>
  <si>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</si>
  <si>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</si>
  <si>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</si>
  <si>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</si>
  <si>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</si>
  <si>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</si>
  <si>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</si>
  <si>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</si>
  <si>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</si>
  <si>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</si>
  <si>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</si>
  <si>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</si>
  <si>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</si>
  <si>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</si>
  <si>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</si>
  <si>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</si>
  <si>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</si>
  <si>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</si>
  <si>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</si>
  <si>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</si>
  <si>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</si>
  <si>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</si>
  <si>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</si>
  <si>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</si>
  <si>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</si>
  <si>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</si>
  <si>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</si>
  <si>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</si>
  <si>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</si>
  <si>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</si>
  <si>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</si>
  <si>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</si>
  <si>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</si>
  <si>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</si>
  <si>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</si>
  <si>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</si>
  <si>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</si>
  <si>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</si>
  <si>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</si>
  <si>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</si>
  <si>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</si>
  <si>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</si>
  <si>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</si>
  <si>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</si>
  <si>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</si>
  <si>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</si>
  <si>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</si>
  <si>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</si>
  <si>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</si>
  <si>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</si>
  <si>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</si>
  <si>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</si>
  <si>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</si>
  <si>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</si>
  <si>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</si>
  <si>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</si>
  <si>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</si>
  <si>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</si>
  <si>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</si>
  <si>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</si>
  <si>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</si>
  <si>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</si>
  <si>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</si>
  <si>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</si>
  <si>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</si>
  <si>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</si>
  <si>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</si>
  <si>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</si>
  <si>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</si>
  <si>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</si>
  <si>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</si>
  <si>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</si>
  <si>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</si>
  <si>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</si>
  <si>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</si>
  <si>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</si>
  <si>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</si>
  <si>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</si>
  <si>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</si>
  <si>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</si>
  <si>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</si>
  <si>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</si>
  <si>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</si>
  <si>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</si>
  <si>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</si>
  <si>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</si>
  <si>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</si>
  <si>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</si>
  <si>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</si>
  <si>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</si>
  <si>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</si>
  <si>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</si>
  <si>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</si>
  <si>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</si>
  <si>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</si>
  <si>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</si>
  <si>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</si>
  <si>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</si>
  <si>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</si>
  <si>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</si>
  <si>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</si>
  <si>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</si>
  <si>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</si>
  <si>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</si>
  <si>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</si>
  <si>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</si>
  <si>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</si>
  <si>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</si>
  <si>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</si>
  <si>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</si>
  <si>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</si>
  <si>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</si>
  <si>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</si>
  <si>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</si>
  <si>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</si>
  <si>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</si>
  <si>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</si>
  <si>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</si>
  <si>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</si>
  <si>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</si>
  <si>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</si>
  <si>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</si>
  <si>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</si>
  <si>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</si>
  <si>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</si>
  <si>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</si>
  <si>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</si>
  <si>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</si>
  <si>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</si>
  <si>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</si>
  <si>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</si>
  <si>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</si>
  <si>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</si>
  <si>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</si>
  <si>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</si>
  <si>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</si>
  <si>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</si>
  <si>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</si>
  <si>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</si>
  <si>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</si>
  <si>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</si>
  <si>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</si>
  <si>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</si>
  <si>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</si>
  <si>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</si>
  <si>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</si>
  <si>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</si>
  <si>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</si>
  <si>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</si>
  <si>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</si>
  <si>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</si>
  <si>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</si>
  <si>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</si>
  <si>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</si>
  <si>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</si>
  <si>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</si>
  <si>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</si>
  <si>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</si>
  <si>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</si>
  <si>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</si>
  <si>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</si>
  <si>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</si>
  <si>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</si>
  <si>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</si>
  <si>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</si>
  <si>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</si>
  <si>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</si>
  <si>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</si>
  <si>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</si>
  <si>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</si>
  <si>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</si>
  <si>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</si>
  <si>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</si>
  <si>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</si>
  <si>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</si>
  <si>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</si>
  <si>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</si>
  <si>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</si>
  <si>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</si>
  <si>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</si>
  <si>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</si>
  <si>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</si>
  <si>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</si>
  <si>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</si>
  <si>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</si>
  <si>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</si>
  <si>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</si>
  <si>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</si>
  <si>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</si>
  <si>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</si>
  <si>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</si>
  <si>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</si>
  <si>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</si>
  <si>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</si>
  <si>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</si>
  <si>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</si>
  <si>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</si>
  <si>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</si>
  <si>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</si>
  <si>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</si>
  <si>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</si>
  <si>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</si>
  <si>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</si>
  <si>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</si>
  <si>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</si>
  <si>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</si>
  <si>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</si>
  <si>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</si>
  <si>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</si>
  <si>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</si>
  <si>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</si>
  <si>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</si>
  <si>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</si>
  <si>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</si>
  <si>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</si>
  <si>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</si>
  <si>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</si>
  <si>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</si>
  <si>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</si>
  <si>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</si>
  <si>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</si>
  <si>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</si>
  <si>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</si>
  <si>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</si>
  <si>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</si>
  <si>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</si>
  <si>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</si>
  <si>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</si>
  <si>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</si>
  <si>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</si>
  <si>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</si>
  <si>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</si>
  <si>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</si>
  <si>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</si>
  <si>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</si>
  <si>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</si>
  <si>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</si>
  <si>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</si>
  <si>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</si>
  <si>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</si>
  <si>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</si>
  <si>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</si>
  <si>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</si>
  <si>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</si>
  <si>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</si>
  <si>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</si>
  <si>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</si>
  <si>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</si>
  <si>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</si>
  <si>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</si>
  <si>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</si>
  <si>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</si>
  <si>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</si>
  <si>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</si>
  <si>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</si>
  <si>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</si>
  <si>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</si>
  <si>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</si>
  <si>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</si>
  <si>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</si>
  <si>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</si>
  <si>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</si>
  <si>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</si>
  <si>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</si>
  <si>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</si>
  <si>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</si>
  <si>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</si>
  <si>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</si>
  <si>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</si>
  <si>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</si>
  <si>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</si>
  <si>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</si>
  <si>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</si>
  <si>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</si>
  <si>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</si>
  <si>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</si>
  <si>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</si>
  <si>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</si>
  <si>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</si>
  <si>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</si>
  <si>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</si>
  <si>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</si>
  <si>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</si>
  <si>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</si>
  <si>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</si>
  <si>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</si>
  <si>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</si>
  <si>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</si>
  <si>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</si>
  <si>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</si>
  <si>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</si>
  <si>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</si>
  <si>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</si>
  <si>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</si>
  <si>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</si>
  <si>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</si>
  <si>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</si>
  <si>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</si>
  <si>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</si>
  <si>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</si>
  <si>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</si>
  <si>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</si>
  <si>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</si>
  <si>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</si>
  <si>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</si>
  <si>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</si>
  <si>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</si>
  <si>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</si>
  <si>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</si>
  <si>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</si>
  <si>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</si>
  <si>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</si>
  <si>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</si>
  <si>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</si>
  <si>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</si>
  <si>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</si>
  <si>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</si>
  <si>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</si>
  <si>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</si>
  <si>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</si>
  <si>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</si>
  <si>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</si>
  <si>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</si>
  <si>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</si>
  <si>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</si>
  <si>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</si>
  <si>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</si>
  <si>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</si>
  <si>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</si>
  <si>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</si>
  <si>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</si>
  <si>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</si>
  <si>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</si>
  <si>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</si>
  <si>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</si>
  <si>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</si>
  <si>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</si>
  <si>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</si>
  <si>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</si>
  <si>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</si>
  <si>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</si>
  <si>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</si>
  <si>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</si>
  <si>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</si>
  <si>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</si>
  <si>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</si>
  <si>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</si>
  <si>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</si>
  <si>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</si>
  <si>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</si>
  <si>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</si>
  <si>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</si>
  <si>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</si>
  <si>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</si>
  <si>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</si>
  <si>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</si>
  <si>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</si>
  <si>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</si>
  <si>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</si>
  <si>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</si>
  <si>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</si>
  <si>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</si>
  <si>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</si>
  <si>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</si>
  <si>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</si>
  <si>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</si>
  <si>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</si>
  <si>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</si>
  <si>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</si>
  <si>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</si>
  <si>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</si>
  <si>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</si>
  <si>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</si>
  <si>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</si>
  <si>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</si>
  <si>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</si>
  <si>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</si>
  <si>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</si>
  <si>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</si>
  <si>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</si>
  <si>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</si>
  <si>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</si>
  <si>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</si>
  <si>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</si>
  <si>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</si>
  <si>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</si>
  <si>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</si>
  <si>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</si>
  <si>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</si>
  <si>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</si>
  <si>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</si>
  <si>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</si>
  <si>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</si>
  <si>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</si>
  <si>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</si>
  <si>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</si>
  <si>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</si>
  <si>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</si>
  <si>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</si>
  <si>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</si>
  <si>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</si>
  <si>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</si>
  <si>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</si>
  <si>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</si>
  <si>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</si>
  <si>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</si>
  <si>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</si>
  <si>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</si>
  <si>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</si>
  <si>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</si>
  <si>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</si>
  <si>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</si>
  <si>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</si>
  <si>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</si>
  <si>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</si>
  <si>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</si>
  <si>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</si>
  <si>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</si>
  <si>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</si>
  <si>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</si>
  <si>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</si>
  <si>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</si>
  <si>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</si>
  <si>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</si>
  <si>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</si>
  <si>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</si>
  <si>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</si>
  <si>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</si>
  <si>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</si>
  <si>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</si>
  <si>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</si>
  <si>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</si>
  <si>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</si>
  <si>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</si>
  <si>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</si>
  <si>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</si>
  <si>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</si>
  <si>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</si>
  <si>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</si>
  <si>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</si>
  <si>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</si>
  <si>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</si>
  <si>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</si>
  <si>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</si>
  <si>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</si>
  <si>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</si>
  <si>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</si>
  <si>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</si>
  <si>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</si>
  <si>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</si>
  <si>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</si>
  <si>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</si>
  <si>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</si>
  <si>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</si>
  <si>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</si>
  <si>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</si>
  <si>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</si>
  <si>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</si>
  <si>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</si>
  <si>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</si>
  <si>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</si>
  <si>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</si>
  <si>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</si>
  <si>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</si>
  <si>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</si>
  <si>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</si>
  <si>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</si>
  <si>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</si>
  <si>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</si>
  <si>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</si>
  <si>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</si>
  <si>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</si>
  <si>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</si>
  <si>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</si>
  <si>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</si>
  <si>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</si>
  <si>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</si>
  <si>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</si>
  <si>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</si>
  <si>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</si>
  <si>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</si>
  <si>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</si>
  <si>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</si>
  <si>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</si>
  <si>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</si>
  <si>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</si>
  <si>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</si>
  <si>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</si>
  <si>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</si>
  <si>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</si>
  <si>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</si>
  <si>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</si>
  <si>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</si>
  <si>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</si>
  <si>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</si>
  <si>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</si>
  <si>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</si>
  <si>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</si>
  <si>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</si>
  <si>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</si>
  <si>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</si>
  <si>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</si>
  <si>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</si>
  <si>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</si>
  <si>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</si>
  <si>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</si>
  <si>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</si>
  <si>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</si>
  <si>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</si>
  <si>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</si>
  <si>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</si>
  <si>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</si>
  <si>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</si>
  <si>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</si>
  <si>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</si>
  <si>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</si>
  <si>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</si>
  <si>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</si>
  <si>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</si>
  <si>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</si>
  <si>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</si>
  <si>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</si>
  <si>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</si>
  <si>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</si>
  <si>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</si>
  <si>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</si>
  <si>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</si>
  <si>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</si>
  <si>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</si>
  <si>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</si>
  <si>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</si>
  <si>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</si>
  <si>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</si>
  <si>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</si>
  <si>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</si>
  <si>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</si>
  <si>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</si>
  <si>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</si>
  <si>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</si>
  <si>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</si>
  <si>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</si>
  <si>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</si>
  <si>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</si>
  <si>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</si>
  <si>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</si>
  <si>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</si>
  <si>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</si>
  <si>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</si>
  <si>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</si>
  <si>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</si>
  <si>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</si>
  <si>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</si>
  <si>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</si>
  <si>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</si>
  <si>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</si>
  <si>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</si>
  <si>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</si>
  <si>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</si>
  <si>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</si>
  <si>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</si>
  <si>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</si>
  <si>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</si>
  <si>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</si>
  <si>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</si>
  <si>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</si>
  <si>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</si>
  <si>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</si>
  <si>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</si>
  <si>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</si>
  <si>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</si>
  <si>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</si>
  <si>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</si>
  <si>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</si>
  <si>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</si>
  <si>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</si>
  <si>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</si>
  <si>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</si>
  <si>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</si>
  <si>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</si>
  <si>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</si>
  <si>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</si>
  <si>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</si>
  <si>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</si>
  <si>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</si>
  <si>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</si>
  <si>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</si>
  <si>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</si>
  <si>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</si>
  <si>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</si>
  <si>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</si>
  <si>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</si>
  <si>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</si>
  <si>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</si>
  <si>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</si>
  <si>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</si>
  <si>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</si>
  <si>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</si>
  <si>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</si>
  <si>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</si>
  <si>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</si>
  <si>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</si>
  <si>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</si>
  <si>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</si>
  <si>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</si>
  <si>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</si>
  <si>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</si>
  <si>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</si>
  <si>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</si>
  <si>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</si>
  <si>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</si>
  <si>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</si>
  <si>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</si>
  <si>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</si>
  <si>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</si>
  <si>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</si>
  <si>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</si>
  <si>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</si>
  <si>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</si>
  <si>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</si>
  <si>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</si>
  <si>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</si>
  <si>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</si>
  <si>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</si>
  <si>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</si>
  <si>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</si>
  <si>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</si>
  <si>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</si>
  <si>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</si>
  <si>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</si>
  <si>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</si>
  <si>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</si>
  <si>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</si>
  <si>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</si>
  <si>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</si>
  <si>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</si>
  <si>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</si>
  <si>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</si>
  <si>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</si>
  <si>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</si>
  <si>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</si>
  <si>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</si>
  <si>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</si>
  <si>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</si>
  <si>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</si>
  <si>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</si>
  <si>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</si>
  <si>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</si>
  <si>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</si>
  <si>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</si>
  <si>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</si>
  <si>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</si>
  <si>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</si>
  <si>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</si>
  <si>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</si>
  <si>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</si>
  <si>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</si>
  <si>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</si>
  <si>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</si>
  <si>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</si>
  <si>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</si>
  <si>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</si>
  <si>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</si>
  <si>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</si>
  <si>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</si>
  <si>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</si>
  <si>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</si>
  <si>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</si>
  <si>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</si>
  <si>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</si>
  <si>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</si>
  <si>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</si>
  <si>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</si>
  <si>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</si>
  <si>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</si>
  <si>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</si>
  <si>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</si>
  <si>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</si>
  <si>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</si>
  <si>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</si>
  <si>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</si>
  <si>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</si>
  <si>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</si>
  <si>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</si>
  <si>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</si>
  <si>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</si>
  <si>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</si>
  <si>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</si>
  <si>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</si>
  <si>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</si>
  <si>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</si>
  <si>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</si>
  <si>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</si>
  <si>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</si>
  <si>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</si>
  <si>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</si>
  <si>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</si>
  <si>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</si>
  <si>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</si>
  <si>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</si>
  <si>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</si>
  <si>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</si>
  <si>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</si>
  <si>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</si>
  <si>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</si>
  <si>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</si>
  <si>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</si>
  <si>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</si>
  <si>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</si>
  <si>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</si>
  <si>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</si>
  <si>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</si>
  <si>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</si>
  <si>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</si>
  <si>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</si>
  <si>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</si>
  <si>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</si>
  <si>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</si>
  <si>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</si>
  <si>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</si>
  <si>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</si>
  <si>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</si>
  <si>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</si>
  <si>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</si>
  <si>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</si>
  <si>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</si>
  <si>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</si>
  <si>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</si>
  <si>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</si>
  <si>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</si>
  <si>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</si>
  <si>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</si>
  <si>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</si>
  <si>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</si>
  <si>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</si>
  <si>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</si>
  <si>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</si>
  <si>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</si>
  <si>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</si>
  <si>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</si>
  <si>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</si>
  <si>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</si>
  <si>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</si>
  <si>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</si>
  <si>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</si>
  <si>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</si>
  <si>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</si>
  <si>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</si>
  <si>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</si>
  <si>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</si>
  <si>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</si>
  <si>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</si>
  <si>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</si>
  <si>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</si>
  <si>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</si>
  <si>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</si>
  <si>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</si>
  <si>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</si>
  <si>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</si>
  <si>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</si>
  <si>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</si>
  <si>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</si>
  <si>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</si>
  <si>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</si>
  <si>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</si>
  <si>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</si>
  <si>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</si>
  <si>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</si>
  <si>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</si>
  <si>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</si>
  <si>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</si>
  <si>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</si>
  <si>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</si>
  <si>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</si>
  <si>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</si>
  <si>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</si>
  <si>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</si>
  <si>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</si>
  <si>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</si>
  <si>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</si>
  <si>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</si>
  <si>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</si>
  <si>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</si>
  <si>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</si>
  <si>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</si>
  <si>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</si>
  <si>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</si>
  <si>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</si>
  <si>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</si>
  <si>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</si>
  <si>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</si>
  <si>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</si>
  <si>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</si>
  <si>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</si>
  <si>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</si>
  <si>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</si>
  <si>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</si>
  <si>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</si>
  <si>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</si>
  <si>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</si>
  <si>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</si>
  <si>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</si>
  <si>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</si>
  <si>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</si>
  <si>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</si>
  <si>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</si>
  <si>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</si>
  <si>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</si>
  <si>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</si>
  <si>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</si>
  <si>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</si>
  <si>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</si>
  <si>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</si>
  <si>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</si>
  <si>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</si>
  <si>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</si>
  <si>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</si>
  <si>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</si>
  <si>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</si>
  <si>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</si>
  <si>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</si>
  <si>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</si>
  <si>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</si>
  <si>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</si>
  <si>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</si>
  <si>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</si>
  <si>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</si>
  <si>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</si>
  <si>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</si>
  <si>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</si>
  <si>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</si>
  <si>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</si>
  <si>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</si>
  <si>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</si>
  <si>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</si>
  <si>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</si>
  <si>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</si>
  <si>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</si>
  <si>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</si>
  <si>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</si>
  <si>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</si>
  <si>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</si>
  <si>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</si>
  <si>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</si>
  <si>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</si>
  <si>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</si>
  <si>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</si>
  <si>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</si>
  <si>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</si>
  <si>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</si>
  <si>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</si>
  <si>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</si>
  <si>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</si>
  <si>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</si>
  <si>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</si>
  <si>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</si>
  <si>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</si>
  <si>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</si>
  <si>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</si>
  <si>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</si>
  <si>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</si>
  <si>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</si>
  <si>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</si>
  <si>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</si>
  <si>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</si>
  <si>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</si>
  <si>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</si>
  <si>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</si>
  <si>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</si>
  <si>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</si>
  <si>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</si>
  <si>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</si>
  <si>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</si>
  <si>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</si>
  <si>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</si>
  <si>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</si>
  <si>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</si>
  <si>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</si>
  <si>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</si>
  <si>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</si>
  <si>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</si>
  <si>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</si>
  <si>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</si>
  <si>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</si>
  <si>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</si>
  <si>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</si>
  <si>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</si>
  <si>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</si>
  <si>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</si>
  <si>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</si>
  <si>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</si>
  <si>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</si>
  <si>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</si>
  <si>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</si>
  <si>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</si>
  <si>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</si>
  <si>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</si>
  <si>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</si>
  <si>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</si>
  <si>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</si>
  <si>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</si>
  <si>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</si>
  <si>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</si>
  <si>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</si>
  <si>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</si>
  <si>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</si>
  <si>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</si>
  <si>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</si>
  <si>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</si>
  <si>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</si>
  <si>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</si>
  <si>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</si>
  <si>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</si>
  <si>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</si>
  <si>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</si>
  <si>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</si>
  <si>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</si>
  <si>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</si>
  <si>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</si>
  <si>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</si>
  <si>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</si>
  <si>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</si>
  <si>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</si>
  <si>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</si>
  <si>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</si>
  <si>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</si>
  <si>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</si>
  <si>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</si>
  <si>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</si>
  <si>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</si>
  <si>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</si>
  <si>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</si>
  <si>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</si>
  <si>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</si>
  <si>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</si>
  <si>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</si>
  <si>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</si>
  <si>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</si>
  <si>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</si>
  <si>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</si>
  <si>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</si>
  <si>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</si>
  <si>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</si>
  <si>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</si>
  <si>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</si>
  <si>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</si>
  <si>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</si>
  <si>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</si>
  <si>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</si>
  <si>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</si>
  <si>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</si>
  <si>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</si>
  <si>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</si>
  <si>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</si>
  <si>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</si>
  <si>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</si>
  <si>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</si>
  <si>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</si>
  <si>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</si>
  <si>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</si>
  <si>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</si>
  <si>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</si>
  <si>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</si>
  <si>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</si>
  <si>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</si>
  <si>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</si>
  <si>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</si>
  <si>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</si>
  <si>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</si>
  <si>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</si>
  <si>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</si>
  <si>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</si>
  <si>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</si>
  <si>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</si>
  <si>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</si>
  <si>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</si>
  <si>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</si>
  <si>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</si>
  <si>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</si>
  <si>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</si>
  <si>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</si>
  <si>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</si>
  <si>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</si>
  <si>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</si>
  <si>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</si>
  <si>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</si>
  <si>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</si>
  <si>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</si>
  <si>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</si>
  <si>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</si>
  <si>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</si>
  <si>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</si>
  <si>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</si>
  <si>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</si>
  <si>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</si>
  <si>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</si>
  <si>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</si>
  <si>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</si>
  <si>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</si>
  <si>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</si>
  <si>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</si>
  <si>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</si>
  <si>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</si>
  <si>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</si>
  <si>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</si>
  <si>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</si>
  <si>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</si>
  <si>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</si>
  <si>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</si>
  <si>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</si>
  <si>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</si>
  <si>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</si>
  <si>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</si>
  <si>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</si>
  <si>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</si>
  <si>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</si>
  <si>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</si>
  <si>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</si>
  <si>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</si>
  <si>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</si>
  <si>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</si>
  <si>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</si>
  <si>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</si>
  <si>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</si>
  <si>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</si>
  <si>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</si>
  <si>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</si>
  <si>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</si>
  <si>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</si>
  <si>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</si>
  <si>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</si>
  <si>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</si>
  <si>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</si>
  <si>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</si>
  <si>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</si>
  <si>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</si>
  <si>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</si>
  <si>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</si>
  <si>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</si>
  <si>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</si>
  <si>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</si>
  <si>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</si>
  <si>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</si>
  <si>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</si>
  <si>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</si>
  <si>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</si>
  <si>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</si>
  <si>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</si>
  <si>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</si>
  <si>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</si>
  <si>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</si>
  <si>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</si>
  <si>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</si>
  <si>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</si>
  <si>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</si>
  <si>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</si>
  <si>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</si>
  <si>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</si>
  <si>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</si>
  <si>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</si>
  <si>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</si>
  <si>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</si>
  <si>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</si>
  <si>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</si>
  <si>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</si>
  <si>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</si>
  <si>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</si>
  <si>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</si>
  <si>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</si>
  <si>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</si>
  <si>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</si>
  <si>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</si>
  <si>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</si>
  <si>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</si>
  <si>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</si>
  <si>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</si>
  <si>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</si>
  <si>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</si>
  <si>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</si>
  <si>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</si>
  <si>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</si>
  <si>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</si>
  <si>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</si>
  <si>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</si>
  <si>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</si>
  <si>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</si>
  <si>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</si>
  <si>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</si>
  <si>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</si>
  <si>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</si>
  <si>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</si>
  <si>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</si>
  <si>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</si>
  <si>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</si>
  <si>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</si>
  <si>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</si>
  <si>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</si>
  <si>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</si>
  <si>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</si>
  <si>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</si>
  <si>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</si>
  <si>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</si>
  <si>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</si>
  <si>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</si>
  <si>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</si>
  <si>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</si>
  <si>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</si>
  <si>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</si>
  <si>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</si>
  <si>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</si>
  <si>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</si>
  <si>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</si>
  <si>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</si>
  <si>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</si>
  <si>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</si>
  <si>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</si>
  <si>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</si>
  <si>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</si>
  <si>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</si>
  <si>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</si>
  <si>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</si>
  <si>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</si>
  <si>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</si>
  <si>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</si>
  <si>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</si>
  <si>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</si>
  <si>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</si>
  <si>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</si>
  <si>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</si>
  <si>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</si>
  <si>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</si>
  <si>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</si>
  <si>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</si>
  <si>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</si>
  <si>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</si>
  <si>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</si>
  <si>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</si>
  <si>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</si>
  <si>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</si>
  <si>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</si>
  <si>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</si>
  <si>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</si>
  <si>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</si>
  <si>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</si>
  <si>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</si>
  <si>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</si>
  <si>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</si>
  <si>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</si>
  <si>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</si>
  <si>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</si>
  <si>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</si>
  <si>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</si>
  <si>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</si>
  <si>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</si>
  <si>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</si>
  <si>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</si>
  <si>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</si>
  <si>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</si>
  <si>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</si>
  <si>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</si>
  <si>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</si>
  <si>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</si>
  <si>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</si>
  <si>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</si>
  <si>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</si>
  <si>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</si>
  <si>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</si>
  <si>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</si>
  <si>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</si>
  <si>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</si>
  <si>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</si>
  <si>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</si>
  <si>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</si>
  <si>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</si>
  <si>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</si>
  <si>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</si>
  <si>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</si>
  <si>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</si>
  <si>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</si>
  <si>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</si>
  <si>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</si>
  <si>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</si>
  <si>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</si>
  <si>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</si>
  <si>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</si>
  <si>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</si>
  <si>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</si>
  <si>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</si>
  <si>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</si>
  <si>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</si>
  <si>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</si>
  <si>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</si>
  <si>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</si>
  <si>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</si>
  <si>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</si>
  <si>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</si>
  <si>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</si>
  <si>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</si>
  <si>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</si>
  <si>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</si>
  <si>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</si>
  <si>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</si>
  <si>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</si>
  <si>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</si>
  <si>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</si>
  <si>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</si>
  <si>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</si>
  <si>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</si>
  <si>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</si>
  <si>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</si>
  <si>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</si>
  <si>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</si>
  <si>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</si>
  <si>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</si>
  <si>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</si>
  <si>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</si>
  <si>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</si>
  <si>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</si>
  <si>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</si>
  <si>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</si>
  <si>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</si>
  <si>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</si>
  <si>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</si>
  <si>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</si>
  <si>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</si>
  <si>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</si>
  <si>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</si>
  <si>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</si>
  <si>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</si>
  <si>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</si>
  <si>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</si>
  <si>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</si>
  <si>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</si>
  <si>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</si>
  <si>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</si>
  <si>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</si>
  <si>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</si>
  <si>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</si>
  <si>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</si>
  <si>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</si>
  <si>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</si>
  <si>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</si>
  <si>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</si>
  <si>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</si>
  <si>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</si>
  <si>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</si>
  <si>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</si>
  <si>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</si>
  <si>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</si>
  <si>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</si>
  <si>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</si>
  <si>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</si>
  <si>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</si>
  <si>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</si>
  <si>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</si>
  <si>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</si>
  <si>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</si>
  <si>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</si>
  <si>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</si>
  <si>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</si>
  <si>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</si>
  <si>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</si>
  <si>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</si>
  <si>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</si>
  <si>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</si>
  <si>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</si>
  <si>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</si>
  <si>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</si>
  <si>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</si>
  <si>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</si>
  <si>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</si>
  <si>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</si>
  <si>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</si>
  <si>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</si>
  <si>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</si>
  <si>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</si>
  <si>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</si>
  <si>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</si>
  <si>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</si>
  <si>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</si>
  <si>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</si>
  <si>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</si>
  <si>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</si>
  <si>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</si>
  <si>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</si>
  <si>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</si>
  <si>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</si>
  <si>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</si>
  <si>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</si>
  <si>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</si>
  <si>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</si>
  <si>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</si>
  <si>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</si>
  <si>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</si>
  <si>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</si>
  <si>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</si>
  <si>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</si>
  <si>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</si>
  <si>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</si>
  <si>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</si>
  <si>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</si>
  <si>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</si>
  <si>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</si>
  <si>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</si>
  <si>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</si>
  <si>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</si>
  <si>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</si>
  <si>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</si>
  <si>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</si>
  <si>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</si>
  <si>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</si>
  <si>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</si>
  <si>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</si>
  <si>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</si>
  <si>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</si>
  <si>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</si>
  <si>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</si>
  <si>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</si>
  <si>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</si>
  <si>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</si>
  <si>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</si>
  <si>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</si>
  <si>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</si>
  <si>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</si>
  <si>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</si>
  <si>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</si>
  <si>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</si>
  <si>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</si>
  <si>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</si>
  <si>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</si>
  <si>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</si>
  <si>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</si>
  <si>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</si>
  <si>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</si>
  <si>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</si>
  <si>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</si>
  <si>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</si>
  <si>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</si>
  <si>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</si>
  <si>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</si>
  <si>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</si>
  <si>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</si>
  <si>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</si>
  <si>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</si>
  <si>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</si>
  <si>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</si>
  <si>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</si>
  <si>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</si>
  <si>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</si>
  <si>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</si>
  <si>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</si>
  <si>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</si>
  <si>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</si>
  <si>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</si>
  <si>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</si>
  <si>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</si>
  <si>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</si>
  <si>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</si>
  <si>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</si>
  <si>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</si>
  <si>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</si>
  <si>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</si>
  <si>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</si>
  <si>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</si>
  <si>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</si>
  <si>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</si>
  <si>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</si>
  <si>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</si>
  <si>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</si>
  <si>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</si>
  <si>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</si>
  <si>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</si>
  <si>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</si>
  <si>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</si>
  <si>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</si>
  <si>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</si>
  <si>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</si>
  <si>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</si>
  <si>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</si>
  <si>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</si>
  <si>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</si>
  <si>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</si>
  <si>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</si>
  <si>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</si>
  <si>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</si>
  <si>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</si>
  <si>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</si>
  <si>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</si>
  <si>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</si>
  <si>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</si>
  <si>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</si>
  <si>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</si>
  <si>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</si>
  <si>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</si>
  <si>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</si>
  <si>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</si>
  <si>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</si>
  <si>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</si>
  <si>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</si>
  <si>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</si>
  <si>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</si>
  <si>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</si>
  <si>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</si>
  <si>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</si>
  <si>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</si>
  <si>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</si>
  <si>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</si>
  <si>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</si>
  <si>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</si>
  <si>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</si>
  <si>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</si>
  <si>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</si>
  <si>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</si>
  <si>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</si>
  <si>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</si>
  <si>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</si>
  <si>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</si>
  <si>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</si>
  <si>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</si>
  <si>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</si>
  <si>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</si>
  <si>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</si>
  <si>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</si>
  <si>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</si>
  <si>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</si>
  <si>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</si>
  <si>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</si>
  <si>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</si>
  <si>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</si>
  <si>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</si>
  <si>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</si>
  <si>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</si>
  <si>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</si>
  <si>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</si>
  <si>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</si>
  <si>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</si>
  <si>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</si>
  <si>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</si>
  <si>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</si>
  <si>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</si>
  <si>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</si>
  <si>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</si>
  <si>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</si>
  <si>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</si>
  <si>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</si>
  <si>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</si>
  <si>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</si>
  <si>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</si>
  <si>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</si>
  <si>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</si>
  <si>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</si>
  <si>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</si>
  <si>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</si>
  <si>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</si>
  <si>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</si>
  <si>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</si>
  <si>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</si>
  <si>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</si>
  <si>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</si>
  <si>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</si>
  <si>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</si>
  <si>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</si>
  <si>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</si>
  <si>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</si>
  <si>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</si>
  <si>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</si>
  <si>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</si>
  <si>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</si>
  <si>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</si>
  <si>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</si>
  <si>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</si>
  <si>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</si>
  <si>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</si>
  <si>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</si>
  <si>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</si>
  <si>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</si>
  <si>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</si>
  <si>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</si>
  <si>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</si>
  <si>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</si>
  <si>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</si>
  <si>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</si>
  <si>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</si>
  <si>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</si>
  <si>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</si>
  <si>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</si>
  <si>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</si>
  <si>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</si>
  <si>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</si>
  <si>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</si>
  <si>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</si>
  <si>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</si>
  <si>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</si>
  <si>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</si>
  <si>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</si>
  <si>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</si>
  <si>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</si>
  <si>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</si>
  <si>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</si>
  <si>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</si>
  <si>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</si>
  <si>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</si>
  <si>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</si>
  <si>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</si>
  <si>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</si>
  <si>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</si>
  <si>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</si>
  <si>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</si>
  <si>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</si>
  <si>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</si>
  <si>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</si>
  <si>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</si>
  <si>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</si>
  <si>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</si>
  <si>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</si>
  <si>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</si>
  <si>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</si>
  <si>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</si>
  <si>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</si>
  <si>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</si>
  <si>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</si>
  <si>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</si>
  <si>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</si>
  <si>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</si>
  <si>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</si>
  <si>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</si>
  <si>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</si>
  <si>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</si>
  <si>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</si>
  <si>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</si>
  <si>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</si>
  <si>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</si>
  <si>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</si>
  <si>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</si>
  <si>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</si>
  <si>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</si>
  <si>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</si>
  <si>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</si>
  <si>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</si>
  <si>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</si>
  <si>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</si>
  <si>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</si>
  <si>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</si>
  <si>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</si>
  <si>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</si>
  <si>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</si>
  <si>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</si>
  <si>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</si>
  <si>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</si>
  <si>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</si>
  <si>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</si>
  <si>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</si>
  <si>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</si>
  <si>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</si>
  <si>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</si>
  <si>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</si>
  <si>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</si>
  <si>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</si>
  <si>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</si>
  <si>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</si>
  <si>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</si>
  <si>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</si>
  <si>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</si>
  <si>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</si>
  <si>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</si>
  <si>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</si>
  <si>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</si>
  <si>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</si>
  <si>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</si>
  <si>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</si>
  <si>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</si>
  <si>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</si>
  <si>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</si>
  <si>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</si>
  <si>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</si>
  <si>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</si>
  <si>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</si>
  <si>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</si>
  <si>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</si>
  <si>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</si>
  <si>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</si>
  <si>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</si>
  <si>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</si>
  <si>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</si>
  <si>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</si>
  <si>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</si>
  <si>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</si>
  <si>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</si>
  <si>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</si>
  <si>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</si>
  <si>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</si>
  <si>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</si>
  <si>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</si>
  <si>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</si>
  <si>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</si>
  <si>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</si>
  <si>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</si>
  <si>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</si>
  <si>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</si>
  <si>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</si>
  <si>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</si>
  <si>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</si>
  <si>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</si>
  <si>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</si>
  <si>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</si>
  <si>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</si>
  <si>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</si>
  <si>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</si>
  <si>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</si>
  <si>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</si>
  <si>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</si>
  <si>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</si>
  <si>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</si>
  <si>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</si>
  <si>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</si>
  <si>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</si>
  <si>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</si>
  <si>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</si>
  <si>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</si>
  <si>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</si>
  <si>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</si>
  <si>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</si>
  <si>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</si>
  <si>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</si>
  <si>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</si>
  <si>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</si>
  <si>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</si>
  <si>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</si>
  <si>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</si>
  <si>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</si>
  <si>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</si>
  <si>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</si>
  <si>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</si>
  <si>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</si>
  <si>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</si>
  <si>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</si>
  <si>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</si>
  <si>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</si>
  <si>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</si>
  <si>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</si>
  <si>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</si>
  <si>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</si>
  <si>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</si>
  <si>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</si>
  <si>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</si>
  <si>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</si>
  <si>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</si>
  <si>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</si>
  <si>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</si>
  <si>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</si>
  <si>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</si>
  <si>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</si>
  <si>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</si>
  <si>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</si>
  <si>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</si>
  <si>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</si>
  <si>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</si>
  <si>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</si>
  <si>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</si>
  <si>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</si>
  <si>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</si>
  <si>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</si>
  <si>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</si>
  <si>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</si>
  <si>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</si>
  <si>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</si>
  <si>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</si>
  <si>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</si>
  <si>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</si>
  <si>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</si>
  <si>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</si>
  <si>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</si>
  <si>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</si>
  <si>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</si>
  <si>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</si>
  <si>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</si>
  <si>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</si>
  <si>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</si>
  <si>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</si>
  <si>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</si>
  <si>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</si>
  <si>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</si>
  <si>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</si>
  <si>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</si>
  <si>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</si>
  <si>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</si>
  <si>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</si>
  <si>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</si>
  <si>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</si>
  <si>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</si>
  <si>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</si>
  <si>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</si>
  <si>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</si>
  <si>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</si>
  <si>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</si>
  <si>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</si>
  <si>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</si>
  <si>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</si>
  <si>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</si>
  <si>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</si>
  <si>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</si>
  <si>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</si>
  <si>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</si>
  <si>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</si>
  <si>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</si>
  <si>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</si>
  <si>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</si>
  <si>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</si>
  <si>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</si>
  <si>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</si>
  <si>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</si>
  <si>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</si>
  <si>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</si>
  <si>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</si>
  <si>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</si>
  <si>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</si>
  <si>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</si>
  <si>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</si>
  <si>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</si>
  <si>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</si>
  <si>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</si>
  <si>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</si>
  <si>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</si>
  <si>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</si>
  <si>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</si>
  <si>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</si>
  <si>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</si>
  <si>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</si>
  <si>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</si>
  <si>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</si>
  <si>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</si>
  <si>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</si>
  <si>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</si>
  <si>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</si>
  <si>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</si>
  <si>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</si>
  <si>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</si>
  <si>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</si>
  <si>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</si>
  <si>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</si>
  <si>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</si>
  <si>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</si>
  <si>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</si>
  <si>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</si>
  <si>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</si>
  <si>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</si>
  <si>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</si>
  <si>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</si>
  <si>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</si>
  <si>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</si>
  <si>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</si>
  <si>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</si>
  <si>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</si>
  <si>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</si>
  <si>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</si>
  <si>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</si>
  <si>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</si>
  <si>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</si>
  <si>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</si>
  <si>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</si>
  <si>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</si>
  <si>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</si>
  <si>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</si>
  <si>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</si>
  <si>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</si>
  <si>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</si>
  <si>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</si>
  <si>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</si>
  <si>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</si>
  <si>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</si>
  <si>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</si>
  <si>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</si>
  <si>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</si>
  <si>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</si>
  <si>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</si>
  <si>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</si>
  <si>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</si>
  <si>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</si>
  <si>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</si>
  <si>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</si>
  <si>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</si>
  <si>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</si>
  <si>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</si>
  <si>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</si>
  <si>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</si>
  <si>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</si>
  <si>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</si>
  <si>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</si>
  <si>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</si>
  <si>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</si>
  <si>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</si>
  <si>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</si>
  <si>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</si>
  <si>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</si>
  <si>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</si>
  <si>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</si>
  <si>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</si>
  <si>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</si>
  <si>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</si>
  <si>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</si>
  <si>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</si>
  <si>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</si>
  <si>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</si>
  <si>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</si>
  <si>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</si>
  <si>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</si>
  <si>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</si>
  <si>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</si>
  <si>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</si>
  <si>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</si>
  <si>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</si>
  <si>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</si>
  <si>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</si>
  <si>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</si>
  <si>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</si>
  <si>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</si>
  <si>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</si>
  <si>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</si>
  <si>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</si>
  <si>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</si>
  <si>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</si>
  <si>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</si>
  <si>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</si>
  <si>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</si>
  <si>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</si>
  <si>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</si>
  <si>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</si>
  <si>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</si>
  <si>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</si>
  <si>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</si>
  <si>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</si>
  <si>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</si>
  <si>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</si>
  <si>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</si>
  <si>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</si>
  <si>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</si>
  <si>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</si>
  <si>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</si>
  <si>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</si>
  <si>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</si>
  <si>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</si>
  <si>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</si>
  <si>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</si>
  <si>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</si>
  <si>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</si>
  <si>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</si>
  <si>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</si>
  <si>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</si>
  <si>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</si>
  <si>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</si>
  <si>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</si>
  <si>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</si>
  <si>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</si>
  <si>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</si>
  <si>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</si>
  <si>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</si>
  <si>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</si>
  <si>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</si>
  <si>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</si>
  <si>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</si>
  <si>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</si>
  <si>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</si>
  <si>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</si>
  <si>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</si>
  <si>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</si>
  <si>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</si>
  <si>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</si>
  <si>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</si>
  <si>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</si>
  <si>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</si>
  <si>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</si>
  <si>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</si>
  <si>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</si>
  <si>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</si>
  <si>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</si>
  <si>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</si>
  <si>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</si>
  <si>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</si>
  <si>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</si>
  <si>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</si>
  <si>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</si>
  <si>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</si>
  <si>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</si>
  <si>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</si>
  <si>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</si>
  <si>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</si>
  <si>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</si>
  <si>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</si>
  <si>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</si>
  <si>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</si>
  <si>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</si>
  <si>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</si>
  <si>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</si>
  <si>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</si>
  <si>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</si>
  <si>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</si>
  <si>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</si>
  <si>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</si>
  <si>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</si>
  <si>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</si>
  <si>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</si>
  <si>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</si>
  <si>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</si>
  <si>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</si>
  <si>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</si>
  <si>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</si>
  <si>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</si>
  <si>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</si>
  <si>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</si>
  <si>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</si>
  <si>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</si>
  <si>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</si>
  <si>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</si>
  <si>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</si>
  <si>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</si>
  <si>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</si>
  <si>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</si>
  <si>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</si>
  <si>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</si>
  <si>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</si>
  <si>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</si>
  <si>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</si>
  <si>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</si>
  <si>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</si>
  <si>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</si>
  <si>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</si>
  <si>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</si>
  <si>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</si>
  <si>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</si>
  <si>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</si>
  <si>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</si>
  <si>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</si>
  <si>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</si>
  <si>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</si>
  <si>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</si>
  <si>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</si>
  <si>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</si>
  <si>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</si>
  <si>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</si>
  <si>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</si>
  <si>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</si>
  <si>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</si>
  <si>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</si>
  <si>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</si>
  <si>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</si>
  <si>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</si>
  <si>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</si>
  <si>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</si>
  <si>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</si>
  <si>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</si>
  <si>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</si>
  <si>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</si>
  <si>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</si>
  <si>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</si>
  <si>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</si>
  <si>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</si>
  <si>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</si>
  <si>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</si>
  <si>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</si>
  <si>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</si>
  <si>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</si>
  <si>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</si>
  <si>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</si>
  <si>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</si>
  <si>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</si>
  <si>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</si>
  <si>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</si>
  <si>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</si>
  <si>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</si>
  <si>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</si>
  <si>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</si>
  <si>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</si>
  <si>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</si>
  <si>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</si>
  <si>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</si>
  <si>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</si>
  <si>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</si>
  <si>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</si>
  <si>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</si>
  <si>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</si>
  <si>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</si>
  <si>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</si>
  <si>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</si>
  <si>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</si>
  <si>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</si>
  <si>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</si>
  <si>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</si>
  <si>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</si>
  <si>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</si>
  <si>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</si>
  <si>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</si>
  <si>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</si>
  <si>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</si>
  <si>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</si>
  <si>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</si>
  <si>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</si>
  <si>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</si>
  <si>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</si>
  <si>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</si>
  <si>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</si>
  <si>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</si>
  <si>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</si>
  <si>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</si>
  <si>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</si>
  <si>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</si>
  <si>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</si>
  <si>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</si>
  <si>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</si>
  <si>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</si>
  <si>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</si>
  <si>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</si>
  <si>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</si>
  <si>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</si>
  <si>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</si>
  <si>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</si>
  <si>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</si>
  <si>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</si>
  <si>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</si>
  <si>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</si>
  <si>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</si>
  <si>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</si>
  <si>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</si>
  <si>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</si>
  <si>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</si>
  <si>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</si>
  <si>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</si>
  <si>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</si>
  <si>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</si>
  <si>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</si>
  <si>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</si>
  <si>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</si>
  <si>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</si>
  <si>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</si>
  <si>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</si>
  <si>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</si>
  <si>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</si>
  <si>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</si>
  <si>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</si>
  <si>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</si>
  <si>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</si>
  <si>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</si>
  <si>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</si>
  <si>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</si>
  <si>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</si>
  <si>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</si>
  <si>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</si>
  <si>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</si>
  <si>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</si>
  <si>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</si>
  <si>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</si>
  <si>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</si>
  <si>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</si>
  <si>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</si>
  <si>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</si>
  <si>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</si>
  <si>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</si>
  <si>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</si>
  <si>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</si>
  <si>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</si>
  <si>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</si>
  <si>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</si>
  <si>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</si>
  <si>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</si>
  <si>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</si>
  <si>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</si>
  <si>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</si>
  <si>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</si>
  <si>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</si>
  <si>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</si>
  <si>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</si>
  <si>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</si>
  <si>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</si>
  <si>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</si>
  <si>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</si>
  <si>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</si>
  <si>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</si>
  <si>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</si>
  <si>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</si>
  <si>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</si>
  <si>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</si>
  <si>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</si>
  <si>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</si>
  <si>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</si>
  <si>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</si>
  <si>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</si>
  <si>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</si>
  <si>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</si>
  <si>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</si>
  <si>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</si>
  <si>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</si>
  <si>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</si>
  <si>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</si>
  <si>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</si>
  <si>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</si>
  <si>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</si>
  <si>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</si>
  <si>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</si>
  <si>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</si>
  <si>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</si>
  <si>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</si>
  <si>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</si>
  <si>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</si>
  <si>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</si>
  <si>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</si>
  <si>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</si>
  <si>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</si>
  <si>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</si>
  <si>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</si>
  <si>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</si>
  <si>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</si>
  <si>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</si>
  <si>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</si>
  <si>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</si>
  <si>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</si>
  <si>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</si>
  <si>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</si>
  <si>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</si>
  <si>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</si>
  <si>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</si>
  <si>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</si>
  <si>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</si>
  <si>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</si>
  <si>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</si>
  <si>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</si>
  <si>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</si>
  <si>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</si>
  <si>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</si>
  <si>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</si>
  <si>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</si>
  <si>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</si>
  <si>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</si>
  <si>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</si>
  <si>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</si>
  <si>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</si>
  <si>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</si>
  <si>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</si>
  <si>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</si>
  <si>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</si>
  <si>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</si>
  <si>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</si>
  <si>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</si>
  <si>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</si>
  <si>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</si>
  <si>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</si>
  <si>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</si>
  <si>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</si>
  <si>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</si>
  <si>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</si>
  <si>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</si>
  <si>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</si>
  <si>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</si>
  <si>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</si>
  <si>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</si>
  <si>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</si>
  <si>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</si>
  <si>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</si>
  <si>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</si>
  <si>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</si>
  <si>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</si>
  <si>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</si>
  <si>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</si>
  <si>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</si>
  <si>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</si>
  <si>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</si>
  <si>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</si>
  <si>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</si>
  <si>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</si>
  <si>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</si>
  <si>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</si>
  <si>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</si>
  <si>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</si>
  <si>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</si>
  <si>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</si>
  <si>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</si>
  <si>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</si>
  <si>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</si>
  <si>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</si>
  <si>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</si>
  <si>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</si>
  <si>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</si>
  <si>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</si>
  <si>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</si>
  <si>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</si>
  <si>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</si>
  <si>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</si>
  <si>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</si>
  <si>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</si>
  <si>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</si>
  <si>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</si>
  <si>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</si>
  <si>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</si>
  <si>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</si>
  <si>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</si>
  <si>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</si>
  <si>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</si>
  <si>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</si>
  <si>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</si>
  <si>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</si>
  <si>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</si>
  <si>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</si>
  <si>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</si>
  <si>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</si>
  <si>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</si>
  <si>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</si>
  <si>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</si>
  <si>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</si>
  <si>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</si>
  <si>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</si>
  <si>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</si>
  <si>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</si>
  <si>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</si>
  <si>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</si>
  <si>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</si>
  <si>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</si>
  <si>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</si>
  <si>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</si>
  <si>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</si>
  <si>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</si>
  <si>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</si>
  <si>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</si>
  <si>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</si>
  <si>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</si>
  <si>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</si>
  <si>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</si>
  <si>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</si>
  <si>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</si>
  <si>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</si>
  <si>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</si>
  <si>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</si>
  <si>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</si>
  <si>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</si>
  <si>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</si>
  <si>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</si>
  <si>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</si>
  <si>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</si>
  <si>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</si>
  <si>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</si>
  <si>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</si>
  <si>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</si>
  <si>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</si>
  <si>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</si>
  <si>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</si>
  <si>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</si>
  <si>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</si>
  <si>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</si>
  <si>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</si>
  <si>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</si>
  <si>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</si>
  <si>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</si>
  <si>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</si>
  <si>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</si>
  <si>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</si>
  <si>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</si>
  <si>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</si>
  <si>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</si>
  <si>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</si>
  <si>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</si>
  <si>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</si>
  <si>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</si>
  <si>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</si>
  <si>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</si>
  <si>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</si>
  <si>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</si>
  <si>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</si>
  <si>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</si>
  <si>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</si>
  <si>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</si>
  <si>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</si>
  <si>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</si>
  <si>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</si>
  <si>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</si>
  <si>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</si>
  <si>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</si>
  <si>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</si>
  <si>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</si>
  <si>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</si>
  <si>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</si>
  <si>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</si>
  <si>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</si>
  <si>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</si>
  <si>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</si>
  <si>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</si>
  <si>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</si>
  <si>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</si>
  <si>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</si>
  <si>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</si>
  <si>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</si>
  <si>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</si>
  <si>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</si>
  <si>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</si>
  <si>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</si>
  <si>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</si>
  <si>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</si>
  <si>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</si>
  <si>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</si>
  <si>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</si>
  <si>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</si>
  <si>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</si>
  <si>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</si>
  <si>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</si>
  <si>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</si>
  <si>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</si>
  <si>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</si>
  <si>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</si>
  <si>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</si>
  <si>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</si>
  <si>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</si>
  <si>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</si>
  <si>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</si>
  <si>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</si>
  <si>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</si>
  <si>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</si>
  <si>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</si>
  <si>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</si>
  <si>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</si>
  <si>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</si>
  <si>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</si>
  <si>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</si>
  <si>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</si>
  <si>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</si>
  <si>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</si>
  <si>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</si>
  <si>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</si>
  <si>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</si>
  <si>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</si>
  <si>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</si>
  <si>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</si>
  <si>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</si>
  <si>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</si>
  <si>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</si>
  <si>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</si>
  <si>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</si>
  <si>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</si>
  <si>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</si>
  <si>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</si>
  <si>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</si>
  <si>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</si>
  <si>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</si>
  <si>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</si>
  <si>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</si>
  <si>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</si>
  <si>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</si>
  <si>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</si>
  <si>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</si>
  <si>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</si>
  <si>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</si>
  <si>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</si>
  <si>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</si>
  <si>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</si>
  <si>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</si>
  <si>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</si>
  <si>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</si>
  <si>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</si>
  <si>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</si>
  <si>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</si>
  <si>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</si>
  <si>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</si>
  <si>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</si>
  <si>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</si>
  <si>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</si>
  <si>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</si>
  <si>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</si>
  <si>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</si>
  <si>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</si>
  <si>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</si>
  <si>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</si>
  <si>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</si>
  <si>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</si>
  <si>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</si>
  <si>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</si>
  <si>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</si>
  <si>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</si>
  <si>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</si>
  <si>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</si>
  <si>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</si>
  <si>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</si>
  <si>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</si>
  <si>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</si>
  <si>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</si>
  <si>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</si>
  <si>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</si>
  <si>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</si>
  <si>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</si>
  <si>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</si>
  <si>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</si>
  <si>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</si>
  <si>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</si>
  <si>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</si>
  <si>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</si>
  <si>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</si>
  <si>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</si>
  <si>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</si>
  <si>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</si>
  <si>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</si>
  <si>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</si>
  <si>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</si>
  <si>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</si>
  <si>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</si>
  <si>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</si>
  <si>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</si>
  <si>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</si>
  <si>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</si>
  <si>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</si>
  <si>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</si>
  <si>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</si>
  <si>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</si>
  <si>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</si>
  <si>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</si>
  <si>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</si>
  <si>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</si>
  <si>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</si>
  <si>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</si>
  <si>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</si>
  <si>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</si>
  <si>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</si>
  <si>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</si>
  <si>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</si>
  <si>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</si>
  <si>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</si>
  <si>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</si>
  <si>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</si>
  <si>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</si>
  <si>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</si>
  <si>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</si>
  <si>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</si>
  <si>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</si>
  <si>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</si>
  <si>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</si>
  <si>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</si>
  <si>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</si>
  <si>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</si>
  <si>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</si>
  <si>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</si>
  <si>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</si>
  <si>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</si>
  <si>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</si>
  <si>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</si>
  <si>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</si>
  <si>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</si>
  <si>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</si>
  <si>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</si>
  <si>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</si>
  <si>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</si>
  <si>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</si>
  <si>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</si>
  <si>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</si>
  <si>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</si>
  <si>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</si>
  <si>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</si>
  <si>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</si>
  <si>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</si>
  <si>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</si>
  <si>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</si>
  <si>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</si>
  <si>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</si>
  <si>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</si>
  <si>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</si>
  <si>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</si>
  <si>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</si>
  <si>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</si>
  <si>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</si>
  <si>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</si>
  <si>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</si>
  <si>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</si>
  <si>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</si>
  <si>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</si>
  <si>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</si>
  <si>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</si>
  <si>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</si>
  <si>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</si>
  <si>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</si>
  <si>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</si>
  <si>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</si>
  <si>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</si>
  <si>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</si>
  <si>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</si>
  <si>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</si>
  <si>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</si>
  <si>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</si>
  <si>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</si>
  <si>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</si>
  <si>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</si>
  <si>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</si>
  <si>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</si>
  <si>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</si>
  <si>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</si>
  <si>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</si>
  <si>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</si>
  <si>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</si>
  <si>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</si>
  <si>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</si>
  <si>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</si>
  <si>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</si>
  <si>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</si>
  <si>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</si>
  <si>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</si>
  <si>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</si>
  <si>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</si>
  <si>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</si>
  <si>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</si>
  <si>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</si>
  <si>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</si>
  <si>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</si>
  <si>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</si>
  <si>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</si>
  <si>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</si>
  <si>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</si>
  <si>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</si>
  <si>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</si>
  <si>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</si>
  <si>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</si>
  <si>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</si>
  <si>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</si>
  <si>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</si>
  <si>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</si>
  <si>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</si>
  <si>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</si>
  <si>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</si>
  <si>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</si>
  <si>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</si>
  <si>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</si>
  <si>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</si>
  <si>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</si>
  <si>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</si>
  <si>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</si>
  <si>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</si>
  <si>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</si>
  <si>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</si>
  <si>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</si>
  <si>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</si>
  <si>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</si>
  <si>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</si>
  <si>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</si>
  <si>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</si>
  <si>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</si>
  <si>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</si>
  <si>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</si>
  <si>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</si>
  <si>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</si>
  <si>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</si>
  <si>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</si>
  <si>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</si>
  <si>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</si>
  <si>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</si>
  <si>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</si>
  <si>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</si>
  <si>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</si>
  <si>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</si>
  <si>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</si>
  <si>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</si>
  <si>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</si>
  <si>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</si>
  <si>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</si>
  <si>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</si>
  <si>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</si>
  <si>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</si>
  <si>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</si>
  <si>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</si>
  <si>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</si>
  <si>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</si>
  <si>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</si>
  <si>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</si>
  <si>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</si>
  <si>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</si>
  <si>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</si>
  <si>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</si>
  <si>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</si>
  <si>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</si>
  <si>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</si>
  <si>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</si>
  <si>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</si>
  <si>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</si>
  <si>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</si>
  <si>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</si>
  <si>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</si>
  <si>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</si>
  <si>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</si>
  <si>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</si>
  <si>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</si>
  <si>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</si>
  <si>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</si>
  <si>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</si>
  <si>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</si>
  <si>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</si>
  <si>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</si>
  <si>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</si>
  <si>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</si>
  <si>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</si>
  <si>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</si>
  <si>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</si>
  <si>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</si>
  <si>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</si>
  <si>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</si>
  <si>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</si>
  <si>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</si>
  <si>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</si>
  <si>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</si>
  <si>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</si>
  <si>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</si>
  <si>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</si>
  <si>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</si>
  <si>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</si>
  <si>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</si>
  <si>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</si>
  <si>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</si>
  <si>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</si>
  <si>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</si>
  <si>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</si>
  <si>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</si>
  <si>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</si>
  <si>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</si>
  <si>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</si>
  <si>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</si>
  <si>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</si>
  <si>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</si>
  <si>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</si>
  <si>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</si>
  <si>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</si>
  <si>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</si>
  <si>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</si>
  <si>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</si>
  <si>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</si>
  <si>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</si>
  <si>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</si>
  <si>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</si>
  <si>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</si>
  <si>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</si>
  <si>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</si>
  <si>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</si>
  <si>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</si>
  <si>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</si>
  <si>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</si>
  <si>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</si>
  <si>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</si>
  <si>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</si>
  <si>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</si>
  <si>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</si>
  <si>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</si>
  <si>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</si>
  <si>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</si>
  <si>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</si>
  <si>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</si>
  <si>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</si>
  <si>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</si>
  <si>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</si>
  <si>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</si>
  <si>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</si>
  <si>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</si>
  <si>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</si>
  <si>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</si>
  <si>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</si>
  <si>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</si>
  <si>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</si>
  <si>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</si>
  <si>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</si>
  <si>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</si>
  <si>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</si>
  <si>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</si>
  <si>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</si>
  <si>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</si>
  <si>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</si>
  <si>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</si>
  <si>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</si>
  <si>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</si>
  <si>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</si>
  <si>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</si>
  <si>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</si>
  <si>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</si>
  <si>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</si>
  <si>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</si>
  <si>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</si>
  <si>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</si>
  <si>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</si>
  <si>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</si>
  <si>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</si>
  <si>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</si>
  <si>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</si>
  <si>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</si>
  <si>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</si>
  <si>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</si>
  <si>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</si>
  <si>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</si>
  <si>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</si>
  <si>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</si>
  <si>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</si>
  <si>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</si>
  <si>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</si>
  <si>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</si>
  <si>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</si>
  <si>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</si>
  <si>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</si>
  <si>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</si>
  <si>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</si>
  <si>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</si>
  <si>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</si>
  <si>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</si>
  <si>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</si>
  <si>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</si>
  <si>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</si>
  <si>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</si>
  <si>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</si>
  <si>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</si>
  <si>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</si>
  <si>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</si>
  <si>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</si>
  <si>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</si>
  <si>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</si>
  <si>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</si>
  <si>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</si>
  <si>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</si>
  <si>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</si>
  <si>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</si>
  <si>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</si>
  <si>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</si>
  <si>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</si>
  <si>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</si>
  <si>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</si>
  <si>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</si>
  <si>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</si>
  <si>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</si>
  <si>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</si>
  <si>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</si>
  <si>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</si>
  <si>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</si>
  <si>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</si>
  <si>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</si>
  <si>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</si>
  <si>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</si>
  <si>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</si>
  <si>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</si>
  <si>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</si>
  <si>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</si>
  <si>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</si>
  <si>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</si>
  <si>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</si>
  <si>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</si>
  <si>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</si>
  <si>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</si>
  <si>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</si>
  <si>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</si>
  <si>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</si>
  <si>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</si>
  <si>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</si>
  <si>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</si>
  <si>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</si>
  <si>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</si>
  <si>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</si>
  <si>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</si>
  <si>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</si>
  <si>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</si>
  <si>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</si>
  <si>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</si>
  <si>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</si>
  <si>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</si>
  <si>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</si>
  <si>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</si>
  <si>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</si>
  <si>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</si>
  <si>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</si>
  <si>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</si>
  <si>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</si>
  <si>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</si>
  <si>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</si>
  <si>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</si>
  <si>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</si>
  <si>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</si>
  <si>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</si>
  <si>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</si>
  <si>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</si>
  <si>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</si>
  <si>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</si>
  <si>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</si>
  <si>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</si>
  <si>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</si>
  <si>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</si>
  <si>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</si>
  <si>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</si>
  <si>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</si>
  <si>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</si>
  <si>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</si>
  <si>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</si>
  <si>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</si>
  <si>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</si>
  <si>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</si>
  <si>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</si>
  <si>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</si>
  <si>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</si>
  <si>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</si>
  <si>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</si>
  <si>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</si>
  <si>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</si>
  <si>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</si>
  <si>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</si>
  <si>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</si>
  <si>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</si>
  <si>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</si>
  <si>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</si>
  <si>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</si>
  <si>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</si>
  <si>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</si>
  <si>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</si>
  <si>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</si>
  <si>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</si>
  <si>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</si>
  <si>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</si>
  <si>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</si>
  <si>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</si>
  <si>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</si>
  <si>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</si>
  <si>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</si>
  <si>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</si>
  <si>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</si>
  <si>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</si>
  <si>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</si>
  <si>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</si>
  <si>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</si>
  <si>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</si>
  <si>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</si>
  <si>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</si>
  <si>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</si>
  <si>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</si>
  <si>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</si>
  <si>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</si>
  <si>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</si>
  <si>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</si>
  <si>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</si>
  <si>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</si>
  <si>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</si>
  <si>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</si>
  <si>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</si>
  <si>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</si>
  <si>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</si>
  <si>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</si>
  <si>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</si>
  <si>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</si>
  <si>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</si>
  <si>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</si>
  <si>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</si>
  <si>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</si>
  <si>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</si>
  <si>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</si>
  <si>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</si>
  <si>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</si>
  <si>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</si>
  <si>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</si>
  <si>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</si>
  <si>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</si>
  <si>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</si>
  <si>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</si>
  <si>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</si>
  <si>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</si>
  <si>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</si>
  <si>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</si>
  <si>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</si>
  <si>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</si>
  <si>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</si>
  <si>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</si>
  <si>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</si>
  <si>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</si>
  <si>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</si>
  <si>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</si>
  <si>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</si>
  <si>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</si>
  <si>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</si>
  <si>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</si>
  <si>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</si>
  <si>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</si>
  <si>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</si>
  <si>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</si>
  <si>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</si>
  <si>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</si>
  <si>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</si>
  <si>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</si>
  <si>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</si>
  <si>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</si>
  <si>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</si>
  <si>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</si>
  <si>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</si>
  <si>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</si>
  <si>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</si>
  <si>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</si>
  <si>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</si>
  <si>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</si>
  <si>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</si>
  <si>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</si>
  <si>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</si>
  <si>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</si>
  <si>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</si>
  <si>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</si>
  <si>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</si>
  <si>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</si>
  <si>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</si>
  <si>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</si>
  <si>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</si>
  <si>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</si>
  <si>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</si>
  <si>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</si>
  <si>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</si>
  <si>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</si>
  <si>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</si>
  <si>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</si>
  <si>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</si>
  <si>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</si>
  <si>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</si>
  <si>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</si>
  <si>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</si>
  <si>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</si>
  <si>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</si>
  <si>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</si>
  <si>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</si>
  <si>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</si>
  <si>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</si>
  <si>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</si>
  <si>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</si>
  <si>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</si>
  <si>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</si>
  <si>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</si>
  <si>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</si>
  <si>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</si>
  <si>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</si>
  <si>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</si>
  <si>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</si>
  <si>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</si>
  <si>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</si>
  <si>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</si>
  <si>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</si>
  <si>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</si>
  <si>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</si>
  <si>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</si>
  <si>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</si>
  <si>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</si>
  <si>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</si>
  <si>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</si>
  <si>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</si>
  <si>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</si>
  <si>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</si>
  <si>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</si>
  <si>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</si>
  <si>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</si>
  <si>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</si>
  <si>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</si>
  <si>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</si>
  <si>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</si>
  <si>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</si>
  <si>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</si>
  <si>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</si>
  <si>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</si>
  <si>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</si>
  <si>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</si>
  <si>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</si>
  <si>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</si>
  <si>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</si>
  <si>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</si>
  <si>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</si>
  <si>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</si>
  <si>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</si>
  <si>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</si>
  <si>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</si>
  <si>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</si>
  <si>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</si>
  <si>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</si>
  <si>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</si>
  <si>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</si>
  <si>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</si>
  <si>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</si>
  <si>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</si>
  <si>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</si>
  <si>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</si>
  <si>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</si>
  <si>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</si>
  <si>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</si>
  <si>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</si>
  <si>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</si>
  <si>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</si>
  <si>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</si>
  <si>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</si>
  <si>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</si>
  <si>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</si>
  <si>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</si>
  <si>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</si>
  <si>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</si>
  <si>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</si>
  <si>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</si>
  <si>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</si>
  <si>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</si>
  <si>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</si>
  <si>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</si>
  <si>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</si>
  <si>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</si>
  <si>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</si>
  <si>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</si>
  <si>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</si>
  <si>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</si>
  <si>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</si>
  <si>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</si>
  <si>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</si>
  <si>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</si>
  <si>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</si>
  <si>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</si>
  <si>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</si>
  <si>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</si>
  <si>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</si>
  <si>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</si>
  <si>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</si>
  <si>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</si>
  <si>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</si>
  <si>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</si>
  <si>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</si>
  <si>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</si>
  <si>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</si>
  <si>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</si>
  <si>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</si>
  <si>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</si>
  <si>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</si>
  <si>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</si>
  <si>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</si>
  <si>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</si>
  <si>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</si>
  <si>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</si>
  <si>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</si>
  <si>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</si>
  <si>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</si>
  <si>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</si>
  <si>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</si>
  <si>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</si>
  <si>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</si>
  <si>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</si>
  <si>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</si>
  <si>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</si>
  <si>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</si>
  <si>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</si>
  <si>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</si>
  <si>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</si>
  <si>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</si>
  <si>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</si>
  <si>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</si>
  <si>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</si>
  <si>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</si>
  <si>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</si>
  <si>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</si>
  <si>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</si>
  <si>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</si>
  <si>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</si>
  <si>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</si>
  <si>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</si>
  <si>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</si>
  <si>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</si>
  <si>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</si>
  <si>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</si>
  <si>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</si>
  <si>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</si>
  <si>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</si>
  <si>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</si>
  <si>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</si>
  <si>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</si>
  <si>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</si>
  <si>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</si>
  <si>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</si>
  <si>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</si>
  <si>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</si>
  <si>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</si>
  <si>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</si>
  <si>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</si>
  <si>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</si>
  <si>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</si>
  <si>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</si>
  <si>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</si>
  <si>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</si>
  <si>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</si>
  <si>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</si>
  <si>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</si>
  <si>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</si>
  <si>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</si>
  <si>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</si>
  <si>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</si>
  <si>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</si>
  <si>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</si>
  <si>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</si>
  <si>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</si>
  <si>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</si>
  <si>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</si>
  <si>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</si>
  <si>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</si>
  <si>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</si>
  <si>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</si>
  <si>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</si>
  <si>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</si>
  <si>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</si>
  <si>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</si>
  <si>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</si>
  <si>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</si>
  <si>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</si>
  <si>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</si>
  <si>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</si>
  <si>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</si>
  <si>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</si>
  <si>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</si>
  <si>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</si>
  <si>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</si>
  <si>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</si>
  <si>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</si>
  <si>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</si>
  <si>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</si>
  <si>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</si>
  <si>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</si>
  <si>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</si>
  <si>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</si>
  <si>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</si>
  <si>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</si>
  <si>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</si>
  <si>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</si>
  <si>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</si>
  <si>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</si>
  <si>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</si>
  <si>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</si>
  <si>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</si>
  <si>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</si>
  <si>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</si>
  <si>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</si>
  <si>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</si>
  <si>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</si>
  <si>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</si>
  <si>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</si>
  <si>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</si>
  <si>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</si>
  <si>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</si>
  <si>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</si>
  <si>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</si>
  <si>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</si>
  <si>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</si>
  <si>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</si>
  <si>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</si>
  <si>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</si>
  <si>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</si>
  <si>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</si>
  <si>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</si>
  <si>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</si>
  <si>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</si>
  <si>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</si>
  <si>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</si>
  <si>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</si>
  <si>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</si>
  <si>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</si>
  <si>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</si>
  <si>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</si>
  <si>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</si>
  <si>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</si>
  <si>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</si>
  <si>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</si>
  <si>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</si>
  <si>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</si>
  <si>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</si>
  <si>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</si>
  <si>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</si>
  <si>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</si>
  <si>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</si>
  <si>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</si>
  <si>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</si>
  <si>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</si>
  <si>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</si>
  <si>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</si>
  <si>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</si>
  <si>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</si>
  <si>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</si>
  <si>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</si>
  <si>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</si>
  <si>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</si>
  <si>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</si>
  <si>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</si>
  <si>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</si>
  <si>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</si>
  <si>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</si>
  <si>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</si>
  <si>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</si>
  <si>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</si>
  <si>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</si>
  <si>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</si>
  <si>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</si>
  <si>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</si>
  <si>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</si>
  <si>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</si>
  <si>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</si>
  <si>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</si>
  <si>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</si>
  <si>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</si>
  <si>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</si>
  <si>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</si>
  <si>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</si>
  <si>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</si>
  <si>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</si>
  <si>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</si>
  <si>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</si>
  <si>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</si>
  <si>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</si>
  <si>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</si>
  <si>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</si>
  <si>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</si>
  <si>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</si>
  <si>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</si>
  <si>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</si>
  <si>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</si>
  <si>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</si>
  <si>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</si>
  <si>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</si>
  <si>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</si>
  <si>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</si>
  <si>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</si>
  <si>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</si>
  <si>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</si>
  <si>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</si>
  <si>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</si>
  <si>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</si>
  <si>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</si>
  <si>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</si>
  <si>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</si>
  <si>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</si>
  <si>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</si>
  <si>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</si>
  <si>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</si>
  <si>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</si>
  <si>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</si>
  <si>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</si>
  <si>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</si>
  <si>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</si>
  <si>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</si>
  <si>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</si>
  <si>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</si>
  <si>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</si>
  <si>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</si>
  <si>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</si>
  <si>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</si>
  <si>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</si>
  <si>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</si>
  <si>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</si>
  <si>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</si>
  <si>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</si>
  <si>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</si>
  <si>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</si>
  <si>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</si>
  <si>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</si>
  <si>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</si>
  <si>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</si>
  <si>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</si>
  <si>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</si>
  <si>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</si>
  <si>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</si>
  <si>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</si>
  <si>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</si>
  <si>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</si>
  <si>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</si>
  <si>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</si>
  <si>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</si>
  <si>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</si>
  <si>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</si>
  <si>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</si>
  <si>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</si>
  <si>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</si>
  <si>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</si>
  <si>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</si>
  <si>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</si>
  <si>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</si>
  <si>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</si>
  <si>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</si>
  <si>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</si>
  <si>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</si>
  <si>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</si>
  <si>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</si>
  <si>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</si>
  <si>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</si>
  <si>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</si>
  <si>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</si>
  <si>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</si>
  <si>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</si>
  <si>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</si>
  <si>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</si>
  <si>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</si>
  <si>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</si>
  <si>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</si>
  <si>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</si>
  <si>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</si>
  <si>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</si>
  <si>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</si>
  <si>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</si>
  <si>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</si>
  <si>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</si>
  <si>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</si>
  <si>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</si>
  <si>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</si>
  <si>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</si>
  <si>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</si>
  <si>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</si>
  <si>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</si>
  <si>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</si>
  <si>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</si>
  <si>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</si>
  <si>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</si>
  <si>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</si>
  <si>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</si>
  <si>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</si>
  <si>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</si>
  <si>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</si>
  <si>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</si>
  <si>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</si>
  <si>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</si>
  <si>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</si>
  <si>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</si>
  <si>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</si>
  <si>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</si>
  <si>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</si>
  <si>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</si>
  <si>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</si>
  <si>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</si>
  <si>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</si>
  <si>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</si>
  <si>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</si>
  <si>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</si>
  <si>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</si>
  <si>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</si>
  <si>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</si>
  <si>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</si>
  <si>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</si>
  <si>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</si>
  <si>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</si>
  <si>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</si>
  <si>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</si>
  <si>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</si>
  <si>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</si>
  <si>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</si>
  <si>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</si>
  <si>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</si>
  <si>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</si>
  <si>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</si>
  <si>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</si>
  <si>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</si>
  <si>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</si>
  <si>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</si>
  <si>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</si>
  <si>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</si>
  <si>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</si>
  <si>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</si>
  <si>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</si>
  <si>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</si>
  <si>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</si>
  <si>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</si>
  <si>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</si>
  <si>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</si>
  <si>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</si>
  <si>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</si>
  <si>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</si>
  <si>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</si>
  <si>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</si>
  <si>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</si>
  <si>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</si>
  <si>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</si>
  <si>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</si>
  <si>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</si>
  <si>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</si>
  <si>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</si>
  <si>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</si>
  <si>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</si>
  <si>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</si>
  <si>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</si>
  <si>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</si>
  <si>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</si>
  <si>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</si>
  <si>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</si>
  <si>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</si>
  <si>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</si>
  <si>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</si>
  <si>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</si>
  <si>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</si>
  <si>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</si>
  <si>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</si>
  <si>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</si>
  <si>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</si>
  <si>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</si>
  <si>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</si>
  <si>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</si>
  <si>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</si>
  <si>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</si>
  <si>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</si>
  <si>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</si>
  <si>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</si>
  <si>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</si>
  <si>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</si>
  <si>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</si>
  <si>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</si>
  <si>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</si>
  <si>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</si>
  <si>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</si>
  <si>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</si>
  <si>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</si>
  <si>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</si>
  <si>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</si>
  <si>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</si>
  <si>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</si>
  <si>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</si>
  <si>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</si>
  <si>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</si>
  <si>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</si>
  <si>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</si>
  <si>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</si>
  <si>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</si>
  <si>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</si>
  <si>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</si>
  <si>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</si>
  <si>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</si>
  <si>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</si>
  <si>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</si>
  <si>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</si>
  <si>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</si>
  <si>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</si>
  <si>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</si>
  <si>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</si>
  <si>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</si>
  <si>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</si>
  <si>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</si>
  <si>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</si>
  <si>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</si>
  <si>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</si>
  <si>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</si>
  <si>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</si>
  <si>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</si>
  <si>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</si>
  <si>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</si>
  <si>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</si>
  <si>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</si>
  <si>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</si>
  <si>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</si>
  <si>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</si>
  <si>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</si>
  <si>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</si>
  <si>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</si>
  <si>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</si>
  <si>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</si>
  <si>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</si>
  <si>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</si>
  <si>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</si>
  <si>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</si>
  <si>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</si>
  <si>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</si>
  <si>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</si>
  <si>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</si>
  <si>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</si>
  <si>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</si>
  <si>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</si>
  <si>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</si>
  <si>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</si>
  <si>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</si>
  <si>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</si>
  <si>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</si>
  <si>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</si>
  <si>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</si>
  <si>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</si>
  <si>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</si>
  <si>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</si>
  <si>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</si>
  <si>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</si>
  <si>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</si>
  <si>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</si>
  <si>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</si>
  <si>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</si>
  <si>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</si>
  <si>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</si>
  <si>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</si>
  <si>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</si>
  <si>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</si>
  <si>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</si>
  <si>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</si>
  <si>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</si>
  <si>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</si>
  <si>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</si>
  <si>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</si>
  <si>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</si>
  <si>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</si>
  <si>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</si>
  <si>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</si>
  <si>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</si>
  <si>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</si>
  <si>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</si>
  <si>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</si>
  <si>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</si>
  <si>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</si>
  <si>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</si>
  <si>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</si>
  <si>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</si>
  <si>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</si>
  <si>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</si>
  <si>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</si>
  <si>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</si>
  <si>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</si>
  <si>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</si>
  <si>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</si>
  <si>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</si>
  <si>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</si>
  <si>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</si>
  <si>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</si>
  <si>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</si>
  <si>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</si>
  <si>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</si>
  <si>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</si>
  <si>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</si>
  <si>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</si>
  <si>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</si>
  <si>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</si>
  <si>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</si>
  <si>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</si>
  <si>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</si>
  <si>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</si>
  <si>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</si>
  <si>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</si>
  <si>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</si>
  <si>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</si>
  <si>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</si>
  <si>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</si>
  <si>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</si>
  <si>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</si>
  <si>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</si>
  <si>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</si>
  <si>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</si>
  <si>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</si>
  <si>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</si>
  <si>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</si>
  <si>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</si>
  <si>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</si>
  <si>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</si>
  <si>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</si>
  <si>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</si>
  <si>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</si>
  <si>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</si>
  <si>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</si>
  <si>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</si>
  <si>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</si>
  <si>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</si>
  <si>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</si>
  <si>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</si>
  <si>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</si>
  <si>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</si>
  <si>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</si>
  <si>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</si>
  <si>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</si>
  <si>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</si>
  <si>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</si>
  <si>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</si>
  <si>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</si>
  <si>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</si>
  <si>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</si>
  <si>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</si>
  <si>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</si>
  <si>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</si>
  <si>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</si>
  <si>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</si>
  <si>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</si>
  <si>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</si>
  <si>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</si>
  <si>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</si>
  <si>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</si>
  <si>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</si>
  <si>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</si>
  <si>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</si>
  <si>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</si>
  <si>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</si>
  <si>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</si>
  <si>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</si>
  <si>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</si>
  <si>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</si>
  <si>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</si>
  <si>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</si>
  <si>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</si>
  <si>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</si>
  <si>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</si>
  <si>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</si>
  <si>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</si>
  <si>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</si>
  <si>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</si>
  <si>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</si>
  <si>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</si>
  <si>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</si>
  <si>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</si>
  <si>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</si>
  <si>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</si>
  <si>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</si>
  <si>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</si>
  <si>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</si>
  <si>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</si>
  <si>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</si>
  <si>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</si>
  <si>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</si>
  <si>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</si>
  <si>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</si>
  <si>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</si>
  <si>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</si>
  <si>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</si>
  <si>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</si>
  <si>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</si>
  <si>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</si>
  <si>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</si>
  <si>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</si>
  <si>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</si>
  <si>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</si>
  <si>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</si>
  <si>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</si>
  <si>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</si>
  <si>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</si>
  <si>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</si>
  <si>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</si>
  <si>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</si>
  <si>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</si>
  <si>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</si>
  <si>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</si>
  <si>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</si>
  <si>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</si>
  <si>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</si>
  <si>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</si>
  <si>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</si>
  <si>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</si>
  <si>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</si>
  <si>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</si>
  <si>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</si>
  <si>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</si>
  <si>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</si>
  <si>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</si>
  <si>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</si>
  <si>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</si>
  <si>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</si>
  <si>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</si>
  <si>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</si>
  <si>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</si>
  <si>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</si>
  <si>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</si>
  <si>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</si>
  <si>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</si>
  <si>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</si>
  <si>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</si>
  <si>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</si>
  <si>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</si>
  <si>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</si>
  <si>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</si>
  <si>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</si>
  <si>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</si>
  <si>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</si>
  <si>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</si>
  <si>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</si>
  <si>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</si>
  <si>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</si>
  <si>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</si>
  <si>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</si>
  <si>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</si>
  <si>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</si>
  <si>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</si>
  <si>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</si>
  <si>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</si>
  <si>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</si>
  <si>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</si>
  <si>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</si>
  <si>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</si>
  <si>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</si>
  <si>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</si>
  <si>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</si>
  <si>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</si>
  <si>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</si>
  <si>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</si>
  <si>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</si>
  <si>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</si>
  <si>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</si>
  <si>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</si>
  <si>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</si>
  <si>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</si>
  <si>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</si>
  <si>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</si>
  <si>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</si>
  <si>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</si>
  <si>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</si>
  <si>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</si>
  <si>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</si>
  <si>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</si>
  <si>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</si>
  <si>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</si>
  <si>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</si>
  <si>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</si>
  <si>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</si>
  <si>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</si>
  <si>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</si>
  <si>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</si>
  <si>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</si>
  <si>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</si>
  <si>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</si>
  <si>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</si>
  <si>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</si>
  <si>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</si>
  <si>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</si>
  <si>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</si>
  <si>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</si>
  <si>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</si>
  <si>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</si>
  <si>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</si>
  <si>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</si>
  <si>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</si>
  <si>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</si>
  <si>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</si>
  <si>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</si>
  <si>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</si>
  <si>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</si>
  <si>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</si>
  <si>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</si>
  <si>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</si>
  <si>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</si>
  <si>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</si>
  <si>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</si>
  <si>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</si>
  <si>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</si>
  <si>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</si>
  <si>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</si>
  <si>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</si>
  <si>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</si>
  <si>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</si>
  <si>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</si>
  <si>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</si>
  <si>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</si>
  <si>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</si>
  <si>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</si>
  <si>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</si>
  <si>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</si>
  <si>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</si>
  <si>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</si>
  <si>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</si>
  <si>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</si>
  <si>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</si>
  <si>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</si>
  <si>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</si>
  <si>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</si>
  <si>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</si>
  <si>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</si>
  <si>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</si>
  <si>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</si>
  <si>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</si>
  <si>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</si>
  <si>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</si>
  <si>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</si>
  <si>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</si>
  <si>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</si>
  <si>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</si>
  <si>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</si>
  <si>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</si>
  <si>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</si>
  <si>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</si>
  <si>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</si>
  <si>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</si>
  <si>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</si>
  <si>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</si>
  <si>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</si>
  <si>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</si>
  <si>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</si>
  <si>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</si>
  <si>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</si>
  <si>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</si>
  <si>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</si>
  <si>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</si>
  <si>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</si>
  <si>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</si>
  <si>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</si>
  <si>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</si>
  <si>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</si>
  <si>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</si>
  <si>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</si>
  <si>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</si>
  <si>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</si>
  <si>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</si>
  <si>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</si>
  <si>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</si>
  <si>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</si>
  <si>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</si>
  <si>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</si>
  <si>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</si>
  <si>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</si>
  <si>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</si>
  <si>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</si>
  <si>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</si>
  <si>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</si>
  <si>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</si>
  <si>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</si>
  <si>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</si>
  <si>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</si>
  <si>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</si>
  <si>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</si>
  <si>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</si>
  <si>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</si>
  <si>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</si>
  <si>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</si>
  <si>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</si>
  <si>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</si>
  <si>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</si>
  <si>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</si>
  <si>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</si>
  <si>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</si>
  <si>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</si>
  <si>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</si>
  <si>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</si>
  <si>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</si>
  <si>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</si>
  <si>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</si>
  <si>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</si>
  <si>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</si>
  <si>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</si>
  <si>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</si>
  <si>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</si>
  <si>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</si>
  <si>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</si>
  <si>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</si>
  <si>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</si>
  <si>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</si>
  <si>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</si>
  <si>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</si>
  <si>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</si>
  <si>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</si>
  <si>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</si>
  <si>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</si>
  <si>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</si>
  <si>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</si>
  <si>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</si>
  <si>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</si>
  <si>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</si>
  <si>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</si>
  <si>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</si>
  <si>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</si>
  <si>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</si>
  <si>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</si>
  <si>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</si>
  <si>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</si>
  <si>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</si>
  <si>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</si>
  <si>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</si>
  <si>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</si>
  <si>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</si>
  <si>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</si>
  <si>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</si>
  <si>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</si>
  <si>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</si>
  <si>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</si>
  <si>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</si>
  <si>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</si>
  <si>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</si>
  <si>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</si>
  <si>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</si>
  <si>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</si>
  <si>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</si>
  <si>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</si>
  <si>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</si>
  <si>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</si>
  <si>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</si>
  <si>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</si>
  <si>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</si>
  <si>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</si>
  <si>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</si>
  <si>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</si>
  <si>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</si>
  <si>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</si>
  <si>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</si>
  <si>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</si>
  <si>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</si>
  <si>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</si>
  <si>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</si>
  <si>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</si>
  <si>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</si>
  <si>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</si>
  <si>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</si>
  <si>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</si>
  <si>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</si>
  <si>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</si>
  <si>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</si>
  <si>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</si>
  <si>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</si>
  <si>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</si>
  <si>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</si>
  <si>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</si>
  <si>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</si>
  <si>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</si>
  <si>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</si>
  <si>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</si>
  <si>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</si>
  <si>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</si>
  <si>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</si>
  <si>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</si>
  <si>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</si>
  <si>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</si>
  <si>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</si>
  <si>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</si>
  <si>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</si>
  <si>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</si>
  <si>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</si>
  <si>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</si>
  <si>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</si>
  <si>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</si>
  <si>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</si>
  <si>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</si>
  <si>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</si>
  <si>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</si>
  <si>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</si>
  <si>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</si>
  <si>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</si>
  <si>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</si>
  <si>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</si>
  <si>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</si>
  <si>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</si>
  <si>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</si>
  <si>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</si>
  <si>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</si>
  <si>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</si>
  <si>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</si>
  <si>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</si>
  <si>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</si>
  <si>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</si>
  <si>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</si>
  <si>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</si>
  <si>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</si>
  <si>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</si>
  <si>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</si>
  <si>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</si>
  <si>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</si>
  <si>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</si>
  <si>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</si>
  <si>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</si>
  <si>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</si>
  <si>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</si>
  <si>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</si>
  <si>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</si>
  <si>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</si>
  <si>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</si>
  <si>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</si>
  <si>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</si>
  <si>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</si>
  <si>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</si>
  <si>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</si>
  <si>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</si>
  <si>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</si>
  <si>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</si>
  <si>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</si>
  <si>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</si>
  <si>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</si>
  <si>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</si>
  <si>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</si>
  <si>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</si>
  <si>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</si>
  <si>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</si>
  <si>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</si>
  <si>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</si>
  <si>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</si>
  <si>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</si>
  <si>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</si>
  <si>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</si>
  <si>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</si>
  <si>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</si>
  <si>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</si>
  <si>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</si>
  <si>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</si>
  <si>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</si>
  <si>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</si>
  <si>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</si>
  <si>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</si>
  <si>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</si>
  <si>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</si>
  <si>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</si>
  <si>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</si>
  <si>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</si>
  <si>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</si>
  <si>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</si>
  <si>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</si>
  <si>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</si>
  <si>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</si>
  <si>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</si>
  <si>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</si>
  <si>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</si>
  <si>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</si>
  <si>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</si>
  <si>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</si>
  <si>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</si>
  <si>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</si>
  <si>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</si>
  <si>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</si>
  <si>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</si>
  <si>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</si>
  <si>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</si>
  <si>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</si>
  <si>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</si>
  <si>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</si>
  <si>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</si>
  <si>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</si>
  <si>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</si>
  <si>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</si>
  <si>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</si>
  <si>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</si>
  <si>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</si>
  <si>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</si>
  <si>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</si>
  <si>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</si>
  <si>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</si>
  <si>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</si>
  <si>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</si>
  <si>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</si>
  <si>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</si>
  <si>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</si>
  <si>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</si>
  <si>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</si>
  <si>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</si>
  <si>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</si>
  <si>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</si>
  <si>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</si>
  <si>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</si>
  <si>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</si>
  <si>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</si>
  <si>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</si>
  <si>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</si>
  <si>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</si>
  <si>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</si>
  <si>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</si>
  <si>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</si>
  <si>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</si>
  <si>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</si>
  <si>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</si>
  <si>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</si>
  <si>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</si>
  <si>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</si>
  <si>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</si>
  <si>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</si>
  <si>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</si>
  <si>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</si>
  <si>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</si>
  <si>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</si>
  <si>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</si>
  <si>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</si>
  <si>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</si>
  <si>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</si>
  <si>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</si>
  <si>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</si>
  <si>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</si>
  <si>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</si>
  <si>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</si>
  <si>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</si>
  <si>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</si>
  <si>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</si>
  <si>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</si>
  <si>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</si>
  <si>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</si>
  <si>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</si>
  <si>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</si>
  <si>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</si>
  <si>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</si>
  <si>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</si>
  <si>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</si>
  <si>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</si>
  <si>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</si>
  <si>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</si>
  <si>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</si>
  <si>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</si>
  <si>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</si>
  <si>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</si>
  <si>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</si>
  <si>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</si>
  <si>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</si>
  <si>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</si>
  <si>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</si>
  <si>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</si>
  <si>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</si>
  <si>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</si>
  <si>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</si>
  <si>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</si>
  <si>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</si>
  <si>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</si>
  <si>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</si>
  <si>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</si>
  <si>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</si>
  <si>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</si>
  <si>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</si>
  <si>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</si>
  <si>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</si>
  <si>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</si>
  <si>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</si>
  <si>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</si>
  <si>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</si>
  <si>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</si>
  <si>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</si>
  <si>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</si>
  <si>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</si>
  <si>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</si>
  <si>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</si>
  <si>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</si>
  <si>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</si>
  <si>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</si>
  <si>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</si>
  <si>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</si>
  <si>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</si>
  <si>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</si>
  <si>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</si>
  <si>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</si>
  <si>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</si>
  <si>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</si>
  <si>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</si>
  <si>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</si>
  <si>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</si>
  <si>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</si>
  <si>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</si>
  <si>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</si>
  <si>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</si>
  <si>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</si>
  <si>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</si>
  <si>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</si>
  <si>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</si>
  <si>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</si>
  <si>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</si>
  <si>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</si>
  <si>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</si>
  <si>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</si>
  <si>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</si>
  <si>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</si>
  <si>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</si>
  <si>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</si>
  <si>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</si>
  <si>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</si>
  <si>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</si>
  <si>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</si>
  <si>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</si>
  <si>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</si>
  <si>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</si>
  <si>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</si>
  <si>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</si>
  <si>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</si>
  <si>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</si>
  <si>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</si>
  <si>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</si>
  <si>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</si>
  <si>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</si>
  <si>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</si>
  <si>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</si>
  <si>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</si>
  <si>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</si>
  <si>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</si>
  <si>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</si>
  <si>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</si>
  <si>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</si>
  <si>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</si>
  <si>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</si>
  <si>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</si>
  <si>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</si>
  <si>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</si>
  <si>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</si>
  <si>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</si>
  <si>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</si>
  <si>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</si>
  <si>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</si>
  <si>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</si>
  <si>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</si>
  <si>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</si>
  <si>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</si>
  <si>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</si>
  <si>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</si>
  <si>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</si>
  <si>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</si>
  <si>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</si>
  <si>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</si>
  <si>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</si>
  <si>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</si>
  <si>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</si>
  <si>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</si>
  <si>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</si>
  <si>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</si>
  <si>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</si>
  <si>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</si>
  <si>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</si>
  <si>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</si>
  <si>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</si>
  <si>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</si>
  <si>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</si>
  <si>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</si>
  <si>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</si>
  <si>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</si>
  <si>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</si>
  <si>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</si>
  <si>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</si>
  <si>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</si>
  <si>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</si>
  <si>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</si>
  <si>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</si>
  <si>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</si>
  <si>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</si>
  <si>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</si>
  <si>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</si>
  <si>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</si>
  <si>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</si>
  <si>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</si>
  <si>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</si>
  <si>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</si>
  <si>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</si>
  <si>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</si>
  <si>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</si>
  <si>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</si>
  <si>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</si>
  <si>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</si>
  <si>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</si>
  <si>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</si>
  <si>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</si>
  <si>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</si>
  <si>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</si>
  <si>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</si>
  <si>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</si>
  <si>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</si>
  <si>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</si>
  <si>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</si>
  <si>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</si>
  <si>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</si>
  <si>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</si>
  <si>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</si>
  <si>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</si>
  <si>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</si>
  <si>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</si>
  <si>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</si>
  <si>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</si>
  <si>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</si>
  <si>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</si>
  <si>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</si>
  <si>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</si>
  <si>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</si>
  <si>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</si>
  <si>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</si>
  <si>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</si>
  <si>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</si>
  <si>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</si>
  <si>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</si>
  <si>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</si>
  <si>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</si>
  <si>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</si>
  <si>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</si>
  <si>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</si>
  <si>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</si>
  <si>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</si>
  <si>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</si>
  <si>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</si>
  <si>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</si>
  <si>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</si>
  <si>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</si>
  <si>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</si>
  <si>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</si>
  <si>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</si>
  <si>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</si>
  <si>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</si>
  <si>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</si>
  <si>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</si>
  <si>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</si>
  <si>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</si>
  <si>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</si>
  <si>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</si>
  <si>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</si>
  <si>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</si>
  <si>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</si>
  <si>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</si>
  <si>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</si>
  <si>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</si>
  <si>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</si>
  <si>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</si>
  <si>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</si>
  <si>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</si>
  <si>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</si>
  <si>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</si>
  <si>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</si>
  <si>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</si>
  <si>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</si>
  <si>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</si>
  <si>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</si>
  <si>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</si>
  <si>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</si>
  <si>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</si>
  <si>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</si>
  <si>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</si>
  <si>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</si>
  <si>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</si>
  <si>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</si>
  <si>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</si>
  <si>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</si>
  <si>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</si>
  <si>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</si>
  <si>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</si>
  <si>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</si>
  <si>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</si>
  <si>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</si>
  <si>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</si>
  <si>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</si>
  <si>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</si>
  <si>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</si>
  <si>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</si>
  <si>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</si>
  <si>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</si>
  <si>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</si>
  <si>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</si>
  <si>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</si>
  <si>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</si>
  <si>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</si>
  <si>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</si>
  <si>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</si>
  <si>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</si>
  <si>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</si>
  <si>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</si>
  <si>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</si>
  <si>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</si>
  <si>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</si>
  <si>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</si>
  <si>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</si>
  <si>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</si>
  <si>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</si>
  <si>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</si>
  <si>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</si>
  <si>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</si>
  <si>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</si>
  <si>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</si>
  <si>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</si>
  <si>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</si>
  <si>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</si>
  <si>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</si>
  <si>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</si>
  <si>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</si>
  <si>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</si>
  <si>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</si>
  <si>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</si>
  <si>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</si>
  <si>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</si>
  <si>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</si>
  <si>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</si>
  <si>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</si>
  <si>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</si>
  <si>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</si>
  <si>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</si>
  <si>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</si>
  <si>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</si>
  <si>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</si>
  <si>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</si>
  <si>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</si>
  <si>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</si>
  <si>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</si>
  <si>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</si>
  <si>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</si>
  <si>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</si>
  <si>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</si>
  <si>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</si>
  <si>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</si>
  <si>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</si>
  <si>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</si>
  <si>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</si>
  <si>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</si>
  <si>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</si>
  <si>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</si>
  <si>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</si>
  <si>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</si>
  <si>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</si>
  <si>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</si>
  <si>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</si>
  <si>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</si>
  <si>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</si>
  <si>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</si>
  <si>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</si>
  <si>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</si>
  <si>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</si>
  <si>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</si>
  <si>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</si>
  <si>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</si>
  <si>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</si>
  <si>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</si>
  <si>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</si>
  <si>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</si>
  <si>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</si>
  <si>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</si>
  <si>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</si>
  <si>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</si>
  <si>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</si>
  <si>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</si>
  <si>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</si>
  <si>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</si>
  <si>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</si>
  <si>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</si>
  <si>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</si>
  <si>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</si>
  <si>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</si>
  <si>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</si>
  <si>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</si>
  <si>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</si>
  <si>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</si>
  <si>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</si>
  <si>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</si>
  <si>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</si>
  <si>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</si>
  <si>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</si>
  <si>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</si>
  <si>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</si>
  <si>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</si>
  <si>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</si>
  <si>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</si>
  <si>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</si>
  <si>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</si>
  <si>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</si>
  <si>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</si>
  <si>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</si>
  <si>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</si>
  <si>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</si>
  <si>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</si>
  <si>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</si>
  <si>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</si>
  <si>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</si>
  <si>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</si>
  <si>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</si>
  <si>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</si>
  <si>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</si>
  <si>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</si>
  <si>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</si>
  <si>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</si>
  <si>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</si>
  <si>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</si>
  <si>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</si>
  <si>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</si>
  <si>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</si>
  <si>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</si>
  <si>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</si>
  <si>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</si>
  <si>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</si>
  <si>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</si>
  <si>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</si>
  <si>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</si>
  <si>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</si>
  <si>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</si>
  <si>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</si>
  <si>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</si>
  <si>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</si>
  <si>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</si>
  <si>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</si>
  <si>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</si>
  <si>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</si>
  <si>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</si>
  <si>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</si>
  <si>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</si>
  <si>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</si>
  <si>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</si>
  <si>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</si>
  <si>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</si>
  <si>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</si>
  <si>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</si>
  <si>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</si>
  <si>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</si>
  <si>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</si>
  <si>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</si>
  <si>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</si>
  <si>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</si>
  <si>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</si>
  <si>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</si>
  <si>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</si>
  <si>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</si>
  <si>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</si>
  <si>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</si>
  <si>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</si>
  <si>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</si>
  <si>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</si>
  <si>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</si>
  <si>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</si>
  <si>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</si>
  <si>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</si>
  <si>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</si>
  <si>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</si>
  <si>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</si>
  <si>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</si>
  <si>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</si>
  <si>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</si>
  <si>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</si>
  <si>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</si>
  <si>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</si>
  <si>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</si>
  <si>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</si>
  <si>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</si>
  <si>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</si>
  <si>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</si>
  <si>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</si>
  <si>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</si>
  <si>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</si>
  <si>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</si>
  <si>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</si>
  <si>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</si>
  <si>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</si>
  <si>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</si>
  <si>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</si>
  <si>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</si>
  <si>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</si>
  <si>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</si>
  <si>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</si>
  <si>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</si>
  <si>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</si>
  <si>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</si>
  <si>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</si>
  <si>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</si>
  <si>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</si>
  <si>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</si>
  <si>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</si>
  <si>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</si>
  <si>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</si>
  <si>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</si>
  <si>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</si>
  <si>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</si>
  <si>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</si>
  <si>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</si>
  <si>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</si>
  <si>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</si>
  <si>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</si>
  <si>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</si>
  <si>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</si>
  <si>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</si>
  <si>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</si>
  <si>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</si>
  <si>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</si>
  <si>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</si>
  <si>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</si>
  <si>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</si>
  <si>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</si>
  <si>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</si>
  <si>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</si>
  <si>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</si>
  <si>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</si>
  <si>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</si>
  <si>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</si>
  <si>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</si>
  <si>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</si>
  <si>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</si>
  <si>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</si>
  <si>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</si>
  <si>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</si>
  <si>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</si>
  <si>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</si>
  <si>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</si>
  <si>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</si>
  <si>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</si>
  <si>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</si>
  <si>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</si>
  <si>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</si>
  <si>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</si>
  <si>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</si>
  <si>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</si>
  <si>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</si>
  <si>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</si>
  <si>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</si>
  <si>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</si>
  <si>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</si>
  <si>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</si>
  <si>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</si>
  <si>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</si>
  <si>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</si>
  <si>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</si>
  <si>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</si>
  <si>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</si>
  <si>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</si>
  <si>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</si>
  <si>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</si>
  <si>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</si>
  <si>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</si>
  <si>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</si>
  <si>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</si>
  <si>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</si>
  <si>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</si>
  <si>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</si>
  <si>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</si>
  <si>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</si>
  <si>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</si>
  <si>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</si>
  <si>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</si>
  <si>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</si>
  <si>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</si>
  <si>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</si>
  <si>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</si>
  <si>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</si>
  <si>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</si>
  <si>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</si>
  <si>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</si>
  <si>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</si>
  <si>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</si>
  <si>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</si>
  <si>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</si>
  <si>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</si>
  <si>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</si>
  <si>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</si>
  <si>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</si>
  <si>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</si>
  <si>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</si>
  <si>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</si>
  <si>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</si>
  <si>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</si>
  <si>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</si>
  <si>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</si>
  <si>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</si>
  <si>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</si>
  <si>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</si>
  <si>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</si>
  <si>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</si>
  <si>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</si>
  <si>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</si>
  <si>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</si>
  <si>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</si>
  <si>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</si>
  <si>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</si>
  <si>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</si>
  <si>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</si>
  <si>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</si>
  <si>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</si>
  <si>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</si>
  <si>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</si>
  <si>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</si>
  <si>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</si>
  <si>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</si>
  <si>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</si>
  <si>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</si>
  <si>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</si>
  <si>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</si>
  <si>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</si>
  <si>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</si>
  <si>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</si>
  <si>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</si>
  <si>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</si>
  <si>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</si>
  <si>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</si>
  <si>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</si>
  <si>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</si>
  <si>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</si>
  <si>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</si>
  <si>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</si>
  <si>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</si>
  <si>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</si>
  <si>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</si>
  <si>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</si>
  <si>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</si>
  <si>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</si>
  <si>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</si>
  <si>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</si>
  <si>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</si>
  <si>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</si>
  <si>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</si>
  <si>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</si>
  <si>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</si>
  <si>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</si>
  <si>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</si>
  <si>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</si>
  <si>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</si>
  <si>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</si>
  <si>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</si>
  <si>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</si>
  <si>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</si>
  <si>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</si>
  <si>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</si>
  <si>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</si>
  <si>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</si>
  <si>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</si>
  <si>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</si>
  <si>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</si>
  <si>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</si>
  <si>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</si>
  <si>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</si>
  <si>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</si>
  <si>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</si>
  <si>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</si>
  <si>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</si>
  <si>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</si>
  <si>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</si>
  <si>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</si>
  <si>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</si>
  <si>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</si>
  <si>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</si>
  <si>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</si>
  <si>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</si>
  <si>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</si>
  <si>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</si>
  <si>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</si>
  <si>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</si>
  <si>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</si>
  <si>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</si>
  <si>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</si>
  <si>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</si>
  <si>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</si>
  <si>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</si>
  <si>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</si>
  <si>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</si>
  <si>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</si>
  <si>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</si>
  <si>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</si>
  <si>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</si>
  <si>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</si>
  <si>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</si>
  <si>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</si>
  <si>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</si>
  <si>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</si>
  <si>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</si>
  <si>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</si>
  <si>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</si>
  <si>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</si>
  <si>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</si>
  <si>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</si>
  <si>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</si>
  <si>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</si>
  <si>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</si>
  <si>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</si>
  <si>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</si>
  <si>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</si>
  <si>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</si>
  <si>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</si>
  <si>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</si>
  <si>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</si>
  <si>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</si>
  <si>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</si>
  <si>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</si>
  <si>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</si>
  <si>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</si>
  <si>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</si>
  <si>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</si>
  <si>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</si>
  <si>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</si>
  <si>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</si>
  <si>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</si>
  <si>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</si>
  <si>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</si>
  <si>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</si>
  <si>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</si>
  <si>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</si>
  <si>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</si>
  <si>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</si>
  <si>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</si>
  <si>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</si>
  <si>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</si>
  <si>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</si>
  <si>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</si>
  <si>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</si>
  <si>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</si>
  <si>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</si>
  <si>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</si>
  <si>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</si>
  <si>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</si>
  <si>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</si>
  <si>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</si>
  <si>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</si>
  <si>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</si>
  <si>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</si>
  <si>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</si>
  <si>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</si>
  <si>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</si>
  <si>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</si>
  <si>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</si>
  <si>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</si>
  <si>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</si>
  <si>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</si>
  <si>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</si>
  <si>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</si>
  <si>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</si>
  <si>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</si>
  <si>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</si>
  <si>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</si>
  <si>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</si>
  <si>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</si>
  <si>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</si>
  <si>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</si>
  <si>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</si>
  <si>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</si>
  <si>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</si>
  <si>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</si>
  <si>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</si>
  <si>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</si>
  <si>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</si>
  <si>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</si>
  <si>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</si>
  <si>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</si>
  <si>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</si>
  <si>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</si>
  <si>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</si>
  <si>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</si>
  <si>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</si>
  <si>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</si>
  <si>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</si>
  <si>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</si>
  <si>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</si>
  <si>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</si>
  <si>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</si>
  <si>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</si>
  <si>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</si>
  <si>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</si>
  <si>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</si>
  <si>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</si>
  <si>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</si>
  <si>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</si>
  <si>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</si>
  <si>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</si>
  <si>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</si>
  <si>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</si>
  <si>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</si>
  <si>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</si>
  <si>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</si>
  <si>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</si>
  <si>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</si>
  <si>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</si>
  <si>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</si>
  <si>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</si>
  <si>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</si>
  <si>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</si>
  <si>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</si>
  <si>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</si>
  <si>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</si>
  <si>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</si>
  <si>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</si>
  <si>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</si>
  <si>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</si>
  <si>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</si>
  <si>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</si>
  <si>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</si>
  <si>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</si>
  <si>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</si>
  <si>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</si>
  <si>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</si>
  <si>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</si>
  <si>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</si>
  <si>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</si>
  <si>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</si>
  <si>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</si>
  <si>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</si>
  <si>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</si>
  <si>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</si>
  <si>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</si>
  <si>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</si>
  <si>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</si>
  <si>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</si>
  <si>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</si>
  <si>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</si>
  <si>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</si>
  <si>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</si>
  <si>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</si>
  <si>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</si>
  <si>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</si>
  <si>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</si>
  <si>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</si>
  <si>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</si>
  <si>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</si>
  <si>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</si>
  <si>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</si>
  <si>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</si>
  <si>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</si>
  <si>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</si>
  <si>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</si>
  <si>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</si>
  <si>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</si>
  <si>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</si>
  <si>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</si>
  <si>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</si>
  <si>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</si>
  <si>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</si>
  <si>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</si>
  <si>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</si>
  <si>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</si>
  <si>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</si>
  <si>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</si>
  <si>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</si>
  <si>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</si>
  <si>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</si>
  <si>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</si>
  <si>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</si>
  <si>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</si>
  <si>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</si>
  <si>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</si>
  <si>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</si>
  <si>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</si>
  <si>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</si>
  <si>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</si>
  <si>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</si>
  <si>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</si>
  <si>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</si>
  <si>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</si>
  <si>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</si>
  <si>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</si>
  <si>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</si>
  <si>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</si>
  <si>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</si>
  <si>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</si>
  <si>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</si>
  <si>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</si>
  <si>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</si>
  <si>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</si>
  <si>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</si>
  <si>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</si>
  <si>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</si>
  <si>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</si>
  <si>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</si>
  <si>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</si>
  <si>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</si>
  <si>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</si>
  <si>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</si>
  <si>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</si>
  <si>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</si>
  <si>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</si>
  <si>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</si>
  <si>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</si>
  <si>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</si>
  <si>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</si>
  <si>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</si>
  <si>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</si>
  <si>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</si>
  <si>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</si>
  <si>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</si>
  <si>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</si>
  <si>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</si>
  <si>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</si>
  <si>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</si>
  <si>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</si>
  <si>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</si>
  <si>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</si>
  <si>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</si>
  <si>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</si>
  <si>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</si>
  <si>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</si>
  <si>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</si>
  <si>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</si>
  <si>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</si>
  <si>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</si>
  <si>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</si>
  <si>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</si>
  <si>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</si>
  <si>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</si>
  <si>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</si>
  <si>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</si>
  <si>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</si>
  <si>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</si>
  <si>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</si>
  <si>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</si>
  <si>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</si>
  <si>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</si>
  <si>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</si>
  <si>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</si>
  <si>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</si>
  <si>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</si>
  <si>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</si>
  <si>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</si>
  <si>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</si>
  <si>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</si>
  <si>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</si>
  <si>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</si>
  <si>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</si>
  <si>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</si>
  <si>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</si>
  <si>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</si>
  <si>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</si>
  <si>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</si>
  <si>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</si>
  <si>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</si>
  <si>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</si>
  <si>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</si>
  <si>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</si>
  <si>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</si>
  <si>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</si>
  <si>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</si>
  <si>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</si>
  <si>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</si>
  <si>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</si>
  <si>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</si>
  <si>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</si>
  <si>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</si>
  <si>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</si>
  <si>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</si>
  <si>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</si>
  <si>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</si>
  <si>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</si>
  <si>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</si>
  <si>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</si>
  <si>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</si>
  <si>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</si>
  <si>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</si>
  <si>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</si>
  <si>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</si>
  <si>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</si>
  <si>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</si>
  <si>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</si>
  <si>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</si>
  <si>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</si>
  <si>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</si>
  <si>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</si>
  <si>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</si>
  <si>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</si>
  <si>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</si>
  <si>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</si>
  <si>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</si>
  <si>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</si>
  <si>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</si>
  <si>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</si>
  <si>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</si>
  <si>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</si>
  <si>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</si>
  <si>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</si>
  <si>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</si>
  <si>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</si>
  <si>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</si>
  <si>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</si>
  <si>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</si>
  <si>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</si>
  <si>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</si>
  <si>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</si>
  <si>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</si>
  <si>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</si>
  <si>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</si>
  <si>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</si>
  <si>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</si>
  <si>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</si>
  <si>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</si>
  <si>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</si>
  <si>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</si>
  <si>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</si>
  <si>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</si>
  <si>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</si>
  <si>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</si>
  <si>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</si>
  <si>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</si>
  <si>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</si>
  <si>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</si>
  <si>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</si>
  <si>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</si>
  <si>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</si>
  <si>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</si>
  <si>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</si>
  <si>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</si>
  <si>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</si>
  <si>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</si>
  <si>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</si>
  <si>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</si>
  <si>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</si>
  <si>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</si>
  <si>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</si>
  <si>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</si>
  <si>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</si>
  <si>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</si>
  <si>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</si>
  <si>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</si>
  <si>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</si>
  <si>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</si>
  <si>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</si>
  <si>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</si>
  <si>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</si>
  <si>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</si>
  <si>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</si>
  <si>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</si>
  <si>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</si>
  <si>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</si>
  <si>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</si>
  <si>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</si>
  <si>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</si>
  <si>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</si>
  <si>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</si>
  <si>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</si>
  <si>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</si>
  <si>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</si>
  <si>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</si>
  <si>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</si>
  <si>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</si>
  <si>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</si>
  <si>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</si>
  <si>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</si>
  <si>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</si>
  <si>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</si>
  <si>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</si>
  <si>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</si>
  <si>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</si>
  <si>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</si>
  <si>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</si>
  <si>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</si>
  <si>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</si>
  <si>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</si>
  <si>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</si>
  <si>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</si>
  <si>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</si>
  <si>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</si>
  <si>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</si>
  <si>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</si>
  <si>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</si>
  <si>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</si>
  <si>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</si>
  <si>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</si>
  <si>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</si>
  <si>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</si>
  <si>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</si>
  <si>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</si>
  <si>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</si>
  <si>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</si>
  <si>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</si>
  <si>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</si>
  <si>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</si>
  <si>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</si>
  <si>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</si>
  <si>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</si>
  <si>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</si>
  <si>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</si>
  <si>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</si>
  <si>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</si>
  <si>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</si>
  <si>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</si>
  <si>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</si>
  <si>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</si>
  <si>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</si>
  <si>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</si>
  <si>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</si>
  <si>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</si>
  <si>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</si>
  <si>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</si>
  <si>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</si>
  <si>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</si>
  <si>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</si>
  <si>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</si>
  <si>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</si>
  <si>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</si>
  <si>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</si>
  <si>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</si>
  <si>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</si>
  <si>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</si>
  <si>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</si>
  <si>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</si>
  <si>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</si>
  <si>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</si>
  <si>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</si>
  <si>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</si>
  <si>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</si>
  <si>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</si>
  <si>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</si>
  <si>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</si>
  <si>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</si>
  <si>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</si>
  <si>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</si>
  <si>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</si>
  <si>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</si>
  <si>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</si>
  <si>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</si>
  <si>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</si>
  <si>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</si>
  <si>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</si>
  <si>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</si>
  <si>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</si>
  <si>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</si>
  <si>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</si>
  <si>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</si>
  <si>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</si>
  <si>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</si>
  <si>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</si>
  <si>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</si>
  <si>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</si>
  <si>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</si>
  <si>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</si>
  <si>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</si>
  <si>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</si>
  <si>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</si>
  <si>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</si>
  <si>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</si>
  <si>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</si>
  <si>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</si>
  <si>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</si>
  <si>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</si>
  <si>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</si>
  <si>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</si>
  <si>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</si>
  <si>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</si>
  <si>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</si>
  <si>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</si>
  <si>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</si>
  <si>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</si>
  <si>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</si>
  <si>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</si>
  <si>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</si>
  <si>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</si>
  <si>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</si>
  <si>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</si>
  <si>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</si>
  <si>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</si>
  <si>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</si>
  <si>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</si>
  <si>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</si>
  <si>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</si>
  <si>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</si>
  <si>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</si>
  <si>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</si>
  <si>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</si>
  <si>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</si>
  <si>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</si>
  <si>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</si>
  <si>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</si>
  <si>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</si>
  <si>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</si>
  <si>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</si>
  <si>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</si>
  <si>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</si>
  <si>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</si>
  <si>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</si>
  <si>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</si>
  <si>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</si>
  <si>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</si>
  <si>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</si>
  <si>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</si>
  <si>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</si>
  <si>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</si>
  <si>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</si>
  <si>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</si>
  <si>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</si>
  <si>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</si>
  <si>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</si>
  <si>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</si>
  <si>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</si>
  <si>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</si>
  <si>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</si>
  <si>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</si>
  <si>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</si>
  <si>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</si>
  <si>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</si>
  <si>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</si>
  <si>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</si>
  <si>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</si>
  <si>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</si>
  <si>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</si>
  <si>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</si>
  <si>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</si>
  <si>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</si>
  <si>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</si>
  <si>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</si>
  <si>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</si>
  <si>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</si>
  <si>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</si>
  <si>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</si>
  <si>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</si>
  <si>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</si>
  <si>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</si>
  <si>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</si>
  <si>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</si>
  <si>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</si>
  <si>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</si>
  <si>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</si>
  <si>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</si>
  <si>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</si>
  <si>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</si>
  <si>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</si>
  <si>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</si>
  <si>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</si>
  <si>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</si>
  <si>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</si>
  <si>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</si>
  <si>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</si>
  <si>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</si>
  <si>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</si>
  <si>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</si>
  <si>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</si>
  <si>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</si>
  <si>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</si>
  <si>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</si>
  <si>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</si>
  <si>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</si>
  <si>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</si>
  <si>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</si>
  <si>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</si>
  <si>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</si>
  <si>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</si>
  <si>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</si>
  <si>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</si>
  <si>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</si>
  <si>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</si>
  <si>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</si>
  <si>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</si>
  <si>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</si>
  <si>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</si>
  <si>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</si>
  <si>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</si>
  <si>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</si>
  <si>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</si>
  <si>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</si>
  <si>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</si>
  <si>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</si>
  <si>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</si>
  <si>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</si>
  <si>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</si>
  <si>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</si>
  <si>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</si>
  <si>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</si>
  <si>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</si>
  <si>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</si>
  <si>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</si>
  <si>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</si>
  <si>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</si>
  <si>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</si>
  <si>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</si>
  <si>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</si>
  <si>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</si>
  <si>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</si>
  <si>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</si>
  <si>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</si>
  <si>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</si>
  <si>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</si>
  <si>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</si>
  <si>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</si>
  <si>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</si>
  <si>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</si>
  <si>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</si>
  <si>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</si>
  <si>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</si>
  <si>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</si>
  <si>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</si>
  <si>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</si>
  <si>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</si>
  <si>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</si>
  <si>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</si>
  <si>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</si>
  <si>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</si>
  <si>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</si>
  <si>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</si>
  <si>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</si>
  <si>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</si>
  <si>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</si>
  <si>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</si>
  <si>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</si>
  <si>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</si>
  <si>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</si>
  <si>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</si>
  <si>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</si>
  <si>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</si>
  <si>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</si>
  <si>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</si>
  <si>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</si>
  <si>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</si>
  <si>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</si>
  <si>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</si>
  <si>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</si>
  <si>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</si>
  <si>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</si>
  <si>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</si>
  <si>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</si>
  <si>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</si>
  <si>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</si>
  <si>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</si>
  <si>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</si>
  <si>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</si>
  <si>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</si>
  <si>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</si>
  <si>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</si>
  <si>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</si>
  <si>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</si>
  <si>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</si>
  <si>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</si>
  <si>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</si>
  <si>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</si>
  <si>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</si>
  <si>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</si>
  <si>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</si>
  <si>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</si>
  <si>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</si>
  <si>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</si>
  <si>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</si>
  <si>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</si>
  <si>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</si>
  <si>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</si>
  <si>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</si>
  <si>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</si>
  <si>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</si>
  <si>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</si>
  <si>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</si>
  <si>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</si>
  <si>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</si>
  <si>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</si>
  <si>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</si>
  <si>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</si>
  <si>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</si>
  <si>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</si>
  <si>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</si>
  <si>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</si>
  <si>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</si>
  <si>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</si>
  <si>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</si>
  <si>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</si>
  <si>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</si>
  <si>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</si>
  <si>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</si>
  <si>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</si>
  <si>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</si>
  <si>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</si>
  <si>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</si>
  <si>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</si>
  <si>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</si>
  <si>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</si>
  <si>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</si>
  <si>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</si>
  <si>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</si>
  <si>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</si>
  <si>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</si>
  <si>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</si>
  <si>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</si>
  <si>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</si>
  <si>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</si>
  <si>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</si>
  <si>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</si>
  <si>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</si>
  <si>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</si>
  <si>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</si>
  <si>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</si>
  <si>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</si>
  <si>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</si>
  <si>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</si>
  <si>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</si>
  <si>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</si>
  <si>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</si>
  <si>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</si>
  <si>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</si>
  <si>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</si>
  <si>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</si>
  <si>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</si>
  <si>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</si>
  <si>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</si>
  <si>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</si>
  <si>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</si>
  <si>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</si>
  <si>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</si>
  <si>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</si>
  <si>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</si>
  <si>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</si>
  <si>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</si>
  <si>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</si>
  <si>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</si>
  <si>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</si>
  <si>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</si>
  <si>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</si>
  <si>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</si>
  <si>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</si>
  <si>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</si>
  <si>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</si>
  <si>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</si>
  <si>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</si>
  <si>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</si>
  <si>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</si>
  <si>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</si>
  <si>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</si>
  <si>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</si>
  <si>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</si>
  <si>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</si>
  <si>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</si>
  <si>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</si>
  <si>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</si>
  <si>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</si>
  <si>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</si>
  <si>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</si>
  <si>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</si>
  <si>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</si>
  <si>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</si>
  <si>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</si>
  <si>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</si>
  <si>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</si>
  <si>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</si>
  <si>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</si>
  <si>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</si>
  <si>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</si>
  <si>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</si>
  <si>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</si>
  <si>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</si>
  <si>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</si>
  <si>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</si>
  <si>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</si>
  <si>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</si>
  <si>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</si>
  <si>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</si>
  <si>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</si>
  <si>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</si>
  <si>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</si>
  <si>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</si>
  <si>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</si>
  <si>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</si>
  <si>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</si>
  <si>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</si>
  <si>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</si>
  <si>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</si>
  <si>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</si>
  <si>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</si>
  <si>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</si>
  <si>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</si>
  <si>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</si>
  <si>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</si>
  <si>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</si>
  <si>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</si>
  <si>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</si>
  <si>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</si>
  <si>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</si>
  <si>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</si>
  <si>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</si>
  <si>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</si>
  <si>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</si>
  <si>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</si>
  <si>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</si>
  <si>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</si>
  <si>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</si>
  <si>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</si>
  <si>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</si>
  <si>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</si>
  <si>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</si>
  <si>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</si>
  <si>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</si>
  <si>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</si>
  <si>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</si>
  <si>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</si>
  <si>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</si>
  <si>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</si>
  <si>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</si>
  <si>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</si>
  <si>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</si>
  <si>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</si>
  <si>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</si>
  <si>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</si>
  <si>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</si>
  <si>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</si>
  <si>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</si>
  <si>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</si>
  <si>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</si>
  <si>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</si>
  <si>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</si>
  <si>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</si>
  <si>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</si>
  <si>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</si>
  <si>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</si>
  <si>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</si>
  <si>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</si>
  <si>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</si>
  <si>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</si>
  <si>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</si>
  <si>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</si>
  <si>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</si>
  <si>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</si>
  <si>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</si>
  <si>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</si>
  <si>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</si>
  <si>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</si>
  <si>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</si>
  <si>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</si>
  <si>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</si>
  <si>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</si>
  <si>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</si>
  <si>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</si>
  <si>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</si>
  <si>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</si>
  <si>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</si>
  <si>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</si>
  <si>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</si>
  <si>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</si>
  <si>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</si>
  <si>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</si>
  <si>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</si>
  <si>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</si>
  <si>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</si>
  <si>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</si>
  <si>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</si>
  <si>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</si>
  <si>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</si>
  <si>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</si>
  <si>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</si>
  <si>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</si>
  <si>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</si>
  <si>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</si>
  <si>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</si>
  <si>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</si>
  <si>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</si>
  <si>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</si>
  <si>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</si>
  <si>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</si>
  <si>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</si>
  <si>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</si>
  <si>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</si>
  <si>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</si>
  <si>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</si>
  <si>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</si>
  <si>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</si>
  <si>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</si>
  <si>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</si>
  <si>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</si>
  <si>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</si>
  <si>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</si>
  <si>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</si>
  <si>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</si>
  <si>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</si>
  <si>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</si>
  <si>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</si>
  <si>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</si>
  <si>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</si>
  <si>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</si>
  <si>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</si>
  <si>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</si>
  <si>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</si>
  <si>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</si>
  <si>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</si>
  <si>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</si>
  <si>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</si>
  <si>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</si>
  <si>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</si>
  <si>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</si>
  <si>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</si>
  <si>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</si>
  <si>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</si>
  <si>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</si>
  <si>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</si>
  <si>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</si>
  <si>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</si>
  <si>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</si>
  <si>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</si>
  <si>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</si>
  <si>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</si>
  <si>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</si>
  <si>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</si>
  <si>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</si>
  <si>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</si>
  <si>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</si>
  <si>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</si>
  <si>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</si>
  <si>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</si>
  <si>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</si>
  <si>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</si>
  <si>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</si>
  <si>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</si>
  <si>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</si>
  <si>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</si>
  <si>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</si>
  <si>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</si>
  <si>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</si>
  <si>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</si>
  <si>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</si>
  <si>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</si>
  <si>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</si>
  <si>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</si>
  <si>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</si>
  <si>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</si>
  <si>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</si>
  <si>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</si>
  <si>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</si>
  <si>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</si>
  <si>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</si>
  <si>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</si>
  <si>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</si>
  <si>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</si>
  <si>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</si>
  <si>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</si>
  <si>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</si>
  <si>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</si>
  <si>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</si>
  <si>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</si>
  <si>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</si>
  <si>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</si>
  <si>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</si>
  <si>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</si>
  <si>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</si>
  <si>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</si>
  <si>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</si>
  <si>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</si>
  <si>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</si>
  <si>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</si>
  <si>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</si>
  <si>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</si>
  <si>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</si>
  <si>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</si>
  <si>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</si>
  <si>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</si>
  <si>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</si>
  <si>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</si>
  <si>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</si>
  <si>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</si>
  <si>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</si>
  <si>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</si>
  <si>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</si>
  <si>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</si>
  <si>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</si>
  <si>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</si>
  <si>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</si>
  <si>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</si>
  <si>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</si>
  <si>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</si>
  <si>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</si>
  <si>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</si>
  <si>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</si>
  <si>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</si>
  <si>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</si>
  <si>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</si>
  <si>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</si>
  <si>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</si>
  <si>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</si>
  <si>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</si>
  <si>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</si>
  <si>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</si>
  <si>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</si>
  <si>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</si>
  <si>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</si>
  <si>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</si>
  <si>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</si>
  <si>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</si>
  <si>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</si>
  <si>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</si>
  <si>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</si>
  <si>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</si>
  <si>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</si>
  <si>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</si>
  <si>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</si>
  <si>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</si>
  <si>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</si>
  <si>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</si>
  <si>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</si>
  <si>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</si>
  <si>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</si>
  <si>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</si>
  <si>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</si>
  <si>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</si>
  <si>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</si>
  <si>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</si>
  <si>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</si>
  <si>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</si>
  <si>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</si>
  <si>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</si>
  <si>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</si>
  <si>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</si>
  <si>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</si>
  <si>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</si>
  <si>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</si>
  <si>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</si>
  <si>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</si>
  <si>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</si>
  <si>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</si>
  <si>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</si>
  <si>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</si>
  <si>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</si>
  <si>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</si>
  <si>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</si>
  <si>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</si>
  <si>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</si>
  <si>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</si>
  <si>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</si>
  <si>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</si>
  <si>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</si>
  <si>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</si>
  <si>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</si>
  <si>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</si>
  <si>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</si>
  <si>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</si>
  <si>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</si>
  <si>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</si>
  <si>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</si>
  <si>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</si>
  <si>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</si>
  <si>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</si>
  <si>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</si>
  <si>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</si>
  <si>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</si>
  <si>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</si>
  <si>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</si>
  <si>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</si>
  <si>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</si>
  <si>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</si>
  <si>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</si>
  <si>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</si>
  <si>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</si>
  <si>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</si>
  <si>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</si>
  <si>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</si>
  <si>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</si>
  <si>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</si>
  <si>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</si>
  <si>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</si>
  <si>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</si>
  <si>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</si>
  <si>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</si>
  <si>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</si>
  <si>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</si>
  <si>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</si>
  <si>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</si>
  <si>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</si>
  <si>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</si>
  <si>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</si>
  <si>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</si>
  <si>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</si>
  <si>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</si>
  <si>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</si>
  <si>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</si>
  <si>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</si>
  <si>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</si>
  <si>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</si>
  <si>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</si>
  <si>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</si>
  <si>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</si>
  <si>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</si>
  <si>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</si>
  <si>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</si>
  <si>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</si>
  <si>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</si>
  <si>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</si>
  <si>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</si>
  <si>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</si>
  <si>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</si>
  <si>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</si>
  <si>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</si>
  <si>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</si>
  <si>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</si>
  <si>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</si>
  <si>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</si>
  <si>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</si>
  <si>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</si>
  <si>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</si>
  <si>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</si>
  <si>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</si>
  <si>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</si>
  <si>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</si>
  <si>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</si>
  <si>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</si>
  <si>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</si>
  <si>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</si>
  <si>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</si>
  <si>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</si>
  <si>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</si>
  <si>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</si>
  <si>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</si>
  <si>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</si>
  <si>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</si>
  <si>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</si>
  <si>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</si>
  <si>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</si>
  <si>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</si>
  <si>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</si>
  <si>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</si>
  <si>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</si>
  <si>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</si>
  <si>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</si>
  <si>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</si>
  <si>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</si>
  <si>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</si>
  <si>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</si>
  <si>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</si>
  <si>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</si>
  <si>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</si>
  <si>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</si>
  <si>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</si>
  <si>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</si>
  <si>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</si>
  <si>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</si>
  <si>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</si>
  <si>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</si>
  <si>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</si>
  <si>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</si>
  <si>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</si>
  <si>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</si>
  <si>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</si>
  <si>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</si>
  <si>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</si>
  <si>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</si>
  <si>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</si>
  <si>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</si>
  <si>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</si>
  <si>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</si>
  <si>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</si>
  <si>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</si>
  <si>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</si>
  <si>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</si>
  <si>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</si>
  <si>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</si>
  <si>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</si>
  <si>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</si>
  <si>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</si>
  <si>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</si>
  <si>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</si>
  <si>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</si>
  <si>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</si>
  <si>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</si>
  <si>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</si>
  <si>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</si>
  <si>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</si>
  <si>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</si>
  <si>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</si>
  <si>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</si>
  <si>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</si>
  <si>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</si>
  <si>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</si>
  <si>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</si>
  <si>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</si>
  <si>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</si>
  <si>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</si>
  <si>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</si>
  <si>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</si>
  <si>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</si>
  <si>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</si>
  <si>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</si>
  <si>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</si>
  <si>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</si>
  <si>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</si>
  <si>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</si>
  <si>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</si>
  <si>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</si>
  <si>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</si>
  <si>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</si>
  <si>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</si>
  <si>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</si>
  <si>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</si>
  <si>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</si>
  <si>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</si>
  <si>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</si>
  <si>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</si>
  <si>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</si>
  <si>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</si>
  <si>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</si>
  <si>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</si>
  <si>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</si>
  <si>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</si>
  <si>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</si>
  <si>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</si>
  <si>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</si>
  <si>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</si>
  <si>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</si>
  <si>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</si>
  <si>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</si>
  <si>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</si>
  <si>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</si>
  <si>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</si>
  <si>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</si>
  <si>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</si>
  <si>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</si>
  <si>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</si>
  <si>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</si>
  <si>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</si>
  <si>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</si>
  <si>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</si>
  <si>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</si>
  <si>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</si>
  <si>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</si>
  <si>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</si>
  <si>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</si>
  <si>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</si>
  <si>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</si>
  <si>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</si>
  <si>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</si>
  <si>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</si>
  <si>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</si>
  <si>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</si>
  <si>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</si>
  <si>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</si>
  <si>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</si>
  <si>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</si>
  <si>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</si>
  <si>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</si>
  <si>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</si>
  <si>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</si>
  <si>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</si>
  <si>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</si>
  <si>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</si>
  <si>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</si>
  <si>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</si>
  <si>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</si>
  <si>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</si>
  <si>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</si>
  <si>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</si>
  <si>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</si>
  <si>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</si>
  <si>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</si>
  <si>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</si>
  <si>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</si>
  <si>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</si>
  <si>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</si>
  <si>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</si>
  <si>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</si>
  <si>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</si>
  <si>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</si>
  <si>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</si>
  <si>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</si>
  <si>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</si>
  <si>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</si>
  <si>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</si>
  <si>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</si>
  <si>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</si>
  <si>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</si>
  <si>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</si>
  <si>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</si>
  <si>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</si>
  <si>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</si>
  <si>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</si>
  <si>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</si>
  <si>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</si>
  <si>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</si>
  <si>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</si>
  <si>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</si>
  <si>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</si>
  <si>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</si>
  <si>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</si>
  <si>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</si>
  <si>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</si>
  <si>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</si>
  <si>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</si>
  <si>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</si>
  <si>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</si>
  <si>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</si>
  <si>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</si>
  <si>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</si>
  <si>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</si>
  <si>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</si>
  <si>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</si>
  <si>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</si>
  <si>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</si>
  <si>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</si>
  <si>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</si>
  <si>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</si>
  <si>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</si>
  <si>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</si>
  <si>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</si>
  <si>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</si>
  <si>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</si>
  <si>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</si>
  <si>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</si>
  <si>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</si>
  <si>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</si>
  <si>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</si>
  <si>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</si>
  <si>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</si>
  <si>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</si>
  <si>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</si>
  <si>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</si>
  <si>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</si>
  <si>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</si>
  <si>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</si>
  <si>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</si>
  <si>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</si>
  <si>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</si>
  <si>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</si>
  <si>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</si>
  <si>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</si>
  <si>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</si>
  <si>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</si>
  <si>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</si>
  <si>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</si>
  <si>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</si>
  <si>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</si>
  <si>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</si>
  <si>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</si>
  <si>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</si>
  <si>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</si>
  <si>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</si>
  <si>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</si>
  <si>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</si>
  <si>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</si>
  <si>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</si>
  <si>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</si>
  <si>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</si>
  <si>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</si>
  <si>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</si>
  <si>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</si>
  <si>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</si>
  <si>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</si>
  <si>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</si>
  <si>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</si>
  <si>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</si>
  <si>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</si>
  <si>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</si>
  <si>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</si>
  <si>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</si>
  <si>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</si>
  <si>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</si>
  <si>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</si>
  <si>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</si>
  <si>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</si>
  <si>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</si>
  <si>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</si>
  <si>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</si>
  <si>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</si>
  <si>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</si>
  <si>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</si>
  <si>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</si>
  <si>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</si>
  <si>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</si>
  <si>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</si>
  <si>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</si>
  <si>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</si>
  <si>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</si>
  <si>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</si>
  <si>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</si>
  <si>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</si>
  <si>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</si>
  <si>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</si>
  <si>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</si>
  <si>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</si>
  <si>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</si>
  <si>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</si>
  <si>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</si>
  <si>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</si>
  <si>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</si>
  <si>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</si>
  <si>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</si>
  <si>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</si>
  <si>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</si>
  <si>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</si>
  <si>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</si>
  <si>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</si>
  <si>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</si>
  <si>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</si>
  <si>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</si>
  <si>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</si>
  <si>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</si>
  <si>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</si>
  <si>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</si>
  <si>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</si>
  <si>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</si>
  <si>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</si>
  <si>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</si>
  <si>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</si>
  <si>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</si>
  <si>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</si>
  <si>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</si>
  <si>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</si>
  <si>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</si>
  <si>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</si>
  <si>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</si>
  <si>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</si>
  <si>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</si>
  <si>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</si>
  <si>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</si>
  <si>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</si>
  <si>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</si>
  <si>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</si>
  <si>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</si>
  <si>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</si>
  <si>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</si>
  <si>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</si>
  <si>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</si>
  <si>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</si>
  <si>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</si>
  <si>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</si>
  <si>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</si>
  <si>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</si>
  <si>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</si>
  <si>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</si>
  <si>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</si>
  <si>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</si>
  <si>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</si>
  <si>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</si>
  <si>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</si>
  <si>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</si>
  <si>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</si>
  <si>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</si>
  <si>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</si>
  <si>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</si>
  <si>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</si>
  <si>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</si>
  <si>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</si>
  <si>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</si>
  <si>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</si>
  <si>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</si>
  <si>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</si>
  <si>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</si>
  <si>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</si>
  <si>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</si>
  <si>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</si>
  <si>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</si>
  <si>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</si>
  <si>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</si>
  <si>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</si>
  <si>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</si>
  <si>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</si>
  <si>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</si>
  <si>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</si>
  <si>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</si>
  <si>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</si>
  <si>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</si>
  <si>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</si>
  <si>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</si>
  <si>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</si>
  <si>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</si>
  <si>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</si>
  <si>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</si>
  <si>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</si>
  <si>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</si>
  <si>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</si>
  <si>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</si>
  <si>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</si>
  <si>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</si>
  <si>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</si>
  <si>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</si>
  <si>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</si>
  <si>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</si>
  <si>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</si>
  <si>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</si>
  <si>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</si>
  <si>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</si>
  <si>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</si>
  <si>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</si>
  <si>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</si>
  <si>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</si>
  <si>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</si>
  <si>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</si>
  <si>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</si>
  <si>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</si>
  <si>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</si>
  <si>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</si>
  <si>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</si>
  <si>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</si>
  <si>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</si>
  <si>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</si>
  <si>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</si>
  <si>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</si>
  <si>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</si>
  <si>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</si>
  <si>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</si>
  <si>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</si>
  <si>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</si>
  <si>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</si>
  <si>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</si>
  <si>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</si>
  <si>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</si>
  <si>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</si>
  <si>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</si>
  <si>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</si>
  <si>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</si>
  <si>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</si>
  <si>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</si>
  <si>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</si>
  <si>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</si>
  <si>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</si>
  <si>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</si>
  <si>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</si>
  <si>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</si>
  <si>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</si>
  <si>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</si>
  <si>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</si>
  <si>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</si>
  <si>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</si>
  <si>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</si>
  <si>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</si>
  <si>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</si>
  <si>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</si>
  <si>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</si>
  <si>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</si>
  <si>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</si>
  <si>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</si>
  <si>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</si>
  <si>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</si>
  <si>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</si>
  <si>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</si>
  <si>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</si>
  <si>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</si>
  <si>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</si>
  <si>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</si>
  <si>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</si>
  <si>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</si>
  <si>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</si>
  <si>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</si>
  <si>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</si>
  <si>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</si>
  <si>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</si>
  <si>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</si>
  <si>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</si>
  <si>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</si>
  <si>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</si>
  <si>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</si>
  <si>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</si>
  <si>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</si>
  <si>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</si>
  <si>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</si>
  <si>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</si>
  <si>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</si>
  <si>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</si>
  <si>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</si>
  <si>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</si>
  <si>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</si>
  <si>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</si>
  <si>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</si>
  <si>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</si>
  <si>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</si>
  <si>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</si>
  <si>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</si>
  <si>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</si>
  <si>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</si>
  <si>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</si>
  <si>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</si>
  <si>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</si>
  <si>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</si>
  <si>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</si>
  <si>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</si>
  <si>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</si>
  <si>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</si>
  <si>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</si>
  <si>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</si>
  <si>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</si>
  <si>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</si>
  <si>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</si>
  <si>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</si>
  <si>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</si>
  <si>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</si>
  <si>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</si>
  <si>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</si>
  <si>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</si>
  <si>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</si>
  <si>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</si>
  <si>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</si>
  <si>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</si>
  <si>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</si>
  <si>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</si>
  <si>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</si>
  <si>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</si>
  <si>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</si>
  <si>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</si>
  <si>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</si>
  <si>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</si>
  <si>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</si>
  <si>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</si>
  <si>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</si>
  <si>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</si>
  <si>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</si>
  <si>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</si>
  <si>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</si>
  <si>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</si>
  <si>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</si>
  <si>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</si>
  <si>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</si>
  <si>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</si>
  <si>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</si>
  <si>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</si>
  <si>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</si>
  <si>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</si>
  <si>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</si>
  <si>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</si>
  <si>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</si>
  <si>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</si>
  <si>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</si>
  <si>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</si>
  <si>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</si>
  <si>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</si>
  <si>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</si>
  <si>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</si>
  <si>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</si>
  <si>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</si>
  <si>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</si>
  <si>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</si>
  <si>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</si>
  <si>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</si>
  <si>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</si>
  <si>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</si>
  <si>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</si>
  <si>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</si>
  <si>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</si>
  <si>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</si>
  <si>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</si>
  <si>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</si>
  <si>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</si>
  <si>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</si>
  <si>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</si>
  <si>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</si>
  <si>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</si>
  <si>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</si>
  <si>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</si>
  <si>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</si>
  <si>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</si>
  <si>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</si>
  <si>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</si>
  <si>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</si>
  <si>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</si>
  <si>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</si>
  <si>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</si>
  <si>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</si>
  <si>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</si>
  <si>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</si>
  <si>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</si>
  <si>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</si>
  <si>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</si>
  <si>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</si>
  <si>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</si>
  <si>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</si>
  <si>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</si>
  <si>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</si>
  <si>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</si>
  <si>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</si>
  <si>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</si>
  <si>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</si>
  <si>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</si>
  <si>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</si>
  <si>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</si>
  <si>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</si>
  <si>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</si>
  <si>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</si>
  <si>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</si>
  <si>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</si>
  <si>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</si>
  <si>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</si>
  <si>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</si>
  <si>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</si>
  <si>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</si>
  <si>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</si>
  <si>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</si>
  <si>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</si>
  <si>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</si>
  <si>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</si>
  <si>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</si>
  <si>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</si>
  <si>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</si>
  <si>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</si>
  <si>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</si>
  <si>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</si>
  <si>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</si>
  <si>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</si>
  <si>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</si>
  <si>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</si>
  <si>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</si>
  <si>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</si>
  <si>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</si>
  <si>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</si>
  <si>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</si>
  <si>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</si>
  <si>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</si>
  <si>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</si>
  <si>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</si>
  <si>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</si>
  <si>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</si>
  <si>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</si>
  <si>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</si>
  <si>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</si>
  <si>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</si>
  <si>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</si>
  <si>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</si>
  <si>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</si>
  <si>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</si>
  <si>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</si>
  <si>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</si>
  <si>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</si>
  <si>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</si>
  <si>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</si>
  <si>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</si>
  <si>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</si>
  <si>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</si>
  <si>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</si>
  <si>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</si>
  <si>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</si>
  <si>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</si>
  <si>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</si>
  <si>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</si>
  <si>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</si>
  <si>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</si>
  <si>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</si>
  <si>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</si>
  <si>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</si>
  <si>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</si>
  <si>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</si>
  <si>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</si>
  <si>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</si>
  <si>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</si>
  <si>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</si>
  <si>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</si>
  <si>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</si>
  <si>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</si>
  <si>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</si>
  <si>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</si>
  <si>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</si>
  <si>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</si>
  <si>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</si>
  <si>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</si>
  <si>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</si>
  <si>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</si>
  <si>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</si>
  <si>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</si>
  <si>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</si>
  <si>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</si>
  <si>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</si>
  <si>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</si>
  <si>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</si>
  <si>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</si>
  <si>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</si>
  <si>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</si>
  <si>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</si>
  <si>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</si>
  <si>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</si>
  <si>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</si>
  <si>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</si>
  <si>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</si>
  <si>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</si>
  <si>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</si>
  <si>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</si>
  <si>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</si>
  <si>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</si>
  <si>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</si>
  <si>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</si>
  <si>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</si>
  <si>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</si>
  <si>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</si>
  <si>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</si>
  <si>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</si>
  <si>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</si>
  <si>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</si>
  <si>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</si>
  <si>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</si>
  <si>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</si>
  <si>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</si>
  <si>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</si>
  <si>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</si>
  <si>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</si>
  <si>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</si>
  <si>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</si>
  <si>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</si>
  <si>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</si>
  <si>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</si>
  <si>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</si>
  <si>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</si>
  <si>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</si>
  <si>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</si>
  <si>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</si>
  <si>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</si>
  <si>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</si>
  <si>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</si>
  <si>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</si>
  <si>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</si>
  <si>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</si>
  <si>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</si>
  <si>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</si>
  <si>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</si>
  <si>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</si>
  <si>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</si>
  <si>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</si>
  <si>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</si>
  <si>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</si>
  <si>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</si>
  <si>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</si>
  <si>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</si>
  <si>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</si>
  <si>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</si>
  <si>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</si>
  <si>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</si>
  <si>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</si>
  <si>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</si>
  <si>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</si>
  <si>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</si>
  <si>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</si>
  <si>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</si>
  <si>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</si>
  <si>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</si>
  <si>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</si>
  <si>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</si>
  <si>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</si>
  <si>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</si>
  <si>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</si>
  <si>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</si>
  <si>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</si>
  <si>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</si>
  <si>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</si>
  <si>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</si>
  <si>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</si>
  <si>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</si>
  <si>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</si>
  <si>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</si>
  <si>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</si>
  <si>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</si>
  <si>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</si>
  <si>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</si>
  <si>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</si>
  <si>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</si>
  <si>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</si>
  <si>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</si>
  <si>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</si>
  <si>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</si>
  <si>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</si>
  <si>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</si>
  <si>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</si>
  <si>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</si>
  <si>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</si>
  <si>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</si>
  <si>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</si>
  <si>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</si>
  <si>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</si>
  <si>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</si>
  <si>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</si>
  <si>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</si>
  <si>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</si>
  <si>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</si>
  <si>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</si>
  <si>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</si>
  <si>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</si>
  <si>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</si>
  <si>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</si>
  <si>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</si>
  <si>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</si>
  <si>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</si>
  <si>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</si>
  <si>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</si>
  <si>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</si>
  <si>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</si>
  <si>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</si>
  <si>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</si>
  <si>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</si>
  <si>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</si>
  <si>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</si>
  <si>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</si>
  <si>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</si>
  <si>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</si>
  <si>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</si>
  <si>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</si>
  <si>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</si>
  <si>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</si>
  <si>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</si>
  <si>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</si>
  <si>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</si>
  <si>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</si>
  <si>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</si>
  <si>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</si>
  <si>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</si>
  <si>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</si>
  <si>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</si>
  <si>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</si>
  <si>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</si>
  <si>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</si>
  <si>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</si>
  <si>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</si>
  <si>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</si>
  <si>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</si>
  <si>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</si>
  <si>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</si>
  <si>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</si>
  <si>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</si>
  <si>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</si>
  <si>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</si>
  <si>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</si>
  <si>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</si>
  <si>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</si>
  <si>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</si>
  <si>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</si>
  <si>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</si>
  <si>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</si>
  <si>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</si>
  <si>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</si>
  <si>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</si>
  <si>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</si>
  <si>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</si>
  <si>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</si>
  <si>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</si>
  <si>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</si>
  <si>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</si>
  <si>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</si>
  <si>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</si>
  <si>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</si>
  <si>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</si>
  <si>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</si>
  <si>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</si>
  <si>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</si>
  <si>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</si>
  <si>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</si>
  <si>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</si>
  <si>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</si>
  <si>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</si>
  <si>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</si>
  <si>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</si>
  <si>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</si>
  <si>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</si>
  <si>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</si>
  <si>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</si>
  <si>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</si>
  <si>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</si>
  <si>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</si>
  <si>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</si>
  <si>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</si>
  <si>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</si>
  <si>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</si>
  <si>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</si>
  <si>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</si>
  <si>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</si>
  <si>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</si>
  <si>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</si>
  <si>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</si>
  <si>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</si>
  <si>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</si>
  <si>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</si>
  <si>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</si>
  <si>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</si>
  <si>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</si>
  <si>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</si>
  <si>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</si>
  <si>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</si>
  <si>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</si>
  <si>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</si>
  <si>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</si>
  <si>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</si>
  <si>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</si>
  <si>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</si>
  <si>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</si>
  <si>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</si>
  <si>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</si>
  <si>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</si>
  <si>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</si>
  <si>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</si>
  <si>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</si>
  <si>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</si>
  <si>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</si>
  <si>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</si>
  <si>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</si>
  <si>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</si>
  <si>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</si>
  <si>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</si>
  <si>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</si>
  <si>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</si>
  <si>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</si>
  <si>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</si>
  <si>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</si>
  <si>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</si>
  <si>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</si>
  <si>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</si>
  <si>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</si>
  <si>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</si>
  <si>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</si>
  <si>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</si>
  <si>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</si>
  <si>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</si>
  <si>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</si>
  <si>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</si>
  <si>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</si>
  <si>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</si>
  <si>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</si>
  <si>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</si>
  <si>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</si>
  <si>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</si>
  <si>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</si>
  <si>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</si>
  <si>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</si>
  <si>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</si>
  <si>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</si>
  <si>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</si>
  <si>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</si>
  <si>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</si>
  <si>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</si>
  <si>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</si>
  <si>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</si>
  <si>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</si>
  <si>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</si>
  <si>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</si>
  <si>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</si>
  <si>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</si>
  <si>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</si>
  <si>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</si>
  <si>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</si>
  <si>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</si>
  <si>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</si>
  <si>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</si>
  <si>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</si>
  <si>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</si>
  <si>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</si>
  <si>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</si>
  <si>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</si>
  <si>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</si>
  <si>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</si>
  <si>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</si>
  <si>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</si>
  <si>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</si>
  <si>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</si>
  <si>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</si>
  <si>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</si>
  <si>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</si>
  <si>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</si>
  <si>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</si>
  <si>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</si>
  <si>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</si>
  <si>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</si>
  <si>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</si>
  <si>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</si>
  <si>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</si>
  <si>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</si>
  <si>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</si>
  <si>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</si>
  <si>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</si>
  <si>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</si>
  <si>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</si>
  <si>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</si>
  <si>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</si>
  <si>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</si>
  <si>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</si>
  <si>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</si>
  <si>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</si>
  <si>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</si>
  <si>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</si>
  <si>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</si>
  <si>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</si>
  <si>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</si>
  <si>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</si>
  <si>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</si>
  <si>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</si>
  <si>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</si>
  <si>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</si>
  <si>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</si>
  <si>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</si>
  <si>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</si>
  <si>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</si>
  <si>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</si>
  <si>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</si>
  <si>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</si>
  <si>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</si>
  <si>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</si>
  <si>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</si>
  <si>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</si>
  <si>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</si>
  <si>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</si>
  <si>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</si>
  <si>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</si>
  <si>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</si>
  <si>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</si>
  <si>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</si>
  <si>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</si>
  <si>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</si>
  <si>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</si>
  <si>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</si>
  <si>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</si>
  <si>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</si>
  <si>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</si>
  <si>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</si>
  <si>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</si>
  <si>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</si>
  <si>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</si>
  <si>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</si>
  <si>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</si>
  <si>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</si>
  <si>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</si>
  <si>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</si>
  <si>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</si>
  <si>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</si>
  <si>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</si>
  <si>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</si>
  <si>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</si>
  <si>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</si>
  <si>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</si>
  <si>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</si>
  <si>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</si>
  <si>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</si>
  <si>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</si>
  <si>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</si>
  <si>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</si>
  <si>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</si>
  <si>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</si>
  <si>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</si>
  <si>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</si>
  <si>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</si>
  <si>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</si>
  <si>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</si>
  <si>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</si>
  <si>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</si>
  <si>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</si>
  <si>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</si>
  <si>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</si>
  <si>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</si>
  <si>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</si>
  <si>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</si>
  <si>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</si>
  <si>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</si>
  <si>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</si>
  <si>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</si>
  <si>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</si>
  <si>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</si>
  <si>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</si>
  <si>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</si>
  <si>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</si>
  <si>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</si>
  <si>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</si>
  <si>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</si>
  <si>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</si>
  <si>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</si>
  <si>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</si>
  <si>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</si>
  <si>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</si>
  <si>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</si>
  <si>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</si>
  <si>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</si>
  <si>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</si>
  <si>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</si>
  <si>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</si>
  <si>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</si>
  <si>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</si>
  <si>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</si>
  <si>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</si>
  <si>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</si>
  <si>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</si>
  <si>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</si>
  <si>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</si>
  <si>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</si>
  <si>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</si>
  <si>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</si>
  <si>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</si>
  <si>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</si>
  <si>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</si>
  <si>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</si>
  <si>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</si>
  <si>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</si>
  <si>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</si>
  <si>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</si>
  <si>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</si>
  <si>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</si>
  <si>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</si>
  <si>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</si>
  <si>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</si>
  <si>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</si>
  <si>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</si>
  <si>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</si>
  <si>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</si>
  <si>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</si>
  <si>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</si>
  <si>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</si>
  <si>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</si>
  <si>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</si>
  <si>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</si>
  <si>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</si>
  <si>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</si>
  <si>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</si>
  <si>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</si>
  <si>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</si>
  <si>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</si>
  <si>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</si>
  <si>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</si>
  <si>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</si>
  <si>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</si>
  <si>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</si>
  <si>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</si>
  <si>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</si>
  <si>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</si>
  <si>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</si>
  <si>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</si>
  <si>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</si>
  <si>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</si>
  <si>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</si>
  <si>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</si>
  <si>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</si>
  <si>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</si>
  <si>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</si>
  <si>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</si>
  <si>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</si>
  <si>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</si>
  <si>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</si>
  <si>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</si>
  <si>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</si>
  <si>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</si>
  <si>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</si>
  <si>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</si>
  <si>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</si>
  <si>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</si>
  <si>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</si>
  <si>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</si>
  <si>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</si>
  <si>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</si>
  <si>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</si>
  <si>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</si>
  <si>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</si>
  <si>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</si>
  <si>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</si>
  <si>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</si>
  <si>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</si>
  <si>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</si>
  <si>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</si>
  <si>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</si>
  <si>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</si>
  <si>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</si>
  <si>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</si>
  <si>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</si>
  <si>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</si>
  <si>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</si>
  <si>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</si>
  <si>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</si>
  <si>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</si>
  <si>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</si>
  <si>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</si>
  <si>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</si>
  <si>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</si>
  <si>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</si>
  <si>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</si>
  <si>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</si>
  <si>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</si>
  <si>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</si>
  <si>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</si>
  <si>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</si>
  <si>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</si>
  <si>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</si>
  <si>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</si>
  <si>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</si>
  <si>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</si>
  <si>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</si>
  <si>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</si>
  <si>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</si>
  <si>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</si>
  <si>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</si>
  <si>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</si>
  <si>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</si>
  <si>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</si>
  <si>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</si>
  <si>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</si>
  <si>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</si>
  <si>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</si>
  <si>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</si>
  <si>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</si>
  <si>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</si>
  <si>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</si>
  <si>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</si>
  <si>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</si>
  <si>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</si>
  <si>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</si>
  <si>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</si>
  <si>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</si>
  <si>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</si>
  <si>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</si>
  <si>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</si>
  <si>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</si>
  <si>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</si>
  <si>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</si>
  <si>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</si>
  <si>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</si>
  <si>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</si>
  <si>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</si>
  <si>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</si>
  <si>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</si>
  <si>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</si>
  <si>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</si>
  <si>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</si>
  <si>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</si>
  <si>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</si>
  <si>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</si>
  <si>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</si>
  <si>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</si>
  <si>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</si>
  <si>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</si>
  <si>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</si>
  <si>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</si>
  <si>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</si>
  <si>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</si>
  <si>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</si>
  <si>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</si>
  <si>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</si>
  <si>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</si>
  <si>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</si>
  <si>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</si>
  <si>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</si>
  <si>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</si>
  <si>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</si>
  <si>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</si>
  <si>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</si>
  <si>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</si>
  <si>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</si>
  <si>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</si>
  <si>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</si>
  <si>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</si>
  <si>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</si>
  <si>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</si>
  <si>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</si>
  <si>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</si>
  <si>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</si>
  <si>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</si>
  <si>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</si>
  <si>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</si>
  <si>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</si>
  <si>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</si>
  <si>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</si>
  <si>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</si>
  <si>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</si>
  <si>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</si>
  <si>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</si>
  <si>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</si>
  <si>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</si>
  <si>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</si>
  <si>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</si>
  <si>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</si>
  <si>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</si>
  <si>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</si>
  <si>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</si>
  <si>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</si>
  <si>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</si>
  <si>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</si>
  <si>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</si>
  <si>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</si>
  <si>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</si>
  <si>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</si>
  <si>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</si>
  <si>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</si>
  <si>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</si>
  <si>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</si>
  <si>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</si>
  <si>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</si>
  <si>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</si>
  <si>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</si>
  <si>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</si>
  <si>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</si>
  <si>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</si>
  <si>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</si>
  <si>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</si>
  <si>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</si>
  <si>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</si>
  <si>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</si>
  <si>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</si>
  <si>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</si>
  <si>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</si>
  <si>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</si>
  <si>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</si>
  <si>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</si>
  <si>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</si>
  <si>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</si>
  <si>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</si>
  <si>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</si>
  <si>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</si>
  <si>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</si>
  <si>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</si>
  <si>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</si>
  <si>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</si>
  <si>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</si>
  <si>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</si>
  <si>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</si>
  <si>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</si>
  <si>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</si>
  <si>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</si>
  <si>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</si>
  <si>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</si>
  <si>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</si>
  <si>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</si>
  <si>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</si>
  <si>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</si>
  <si>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</si>
  <si>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</si>
  <si>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</si>
  <si>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</si>
  <si>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</si>
  <si>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</si>
  <si>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</si>
  <si>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</si>
  <si>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</si>
  <si>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</si>
  <si>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</si>
  <si>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</si>
  <si>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</si>
  <si>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</si>
  <si>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</si>
  <si>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</si>
  <si>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</si>
  <si>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</si>
  <si>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</si>
  <si>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</si>
  <si>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</si>
  <si>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</si>
  <si>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</si>
  <si>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</si>
  <si>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</si>
  <si>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</si>
  <si>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</si>
  <si>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</si>
  <si>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</si>
  <si>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</si>
  <si>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</si>
  <si>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</si>
  <si>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</si>
  <si>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</si>
  <si>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</si>
  <si>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</si>
  <si>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</si>
  <si>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</si>
  <si>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</si>
  <si>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</si>
  <si>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</si>
  <si>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</si>
  <si>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</si>
  <si>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</si>
  <si>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</si>
  <si>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</si>
  <si>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</si>
  <si>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</si>
  <si>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</si>
  <si>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</si>
  <si>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</si>
  <si>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</si>
  <si>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</si>
  <si>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</si>
  <si>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</si>
  <si>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</si>
  <si>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</si>
  <si>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</si>
  <si>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</si>
  <si>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</si>
  <si>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</si>
  <si>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</si>
  <si>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</si>
  <si>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</si>
  <si>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</si>
  <si>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</si>
  <si>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</si>
  <si>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</si>
  <si>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</si>
  <si>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</si>
  <si>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</si>
  <si>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</si>
  <si>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</si>
  <si>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</si>
  <si>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</si>
  <si>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</si>
  <si>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</si>
  <si>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</si>
  <si>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</si>
  <si>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</si>
  <si>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</si>
  <si>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</si>
  <si>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</si>
  <si>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</si>
  <si>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</si>
  <si>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</si>
  <si>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</si>
  <si>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</si>
  <si>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</si>
  <si>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</si>
  <si>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</si>
  <si>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</si>
  <si>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</si>
  <si>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</si>
  <si>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</si>
  <si>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</si>
  <si>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</si>
  <si>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</si>
  <si>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</si>
  <si>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</si>
  <si>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</si>
  <si>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</si>
  <si>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</si>
  <si>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</si>
  <si>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</si>
  <si>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</si>
  <si>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</si>
  <si>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</si>
  <si>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</si>
  <si>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</si>
  <si>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</si>
  <si>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</si>
  <si>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</si>
  <si>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</si>
  <si>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</si>
  <si>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</si>
  <si>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</si>
  <si>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</si>
  <si>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</si>
  <si>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</si>
  <si>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</si>
  <si>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</si>
  <si>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</si>
  <si>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</si>
  <si>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</si>
  <si>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</si>
  <si>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</si>
  <si>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</si>
  <si>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</si>
  <si>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</si>
  <si>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</si>
  <si>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</si>
  <si>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</si>
  <si>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</si>
  <si>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</si>
  <si>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</si>
  <si>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</si>
  <si>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</si>
  <si>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</si>
  <si>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</si>
  <si>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</si>
  <si>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</si>
  <si>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</si>
  <si>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</si>
  <si>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</si>
  <si>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</si>
  <si>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</si>
  <si>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</si>
  <si>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</si>
  <si>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</si>
  <si>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</si>
  <si>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</si>
  <si>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</si>
  <si>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</si>
  <si>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</si>
  <si>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</si>
  <si>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</si>
  <si>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</si>
  <si>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</si>
  <si>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</si>
  <si>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</si>
  <si>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</si>
  <si>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</si>
  <si>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</si>
  <si>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</si>
  <si>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</si>
  <si>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</si>
  <si>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</si>
  <si>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</si>
  <si>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</si>
  <si>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</si>
  <si>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</si>
  <si>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</si>
  <si>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</si>
  <si>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</si>
  <si>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</si>
  <si>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</si>
  <si>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</si>
  <si>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</si>
  <si>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</si>
  <si>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</si>
  <si>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</si>
  <si>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</si>
  <si>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</si>
  <si>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</si>
  <si>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</si>
  <si>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</si>
  <si>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</si>
  <si>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</si>
  <si>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</si>
  <si>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</si>
  <si>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</si>
  <si>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</si>
  <si>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</si>
  <si>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</si>
  <si>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</si>
  <si>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</si>
  <si>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</si>
  <si>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</si>
  <si>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</si>
  <si>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</si>
  <si>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</si>
  <si>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</si>
  <si>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</si>
  <si>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</si>
  <si>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</si>
  <si>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</si>
  <si>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</si>
  <si>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</si>
  <si>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</si>
  <si>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</si>
  <si>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</si>
  <si>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</si>
  <si>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</si>
  <si>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</si>
  <si>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</si>
  <si>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</si>
  <si>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</si>
  <si>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</si>
  <si>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</si>
  <si>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</si>
  <si>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</si>
  <si>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</si>
  <si>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</si>
  <si>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</si>
  <si>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</si>
  <si>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</si>
  <si>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</si>
  <si>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</si>
  <si>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</si>
  <si>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</si>
  <si>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</si>
  <si>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</si>
  <si>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</si>
  <si>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</si>
  <si>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</si>
  <si>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</si>
  <si>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</si>
  <si>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</si>
  <si>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</si>
  <si>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</si>
  <si>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</si>
  <si>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</si>
  <si>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</si>
  <si>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</si>
  <si>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</si>
  <si>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</si>
  <si>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</si>
  <si>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</si>
  <si>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</si>
  <si>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</si>
  <si>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</si>
  <si>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</si>
  <si>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</si>
  <si>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</si>
  <si>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</si>
  <si>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</si>
  <si>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</si>
  <si>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</si>
  <si>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</si>
  <si>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</si>
  <si>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</si>
  <si>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</si>
  <si>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</si>
  <si>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</si>
  <si>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</si>
  <si>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</si>
  <si>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</si>
  <si>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</si>
  <si>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</si>
  <si>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</si>
  <si>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</si>
  <si>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</si>
  <si>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</si>
  <si>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</si>
  <si>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</si>
  <si>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</si>
  <si>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</si>
  <si>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</si>
  <si>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</si>
  <si>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</si>
  <si>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</si>
  <si>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</si>
  <si>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</si>
  <si>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</si>
  <si>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</si>
  <si>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</si>
  <si>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</si>
  <si>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</si>
  <si>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</si>
  <si>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</si>
  <si>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</si>
  <si>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</si>
  <si>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</si>
  <si>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</si>
  <si>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</si>
  <si>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</si>
  <si>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</si>
  <si>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</si>
  <si>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</si>
  <si>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</si>
  <si>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</si>
  <si>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</si>
  <si>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</si>
  <si>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</si>
  <si>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</si>
  <si>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</si>
  <si>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</si>
  <si>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</si>
  <si>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</si>
  <si>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</si>
  <si>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</si>
  <si>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</si>
  <si>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</si>
  <si>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</si>
  <si>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</si>
  <si>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</si>
  <si>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</si>
  <si>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</si>
  <si>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</si>
  <si>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</si>
  <si>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</si>
  <si>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</si>
  <si>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</si>
  <si>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</si>
  <si>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</si>
  <si>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</si>
  <si>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</si>
  <si>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</si>
  <si>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</si>
  <si>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</si>
  <si>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</si>
  <si>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</si>
  <si>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</si>
  <si>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</si>
  <si>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</si>
  <si>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</si>
  <si>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</si>
  <si>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</si>
  <si>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</si>
  <si>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</si>
  <si>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</si>
  <si>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</si>
  <si>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</si>
  <si>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</si>
  <si>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</si>
  <si>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</si>
  <si>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</si>
  <si>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</si>
  <si>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</si>
  <si>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</si>
  <si>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</si>
  <si>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</si>
  <si>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</si>
  <si>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</si>
  <si>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</si>
  <si>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</si>
  <si>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</si>
  <si>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</si>
  <si>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</si>
  <si>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</si>
  <si>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</si>
  <si>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</si>
  <si>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</si>
  <si>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</si>
  <si>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</si>
  <si>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</si>
  <si>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</si>
  <si>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</si>
  <si>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</si>
  <si>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</si>
  <si>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</si>
  <si>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</si>
  <si>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</si>
  <si>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</si>
  <si>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</si>
  <si>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</si>
  <si>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</si>
  <si>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</si>
  <si>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</si>
  <si>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</si>
  <si>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</si>
  <si>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</si>
  <si>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</si>
  <si>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</si>
  <si>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</si>
  <si>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</si>
  <si>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</si>
  <si>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</si>
  <si>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</si>
  <si>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</si>
  <si>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</si>
  <si>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</si>
  <si>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</si>
  <si>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</si>
  <si>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</si>
  <si>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</si>
  <si>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</si>
  <si>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</si>
  <si>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</si>
  <si>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</si>
  <si>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</si>
  <si>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</si>
  <si>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</si>
  <si>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</si>
  <si>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</si>
  <si>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</si>
  <si>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</si>
  <si>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</si>
  <si>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</si>
  <si>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</si>
  <si>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</si>
  <si>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</si>
  <si>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</si>
  <si>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</si>
  <si>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</si>
  <si>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</si>
  <si>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</si>
  <si>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</si>
  <si>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</si>
  <si>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</si>
  <si>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</si>
  <si>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</si>
  <si>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</si>
  <si>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</si>
  <si>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</si>
  <si>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</si>
  <si>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</si>
  <si>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</si>
  <si>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</si>
  <si>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</si>
  <si>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</si>
  <si>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</si>
  <si>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</si>
  <si>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</si>
  <si>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</si>
  <si>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</si>
  <si>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</si>
  <si>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</si>
  <si>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</si>
  <si>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</si>
  <si>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</si>
  <si>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</si>
  <si>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</si>
  <si>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</si>
  <si>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</si>
  <si>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</si>
  <si>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</si>
  <si>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</si>
  <si>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</si>
  <si>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</si>
  <si>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</si>
  <si>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</si>
  <si>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</si>
  <si>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</si>
  <si>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</si>
  <si>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</si>
  <si>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</si>
  <si>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</si>
  <si>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</si>
  <si>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</si>
  <si>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</si>
  <si>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</si>
  <si>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</si>
  <si>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</si>
  <si>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</si>
  <si>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</si>
  <si>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</si>
  <si>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</si>
  <si>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</si>
  <si>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</si>
  <si>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</si>
  <si>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</si>
  <si>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</si>
  <si>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</si>
  <si>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</si>
  <si>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</si>
  <si>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</si>
  <si>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</si>
  <si>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</si>
  <si>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</si>
  <si>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</si>
  <si>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</si>
  <si>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</si>
  <si>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</si>
  <si>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</si>
  <si>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</si>
  <si>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</si>
  <si>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</si>
  <si>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</si>
  <si>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</si>
  <si>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</si>
  <si>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</si>
  <si>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</si>
  <si>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</si>
  <si>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</si>
  <si>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</si>
  <si>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</si>
  <si>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</si>
  <si>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</si>
  <si>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</si>
  <si>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</si>
  <si>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</si>
  <si>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</si>
  <si>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</si>
  <si>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</si>
  <si>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</si>
  <si>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</si>
  <si>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</si>
  <si>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</si>
  <si>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</si>
  <si>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</si>
  <si>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</si>
  <si>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</si>
  <si>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</si>
  <si>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</si>
  <si>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</si>
  <si>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</si>
  <si>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</si>
  <si>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</si>
  <si>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</si>
  <si>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</si>
  <si>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</si>
  <si>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</si>
  <si>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</si>
  <si>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</si>
  <si>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</si>
  <si>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</si>
  <si>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</si>
  <si>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</si>
  <si>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</si>
  <si>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</si>
  <si>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</si>
  <si>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</si>
  <si>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</si>
  <si>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</si>
  <si>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</si>
  <si>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</si>
  <si>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</si>
  <si>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</si>
  <si>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</si>
  <si>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</si>
  <si>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</si>
  <si>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</si>
  <si>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</si>
  <si>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</si>
  <si>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</si>
  <si>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</si>
  <si>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</si>
  <si>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</si>
  <si>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</si>
  <si>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</si>
  <si>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</si>
  <si>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</si>
  <si>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</si>
  <si>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</si>
  <si>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</si>
  <si>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</si>
  <si>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</si>
  <si>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</si>
  <si>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</si>
  <si>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</si>
  <si>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</si>
  <si>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</si>
  <si>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</si>
  <si>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</si>
  <si>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</si>
  <si>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</si>
  <si>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</si>
  <si>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</si>
  <si>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</si>
  <si>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</si>
  <si>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</si>
  <si>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</si>
  <si>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</si>
  <si>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</si>
  <si>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</si>
  <si>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</si>
  <si>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</si>
  <si>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</si>
  <si>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</si>
  <si>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</si>
  <si>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</si>
  <si>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</si>
  <si>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</si>
  <si>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</si>
  <si>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</si>
  <si>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</si>
  <si>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</si>
  <si>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</si>
  <si>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</si>
  <si>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</si>
  <si>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</si>
  <si>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</si>
  <si>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</si>
  <si>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</si>
  <si>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</si>
  <si>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</si>
  <si>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</si>
  <si>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</si>
  <si>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</si>
  <si>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</si>
  <si>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</si>
  <si>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</si>
  <si>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</si>
  <si>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</si>
  <si>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</si>
  <si>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</si>
  <si>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</si>
  <si>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</si>
  <si>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</si>
  <si>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</si>
  <si>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</si>
  <si>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</si>
  <si>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</si>
  <si>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</si>
  <si>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</si>
  <si>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</si>
  <si>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</si>
  <si>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</si>
  <si>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</si>
  <si>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</si>
  <si>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</si>
  <si>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</si>
  <si>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</si>
  <si>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</si>
  <si>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</si>
  <si>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</si>
  <si>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</si>
  <si>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</si>
  <si>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</si>
  <si>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</si>
  <si>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</si>
  <si>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</si>
  <si>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</si>
  <si>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</si>
  <si>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</si>
  <si>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</si>
  <si>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</si>
  <si>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</si>
  <si>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</si>
  <si>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</si>
  <si>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</si>
  <si>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</si>
  <si>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</si>
  <si>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</si>
  <si>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</si>
  <si>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</si>
  <si>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</si>
  <si>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</si>
  <si>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</si>
  <si>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</si>
  <si>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</si>
  <si>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</si>
  <si>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</si>
  <si>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</si>
  <si>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</si>
  <si>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</si>
  <si>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</si>
  <si>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</si>
  <si>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</si>
  <si>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</si>
  <si>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</si>
  <si>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</si>
  <si>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</si>
  <si>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</si>
  <si>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</si>
  <si>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</si>
  <si>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</si>
  <si>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</si>
  <si>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</si>
  <si>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</si>
  <si>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</si>
  <si>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</si>
  <si>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</si>
  <si>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</si>
  <si>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</si>
  <si>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</si>
  <si>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</si>
  <si>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</si>
  <si>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</si>
  <si>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</si>
  <si>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</si>
  <si>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</si>
  <si>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</si>
  <si>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</si>
  <si>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</si>
  <si>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</si>
  <si>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</si>
  <si>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</si>
  <si>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</si>
  <si>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</si>
  <si>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</si>
  <si>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</si>
  <si>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</si>
  <si>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</si>
  <si>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</si>
  <si>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</si>
  <si>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</si>
  <si>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</si>
  <si>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Mar</t>
  </si>
  <si>
    <t>Apr</t>
  </si>
  <si>
    <t>May</t>
  </si>
  <si>
    <t>Jun</t>
  </si>
  <si>
    <t>Jul</t>
  </si>
  <si>
    <t>Aug</t>
  </si>
  <si>
    <t>Sep</t>
  </si>
  <si>
    <t>Oct</t>
  </si>
  <si>
    <t>Nov</t>
  </si>
  <si>
    <t>Dec</t>
  </si>
  <si>
    <t>Sum of Sales</t>
  </si>
  <si>
    <t>Sum of Profit</t>
  </si>
  <si>
    <t>Details for Sum of Sales - Sub-Category: Storage</t>
  </si>
  <si>
    <t>Sum of Quantity</t>
  </si>
  <si>
    <t>Count of Order ID</t>
  </si>
  <si>
    <t>Sum of Profit Margin</t>
  </si>
  <si>
    <t>Count of Quarters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</si>
</sst>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0,\ &quot;K&quot;"/>
    <numFmt numFmtId="165" formatCode="_([$$-409]* #,##0.00_);_([$$-409]* \(#,##0.00\);_([$$-409]* &quot;-&quot;??_);_(@_)"/>
    <numFmt numFmtId="166" formatCode="&quot;#&quot;\ 0"/>
    <numFmt numFmtId="167" formatCode="[Green]\ \▲0.00%;[Red]\▼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16" fillId="0" borderId="0" xfId="0" applyFont="1"/>
    <xf numFmtId="165" fontId="16" fillId="33" borderId="10" xfId="0" applyNumberFormat="1" applyFont="1" applyFill="1" applyBorder="1"/>
    <xf numFmtId="166" fontId="16" fillId="33" borderId="10" xfId="0" applyNumberFormat="1" applyFont="1" applyFill="1" applyBorder="1"/>
    <xf numFmtId="10" fontId="16" fillId="33" borderId="10" xfId="1" applyNumberFormat="1" applyFont="1" applyFill="1" applyBorder="1"/>
    <xf numFmtId="167" fontId="0" fillId="0" borderId="0" xfId="0" applyNumberFormat="1"/>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8">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9" formatCode="m/d/yyyy"/>
    </dxf>
    <dxf>
      <numFmt numFmtId="19" formatCode="m/d/yyyy"/>
    </dxf>
    <dxf>
      <numFmt numFmtId="19" formatCode="m/d/yyyy"/>
    </dxf>
    <dxf>
      <numFmt numFmtId="19" formatCode="m/d/yyyy"/>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1" defaultTableStyle="TableStyleMedium2" defaultPivotStyle="PivotStyleLight16">
    <tableStyle name="AB" pivot="0" table="0" count="10" xr9:uid="{F1831B15-DD09-4F8F-AAB1-10DD3D279936}">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 "K"</c:formatCode>
                <c:ptCount val="11"/>
                <c:pt idx="0">
                  <c:v>323.28970000000004</c:v>
                </c:pt>
                <c:pt idx="1">
                  <c:v>-2.2745999999999889</c:v>
                </c:pt>
                <c:pt idx="2">
                  <c:v>443.66029999999989</c:v>
                </c:pt>
                <c:pt idx="3">
                  <c:v>-88.39670000000001</c:v>
                </c:pt>
                <c:pt idx="4">
                  <c:v>30.765000000000001</c:v>
                </c:pt>
                <c:pt idx="5">
                  <c:v>64.482600000000005</c:v>
                </c:pt>
                <c:pt idx="6">
                  <c:v>-331.4049</c:v>
                </c:pt>
                <c:pt idx="7">
                  <c:v>1577.0239000000001</c:v>
                </c:pt>
                <c:pt idx="8">
                  <c:v>2820.5226000000002</c:v>
                </c:pt>
                <c:pt idx="9">
                  <c:v>803.17619999999988</c:v>
                </c:pt>
                <c:pt idx="10">
                  <c:v>543.73009999999999</c:v>
                </c:pt>
              </c:numCache>
            </c:numRef>
          </c:val>
          <c:extLst>
            <c:ext xmlns:c16="http://schemas.microsoft.com/office/drawing/2014/chart" uri="{C3380CC4-5D6E-409C-BE32-E72D297353CC}">
              <c16:uniqueId val="{00000001-0976-458F-A47C-D558AF2BB5AC}"/>
            </c:ext>
          </c:extLst>
        </c:ser>
        <c:dLbls>
          <c:showLegendKey val="0"/>
          <c:showVal val="0"/>
          <c:showCatName val="0"/>
          <c:showSerName val="0"/>
          <c:showPercent val="0"/>
          <c:showBubbleSize val="0"/>
        </c:dLbls>
        <c:axId val="868717599"/>
        <c:axId val="8687271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 "K"</c:formatCode>
                <c:ptCount val="11"/>
                <c:pt idx="0">
                  <c:v>1433.4960000000001</c:v>
                </c:pt>
                <c:pt idx="1">
                  <c:v>816.28300000000002</c:v>
                </c:pt>
                <c:pt idx="2">
                  <c:v>2687.578</c:v>
                </c:pt>
                <c:pt idx="3">
                  <c:v>880.14</c:v>
                </c:pt>
                <c:pt idx="4">
                  <c:v>712.23800000000006</c:v>
                </c:pt>
                <c:pt idx="5">
                  <c:v>535.47900000000004</c:v>
                </c:pt>
                <c:pt idx="6">
                  <c:v>1048.298</c:v>
                </c:pt>
                <c:pt idx="7">
                  <c:v>9278.867000000002</c:v>
                </c:pt>
                <c:pt idx="8">
                  <c:v>5933.7379999999994</c:v>
                </c:pt>
                <c:pt idx="9">
                  <c:v>4875.5370000000003</c:v>
                </c:pt>
                <c:pt idx="10">
                  <c:v>5270.9130000000005</c:v>
                </c:pt>
              </c:numCache>
            </c:numRef>
          </c:val>
          <c:extLst>
            <c:ext xmlns:c16="http://schemas.microsoft.com/office/drawing/2014/chart" uri="{C3380CC4-5D6E-409C-BE32-E72D297353CC}">
              <c16:uniqueId val="{00000000-0976-458F-A47C-D558AF2BB5AC}"/>
            </c:ext>
          </c:extLst>
        </c:ser>
        <c:dLbls>
          <c:showLegendKey val="0"/>
          <c:showVal val="0"/>
          <c:showCatName val="0"/>
          <c:showSerName val="0"/>
          <c:showPercent val="0"/>
          <c:showBubbleSize val="0"/>
        </c:dLbls>
        <c:gapWidth val="219"/>
        <c:overlap val="-27"/>
        <c:axId val="868717119"/>
        <c:axId val="868725279"/>
      </c:barChart>
      <c:catAx>
        <c:axId val="86871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725279"/>
        <c:crosses val="autoZero"/>
        <c:auto val="1"/>
        <c:lblAlgn val="ctr"/>
        <c:lblOffset val="100"/>
        <c:noMultiLvlLbl val="0"/>
      </c:catAx>
      <c:valAx>
        <c:axId val="8687252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717119"/>
        <c:crosses val="autoZero"/>
        <c:crossBetween val="between"/>
      </c:valAx>
      <c:valAx>
        <c:axId val="868727199"/>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717599"/>
        <c:crosses val="max"/>
        <c:crossBetween val="between"/>
      </c:valAx>
      <c:catAx>
        <c:axId val="868717599"/>
        <c:scaling>
          <c:orientation val="minMax"/>
        </c:scaling>
        <c:delete val="1"/>
        <c:axPos val="b"/>
        <c:numFmt formatCode="General" sourceLinked="1"/>
        <c:majorTickMark val="out"/>
        <c:minorTickMark val="none"/>
        <c:tickLblPos val="nextTo"/>
        <c:crossAx val="8687271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Project.xlsx]combo chart!PivotTable1</c:name>
    <c:fmtId val="1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 "K"</c:formatCode>
                <c:ptCount val="11"/>
                <c:pt idx="0">
                  <c:v>323.28970000000004</c:v>
                </c:pt>
                <c:pt idx="1">
                  <c:v>-2.2745999999999889</c:v>
                </c:pt>
                <c:pt idx="2">
                  <c:v>443.66029999999989</c:v>
                </c:pt>
                <c:pt idx="3">
                  <c:v>-88.39670000000001</c:v>
                </c:pt>
                <c:pt idx="4">
                  <c:v>30.765000000000001</c:v>
                </c:pt>
                <c:pt idx="5">
                  <c:v>64.482600000000005</c:v>
                </c:pt>
                <c:pt idx="6">
                  <c:v>-331.4049</c:v>
                </c:pt>
                <c:pt idx="7">
                  <c:v>1577.0239000000001</c:v>
                </c:pt>
                <c:pt idx="8">
                  <c:v>2820.5226000000002</c:v>
                </c:pt>
                <c:pt idx="9">
                  <c:v>803.17619999999988</c:v>
                </c:pt>
                <c:pt idx="10">
                  <c:v>543.73009999999999</c:v>
                </c:pt>
              </c:numCache>
            </c:numRef>
          </c:val>
          <c:extLst>
            <c:ext xmlns:c16="http://schemas.microsoft.com/office/drawing/2014/chart" uri="{C3380CC4-5D6E-409C-BE32-E72D297353CC}">
              <c16:uniqueId val="{00000000-E1AD-4508-A0CF-1C2B8C3F75FC}"/>
            </c:ext>
          </c:extLst>
        </c:ser>
        <c:dLbls>
          <c:showLegendKey val="0"/>
          <c:showVal val="0"/>
          <c:showCatName val="0"/>
          <c:showSerName val="0"/>
          <c:showPercent val="0"/>
          <c:showBubbleSize val="0"/>
        </c:dLbls>
        <c:axId val="868717599"/>
        <c:axId val="868727199"/>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 "K"</c:formatCode>
                <c:ptCount val="11"/>
                <c:pt idx="0">
                  <c:v>1433.4960000000001</c:v>
                </c:pt>
                <c:pt idx="1">
                  <c:v>816.28300000000002</c:v>
                </c:pt>
                <c:pt idx="2">
                  <c:v>2687.578</c:v>
                </c:pt>
                <c:pt idx="3">
                  <c:v>880.14</c:v>
                </c:pt>
                <c:pt idx="4">
                  <c:v>712.23800000000006</c:v>
                </c:pt>
                <c:pt idx="5">
                  <c:v>535.47900000000004</c:v>
                </c:pt>
                <c:pt idx="6">
                  <c:v>1048.298</c:v>
                </c:pt>
                <c:pt idx="7">
                  <c:v>9278.867000000002</c:v>
                </c:pt>
                <c:pt idx="8">
                  <c:v>5933.7379999999994</c:v>
                </c:pt>
                <c:pt idx="9">
                  <c:v>4875.5370000000003</c:v>
                </c:pt>
                <c:pt idx="10">
                  <c:v>5270.9130000000005</c:v>
                </c:pt>
              </c:numCache>
            </c:numRef>
          </c:val>
          <c:extLst>
            <c:ext xmlns:c16="http://schemas.microsoft.com/office/drawing/2014/chart" uri="{C3380CC4-5D6E-409C-BE32-E72D297353CC}">
              <c16:uniqueId val="{00000001-E1AD-4508-A0CF-1C2B8C3F75FC}"/>
            </c:ext>
          </c:extLst>
        </c:ser>
        <c:dLbls>
          <c:showLegendKey val="0"/>
          <c:showVal val="0"/>
          <c:showCatName val="0"/>
          <c:showSerName val="0"/>
          <c:showPercent val="0"/>
          <c:showBubbleSize val="0"/>
        </c:dLbls>
        <c:gapWidth val="219"/>
        <c:overlap val="-27"/>
        <c:axId val="868717119"/>
        <c:axId val="868725279"/>
      </c:barChart>
      <c:catAx>
        <c:axId val="8687171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725279"/>
        <c:crosses val="autoZero"/>
        <c:auto val="1"/>
        <c:lblAlgn val="ctr"/>
        <c:lblOffset val="100"/>
        <c:noMultiLvlLbl val="0"/>
      </c:catAx>
      <c:valAx>
        <c:axId val="868725279"/>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717119"/>
        <c:crosses val="autoZero"/>
        <c:crossBetween val="between"/>
      </c:valAx>
      <c:valAx>
        <c:axId val="868727199"/>
        <c:scaling>
          <c:orientation val="minMax"/>
        </c:scaling>
        <c:delete val="0"/>
        <c:axPos val="r"/>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717599"/>
        <c:crosses val="max"/>
        <c:crossBetween val="between"/>
      </c:valAx>
      <c:catAx>
        <c:axId val="868717599"/>
        <c:scaling>
          <c:orientation val="minMax"/>
        </c:scaling>
        <c:delete val="1"/>
        <c:axPos val="b"/>
        <c:numFmt formatCode="General" sourceLinked="1"/>
        <c:majorTickMark val="none"/>
        <c:minorTickMark val="none"/>
        <c:tickLblPos val="nextTo"/>
        <c:crossAx val="868727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6225437445319335"/>
          <c:y val="7.1759259259259259E-2"/>
          <c:w val="0.46388888888888891"/>
          <c:h val="0.77314814814814814"/>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1F-4BF8-B3AD-1C9C5792DF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1F-4BF8-B3AD-1C9C5792DF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1F-4BF8-B3AD-1C9C5792DF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0.12360692264802998</c:v>
                </c:pt>
                <c:pt idx="1">
                  <c:v>0.43693858316871842</c:v>
                </c:pt>
                <c:pt idx="2">
                  <c:v>0.43945449418325172</c:v>
                </c:pt>
              </c:numCache>
            </c:numRef>
          </c:val>
          <c:extLst>
            <c:ext xmlns:c16="http://schemas.microsoft.com/office/drawing/2014/chart" uri="{C3380CC4-5D6E-409C-BE32-E72D297353CC}">
              <c16:uniqueId val="{00000000-6B11-4F1D-BE93-C941DCE252A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Project.xlsx]Pie chart!PivotTable3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'Pie chart'!$A$4:$A$7</c:f>
              <c:strCache>
                <c:ptCount val="3"/>
                <c:pt idx="0">
                  <c:v>Furniture</c:v>
                </c:pt>
                <c:pt idx="1">
                  <c:v>Office Supplies</c:v>
                </c:pt>
                <c:pt idx="2">
                  <c:v>Technology</c:v>
                </c:pt>
              </c:strCache>
            </c:strRef>
          </c:cat>
          <c:val>
            <c:numRef>
              <c:f>'Pie chart'!$B$4:$B$7</c:f>
              <c:numCache>
                <c:formatCode>0.00%</c:formatCode>
                <c:ptCount val="3"/>
                <c:pt idx="0">
                  <c:v>0.12360692264802998</c:v>
                </c:pt>
                <c:pt idx="1">
                  <c:v>0.43693858316871842</c:v>
                </c:pt>
                <c:pt idx="2">
                  <c:v>0.43945449418325172</c:v>
                </c:pt>
              </c:numCache>
            </c:numRef>
          </c:val>
          <c:extLst>
            <c:ext xmlns:c16="http://schemas.microsoft.com/office/drawing/2014/chart" uri="{C3380CC4-5D6E-409C-BE32-E72D297353CC}">
              <c16:uniqueId val="{00000000-65AE-4A33-A3E2-4E12F1277A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Chairs</c:v>
                </c:pt>
                <c:pt idx="1">
                  <c:v>Storage</c:v>
                </c:pt>
                <c:pt idx="2">
                  <c:v>Copiers</c:v>
                </c:pt>
                <c:pt idx="3">
                  <c:v>Binders</c:v>
                </c:pt>
                <c:pt idx="4">
                  <c:v>Phones</c:v>
                </c:pt>
              </c:strCache>
            </c:strRef>
          </c:cat>
          <c:val>
            <c:numRef>
              <c:f>'Top 5'!$B$4:$B$9</c:f>
              <c:numCache>
                <c:formatCode>General</c:formatCode>
                <c:ptCount val="5"/>
                <c:pt idx="0">
                  <c:v>1922.8850000000002</c:v>
                </c:pt>
                <c:pt idx="1">
                  <c:v>5369.8580000000002</c:v>
                </c:pt>
                <c:pt idx="2">
                  <c:v>5399.91</c:v>
                </c:pt>
                <c:pt idx="3">
                  <c:v>6053.0419999999995</c:v>
                </c:pt>
                <c:pt idx="4">
                  <c:v>7479.4939999999997</c:v>
                </c:pt>
              </c:numCache>
            </c:numRef>
          </c:val>
          <c:extLst>
            <c:ext xmlns:c16="http://schemas.microsoft.com/office/drawing/2014/chart" uri="{C3380CC4-5D6E-409C-BE32-E72D297353CC}">
              <c16:uniqueId val="{00000000-9925-438A-B91D-DFDCB5B9B24F}"/>
            </c:ext>
          </c:extLst>
        </c:ser>
        <c:dLbls>
          <c:showLegendKey val="0"/>
          <c:showVal val="0"/>
          <c:showCatName val="0"/>
          <c:showSerName val="0"/>
          <c:showPercent val="0"/>
          <c:showBubbleSize val="0"/>
        </c:dLbls>
        <c:gapWidth val="182"/>
        <c:axId val="868757439"/>
        <c:axId val="868749279"/>
      </c:barChart>
      <c:catAx>
        <c:axId val="86875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749279"/>
        <c:crosses val="autoZero"/>
        <c:auto val="1"/>
        <c:lblAlgn val="ctr"/>
        <c:lblOffset val="100"/>
        <c:noMultiLvlLbl val="0"/>
      </c:catAx>
      <c:valAx>
        <c:axId val="868749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75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1433.4960000000001</c:v>
                </c:pt>
                <c:pt idx="1">
                  <c:v>816.28300000000002</c:v>
                </c:pt>
                <c:pt idx="2">
                  <c:v>2687.578</c:v>
                </c:pt>
                <c:pt idx="3">
                  <c:v>880.14</c:v>
                </c:pt>
                <c:pt idx="4">
                  <c:v>712.23800000000006</c:v>
                </c:pt>
                <c:pt idx="5">
                  <c:v>535.47900000000004</c:v>
                </c:pt>
                <c:pt idx="6">
                  <c:v>1048.298</c:v>
                </c:pt>
                <c:pt idx="7">
                  <c:v>9278.867000000002</c:v>
                </c:pt>
                <c:pt idx="8">
                  <c:v>5933.7379999999994</c:v>
                </c:pt>
                <c:pt idx="9">
                  <c:v>4875.5370000000003</c:v>
                </c:pt>
                <c:pt idx="10">
                  <c:v>5270.9130000000005</c:v>
                </c:pt>
              </c:numCache>
            </c:numRef>
          </c:val>
          <c:smooth val="0"/>
          <c:extLst>
            <c:ext xmlns:c16="http://schemas.microsoft.com/office/drawing/2014/chart" uri="{C3380CC4-5D6E-409C-BE32-E72D297353CC}">
              <c16:uniqueId val="{00000000-408E-41A3-9E54-FAFD75BBB813}"/>
            </c:ext>
          </c:extLst>
        </c:ser>
        <c:dLbls>
          <c:showLegendKey val="0"/>
          <c:showVal val="0"/>
          <c:showCatName val="0"/>
          <c:showSerName val="0"/>
          <c:showPercent val="0"/>
          <c:showBubbleSize val="0"/>
        </c:dLbls>
        <c:smooth val="0"/>
        <c:axId val="849408239"/>
        <c:axId val="849406319"/>
      </c:lineChart>
      <c:catAx>
        <c:axId val="849408239"/>
        <c:scaling>
          <c:orientation val="minMax"/>
        </c:scaling>
        <c:delete val="1"/>
        <c:axPos val="b"/>
        <c:numFmt formatCode="General" sourceLinked="1"/>
        <c:majorTickMark val="none"/>
        <c:minorTickMark val="none"/>
        <c:tickLblPos val="nextTo"/>
        <c:crossAx val="849406319"/>
        <c:crosses val="autoZero"/>
        <c:auto val="1"/>
        <c:lblAlgn val="ctr"/>
        <c:lblOffset val="100"/>
        <c:noMultiLvlLbl val="0"/>
      </c:catAx>
      <c:valAx>
        <c:axId val="849406319"/>
        <c:scaling>
          <c:orientation val="minMax"/>
        </c:scaling>
        <c:delete val="1"/>
        <c:axPos val="l"/>
        <c:numFmt formatCode="General" sourceLinked="1"/>
        <c:majorTickMark val="none"/>
        <c:minorTickMark val="none"/>
        <c:tickLblPos val="nextTo"/>
        <c:crossAx val="84940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17460317460317"/>
          <c:y val="0.38194444444444442"/>
          <c:w val="0.82539682539682535"/>
          <c:h val="0.236111111111111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323.28970000000004</c:v>
                </c:pt>
                <c:pt idx="1">
                  <c:v>-2.2745999999999889</c:v>
                </c:pt>
                <c:pt idx="2">
                  <c:v>443.66029999999989</c:v>
                </c:pt>
                <c:pt idx="3">
                  <c:v>-88.39670000000001</c:v>
                </c:pt>
                <c:pt idx="4">
                  <c:v>30.765000000000001</c:v>
                </c:pt>
                <c:pt idx="5">
                  <c:v>64.482600000000005</c:v>
                </c:pt>
                <c:pt idx="6">
                  <c:v>-331.4049</c:v>
                </c:pt>
                <c:pt idx="7">
                  <c:v>1577.0239000000001</c:v>
                </c:pt>
                <c:pt idx="8">
                  <c:v>2820.5226000000002</c:v>
                </c:pt>
                <c:pt idx="9">
                  <c:v>803.17619999999988</c:v>
                </c:pt>
                <c:pt idx="10">
                  <c:v>543.73009999999999</c:v>
                </c:pt>
              </c:numCache>
            </c:numRef>
          </c:val>
          <c:smooth val="0"/>
          <c:extLst>
            <c:ext xmlns:c16="http://schemas.microsoft.com/office/drawing/2014/chart" uri="{C3380CC4-5D6E-409C-BE32-E72D297353CC}">
              <c16:uniqueId val="{00000000-7174-4C16-81E8-62D11EE3535B}"/>
            </c:ext>
          </c:extLst>
        </c:ser>
        <c:dLbls>
          <c:showLegendKey val="0"/>
          <c:showVal val="0"/>
          <c:showCatName val="0"/>
          <c:showSerName val="0"/>
          <c:showPercent val="0"/>
          <c:showBubbleSize val="0"/>
        </c:dLbls>
        <c:smooth val="0"/>
        <c:axId val="868712319"/>
        <c:axId val="868724319"/>
      </c:lineChart>
      <c:catAx>
        <c:axId val="868712319"/>
        <c:scaling>
          <c:orientation val="minMax"/>
        </c:scaling>
        <c:delete val="1"/>
        <c:axPos val="b"/>
        <c:numFmt formatCode="General" sourceLinked="1"/>
        <c:majorTickMark val="none"/>
        <c:minorTickMark val="none"/>
        <c:tickLblPos val="nextTo"/>
        <c:crossAx val="868724319"/>
        <c:crosses val="autoZero"/>
        <c:auto val="1"/>
        <c:lblAlgn val="ctr"/>
        <c:lblOffset val="100"/>
        <c:noMultiLvlLbl val="0"/>
      </c:catAx>
      <c:valAx>
        <c:axId val="868724319"/>
        <c:scaling>
          <c:orientation val="minMax"/>
        </c:scaling>
        <c:delete val="1"/>
        <c:axPos val="l"/>
        <c:numFmt formatCode="General" sourceLinked="1"/>
        <c:majorTickMark val="none"/>
        <c:minorTickMark val="none"/>
        <c:tickLblPos val="nextTo"/>
        <c:crossAx val="8687123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24731182795698"/>
          <c:y val="0.24691358024691357"/>
          <c:w val="0.85215053763440862"/>
          <c:h val="0.62962962962962965"/>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45</c:v>
                </c:pt>
                <c:pt idx="1">
                  <c:v>18</c:v>
                </c:pt>
                <c:pt idx="2">
                  <c:v>29</c:v>
                </c:pt>
                <c:pt idx="3">
                  <c:v>21</c:v>
                </c:pt>
                <c:pt idx="4">
                  <c:v>37</c:v>
                </c:pt>
                <c:pt idx="5">
                  <c:v>48</c:v>
                </c:pt>
                <c:pt idx="6">
                  <c:v>22</c:v>
                </c:pt>
                <c:pt idx="7">
                  <c:v>104</c:v>
                </c:pt>
                <c:pt idx="8">
                  <c:v>25</c:v>
                </c:pt>
                <c:pt idx="9">
                  <c:v>119</c:v>
                </c:pt>
                <c:pt idx="10">
                  <c:v>52</c:v>
                </c:pt>
              </c:numCache>
            </c:numRef>
          </c:val>
          <c:smooth val="0"/>
          <c:extLst>
            <c:ext xmlns:c16="http://schemas.microsoft.com/office/drawing/2014/chart" uri="{C3380CC4-5D6E-409C-BE32-E72D297353CC}">
              <c16:uniqueId val="{00000000-CF7E-4379-9721-896E79FB7CC1}"/>
            </c:ext>
          </c:extLst>
        </c:ser>
        <c:dLbls>
          <c:showLegendKey val="0"/>
          <c:showVal val="0"/>
          <c:showCatName val="0"/>
          <c:showSerName val="0"/>
          <c:showPercent val="0"/>
          <c:showBubbleSize val="0"/>
        </c:dLbls>
        <c:smooth val="0"/>
        <c:axId val="709910655"/>
        <c:axId val="709904415"/>
      </c:lineChart>
      <c:catAx>
        <c:axId val="709910655"/>
        <c:scaling>
          <c:orientation val="minMax"/>
        </c:scaling>
        <c:delete val="1"/>
        <c:axPos val="b"/>
        <c:numFmt formatCode="General" sourceLinked="1"/>
        <c:majorTickMark val="none"/>
        <c:minorTickMark val="none"/>
        <c:tickLblPos val="nextTo"/>
        <c:crossAx val="709904415"/>
        <c:crosses val="autoZero"/>
        <c:auto val="1"/>
        <c:lblAlgn val="ctr"/>
        <c:lblOffset val="100"/>
        <c:noMultiLvlLbl val="0"/>
      </c:catAx>
      <c:valAx>
        <c:axId val="709904415"/>
        <c:scaling>
          <c:orientation val="minMax"/>
        </c:scaling>
        <c:delete val="1"/>
        <c:axPos val="l"/>
        <c:numFmt formatCode="General" sourceLinked="1"/>
        <c:majorTickMark val="none"/>
        <c:minorTickMark val="none"/>
        <c:tickLblPos val="nextTo"/>
        <c:crossAx val="70991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867503486750349E-2"/>
          <c:y val="0.22012578616352202"/>
          <c:w val="0.84658298465829851"/>
          <c:h val="0.65408805031446537"/>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13</c:v>
                </c:pt>
                <c:pt idx="1">
                  <c:v>6</c:v>
                </c:pt>
                <c:pt idx="2">
                  <c:v>9</c:v>
                </c:pt>
                <c:pt idx="3">
                  <c:v>6</c:v>
                </c:pt>
                <c:pt idx="4">
                  <c:v>8</c:v>
                </c:pt>
                <c:pt idx="5">
                  <c:v>10</c:v>
                </c:pt>
                <c:pt idx="6">
                  <c:v>5</c:v>
                </c:pt>
                <c:pt idx="7">
                  <c:v>28</c:v>
                </c:pt>
                <c:pt idx="8">
                  <c:v>5</c:v>
                </c:pt>
                <c:pt idx="9">
                  <c:v>27</c:v>
                </c:pt>
                <c:pt idx="10">
                  <c:v>11</c:v>
                </c:pt>
              </c:numCache>
            </c:numRef>
          </c:val>
          <c:smooth val="0"/>
          <c:extLst>
            <c:ext xmlns:c16="http://schemas.microsoft.com/office/drawing/2014/chart" uri="{C3380CC4-5D6E-409C-BE32-E72D297353CC}">
              <c16:uniqueId val="{00000000-DE0A-41C6-8276-D51E3355C764}"/>
            </c:ext>
          </c:extLst>
        </c:ser>
        <c:dLbls>
          <c:showLegendKey val="0"/>
          <c:showVal val="0"/>
          <c:showCatName val="0"/>
          <c:showSerName val="0"/>
          <c:showPercent val="0"/>
          <c:showBubbleSize val="0"/>
        </c:dLbls>
        <c:smooth val="0"/>
        <c:axId val="1362045535"/>
        <c:axId val="1362022495"/>
      </c:lineChart>
      <c:catAx>
        <c:axId val="1362045535"/>
        <c:scaling>
          <c:orientation val="minMax"/>
        </c:scaling>
        <c:delete val="1"/>
        <c:axPos val="b"/>
        <c:numFmt formatCode="General" sourceLinked="1"/>
        <c:majorTickMark val="none"/>
        <c:minorTickMark val="none"/>
        <c:tickLblPos val="nextTo"/>
        <c:crossAx val="1362022495"/>
        <c:crosses val="autoZero"/>
        <c:auto val="1"/>
        <c:lblAlgn val="ctr"/>
        <c:lblOffset val="100"/>
        <c:noMultiLvlLbl val="0"/>
      </c:catAx>
      <c:valAx>
        <c:axId val="1362022495"/>
        <c:scaling>
          <c:orientation val="minMax"/>
        </c:scaling>
        <c:delete val="1"/>
        <c:axPos val="l"/>
        <c:numFmt formatCode="General" sourceLinked="1"/>
        <c:majorTickMark val="none"/>
        <c:minorTickMark val="none"/>
        <c:tickLblPos val="nextTo"/>
        <c:crossAx val="136204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0.22552535898251549</c:v>
                </c:pt>
                <c:pt idx="1">
                  <c:v>-2.7865335919037746E-3</c:v>
                </c:pt>
                <c:pt idx="2">
                  <c:v>0.16507811122133009</c:v>
                </c:pt>
                <c:pt idx="3">
                  <c:v>-0.10043481718817462</c:v>
                </c:pt>
                <c:pt idx="4">
                  <c:v>4.3194830941342639E-2</c:v>
                </c:pt>
                <c:pt idx="5">
                  <c:v>0.12042040864347621</c:v>
                </c:pt>
                <c:pt idx="6">
                  <c:v>-0.31613615594039102</c:v>
                </c:pt>
                <c:pt idx="7">
                  <c:v>0.16995867060062395</c:v>
                </c:pt>
                <c:pt idx="8">
                  <c:v>0.47533655850662776</c:v>
                </c:pt>
                <c:pt idx="9">
                  <c:v>0.16473594600963953</c:v>
                </c:pt>
                <c:pt idx="10">
                  <c:v>0.10315672066679908</c:v>
                </c:pt>
              </c:numCache>
            </c:numRef>
          </c:val>
          <c:smooth val="0"/>
          <c:extLst>
            <c:ext xmlns:c16="http://schemas.microsoft.com/office/drawing/2014/chart" uri="{C3380CC4-5D6E-409C-BE32-E72D297353CC}">
              <c16:uniqueId val="{00000000-6378-4789-9553-66BCFF37DFF7}"/>
            </c:ext>
          </c:extLst>
        </c:ser>
        <c:dLbls>
          <c:showLegendKey val="0"/>
          <c:showVal val="0"/>
          <c:showCatName val="0"/>
          <c:showSerName val="0"/>
          <c:showPercent val="0"/>
          <c:showBubbleSize val="0"/>
        </c:dLbls>
        <c:smooth val="0"/>
        <c:axId val="1362026335"/>
        <c:axId val="1362032095"/>
      </c:lineChart>
      <c:catAx>
        <c:axId val="1362026335"/>
        <c:scaling>
          <c:orientation val="minMax"/>
        </c:scaling>
        <c:delete val="1"/>
        <c:axPos val="b"/>
        <c:numFmt formatCode="General" sourceLinked="1"/>
        <c:majorTickMark val="none"/>
        <c:minorTickMark val="none"/>
        <c:tickLblPos val="nextTo"/>
        <c:crossAx val="1362032095"/>
        <c:crosses val="autoZero"/>
        <c:auto val="1"/>
        <c:lblAlgn val="ctr"/>
        <c:lblOffset val="100"/>
        <c:noMultiLvlLbl val="0"/>
      </c:catAx>
      <c:valAx>
        <c:axId val="1362032095"/>
        <c:scaling>
          <c:orientation val="minMax"/>
        </c:scaling>
        <c:delete val="1"/>
        <c:axPos val="l"/>
        <c:numFmt formatCode="General" sourceLinked="1"/>
        <c:majorTickMark val="none"/>
        <c:minorTickMark val="none"/>
        <c:tickLblPos val="nextTo"/>
        <c:crossAx val="136202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1433.4960000000001</c:v>
                </c:pt>
                <c:pt idx="1">
                  <c:v>816.28300000000002</c:v>
                </c:pt>
                <c:pt idx="2">
                  <c:v>2687.578</c:v>
                </c:pt>
                <c:pt idx="3">
                  <c:v>880.14</c:v>
                </c:pt>
                <c:pt idx="4">
                  <c:v>712.23800000000006</c:v>
                </c:pt>
                <c:pt idx="5">
                  <c:v>535.47900000000004</c:v>
                </c:pt>
                <c:pt idx="6">
                  <c:v>1048.298</c:v>
                </c:pt>
                <c:pt idx="7">
                  <c:v>9278.867000000002</c:v>
                </c:pt>
                <c:pt idx="8">
                  <c:v>5933.7379999999994</c:v>
                </c:pt>
                <c:pt idx="9">
                  <c:v>4875.5370000000003</c:v>
                </c:pt>
                <c:pt idx="10">
                  <c:v>5270.9130000000005</c:v>
                </c:pt>
              </c:numCache>
            </c:numRef>
          </c:val>
          <c:smooth val="0"/>
          <c:extLst>
            <c:ext xmlns:c16="http://schemas.microsoft.com/office/drawing/2014/chart" uri="{C3380CC4-5D6E-409C-BE32-E72D297353CC}">
              <c16:uniqueId val="{00000000-DF55-42B3-89E3-053A8FD2194F}"/>
            </c:ext>
          </c:extLst>
        </c:ser>
        <c:dLbls>
          <c:showLegendKey val="0"/>
          <c:showVal val="0"/>
          <c:showCatName val="0"/>
          <c:showSerName val="0"/>
          <c:showPercent val="0"/>
          <c:showBubbleSize val="0"/>
        </c:dLbls>
        <c:smooth val="0"/>
        <c:axId val="849408239"/>
        <c:axId val="849406319"/>
      </c:lineChart>
      <c:catAx>
        <c:axId val="849408239"/>
        <c:scaling>
          <c:orientation val="minMax"/>
        </c:scaling>
        <c:delete val="1"/>
        <c:axPos val="b"/>
        <c:numFmt formatCode="General" sourceLinked="1"/>
        <c:majorTickMark val="none"/>
        <c:minorTickMark val="none"/>
        <c:tickLblPos val="nextTo"/>
        <c:crossAx val="849406319"/>
        <c:crosses val="autoZero"/>
        <c:auto val="1"/>
        <c:lblAlgn val="ctr"/>
        <c:lblOffset val="100"/>
        <c:noMultiLvlLbl val="0"/>
      </c:catAx>
      <c:valAx>
        <c:axId val="849406319"/>
        <c:scaling>
          <c:orientation val="minMax"/>
        </c:scaling>
        <c:delete val="1"/>
        <c:axPos val="l"/>
        <c:numFmt formatCode="General" sourceLinked="1"/>
        <c:majorTickMark val="none"/>
        <c:minorTickMark val="none"/>
        <c:tickLblPos val="nextTo"/>
        <c:crossAx val="84940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863546386310656E-2"/>
          <c:y val="0.15467072297780959"/>
          <c:w val="0.82539682539682535"/>
          <c:h val="0.69065557146265821"/>
        </c:manualLayout>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323.28970000000004</c:v>
                </c:pt>
                <c:pt idx="1">
                  <c:v>-2.2745999999999889</c:v>
                </c:pt>
                <c:pt idx="2">
                  <c:v>443.66029999999989</c:v>
                </c:pt>
                <c:pt idx="3">
                  <c:v>-88.39670000000001</c:v>
                </c:pt>
                <c:pt idx="4">
                  <c:v>30.765000000000001</c:v>
                </c:pt>
                <c:pt idx="5">
                  <c:v>64.482600000000005</c:v>
                </c:pt>
                <c:pt idx="6">
                  <c:v>-331.4049</c:v>
                </c:pt>
                <c:pt idx="7">
                  <c:v>1577.0239000000001</c:v>
                </c:pt>
                <c:pt idx="8">
                  <c:v>2820.5226000000002</c:v>
                </c:pt>
                <c:pt idx="9">
                  <c:v>803.17619999999988</c:v>
                </c:pt>
                <c:pt idx="10">
                  <c:v>543.73009999999999</c:v>
                </c:pt>
              </c:numCache>
            </c:numRef>
          </c:val>
          <c:smooth val="0"/>
          <c:extLst>
            <c:ext xmlns:c16="http://schemas.microsoft.com/office/drawing/2014/chart" uri="{C3380CC4-5D6E-409C-BE32-E72D297353CC}">
              <c16:uniqueId val="{00000000-D590-4299-AB42-45EEB14F8878}"/>
            </c:ext>
          </c:extLst>
        </c:ser>
        <c:dLbls>
          <c:showLegendKey val="0"/>
          <c:showVal val="0"/>
          <c:showCatName val="0"/>
          <c:showSerName val="0"/>
          <c:showPercent val="0"/>
          <c:showBubbleSize val="0"/>
        </c:dLbls>
        <c:smooth val="0"/>
        <c:axId val="868712319"/>
        <c:axId val="868724319"/>
      </c:lineChart>
      <c:catAx>
        <c:axId val="868712319"/>
        <c:scaling>
          <c:orientation val="minMax"/>
        </c:scaling>
        <c:delete val="1"/>
        <c:axPos val="b"/>
        <c:numFmt formatCode="General" sourceLinked="1"/>
        <c:majorTickMark val="none"/>
        <c:minorTickMark val="none"/>
        <c:tickLblPos val="nextTo"/>
        <c:crossAx val="868724319"/>
        <c:crosses val="autoZero"/>
        <c:auto val="1"/>
        <c:lblAlgn val="ctr"/>
        <c:lblOffset val="100"/>
        <c:noMultiLvlLbl val="0"/>
      </c:catAx>
      <c:valAx>
        <c:axId val="868724319"/>
        <c:scaling>
          <c:orientation val="minMax"/>
        </c:scaling>
        <c:delete val="1"/>
        <c:axPos val="l"/>
        <c:numFmt formatCode="General" sourceLinked="1"/>
        <c:majorTickMark val="none"/>
        <c:minorTickMark val="none"/>
        <c:tickLblPos val="nextTo"/>
        <c:crossAx val="8687123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620622799034534E-2"/>
          <c:y val="0.24691441008898277"/>
          <c:w val="0.85215053763440862"/>
          <c:h val="0.62962962962962965"/>
        </c:manualLayout>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45</c:v>
                </c:pt>
                <c:pt idx="1">
                  <c:v>18</c:v>
                </c:pt>
                <c:pt idx="2">
                  <c:v>29</c:v>
                </c:pt>
                <c:pt idx="3">
                  <c:v>21</c:v>
                </c:pt>
                <c:pt idx="4">
                  <c:v>37</c:v>
                </c:pt>
                <c:pt idx="5">
                  <c:v>48</c:v>
                </c:pt>
                <c:pt idx="6">
                  <c:v>22</c:v>
                </c:pt>
                <c:pt idx="7">
                  <c:v>104</c:v>
                </c:pt>
                <c:pt idx="8">
                  <c:v>25</c:v>
                </c:pt>
                <c:pt idx="9">
                  <c:v>119</c:v>
                </c:pt>
                <c:pt idx="10">
                  <c:v>52</c:v>
                </c:pt>
              </c:numCache>
            </c:numRef>
          </c:val>
          <c:smooth val="0"/>
          <c:extLst>
            <c:ext xmlns:c16="http://schemas.microsoft.com/office/drawing/2014/chart" uri="{C3380CC4-5D6E-409C-BE32-E72D297353CC}">
              <c16:uniqueId val="{00000000-710C-485A-8734-A4475BF96FF7}"/>
            </c:ext>
          </c:extLst>
        </c:ser>
        <c:dLbls>
          <c:showLegendKey val="0"/>
          <c:showVal val="0"/>
          <c:showCatName val="0"/>
          <c:showSerName val="0"/>
          <c:showPercent val="0"/>
          <c:showBubbleSize val="0"/>
        </c:dLbls>
        <c:smooth val="0"/>
        <c:axId val="709910655"/>
        <c:axId val="709904415"/>
      </c:lineChart>
      <c:catAx>
        <c:axId val="709910655"/>
        <c:scaling>
          <c:orientation val="minMax"/>
        </c:scaling>
        <c:delete val="1"/>
        <c:axPos val="b"/>
        <c:numFmt formatCode="General" sourceLinked="1"/>
        <c:majorTickMark val="none"/>
        <c:minorTickMark val="none"/>
        <c:tickLblPos val="nextTo"/>
        <c:crossAx val="709904415"/>
        <c:crosses val="autoZero"/>
        <c:auto val="1"/>
        <c:lblAlgn val="ctr"/>
        <c:lblOffset val="100"/>
        <c:noMultiLvlLbl val="0"/>
      </c:catAx>
      <c:valAx>
        <c:axId val="709904415"/>
        <c:scaling>
          <c:orientation val="minMax"/>
        </c:scaling>
        <c:delete val="1"/>
        <c:axPos val="l"/>
        <c:numFmt formatCode="General" sourceLinked="1"/>
        <c:majorTickMark val="none"/>
        <c:minorTickMark val="none"/>
        <c:tickLblPos val="nextTo"/>
        <c:crossAx val="70991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55312107725664E-2"/>
          <c:y val="0.15723151793525808"/>
          <c:w val="0.84658298465829851"/>
          <c:h val="0.65408805031446537"/>
        </c:manualLayout>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13</c:v>
                </c:pt>
                <c:pt idx="1">
                  <c:v>6</c:v>
                </c:pt>
                <c:pt idx="2">
                  <c:v>9</c:v>
                </c:pt>
                <c:pt idx="3">
                  <c:v>6</c:v>
                </c:pt>
                <c:pt idx="4">
                  <c:v>8</c:v>
                </c:pt>
                <c:pt idx="5">
                  <c:v>10</c:v>
                </c:pt>
                <c:pt idx="6">
                  <c:v>5</c:v>
                </c:pt>
                <c:pt idx="7">
                  <c:v>28</c:v>
                </c:pt>
                <c:pt idx="8">
                  <c:v>5</c:v>
                </c:pt>
                <c:pt idx="9">
                  <c:v>27</c:v>
                </c:pt>
                <c:pt idx="10">
                  <c:v>11</c:v>
                </c:pt>
              </c:numCache>
            </c:numRef>
          </c:val>
          <c:smooth val="0"/>
          <c:extLst>
            <c:ext xmlns:c16="http://schemas.microsoft.com/office/drawing/2014/chart" uri="{C3380CC4-5D6E-409C-BE32-E72D297353CC}">
              <c16:uniqueId val="{00000000-7757-4A0D-AA2C-94DDFDADCE2B}"/>
            </c:ext>
          </c:extLst>
        </c:ser>
        <c:dLbls>
          <c:showLegendKey val="0"/>
          <c:showVal val="0"/>
          <c:showCatName val="0"/>
          <c:showSerName val="0"/>
          <c:showPercent val="0"/>
          <c:showBubbleSize val="0"/>
        </c:dLbls>
        <c:smooth val="0"/>
        <c:axId val="1362045535"/>
        <c:axId val="1362022495"/>
      </c:lineChart>
      <c:catAx>
        <c:axId val="1362045535"/>
        <c:scaling>
          <c:orientation val="minMax"/>
        </c:scaling>
        <c:delete val="1"/>
        <c:axPos val="b"/>
        <c:numFmt formatCode="General" sourceLinked="1"/>
        <c:majorTickMark val="none"/>
        <c:minorTickMark val="none"/>
        <c:tickLblPos val="nextTo"/>
        <c:crossAx val="1362022495"/>
        <c:crosses val="autoZero"/>
        <c:auto val="1"/>
        <c:lblAlgn val="ctr"/>
        <c:lblOffset val="100"/>
        <c:noMultiLvlLbl val="0"/>
      </c:catAx>
      <c:valAx>
        <c:axId val="1362022495"/>
        <c:scaling>
          <c:orientation val="minMax"/>
        </c:scaling>
        <c:delete val="1"/>
        <c:axPos val="l"/>
        <c:numFmt formatCode="General" sourceLinked="1"/>
        <c:majorTickMark val="none"/>
        <c:minorTickMark val="none"/>
        <c:tickLblPos val="nextTo"/>
        <c:crossAx val="136204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Project.xlsx]KPI!PivotTable12</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97302504816955"/>
          <c:y val="0.16666666666666666"/>
          <c:w val="0.78805394990366084"/>
          <c:h val="0.6"/>
        </c:manualLayout>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0.22552535898251549</c:v>
                </c:pt>
                <c:pt idx="1">
                  <c:v>-2.7865335919037746E-3</c:v>
                </c:pt>
                <c:pt idx="2">
                  <c:v>0.16507811122133009</c:v>
                </c:pt>
                <c:pt idx="3">
                  <c:v>-0.10043481718817462</c:v>
                </c:pt>
                <c:pt idx="4">
                  <c:v>4.3194830941342639E-2</c:v>
                </c:pt>
                <c:pt idx="5">
                  <c:v>0.12042040864347621</c:v>
                </c:pt>
                <c:pt idx="6">
                  <c:v>-0.31613615594039102</c:v>
                </c:pt>
                <c:pt idx="7">
                  <c:v>0.16995867060062395</c:v>
                </c:pt>
                <c:pt idx="8">
                  <c:v>0.47533655850662776</c:v>
                </c:pt>
                <c:pt idx="9">
                  <c:v>0.16473594600963953</c:v>
                </c:pt>
                <c:pt idx="10">
                  <c:v>0.10315672066679908</c:v>
                </c:pt>
              </c:numCache>
            </c:numRef>
          </c:val>
          <c:smooth val="0"/>
          <c:extLst>
            <c:ext xmlns:c16="http://schemas.microsoft.com/office/drawing/2014/chart" uri="{C3380CC4-5D6E-409C-BE32-E72D297353CC}">
              <c16:uniqueId val="{00000000-731E-46AA-8DEB-231A564E8923}"/>
            </c:ext>
          </c:extLst>
        </c:ser>
        <c:dLbls>
          <c:showLegendKey val="0"/>
          <c:showVal val="0"/>
          <c:showCatName val="0"/>
          <c:showSerName val="0"/>
          <c:showPercent val="0"/>
          <c:showBubbleSize val="0"/>
        </c:dLbls>
        <c:smooth val="0"/>
        <c:axId val="1362026335"/>
        <c:axId val="1362032095"/>
      </c:lineChart>
      <c:catAx>
        <c:axId val="1362026335"/>
        <c:scaling>
          <c:orientation val="minMax"/>
        </c:scaling>
        <c:delete val="1"/>
        <c:axPos val="b"/>
        <c:numFmt formatCode="General" sourceLinked="1"/>
        <c:majorTickMark val="none"/>
        <c:minorTickMark val="none"/>
        <c:tickLblPos val="nextTo"/>
        <c:crossAx val="1362032095"/>
        <c:crosses val="autoZero"/>
        <c:auto val="1"/>
        <c:lblAlgn val="ctr"/>
        <c:lblOffset val="100"/>
        <c:noMultiLvlLbl val="0"/>
      </c:catAx>
      <c:valAx>
        <c:axId val="1362032095"/>
        <c:scaling>
          <c:orientation val="minMax"/>
        </c:scaling>
        <c:delete val="1"/>
        <c:axPos val="l"/>
        <c:numFmt formatCode="General" sourceLinked="1"/>
        <c:majorTickMark val="none"/>
        <c:minorTickMark val="none"/>
        <c:tickLblPos val="nextTo"/>
        <c:crossAx val="136202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Project.xlsx]combo chart!PivotTable1</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53686715025471"/>
          <c:y val="0.16660525041769864"/>
          <c:w val="0.71771566716661406"/>
          <c:h val="0.65884398703099001"/>
        </c:manualLayout>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a:outerShdw blurRad="57150" dist="19050" dir="5400000" algn="ctr" rotWithShape="0">
                <a:srgbClr val="000000">
                  <a:alpha val="63000"/>
                </a:srgbClr>
              </a:outerShdw>
            </a:effectLst>
          </c:spPr>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 "K"</c:formatCode>
                <c:ptCount val="11"/>
                <c:pt idx="0">
                  <c:v>323.28970000000004</c:v>
                </c:pt>
                <c:pt idx="1">
                  <c:v>-2.2745999999999889</c:v>
                </c:pt>
                <c:pt idx="2">
                  <c:v>443.66029999999989</c:v>
                </c:pt>
                <c:pt idx="3">
                  <c:v>-88.39670000000001</c:v>
                </c:pt>
                <c:pt idx="4">
                  <c:v>30.765000000000001</c:v>
                </c:pt>
                <c:pt idx="5">
                  <c:v>64.482600000000005</c:v>
                </c:pt>
                <c:pt idx="6">
                  <c:v>-331.4049</c:v>
                </c:pt>
                <c:pt idx="7">
                  <c:v>1577.0239000000001</c:v>
                </c:pt>
                <c:pt idx="8">
                  <c:v>2820.5226000000002</c:v>
                </c:pt>
                <c:pt idx="9">
                  <c:v>803.17619999999988</c:v>
                </c:pt>
                <c:pt idx="10">
                  <c:v>543.73009999999999</c:v>
                </c:pt>
              </c:numCache>
            </c:numRef>
          </c:val>
          <c:extLst>
            <c:ext xmlns:c16="http://schemas.microsoft.com/office/drawing/2014/chart" uri="{C3380CC4-5D6E-409C-BE32-E72D297353CC}">
              <c16:uniqueId val="{00000000-C6A8-4F09-BBFF-536FDDA9305F}"/>
            </c:ext>
          </c:extLst>
        </c:ser>
        <c:dLbls>
          <c:showLegendKey val="0"/>
          <c:showVal val="0"/>
          <c:showCatName val="0"/>
          <c:showSerName val="0"/>
          <c:showPercent val="0"/>
          <c:showBubbleSize val="0"/>
        </c:dLbls>
        <c:axId val="868717599"/>
        <c:axId val="868727199"/>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a:outerShdw blurRad="57150" dist="19050" dir="5400000" algn="ctr" rotWithShape="0">
                <a:srgbClr val="000000">
                  <a:alpha val="63000"/>
                </a:srgbClr>
              </a:outerShdw>
            </a:effectLst>
          </c:spPr>
          <c:invertIfNegative val="0"/>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 "K"</c:formatCode>
                <c:ptCount val="11"/>
                <c:pt idx="0">
                  <c:v>1433.4960000000001</c:v>
                </c:pt>
                <c:pt idx="1">
                  <c:v>816.28300000000002</c:v>
                </c:pt>
                <c:pt idx="2">
                  <c:v>2687.578</c:v>
                </c:pt>
                <c:pt idx="3">
                  <c:v>880.14</c:v>
                </c:pt>
                <c:pt idx="4">
                  <c:v>712.23800000000006</c:v>
                </c:pt>
                <c:pt idx="5">
                  <c:v>535.47900000000004</c:v>
                </c:pt>
                <c:pt idx="6">
                  <c:v>1048.298</c:v>
                </c:pt>
                <c:pt idx="7">
                  <c:v>9278.867000000002</c:v>
                </c:pt>
                <c:pt idx="8">
                  <c:v>5933.7379999999994</c:v>
                </c:pt>
                <c:pt idx="9">
                  <c:v>4875.5370000000003</c:v>
                </c:pt>
                <c:pt idx="10">
                  <c:v>5270.9130000000005</c:v>
                </c:pt>
              </c:numCache>
            </c:numRef>
          </c:val>
          <c:extLst>
            <c:ext xmlns:c16="http://schemas.microsoft.com/office/drawing/2014/chart" uri="{C3380CC4-5D6E-409C-BE32-E72D297353CC}">
              <c16:uniqueId val="{00000001-C6A8-4F09-BBFF-536FDDA9305F}"/>
            </c:ext>
          </c:extLst>
        </c:ser>
        <c:dLbls>
          <c:showLegendKey val="0"/>
          <c:showVal val="0"/>
          <c:showCatName val="0"/>
          <c:showSerName val="0"/>
          <c:showPercent val="0"/>
          <c:showBubbleSize val="0"/>
        </c:dLbls>
        <c:gapWidth val="82"/>
        <c:overlap val="-27"/>
        <c:axId val="868717119"/>
        <c:axId val="868725279"/>
      </c:barChart>
      <c:catAx>
        <c:axId val="8687171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725279"/>
        <c:crosses val="autoZero"/>
        <c:auto val="1"/>
        <c:lblAlgn val="ctr"/>
        <c:lblOffset val="100"/>
        <c:noMultiLvlLbl val="0"/>
      </c:catAx>
      <c:valAx>
        <c:axId val="86872527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900">
                    <a:solidFill>
                      <a:schemeClr val="bg1"/>
                    </a:solidFill>
                  </a:rPr>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717119"/>
        <c:crosses val="autoZero"/>
        <c:crossBetween val="between"/>
      </c:valAx>
      <c:valAx>
        <c:axId val="868727199"/>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717599"/>
        <c:crosses val="max"/>
        <c:crossBetween val="between"/>
      </c:valAx>
      <c:catAx>
        <c:axId val="868717599"/>
        <c:scaling>
          <c:orientation val="minMax"/>
        </c:scaling>
        <c:delete val="1"/>
        <c:axPos val="b"/>
        <c:numFmt formatCode="General" sourceLinked="1"/>
        <c:majorTickMark val="none"/>
        <c:minorTickMark val="none"/>
        <c:tickLblPos val="nextTo"/>
        <c:crossAx val="868727199"/>
        <c:crosses val="autoZero"/>
        <c:auto val="1"/>
        <c:lblAlgn val="ctr"/>
        <c:lblOffset val="100"/>
        <c:noMultiLvlLbl val="0"/>
      </c:catAx>
      <c:spPr>
        <a:noFill/>
        <a:ln w="25400">
          <a:noFill/>
        </a:ln>
        <a:effectLst/>
      </c:spPr>
    </c:plotArea>
    <c:legend>
      <c:legendPos val="t"/>
      <c:layout>
        <c:manualLayout>
          <c:xMode val="edge"/>
          <c:yMode val="edge"/>
          <c:x val="0.21406050634717505"/>
          <c:y val="7.4166690512912303E-2"/>
          <c:w val="0.54782462389507636"/>
          <c:h val="0.177073849584111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19457843944546824"/>
          <c:y val="0.17085724221874457"/>
          <c:w val="0.5629857486381421"/>
          <c:h val="0.79535698821347356"/>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8CE-4BBA-A92A-B698A31966ED}"/>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8CE-4BBA-A92A-B698A31966ED}"/>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8CE-4BBA-A92A-B698A31966ED}"/>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0.12360692264802998</c:v>
                </c:pt>
                <c:pt idx="1">
                  <c:v>0.43693858316871842</c:v>
                </c:pt>
                <c:pt idx="2">
                  <c:v>0.43945449418325172</c:v>
                </c:pt>
              </c:numCache>
            </c:numRef>
          </c:val>
          <c:extLst>
            <c:ext xmlns:c16="http://schemas.microsoft.com/office/drawing/2014/chart" uri="{C3380CC4-5D6E-409C-BE32-E72D297353CC}">
              <c16:uniqueId val="{00000006-58CE-4BBA-A92A-B698A31966ED}"/>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
          <c:y val="1.0977800962151509E-2"/>
          <c:w val="1"/>
          <c:h val="0.15624904108748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Project.xlsx]Top 5!PivotTable5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65262272127986"/>
          <c:y val="1.9009386445858423E-2"/>
          <c:w val="0.81434723203443615"/>
          <c:h val="0.93806722893144423"/>
        </c:manualLayout>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Chairs</c:v>
                </c:pt>
                <c:pt idx="1">
                  <c:v>Storage</c:v>
                </c:pt>
                <c:pt idx="2">
                  <c:v>Copiers</c:v>
                </c:pt>
                <c:pt idx="3">
                  <c:v>Binders</c:v>
                </c:pt>
                <c:pt idx="4">
                  <c:v>Phones</c:v>
                </c:pt>
              </c:strCache>
            </c:strRef>
          </c:cat>
          <c:val>
            <c:numRef>
              <c:f>'Top 5'!$B$4:$B$9</c:f>
              <c:numCache>
                <c:formatCode>General</c:formatCode>
                <c:ptCount val="5"/>
                <c:pt idx="0">
                  <c:v>1922.8850000000002</c:v>
                </c:pt>
                <c:pt idx="1">
                  <c:v>5369.8580000000002</c:v>
                </c:pt>
                <c:pt idx="2">
                  <c:v>5399.91</c:v>
                </c:pt>
                <c:pt idx="3">
                  <c:v>6053.0419999999995</c:v>
                </c:pt>
                <c:pt idx="4">
                  <c:v>7479.4939999999997</c:v>
                </c:pt>
              </c:numCache>
            </c:numRef>
          </c:val>
          <c:extLst>
            <c:ext xmlns:c16="http://schemas.microsoft.com/office/drawing/2014/chart" uri="{C3380CC4-5D6E-409C-BE32-E72D297353CC}">
              <c16:uniqueId val="{00000000-13D4-4565-AF04-B505931CE72B}"/>
            </c:ext>
          </c:extLst>
        </c:ser>
        <c:dLbls>
          <c:dLblPos val="inEnd"/>
          <c:showLegendKey val="0"/>
          <c:showVal val="1"/>
          <c:showCatName val="0"/>
          <c:showSerName val="0"/>
          <c:showPercent val="0"/>
          <c:showBubbleSize val="0"/>
        </c:dLbls>
        <c:gapWidth val="60"/>
        <c:axId val="868757439"/>
        <c:axId val="868749279"/>
      </c:barChart>
      <c:catAx>
        <c:axId val="86875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68749279"/>
        <c:crosses val="autoZero"/>
        <c:auto val="1"/>
        <c:lblAlgn val="ctr"/>
        <c:lblOffset val="100"/>
        <c:noMultiLvlLbl val="0"/>
      </c:catAx>
      <c:valAx>
        <c:axId val="868749279"/>
        <c:scaling>
          <c:orientation val="minMax"/>
        </c:scaling>
        <c:delete val="1"/>
        <c:axPos val="b"/>
        <c:numFmt formatCode="General" sourceLinked="1"/>
        <c:majorTickMark val="none"/>
        <c:minorTickMark val="none"/>
        <c:tickLblPos val="nextTo"/>
        <c:crossAx val="86875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145207C-DE20-4077-84F1-A3C4A57FB6DA}">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DF721D0-6231-4DFB-9248-D7F68583660C}">
          <cx:tx>
            <cx:txData>
              <cx:f>_xlchart.v5.5</cx:f>
              <cx:v>Sales</cx:v>
            </cx:txData>
          </cx:tx>
          <cx:dataId val="0"/>
          <cx:layoutPr>
            <cx:geography cultureLanguage="en-US" cultureRegion="IN" attribution="Powered by Bing">
              <cx:geoCache provider="{E9337A44-BEBE-4D9F-B70C-5C5E7DAFC167}">
                <cx:binary>1Htpc922su1fcfnzo0MQA4FbN6fqkVtbs6xItk6cLyzZUgjOJACSIH/9W7TsHGvbx86pm3erogy7
tDkA6GF19+rWf3/w//Whfrw3L3xTt/a/PvifX2rn+v/66Sf7QT829/ZVU3wwne1+d68+dM1P3e+/
Fx8ef3ow93PR5j9FIWE/fdD3xj36l//4b7wtf+wuug/3rujaX8ZHs9w82rF29jvXvnnpxf1DU7S7
wjpTfHDk55dp17aPH1zxYXQvXzy2rnDLm6V//Pnlsxtfvvjp8HVfLf2ixu7c+IBnGXnFY044pTz8
+ENevqi7Nv90OYijVzGVkSQR/7zo1X2DB//kbj7u5f7hwTxaixN9/Dx4+Nn2ce3NyxcfurF1m+Ry
CPHnl2/bwj0+vLh19+7RvnxR2C59uiHttjO8vf146J+ey/4f/33wBcRw8M0X6jmU2Y8ufaWdz4p6
0f3+Iu3qsXlf3H+W2P9cTVS+UiGLJaHsQD/xq5CISAkq1ccfXH+yjSc1/afb+ra+vv2WA8Xt0r+l
4q4e5xcn901vdWEePwvvf64xRl8JyQVRnx2LHihuc7wYmgvVk+NFn9d+Utyf3ta3NXbw+IGqrk7+
lqq6vLf2/oMe7aNzwIG/DAOjVySOaMxi+m0MJK9EyENKZfx50Scd/en9fFtHB48f6Ojy//4tdbQZ
3tmjsY/LZ1n9Bb4UviIUjsIp+cNXngUp9krEkiMUP2GgOgDBP7enbyvpy2cPNHR19rfV0LvOVH+h
fqJXiqqIURo96ecQ6/grgStAQ/akIPF57X9h3Y929O+18/TkoW7e/S1181oX3WfZ/CV+wwjnlKn4
m3qRSO5CBCgZfXacz2s/6eVHu/m2Tp6eOtDH679nxLl+bFu71NN9+1dmcyx8JZUQSj5pJQwPk+74
laRSqhja+fgjn+vlz+7q2/p5/vSBnq7/nlHnRqMSeHFq6/v24bOs/gL/QeCPZKT4p9xaQQ/P4g5y
OCJlKBh/0hNw78vk+8/u6tt6ev70gZ5uTv+W+Hb3aJqudZ/F9BeoiL0KYx7hn8OYE70SIhJKSPqk
m4P69U/s5Ntq+ePBA43cvflbauTYwGVevOncff0jrfx/rJ7D/8W1v08ufFlUPLvzPyRWqHqFkoHH
jH479iqFwl1SQdWnnOggZz3gPP79tr5tpQePPzvJ/xKh8u/N5Q9Canfv7o8+Mllf8C3fv/rxuKDY
Dh79hLvfBJQn2Z0+/PwyokQg1v7BkG0veYbYW7b/ZSb6xUOP99b9/DKIySvJSSRjyUgMdImBK/Pj
0yX1KhZhxEQUo/TnTKiXL9rOOA2ajUPbXIJjEzGhUsSo9m03frwUvoIFUK4IDSVXFC/8fMbrrl7y
rv1DIJ9+f9GOzXVXtM7+/BKr9093bVvlDJQDZfFHOo8rKQQcq/9wfwOmEjeT/0MmMUxhmHenkwyq
Iq3anL+mZu6v1nqWuy9E8421kLV/tZZUJIQsFCMIhM/XmmwYrIMk7WlMZ3K1Tgu5Kkeq7hZI4GIY
VnX0/fW29x2cjYUsiuIwZpGi8uBsJqBR3MsQ6zWkypM57JssKf1Krpxn9LR1maBH1EvyZhZFBLj+
ww6+cViU+oeL8zAWTEloTxJ2cNghCK3vrGlPV+PcQ1M3ViQ1meTFQlZ/47NV3WVR+KMjf0PEHNKi
DDgBW9vM5kt1OutKM8u4OTUN8ddVrd3D1DbFmqjC+Os8XP7jBQWBkWI5WC/gi28b+sJ+yjDwfWSN
OtFB1p3Hspe7RTt11Ega/EazSaDu+p5YyVdyjQGTQkbIoCDcSAIGv1xwsSRc88xPJ2PnhyoZRWaj
1+s6hFMiZ9Y26TIW5ErWLTuNl4rcDBNv79q+j+dUi2ptkzy28Y1bomhMzMTHKel7bS+IV/7XJZI/
sAJQdId2ALacRPB9Bm3C2Q/22zZK5mXjxhMe05y9CZqIZ+c2r8Nhn3eD3DVDTuYz0umlzhPrOHkD
H1xuAlWbkyjUQpwVVtLTZun5fU6tEYkWNWzJZlF33qySXPlCN/psCqO6OWrNRK6aKIQchoqvZDdG
Ni+TwBRRMi/RKvc99+QqMHFgjsY47M77YPE3xAl/nRUqq5PVTB1/LyfaLzthVj8dyWqIynNDub8W
QAmxK+RUqZMynIJ/lrVW2c1gIgOTy8qBtklslyDvkmjVhDzCSn2RJ6QoSn/pmJrYL75d5os21HWR
Cl7OyaQYi5KPQGCWBn7qJ+uvg9n5a1UNRqY+G/p3Yxn171YT0lMxVW5I/TT172RDp+vQ2q5J1bAC
vnxYqqOSGH4vTehvOlOTKGmmrH9HtfM3wRCQN9yNclesBb/nikftabso/050LhpTwUhnIVnub0Zm
cNK+YnPS1BYLqrbI7qKyqsxulDO/r0fIUa4T5GYYeTMqKG2Vg7qbh5Xfi0D4myK36migM6f7pSuc
TJUPdJ/YKfM3T7aqy5yOqabFPF4WlbcPddkFRcI4DhstU2+P7TzVaxqYpdJnKs6K5rQagqFxCZhi
OR45Ful/6mlWd7IHnu5cNcb+qFkY7GRqBbvvrOzf6byH8w+NulCLUXd93ZR5wtoCluGrPkhZ7rtz
Ey5QP+07fz2OSz/vJhFBpPDu/p33ZdOkeVetw34aDZSkNKGnoy6LPpn77awzU3Ui886cfJQ/846n
dJTsSFdxvFMy0DYdWhVefbzHZVmbNktYAjdWfRLgrL/o2E27OVdqPw4WBqw39xCumvsTa8ssOyd2
Cvt0svO4qwYv1Q0NY2Jo4iQNx8TVMiyv3CBszxPZVJG/7UUbmjzJOp9N+7oMlySjAR5o64KEpzNx
8eSTvAlafWatK4LjJRzLeTfkwZLd9H3L60R3nPdJq0eXXUSrWt4JFc0P0xIMUzqXdi2u5yWI5n9a
iF8f27adjm2k2zlZw6pLAjkFaRdWRRLwiUPO9k1PM33ki0UnWauWvaJ1OujBn850YPtelvSKy25M
p2k+ydTiz13e+TeiGbtU91kBtQfLFeOVSG2sya82jIZdrxeRuMWT14HQ7mbWg80Tl038N8cqxWBf
dqZprgp/PsXBdMJklzfJGEZdnYTdeiXNmD8MFrApmiI+awstrvqwVVkyrmy5IO3cQOE+sF2ylnlx
3Pare1CFHuadDca82MG41RnLnG93ik1WJSSOszvaWtfuSMDeOp0HaWGG+5bE5VVZh5ydDDMFZJOY
wuhMOMGklorbB03wSwJc9jcIc7DlKGt1cSKCDFF6NcXxYl3/jhOn7ppFj2US57LhCZ8mf7N6nd15
jdyiZ6R/t9jK18lUzfe+k/ldyQUAs4uqN2UQlv8szQrHUgunp1loi+MipvRU9irUiVJZu0MY7d4I
3hytRdnuLI6R7wltJD/j9Rqqf662J781JgjW01WzUZ7Sxqx0Tklv/Z4aYqozEVH6fs0nLo5MW53V
qs8u5qDPr40t9Wku1ZtY6+GuduZ+afyG/gW5s40ad+UIOXlVAud5T4oz1fXRb2OQjXNa6zm87NUc
30ZCVvGumOZTTsdg2tF5ICn8Mj5nWWfkXrVR+9qPkR/3K4vuGi37XectW5Op0fOOLdEQJ0HN+JQ0
NGuv2jhg72tCcX+PiGXecq2i7L2Sc2GSYeizbr/KrqiTKK9Glla2Ci6auhghuibrk9Xx/Ncllt1J
wVr5OtY03JU40nFMelOlS5TZd52XyEV6x+UFnYsgrcgEtQ5KmaOitgxgwercXBlpl9OFlvIq8Iu6
A0VQNrugFvYhrEt1wTMOeKvECqMZRliKzUO5y32wmdKYt3qX645c0UgBSwcRAdNLhfdMEXYjnFYX
doZq0rpWwMFmLLGnWC5zUvQMX+iqhQl6mqsLUfdFs8ujCnhvJnOy6Ak4OPHc2mPFhbxQfR2kpeyw
colg0qQ0lv66p1he8Hmoj+MFcRw5f3FMs5Xdr0sJwP8IgbEeM3MUB/lm+nNY62s3t7JNxn5mF/M4
hsdxzdcpMS6wDy2tEDkINbCIaB34fVwjPtqCA6cbXtRmtwxdrXe14zEyhgV1zfHTtkjLTX086BKZ
RBYECF+xAdoPtTEn0zL6azch923krI7IWrfLWTRHorXJuDTMXxKRRzQNjerezdHQ69cRn7Droulx
1nlasWRriiW+YUNfW0QL4VjXJLXOh6pOZhlOcZzmnomzsbLlkBYDX26zoOPvhCYA1sUE5cXcG18k
VT2WFiGD5G/meO0W4GYtLthKpQUuxuS27oLwrB918LszgzrW46x8gj0jyymCWN1FfoZZyNogkg/K
kTfUDAhPufFttTcxq1bspNgkOnTQeM0XhPWxlxwB0wCqbrNNo2VJoaaxgcXVFmoMyICqwUVraMId
t31QHNWSZ+EdCRbGGeSE1PJW0CIYbyfha9GnxaxzLW/qCqQuQlWvVtojNA5LsV+qIsjJ21IiW86P
/ex4EhOkG3XY8aMiZFmVZnVT7NxcZ8kslui4CRRykDjS4VnFjL6ijZvSItDLEf4bdh5U41ldrv0l
1D/cdBLIUk06+NUHqjgLXJ4lk9UIPYtsTvJIkGTxcbCvx5njHIPYtWGmkzBW52yxWTo09JdcAtKp
ycc9CXOyMytpEuP9cNpNLk9yV5OblgFiEqQhJiknUySkQkbiRFP9HhSM7+XUZSdq7ZoiccPU7eCB
cwpU+L01w+9BvbxWns2nsGskBuMQvlauD1/zZpl2U9ikwi7NiR/5cITcOLv1Ylz2JYLorhz0fOQZ
e81Cxy59NLa/QNuIy62vzxD5mmPWVEESB9SlshFHuaovx4rZhEJUr8Olz9/2gRjfmS6iV93UlF1K
8xAJpB+Oa1W3OzFd04bcIPNrj6JgDn/nIuNnlE6sKJImUmXYJm08s0yeBOX6yAcBhbARLrxHV2XW
u2YM6w6JdjD1aYAIbJNlnDYE0SEQAvEKaOjK7nwcouBU0GXoL21Vw0gbDbQphIFFrlMG3We+1vZ6
qeaySCek3bvvl1Fb1fGsNJYgImLKQSwQUBCHZf86RaVCxOtPev4x6Z98GCVmS3y/v85X1Y+UkoCo
IBxlP0Ph9rxaU5l2Y9m5/qRuBcB4jGPyZrAmqBPmSXcu2Fa6fITD76/7VemPdcGjcSFQmTJUis/X
RUle07Lz/Ykva3HvgsacNNbXfj/HGvjVNe1yI4QGFg/TluV+f3XwNofSlSpCVQwHxybIwakXW4I9
IaI7mXmGAmSVJnojN9QtYwu0d3mP/4e9QVmyZd4RkwD3j1v4xJF94h+eiJ4PXb+YItefRsb++PUf
b7oG/34cYvrXl9vE2b9+u/w8qvbdu44fu63BZw9v2nbzx7uwmU+721iyZ798Rdl9Jqy2O//sxWeM
3TN+8jMX/JF82wrsPwiF7f3P+LoDmvMLpm977hNlJ8QrhWxP8Bh8qyIshP6eKDuMfaCDgxkcCQIO
hN1GYX1i7MDzUY6JEEE/Db99ousIJrFoxNEwJVFMVBzF/wldR9Gl+MK0thUJeARBQF0JUFrRAa1U
k9K0ZK74oySZG9VR1LM+qNOwn4r1jvOxr+5ZYLjdt8NiF7Zzkefap0GXhe/z1rAW9Ujkq/hMab4g
OKmgHU5mhRr3suYNyICkqzzv3/PKlb7bBULUJWqHOGbkMfbdMt7U2sf1vZS8zz7Qhg7iKhfF0NOk
IYXFVljPTfNakxDpzC6vuan6pJt501yQeBmw5bxpyHIeNbQtfw/s1OGZL1T6yfS/5DSfg85GRGG2
AOkX/B7qgx8+d/6YNMWohZaP2dy15XDiGlazkxqViYlPVpu7Yk7Xoq+L3+swK6Js//3lyUay/Qtc
sX4c05hivAGtJEGwmefrryVSFhGK4qEkFQW4uI5yupUVUTCUe+Pn3Lid0S5nOglYsPbt9czoYqOU
sFXM9MwJ3doq6boBhcQV2o0Drn1/kxsEfbHHGNNJlEmY0DZjsZnl8z16XQSRNjR4EIEBdbTL1ziP
h30tmaNh0honxG8VDzOHvuIf7vZj3WzrMsXiKOIhCAp6uG4/Ll3cBVQ+5AtsDiRFiLzxV82yqAVD
WxZj8bpF0HAu0bqLIvEEi0+TnN9Y/jkyMywfs42MjRTDFAN86Pmxcz4VQeg1fQjiOh5oyudQ8Hs4
UuBOu7WI66siIB25pNWwjLeVDcNVJ5gErCGU7wvi652ABhdMcAlaEE2dA3JaIw7V5RKaByZmuNx+
IWIlyCPMPFp2VMiMid/MCBEMiRUYDPytC5fJqKOp6MJ+/oFWnncBIBYeCbQCuBRcQDX0wBqcKMJy
qdrsQ6ZW1AvH3QCqHBlm1li1HC+IXTCR75+fHCAZ1sSEKrwEjopZ1K/Y+VytJVe9C95jzjJughMP
lgAO0fhOY553nEu2srRo7BL1iVcRhSB4EerxtulFuaRtQEx7qxrdmHY38M5EN81UtPb997f5PJFg
8Za8MHQROAGPC285wJJxzsAkDqt/740zMIJwrELoJ/Qz5UHiDZ2C2z6qhs1p3NxtH0Wfjz/Qz1fC
IkTEINlDzIAwygBtz+1WDpF1ixXd+7bmATC8BHqt4E6X0C38nGYcuG9zMHP3TclbIKrpG0P4iQzK
YKqSQQNtN+RfNJ5qi7WezhmoPxCn3xcXOTRrsgkpjtDyQNsF6ddBfPJ0bnvVrvQ9+GkRNEels309
Xg+rK/o2nYdlwOaCuJlwrVuGplt2slqX4Hbu++zUKlOXedqsa7icN3pAiyYBZygyl448DOob0ah8
bdKIKg9IjIJyIe1ZuKoab62KbB6GH7gpQbvvGVCiJEIWhzyOIFsGI3yAGLDMdpjaqf8t5h0vedqj
KQdTzLIRrEVKVlQboPKWJ/SsR4Zr40c46UkmcQk1HhXDfpzpj32IHaJ4hGxDwZHQYUCT8CuzqHxl
m0x3/W+9gRcNR9RWkl1GRNPlnNpxgThUBgIZ5I9fljgZtZkHnQLwZ3GTD2sWnJiGleudCUYrrmQh
tgTBs6mp1XE18k09naUKJrRMMZ9uelNW691ai2qukrCut6BVQPpQUNcqjS8pctX1TjbeQ3eUlws+
7BrmTu56bqndi3jcdFf5vECCMXxcHj2SAPyL7HyJV3RIHrDzImi33MD1vKnuvRXt0O/VZMh0y2i3
ugtjqswkdd2YqEmDPGv8Sc4QXN+BRcnY3RROBEYWyxx5xjS0HVKU7xv7IWpC+mgtxujKs1hg1vTA
NGi2tDkBA/QbKmQLntlHYdzbZO7Krj6l4zADKL6/4iEaRTGwKCKI2wRpxlcrWhNaPTd0fkfXcTPG
eWQb/EU2rhC8xTRw8VtW0hVGOEejs/llDGCBnX5/G9HhyWmMWZkYsQIztKhODsu6lU7jECjR3DXo
uDkw8N3Ig8cORDbQSFe2JUcmi7vierIyB+L0mnf5US5dNHUJ2pZzPYFSyYfzOpPi1lNTyyWxKJmm
GyeDsEgHvqIwghGBji1Bi6BEZpkgm7PrEHbYTRrZxWlWVm7z/Ilx+jpCvO+XhFaG+un4+yc+xDWJ
Ye4Q6QZOvc1goCZ4DsCVyEDqDzZ+O41tiCSWGxMhiZ3WzW4Zkix2osnsYba+UhQfufuY2Qai30ya
oq8QZbeZF5tJR0OxoiIt+ohuEDmsNiT7oUa/pzhe+VLB67K52XJqAtoG3hmTAW70/SNFB8gmkQFJ
hE2gGjRIUJ8/PxJ6dc3alW30VjpN4Vuuz7cNuICi2fHJjzGlu2BvmQa56lJg5QYpph8QaAL095Zz
4vn2VTeADr4Hnxqzk2KuNzkMy9yJq2zwuKtACwKvWfJG2H0VxIaC0jMTtemCeIHj/uBoBxUAjobp
CBYRuAp6CV81352vSFyP3fKW5uD/qwSEIUwLVGHRfXChrKI2WVw3rHdx1G7xsQk6AoV40dT5crQ2
grgcrZlgnN8iSzUQxxyXFNZHpxVo0haBgomxue43dBsBmydF1M+ANYeMBAsWDk2FKEWNRSCKJmcQ
hXOxDlzKwXPCJcCtl/jtST4bFFb33xfCgY9KpAvIruKIgxtF4/kw1SXzysQihuDN1MQd0OEpvY20
9FOVorLUefsjWDgIR9uSDH++EoUISxhyPCy8wrJD1tr7+I0d0f+4dwv+LKM4RuyHfFjZM3Cc2Ryg
B5GImi4QeD1lLVIWgB6kNBtfu+tYWJmV+8wxCTCAQ043BjOWiAANemg36DEhUH1SWz7MLUTpa9nC
V+BFmzryym+KCMqC4EMtpZpuwq7psBNeVYhNlXBbnfp9aTNFnycKOPwWBAAShGC45auKCumgDfLQ
L2802nFg8NxY0T7N5jArr0S0MrMcDdqIXiYqApWoEwN6ejgL65F6nvTIdoJzg2Yku8waHdN0mDuf
fwiLOjyZs5GJXRW3Xf3Ayno1N00nGvzB4Urq+TWbSOjXnSxbxft0QP5ox/08czldmUFnvktEEzbk
goaGqF3bGkXS0rvRZAn6McNaJrqdDPNgx6sJzjCtZl7qxAe8ZOVeRWRkt6J2C8vT0JNxHo/RftIk
Q/6W5e7U6RiZWRqD8lpXlLUwxf7UV0s2JoPtS7GfVJzTHW8Cv2LQpouKuxFdnmxHmYtIuqA+7ZZE
5M6qnSqiuUpzXucn+AMctxu6cF7PM9WG4TGZiY72eWClDo/6qmvY24VPeRW8VV3o/RvvPHWXAYj8
4AYRIx4f0CUS5u0aT3nbJX3XEW1/UX6tq+OsALuxXzsmmy5RVUcjncZmtYN8T5pStg866rvJ72Aq
y/CoRjfPYVrVsyXlicvagcsd6gBei+OsCSpxpUgcVNXxJNAtr/Wjli11kLLHqI5hlyvtJpj0Sozt
9S9UhE6ER23LMJRyOqqs0PVFy3015EfllLt5ugBtmBfFPmPNPPKbrI3ocCpKpnO5h60IWiX9hB6k
SWsri1klecDE4HZgNtdyOZ1zG+jieC4aRJu0UjMDwE59MfJfu2AU3J7COOYgS2eKtIVcjT2yLoUG
MpVevK6jOMaHe/oyKIoa1/BHAQzLrZ1lw/t1HFQ0nZXC9Hl0QnwQoMezlByjB8e+LUlTJ5xNW1wM
eVDgODnlCCr3PltEqNISbUWev17mfu7j6zILyrnexxUNov60Ghclp9eipLxQCfqCGycRG8d1dRfn
WRas54zVFpIK0O8izSVQe9D8PKCZiesLUgwFqa/Lci5ldjSXAIL8qCvwt0ImBWRtW1qmoA6jozDX
SzHswr4qjdy1Lgx4+2uURy3Wa8paqbdjLochNSi9IdlIjgUiSEqE3l6C/SNlQU9UbTk90xanT3tN
Wir2pZ43idEagwsq6ax2wW3bxBvkM/RPZJyq2XUwgLVFvnHslGlwX/90VO34CvENZYwfxBKbYbVa
ExSZLSk29ZCe6Yj/k9R+k3PLVAkuKRgDA1UEbSU1exwGFDTD3hQFMq10lmSJ0XiTmo8BNMjGYbxz
ZTsWLeQV6LVDJ21lxF/KMt62XEDT/XorYFlYgeLS8D4L/GZgwgSb5vmCptj7WjWbaKaJ4FaEWDnM
2MPUWiybfjqPMZQO70G4aXzHfd+J24qzTNGUzQoEUNJjiAGy+GQ92WoVXhmXwXa4zC0fhTHCakz6
KcdVfOXbb9Ty6pKGhQluP4k6eLr9s5Cf7gNTEFWXcdQ32ABpAz29rwrRF+a4aOmCQw/Rir/zTtDl
zIvwFgV43qmEPymqWycHU0PlPZr8tCVqyThaXXpaxGuFiQxIaYqaGrdEPTg2k4LmyCaVVOGyJb15
wyN8Wcd5OLxXTxLsengQcO3pTDoqUKOlfdeKmZwso9yq8/BJtU/mIbKqhnwEK/DEEUdHGG/0YtGw
05yYbRnNtMCXSzeEsX67ogE3ujOclG7ifTKkdVxG7BKH3N5CCmPxHGaRKazLOr1t/UmgwTqv+KWr
acfioyDkbVWerhGPfX+cbyRSeDQXYwefRud8Yz4wWDK8L6Y4Gt6jVdzCfCxHxorDG0w5idcWXPb2
wmjaPtiEoQdIpA03d2hWvu2/HUWu57djndd5sW9zjMzc6oGSnJ5UdomJO6dPtlKUVrn4+JPIFRqP
2I4vaIWXIAJ0WLzsiwpxfiLDKsK3yNxKOe36IXBtkYY2z7A4L3WHksnVPbjNGoQBKBuoSY+ncZdv
7jwivuK7ahlFKfcVkkW/nFFla9+doLkdYgCgVqxupiSzOWhDosiI+7UbLD6QNPL6qhlG/H9pZvB2
PJwJqKIBXH59hdm1DKTAbEqsTnTeTXeizTyqgGxZN9ufFaC83Hs6REAYaXQ9yqO6QYhtjnzQZsqe
coVQ5d+FwpfAm7zuuqo6+UQnl67WptyPuka9+2FhFn+Dd9KXGuI4ph99ZuhkDYHZbK6y9Y5q2c3u
LYbU9CxO3NPRvcoxuLqjvV8rnKjKZ8uPxBoSoJwzbBMf8f1mNeCrNhN/4k+lrTDTk5Ax2s7riiLC
h4GB4/6hAPsYJEW9gldWLKpalYCyWERzSXticIdYyFbDYvLHwq6eSJaVcPR392M7mCw6zTNM1gXJ
+kS9ZSjLwRoOHCNOy3FGKpS+TYPaqU1dDWKCnzeV2PzJsbkACZ9X0gEqqcgWxDy7AGnKPWq9TXhj
QTeqIBplBS6+rDGAyc/NUuOU72akZ1lwNmfWmOJK0XIjKbsR4e4y/n/sfVtznLja7i9iFUjidAt0
t90+23Hi+IZK4gQkQBICgcSv3w9x1l6TrF0z9e3rr2pqpmriuDlIr973OXVX02R+YICxfH1wtQh8
e0xWHfdTBegiShjIfQy4r6yhEUZyHIY5Xv4WsA13lchhPzaGuN6XGxSUERbf+5MUswISTXnI6XJe
t3io04dus2vwZNBMA1XY9Jgnr6i3WF/BqqFLOwkW7vdQaxmg+GO83FGqnqNfRWedD2rVr0nu2zH6
yiBS6G+TZNS+PjJw83PwY+WRcPUBJxrt42LqgX8HZdZHqfkIRHLt5g9hM4qmKevY09Y9ril6m/Et
X/gyks9TnQGaOJnOLkNeBmSbuo8bs4SpwuJ0cBj2o0ihp0zTOLeRxSofRE7KBf8zSJciXcFMuerX
nby/y1ELAMQleHW/39bPctP3y17/ct/s1QTd/755+TTsPyF/ove1IPv/Axsd4Cd84/cfrCnQieGA
yX3nNnhfa2zlBt1ifbvNPtIHgY2678p82P/k15JFT4lKlEPxiz96h+D3cho0pXHe0LSIiAmze9um
zQrOP5QA7Jnf6pxcrqPcd3kTQHcF+B48Ef4D8R+qxbiFWN8sBP9wC9xyv/KOg2l8/fVBsclxpI1Y
KsHT+8QmudjSrhBSW/bQvRcsaGX23wwx/Q5GB/24g5DQBhvGqqEZRlUX7ZjY4MlCIYR7hpxEYClx
0uxtXMscPiNd+v2y7M8NF6gO50hRx3bf5JrsNGMlV7evybTeQJEXcQtR5nBoRY/deHx/IMCB96LX
ZZCjo7xDJSeuWkL7NPsH4OuPgR5Yzm6QCJEqkqdJ9F+wcjuDQwBeTZ5apRJcddpA7vVkVoUyOwZs
30E9RMl4Cgsf92v/h+nu99lu//hk52pgKQebj437O1RirFPBOqWAqt5LowAGvD9/ECr97d9/1B8A
OnZTCOECPguQFf6d7GP9XwT1K9TWWY1W8t9rJOycUiXUd9C9pDk4K1TkpN1fquUCb1gxw/DKfhXH
v7+W3yGEOAyxfjJkvUAuQSnWOfn9WuqFEsC3onnKwaolrzyO9n58mrKUHjaF1vmfnvN/fyDZZf0h
hBME4GL+B6LatSaM+iGEotxJHBRNhxN/l/GjzP3a2X9/g9EO2/2HBt3vENhtGKcw6JAIdNQfH+h6
wRo598njr4qxttsO2ntoc+L46NiULUeh68082JV6AYGP3Os5NSgNwbQxnEf/cEW/r3RcEUYpmGRA
jeYxA0T3B9Do8zBYU0/Hx/59U63o67DHne1q1HVI7zleAQSnHjszpzgc0FoE7X4hQtPRbuUyYrI/
xgNVcVg4lBZfotSP+HHsjzq6hTgQ82S5vvNZ+r3M/v1N/Pka8eKg9QljMCYRfD5/Qk84d8eZuGC5
baERxePcfjZCeoqlffBBZtn1//zzYsTd/LRHQ/LzxzNLHboRkoX29tex55p2FEWoUFlVYSbe/I+g
Ndh6omy38WJjIACE/Vc5oGsNJHrh4vb9WEKTvL+NtOuxL+Q07gfG39/gXl/+skyxIEA/MexA6FEY
EM0/oNrVb46bLe4uUhmYLi7TYUjpa2KwYf5pC/73R+HVZWDwMoZJHwam3/f8UJPB2yZpLt5bkSUG
OoJ1RKAM/CcK/JcU4y83BqwQHwU3G/lJzGd/0oVhCF4m5e10MhvMLtOBxG5XI1jYuqz6MW0SHHqp
pgbYal4MNTwlULrHzRwNVzitIcFpStVpID/XhAF7CO+HOm4adeHRG8Tqtna8i5wvawLK6fM0jlAU
HowgTEJc2NuNzGWowmQaqszEgNquKVRpNLnP3/m8LsEwQu9qOUSju+madoE2G01OwiNgIgJSjQsM
GikEfn0gNF7FrwYFIvt92XfvbQU69AyHRfKzjL2PGt0aonSv7UBQujEa7m3AupAADa0iGeYESSx+
AC1WYtNbOvV7Mxe89zYa5Ch2e6izaINqdpqHaCskLFiSV4lOe2GLf0MeI45NiDvfG5mfHRSYtRXP
Fza8/RBPxwXIEmaLLiEHDdtB8DR0mCqWcwi2gjdl74YJ8xTw/F70zxRtb05vEz/nTF+KJAx2MGBa
DHBW/z6H5auf6Fi1nR0AuwKBScEyFKKdIZEuA6uaNRyKEVkGMbnPxxzS2UMzwi4/foh9vmzqA/iG
ndFCDwjV4q2aJ5AIH7gG2txUECFBTnBszRhFohwiNJ0/PEbPKTvHiVvJK5S0fs5uAZvV+kHmuejI
QcgpCDEJw2np5hLmS3DpB6k83m21OrIZX+weNrWUaM2iOCs98/V63eXTPG0F6OiVY5rOMwNelLfh
dGJhP69fk3DofFvVDA23LIZUDuZFAnkJbJG9U26/atEIPrxJrjM4KzBwyLZPIE/+1WcB+N77RC/h
YGl/TaH9z25Qpn2Hkc3kUMToYjFhMkSoZI1KcRmk6+Dm6oIl/4AirrInLfOgPw48buKibZr1KfY8
FpXna33ibKEXPKTb5WB215xp1GNqElK6PG5vUz73ITDjxXyosagvWBNDLY/d134VRvcvTchV5fII
6tWsp/MJwy4gJSLjq0yHr6rDdpTw/1wnK9dVytoWbzcMzFGkjh2E4vZuE/0cHtCVz4fMh7THik2G
b622TyRi+sqwoLkalmk+xBMgaGhfmotF2bxq8zV7SHU7gtfX/I1PY131rYZWnklZxXU+nrONDEdf
S7DAUscMvzrzsmRCpscVv/Iywzz2FbJLe4LuoX4b864/dS7qt8LnIj62IlRPGu5caMEB0UxFQFXz
vLot+9IHMsYob4cPa0b4ISRzeGZh3vJCBQG9ZoDpjmae5PdJpPUDwEMOvdJM87cIVA/mmUhHj5DY
tvyovQwO0TTMj9PCADigFFSTd/ZMJ3i6inhYs7JOoZPNXvhCcn8JBYL9NhEmooOyesaYw4fWFwtS
Wb5nUPfDCFEH5jzkkCNULJrFg1tohzlpUFfxNEdjWWet+hKKSV+7lIVXUxLtK7SOdw61WdazQzt7
E6bdcgn0OzjzjrakylD93qJ1hYFvg6mwxdisg8+rHtfvYxC4kvBo+wIbliJQFGjIB7dtwspte90X
UEwZW+lt7dw5sc0IbWuk+a2PUhRijFTlstKenlkW9vps3GiORFtyFfeDK4D0foxX/y20dX3LImyf
ZbJzBWgx5EXjhiWtYq/ogaWzvNUtM5+9dujJQtDbDVwKHTQQXZnyBmaCwEK6D2ZaFZT08qQAFBQk
HOYHF8nuYWr93JXdPDfPI5TzL8bpgRSjs66sI6NFIXB9YFwzYG7YeK7dSuay9T4nU9uXclvEFzHo
rQDJM3yUio+F1kv0kINEuNQEPkVrwvrMuGRfpixx1wJ4P8ylAFzxofVc1DYYMZHa5jrJAsVhBu7y
LyZAU1Nl6M9EEYtpvE/WpDui0CdJmfMtvZjhDL2HTgfajrU1z0RJfVpgPTwJvSRfDK2fV8zJz9sI
K+hp1MwXYhya7x4P5NTOqbUHtIH+aTZ5XBeGjWBsu2YuwnZZLpO806cRfWi0m2Lz51zO+VfqNP0g
TK2+LtuyfbdY4NWSKnLDICw4hTgpqtGN8xP6y6CIV7lcB2bqXrdQyRPtoxrKLMDJt60PGc4yh4oU
Cp4BD4Jn7SIFMVPqSYpTF1vzDG0XxfUv5ByFkh5FQqfPwOXG+1y25iLyff40wFV11cA6cnApSi7G
4IHfShgAzsay9V5Otflgsox9o92C4kBGv9wyP2DzANO6i+hsr5xJ10u+OqqA22TyVCcDqzAeQ2EJ
2CO/3AJ4COq6NQ8bydrnDNDJ53HL5g848JsLbLb0ZouCGRqmhB/7vI6vwXBHtJyHvK+yzUuK9W7k
cWsCdd8Bgr+HqFvDMar78GhWMX7Ws2WwIcbbdm1yZq8gVOqADgzqQ0O3fEDNHtyBpl12EYHzKxe9
sbtsaSiQeRO8BTWBBu3ax2zjeQmnGHrdKrWAtLPrLqZLOh9CxHf1c/EfhxlQlv42YF7+/7jLIPWx
z5wsy3hqSU/Zb6aycJD5+U8vWZZvQ1qIbc5/eclUAL7/Ci7JFM86CdfZXI/5AqInciZaLyUbhzvq
WPCQypzrMnGmVYc21+YRBsNlOIDy9e3VwDvFq8DIGCLEuo6CU7pM0/boM2lse9pbj7DKR6d61eGp
qbXpzh1mctOXUYrOpYwHWy83/29nEeR6dVStEVrEqxmD+Pwx5pj+DOqIgUMtQePUSMiKLpY5Sc8x
caEUHzbqa7LAQzOGuT0TFLvwMmNgBE5j76Wp2mWK7VMOR4iAAqfpc1OYoG76rgxY7p44hWqmIHC5
PSgfBdtpxaApyjAdSXi95sLJkhjg+Ddpj3JaQSC3VQrI1lnAulYmUdqdZ/i1J3HX+yCBrwhWPhm6
oQJOM3S7SkuTeLibZyayufKJSHoCgB0+poPKQG+WNvJkOLDI9u01HGUiKQYJmLfcZjfKgg4exE9q
RXch4eNRhwZE4U3HAZNWwnF3AQd7BE9uFrYpIDFhosuuMRp0pI1TX5AV7Hcyk/k2iHOXloOoYb6B
8YoCigNm9zHSgXlbcrQm1Gh4m5SqI3polpZYUqKFawNVgpuHFA2OpzZ59AFTKRozm3nel6ikM35A
hQF3/BuK0Jglh1b3uoibEf79QzekUdoeNHEw7d5EwZJYOK3kUF+IMWNfmmV53ba2eW5a/drkOhYF
xoThaYW241BntTmFODxCFInEgP5Kt6vek/7WUG6PS2vyUo9600UKmSYMO0M8PBnZJ5UxiS9sxhnq
6zIP32C52o6p6kHjNa6+AcOYhWXkpnWsNhw27D6fWvqUQkBkYN4E1oP1gAVTQA+3vkVKdw96lFN2
mNK0uZ6UVE92nObmYF2z1JdAjRu4NgeXX8IVOVZEjv2xG+v4SXZhdMjnVl11dRzckM6xK6JBWqpm
AnmdYyyqCKkRXWZTe9ocIXD/pjiEqzBfxumgYVi5hX5wnS+1Wesin9bQIUWgESVLpkUXeTTU0JBC
EGkvpwQ3d/AAuZ+22vC3Grz3eBLg1yqDTQn7s+/MLU55HP486fqKC/QXuIT6EacOP1pEpZRW6vaj
4E30CuTNHSHayU8qzIdjqlNxH4jQlMuQtC9IM3iGexuAKga3Y0pq8VmtZFZFTJX6TMPanC2htStq
40RWcoCj51oT3HQTAuHmbikx7NI7gbHkvKwR/9a1NH3t6iZ66SK6Xi9gbqtYj+qSAjL+CPCddBVq
mtMFFeF4k9Q1Rd8K6+2+CNk31u3DsJfDfmo7Mn1VyEWALzDhIEIBJqvkUsaSq3Iy3M3gmjYFsDBd
RVTSHnWkgBdKxDe9nsjXtm3nriA9rqEQfdpmyGAZxhLwF9ZEi9SHyyGxJK3mFkJOg16ra86DVvMn
jamtLTtNafiKg3c1RR5k63IRzF1SzVoEFzBbkuddN3CMtqWzBfeBvotjJ77aJdM4HjB5HpWtoYZS
dUyvQd2ZK+0hKilMg5bm2k1Wf+3I7Hg5AWZcCr707ts8e+wVbErMaVYDxXxD/gD+EIzccpBioWeA
1PAdrtxtaOYhG/3OICGtj0PazrAZYn4rArQjc9XXYxAfghFxBGW4LfHHeer7z6leHNzFdKr6MBjD
W7vC/Al2LcuhCkIPVyTz2vanFU3VGdVPwhM4tq1AK5ej9YSKI1C3FC7woLT1rsTzQxjrg9ELHAZQ
pGARlbvtTLBuOTZLAipl6EoEO8wwhu1j7FLWfuQEPTWV9fYiJyu7O6KidaowVdQdSlqeqE2XJrJN
709BSIRkd4mldVZ00cjplx6y0UCWS5A5UR9BmHUuvOlalai8xLTtmIa1vh0mW6awc8e+asFfZX1h
oeZmvpKLr4fuymc1oWE5WQxg+r5fgA7RwkHmndujsXrkL03TMdVUK7YKaBS4cag0xeJGlczHBr2a
RESDDYYf0zi5JUYUQ8cHeYhHcG1PdUjAvZw0hFKw6RvP4Iq/F1Z3eA8sgFwK5nprwQHAC21w+9/h
RE1DPMdJSF/lunXxSwyWqX16B2sDvRMOc5/v0CiJaqevELS2U/fQC+xsBfbhlr41rA5dcoKuesN+
G6Mp559heW6DtpAZgK4Ak20t1gRHBMrx/NG2ABSy6xkNpbtFvEfoWWmbyY7daQO7hbeFI08o8ZVm
Vi5DFfez9fKKWtzeViAunJAJQSMTHeonOseaJ4cEQlVOz6G1o1fQIfEZPQ5mh2Y8aiQwoB4Hs6o6
qJBuCMRcaN11jorpcw62PGMnPqeD9xoo7AIklZeQVNl+ZYdGOsb7g16huMmBHUiVXW9o/bJDDfN6
DRZsqXNti4iNOTukfqPstCenfNSZ7Z8DqGvmgiiYzwpmsXcOUJsMb6Hs4NiH+r013UElU95Wi4FO
xRUbGUE+brDH/lTZn3PeLPcx1LEXwIH5tQprWnYksTci8n44aDpArLXkIIJ10D+J3K3p5Yg4gLSg
UntWOLl28mTmECpGl+lVwpyzdG96C+sOpZXBBp3gHLXVTDf/OPFgdWgQgv6ADhQTYi10HJ9Mwuah
qofMfQ222nmY1hvkEjxmHe/iCgn58psJQWAXk1gwGsgtWDCNGBG1B7QTZrqwbdwtb03gdsQFHTWR
5da1zRE+raUOjoONMohzyJjLsg6ZUgfmw+kimlT6uV96Fk1lWpNGlQAUeYwJNfXT7ZAloa1IGNv5
BdIHyCagYYXKroSmY1zQIEUEuiKAW7cNJu+hYCP68BsHws0VK+3SQ9ol/TloEIAxQXgNcwW0dXqA
dIN4O1WZjHNQUsHcnuBbwItJXRMUCJYaL+CKH0VpAZh93SBYwNqo8wcbhAr3ueljEiGYBYFFrmJ5
nSG6BtqK7wHESwAPhW6uA5Th6RXD5do+pGIwe9dFCb9AB5OcDXK9+FeUSOpPdGHiUa20voFMsnlr
TIQnn62bg1yttkBGto27QvNwfc5cbO9X07e4BdjYwA6ng0I1TQeYFbo4f4wAH8KYLdR6GQG04NUK
bcynlTL4CONuYheSCQF5oomfxrpRx5nI8CUxU1TkKXSIrek3KPSnzRewHPlbeCoJr4idFpi6egmB
fM6XfLlsEgN12iQ3yEGbenW43LzfpRGYhkstU0+OYIjAs4YUxsKqWeiC0hvA7wBXuU4hL6TNNKIp
kH66oVbb64ZEMEqHcaPTI4QQ+sPq0hmq41niLqEGSF9hoM+Q+IAG/G4M9o53yhgiF9BTe0SrdHUO
OUo38rbCgS6gvAJccr8NQACKLdE6OXQLBHYVDQd+2EaHv9PEkNNBNjLoaqH6xzq1cI7Xkyvh7Pef
U1SL5crN0uiqH5fscYrNjKSaII5HDAQcKNBA1A3ta3KVtX2XQiZUe7jtozq/CoKWfPU9784u0BOM
6ZMooQEjX+CKsRI8Q5r7kseTMCUs6dxXdvViKnqTzfXBtjzrUX8N7a9ERHx8nJM1/hjUrXa3QK46
CjBADb7o9RB95jkUD8UAIcatgsIkPKRr7DEU5ASuhrEOkYIyRKL90MXOrCXOTXR16M+rFgkL2f7c
kruVroChKVE1srcG+jJCZdEUi+0/02lQL2ZWqmi5BPYIRSWEUs2CJd+bzw1s9g16KxeUATqPG2Nh
75mAu7zKxgaXRmBTV4Z36d1sZ3We4xFeD5N218AF0ougDrOPQIx5imXQJF812SgSAsLpcTGeXHYT
Yp1KsWTr3q2FA6QzEhBPOk3ZxURbmVRbHqBxGnjuTjImS/8ItyxH5ME2VQZLnZUjje0B7Ut0Jb1q
oQ1co5e29u4lr+eo0JMNYZ2MO+Sd9fUPyIrDCqEQ83OGdv8UsTr6qqBAfwnxV+IicHhwkPy/wHOT
3TiQ/Ce9zNh1mf0CgfJ8ry0ymIpsVmGEfbDd500Ao7iJ2HDCeWCQDZJNtIKz/wooWnC9jsR8EgA7
qsxhUEGqhdwK10bqY5D17Em0lA0lA6p/qbWMQIVBadlR+s1boP/m0GngQeYrDqhuWJDQBD9L+oKJ
Vg360bBJsfhuFgj5cYcJ2cPQJpkR/meIBJwXwwiuAYSjumMeUhp/Wgm8GqSiKnRzexnadhDbJYTc
fn6uuVvjb7FkqrsQKhtmVtbMhHNQZUvMVoPi1UHNAk4L+giRRzwJKwjvog1tYxZ6XpouQZrXpfUO
KCYSkFx8ZEyu2Wsi5YyiMuquR9LPmsZtGFfo86BTqAKfNA0ELQwaK8iR0cZDVeXhhcamgYydxZCC
tlp9D8fAp1MFQhNCvcOkVyRtgbHkTQe1kG7qXUSONYh4pFMjmi0cHxaazRhhOHWJMR9VttaLqEDE
Zpj7YBniDhFHQk1WVdOaZEl0CDW10/jVdtsS+QK/RXNfroqhJSs23aIyXNSwSYq8BGK93wlLmjDv
T23jlnT8hHyJjcQFr7M9zwha+DRxV8E8YWC+Egjt6BPknuVZuhz/nnT8w/oG8g8G6hxeWZCckOlB
+PA7FShDzBzC6fxbKOAi+cV6k6SLQT8ZOjRQe64Z4gXLcGCGpEVqehiRCsQj4RSeqXTps/hJdP39
df3OLuOykJGawK6KeH+Qh+CKfr8sHntYkxqevnVK796m4V34MXR5j4UYKNBl/0C//s7J758IGzee
xu4dBuX7Z4YfQMNsDuGX+D68f+LyrqqhsTSg5hHExSxEcEvoAlg+uABZ+f4q/jfN4Z/yVyNEhf5l
dfxXnsMNwqG/SND3f0lyeP87v7IcIOr4V0joLigBkh5hzfw7yyGAp/ZfIcO3qUBxv79eAnnLv+NX
EbaLNR+CY9x1R0hd+E/8KvsXXMCQIYGzRtwlIgH/J3kOjP7uwkI7jiSAiOIfCkM6uo0/+HYNHQ2p
a9/epRoi4rIHBwzoEBrvMh6Tzl+kqqPyaIFFC15wqm8agsipHnkgb5DdbQpSqIHoEpAcQuRa8AAY
5qFU+rYZkh8GyTNWsEH7azi0TP+Jb2y8VvBjvglEjyCozXbOQqePaIZqCJaFnniQqOcUXiVyOQGy
Xc6OcrPeGGTpHYBUODinSO8hj026G2hAWRlZkBsY8a5DRCFxNNZZU0ZCbuAJvHldLDEHQtr+kiFj
xsMnkEXfAfdY1F+gicccvS6BK0jGLWCmlt/0C/pO21sc7saay0UNQheGS/ewjMGJCEsqRfJPq3SA
x4N+HsoBCXm4Kr+JTy6eNCKkqK5wWFy3OEsQRwgeJgLQ2yEwo7KqF+g3U2riuYgkAWOgejOVW1B3
W1TgzeMph5uN7jnGhzOssdM9zgSRXK0wiH/DE/FXECUJsA7oCLdLyGGngF2lBt6ZfYApNFsTiKVN
hrp+II6sN0qwnrP+Iu09THjymGzZsETlCrJ0pheCO+QcunLq9GLTq806+HO2Mppg+XWHFYiVaAGt
NMaR5TIaAJEtV/AXCJ7MhYtgF+8QJAcDhq4wBrPPUGxFjxMIxvt+BLrzlstUix+5iKYfHgP/Sm+J
nOIhekJkW3RMZp6C7kUznb7oFbAZIp1y2E+aDuF10qJVT+GxbUsPy9olfAGSApjvHqDlNIeQD6ao
2269278PoQiR8Ill6TpVeaTbQAQaRedMdMCQm3A7bkDGTp1q7yKu3eOcWIwVGIpJxSG9lmU/zs05
y+YU0AzF0y4JZqCLEDls8wFOMWBgLjTHLd+mL4ro/htBe0CPOajkGGleiGiYsxrwSYP0W6Q7Tnl0
nugMwwVt+rMYuIgumLSvgHyWebdAxPcBnmBcKKab18aAJG0EG46Di4PTQpmsUnzcTZ9QfYq2yD1I
NUcn2PoycceiOi2GMVtt0ZGwuyIRZKiA+qcFPnbgLQvgnFu4/wQp3NwzcH1iOwNGChGdGHqIR9ov
uEYoj+HIOkLzfpu0k+0qy5JrYEZIwnBd/dqaNj+qYQM6gzSyQzd28myjVD8jcPI2lmn8sK/sO/Qm
YZWGVB6SMbrZBCD4lmtkX1GNDC64Sw2egA5/qMiHdyrumhd0HtsV2rj1Wi1dfzEhrazwPGlOQiy7
K2pC8NSopze4sKaTTkz+1LAALRfsgtdZl36ESOdOUuS4pUGdXKOfia81H4MLIab1UzyqFW5d2O+u
oconn4fYO1dYvykke/QhfUwIs4dITvRHkGbtUCKstD12m5gv7dx/gyApLw2vpwx+Fj/CRrEk7EnT
1bUlSRf1jWW++QBPWgOIvjPx13lQyKLMJzhKNx1c9llPSgpsA5mAS3+JYA917hzGhUwI4PsLDF8U
7oILGKiATWq5ZAgPduIIOVGEhW5nfhXlrf0wA2gpezyfD8gFe8CyVo8Z8dewvAUYf+v8IkhbmPgy
OqZnYBTwKcENkL25RLb3eZ/xi6VW8i3lYQ78Eu6TQg9hmAArZxhCwuiyTsTjPJjs0tPdYYbV/RQF
Sg9FhIDeixwoIobH7RlhplHlXQy0HxYkjtTMBZXdhvRV9Q3ME8D1KrdGTFQOESafY0zPFY309qhc
zkuWmvVTB8UuMHKhbkivMTsvqfsWOLkcAFvNP5puRQBjPG4HJMdNJweE/IXIbbjbIp7fLS7b7r2M
1THqm/meGKOvasxqT2lktq6c4ACGpRTKrMMEgeKXTFtTMWfVowB2OMPW29KyhT61gESh+QEgOLyQ
i0w/UzJvQbVhaUHEvvZlO/sFoX0NAimlQuXPVoMEt2xJbsi4NSV2JD2yJiLPDdRCV9kat2cFf9L9
GIFqmMdwwZPNW/+dezM/wQ4ItGUkdVtNoe/HooXyoqzdmBRRtBBEcXtvS2CR34eB00Pk4PWhMSZw
J7QoAzqa602q9aFPg4P1XX6DcLCYF6nnbX1Jk6C7acNorKDlF6/9tJAPYur1Taoz/wSTx+QK5K/m
jyD65oslm90lcmc5A7bO1nJpeXhnFt19GnI1fmrAYN5L29cfdVfzK+tGV7Rrtj1HhvlDGypx8mbx
cIXMYxEij7GtGO5WlW4m4Xwp+w2ETAOaFtZZxNpyNskq4LEE0snUYYRJ/h5m9YYi/qBWZ7kGbC6H
bvVXCGQA2s1NRA6ZYhTPcV5fmEv3CNU2OWHEWtpSjPV2jniUfCP4/eB8asnvmxn0RyLC/JPf4uki
ZBsO+gxm+L6YmokfE94l1ynX+kOdLsANAtgvwXLXYMaqbHXX0GWY46SZ/WU7/t/m+B+b4yjHSPZ/
05f+uznm31poW+Xv3fHPv/SrO87IvxjizFKkZO3C+jhBC/zrywlyfM0AxN95vAf0QHL61y8nyP4F
kDXEl0jmaJ3pz8EQUsufX06Ab8DJEdD+l287+HfW2690pr/7coI/w94JcgmQF0WhQs0wdaFR/33U
G13g5rGfAL5oHN1juTQDWGiDFKdT3YYyGZAV4gd1LbooWJ+5Q+i7077VgJfB735J+SIJqmgISaOD
vibZPKRiCAMTVw1BEA2kTBIAC+hWM53+8qT/D3vntVy3cnXdJ8IpNNBAA5f/zoHcDGK+QVGByDnj
6b8B6pyySMrUb1+77LJPlS1hIzV6rTXnmH+fyq8MsvmX/SJsZSfPDwYzpXTHsCwKkLe/3KlbCJ7V
VB0hTA7XIgCrYvWwa9FW6KcevvSfalQ+uR8OiUFCKEnBAiDkg3JXA1JVzBLLo227Z3mjtIjGBUUQ
1iBGG7g0AIfvRKUXj25foppYtrID1wCjlNmc5dM32nsqhNI4dYqrktleO22NmQzvZCHK5jyDFktP
SdwkhmimrfQyiIa1YGzm03kC5gyPxV6UFVokzJ5MzTZ+T6/4qNkdhFM0pytDwEZvID5A5EUrGYIR
9zoUucoDt/oTltjbOLyXNnekXKZN3bYbr9bG83FOaKjQ86Bcx6KE8imFBS1x+aynphAgg1F7L5Uf
jj4WRbf312L+5TpSi2pVBr5xI4QG9TV8JTBiDCwfgYJCRbd7fsZgYK5d8ykAu971gGKxqZfBxRCk
4BtfGdH0JoPhtiqtANFtye72BnmfqI8GRknjNMU9UFVbjXbxgMkSnnhT1Tx/fj3D22lXdNe074wb
zUyM4R7l7kA4gjEPHMN64FoDoxjyPaXTTBdGyjMtPVvj0Ekxg7GLNubXGdHcahkmvnkLRnVRcOl1
AoIa08WUrwNzipApZmY9R73v3bWj7d51P1HtvahSHHj2VWBjblzqdclFCkfJXbAliIaHABlXsZMT
3ka+CjFUTAulCuUmzqJ+NVhNOX1hG8dt5XtoiKMPcCk4IIcybtQIQNstw5j7Rzvw6NJOg8ebNJpa
TkDMzwO/n640ylO0fv+SkJQYtZs1EkhewsRlpr3Aad0r+u5Gssa8768SqxSM4n4rKZmsNn/2o8Y6
f5WVaJ0Sp74rkkvTjP1ng274DsyKRArAoOw58+PuvjB1NoCCz/uRietw2fVd47BD6bniaeLFcI8H
GxKwlSv3Dgdd3VwZ4UQEgNUpHpuOlnO4xFJvVxd6M0D0ry1fy5Jl2mJVRVAKwnMyVxFPpPGtnyVa
c60u+5cxGlswn4VMo5di6AHlp7q4QZdD/AHCDOu5NtB6w7p3xQ2bRW5PEmvsVzSv597G/USow6Ty
4pErw8ulMG5PW8BdPRYsnbnAQz1DW4mG40XQJsXqCIgEX3kMUfhoEcJQ0K+tq53fRTnCQs8YLqVp
lfP4iQrZzGgsLFTechSbJum0ELxt7noYZt6/chmaMnqs8mMWxEZ1wxRJ0+60Vk3lWWNUWnU5Di6/
JBlNll9cHqN7G0pketdst8GppFqFHJW59X7qJAvERKee0VtD+5SWJZJhmIg+F6LQYYF4bOAHGrvw
3g9FSeNv+fogx4PGjcvnPAz4vPNLQc3N34K4kzWUprJxE7Yacjxad4H9AAukNS4iz2WhcHwR599e
w2YC6jAfCXPKMempR8NOeX4VPTFy7H0ERK3ffGd838T3FSuECAidmKzqAk5sZjtIczTPXavEJzTD
iAV/k87jdKhLxT1vEvykUTOZw73TemX8w1LMnPH7jYgg1qneGcYFORW8uAujjXx7D8/BQXmKkU3X
94FhThV+RTXF+EN9/YlGf70IQ985ZabuPlhd6y3ziYK98wfo8mne3o64Jtdxw56QB2NGZvvB3kSY
uDI9DwFKGnY9qHAxWqtApdZOow1NwScjBg73Pr3KeiMLy86iBWBZL2ORyRkQOPpdbRVUUKn+pGFu
WTRZEtPmyZpFGPQD0sTY8L8mtad+DL4Jlg3J4wXOqbO2r8pxHSfVcGXnyn9CkZitUz5SKNdq89op
vexJILjYGJnue3BCUua+jaqYbowodwvYeSDN4+Qcbl5ya0S1Wrh63WwmrWFD3Q3DMmNgu+7SvrgA
ZZaeWbJr122vkiuW9eIpctvgSyeTy17pQ7StGGlvypH9NDiabAsuMfzi13Zy26ey9lFtZ9mZywds
lcTldEg0N8YFLMNFB0uG6ZlSLHudmd/w0SkeMpCowYomUEY9ref3gY0yjRQAij7HttjJzjCzU2EP
5mKWLa58T9Uv4AyrFc0UuTOIS9j0iWGcIMYrRKcY6sfFMLIdWNWV0R1LZmNbJynHZBnhud+rYABx
YomryMuLLaDKdgXYoXiI4qqAc4OLfp+NnujWY6raU9lI7wtCDHuLFQ10JNpCsDcaIS/jaNsnDUv6
kQV7pJGSgQXRZq0rVIr1WFe0qynGUdaNJHBA1LnByDt918HrH12ET8eKLlSy+nxL9LaLbrElwsDE
v2Dj4PghF+ntloi5kulEyHsPQ1NUO2iTYGt7k4+Q1GBwRHqXQ3qBlv/5Ud/5mV6PakG2BHApwKe9
h7FKPENobICklwmraChDFoaiMdhjfH6ct1OJn2dnY5tiu2zQGn7PPuoQ97S166MAh4TFmqpXrNkZ
BnILY7j/h4HE7w42t7O5nMIkTOvdpRS8w5rPJvDg0Atc53kg9zWxQEstBE32+Xl93Mg6DI/mpCWT
/DmYb+/umu+qQqPFcDBx6J+ylq23xaB+WTOmPNYq/xOZ/DfHE9QhgscEU88H/6NwoOdlSWodXtM8
fn6CsoAIlaWFtY7EkXDk8n5+jvPlertZ5+QccskMoGHmh836iGkDDksjDxWBMdg3NCSmbEs8vsDZ
YPANlKguzKWWdvyzrkV8Pj7/AR8fUnLYcBc79PhmNO47A2OOHlofcPwc2paOdd9r5n4QfX78L45C
nIBr28JiHPLuqUFl0Gf0+OwDpTxZFmEGjX6OvfjPj0JBydzEdrFLv3/N7cY0Sgtt4sFFsreyYeou
jYFYsM+P8pvHxHKlqeMLh16nnHdXLMbJhy0otw4G8tNtWAU8FN0IlmA9Mpg/gS/qpj+UdB/XL9Z0
1jBOiwEkh337JmRhB40nseUBmLb9IFrHP0w62O1Fm+TuOnPwgC7seuIR+fxUP77sDK+APQrO1gXn
9u5UyRsK9amwjEPc8nZ7OetkYyN0mSLiKj4/1G9OkYcDBTMybniz7xdLlfQVh0oNPEL0Z1EW5Mep
borHRPLAEP7krIb5qfn8oL87P5q7YJlnYKz13mXe6aB4AkDah8Quq12WEs2X6E6wpdD545v+OrN+
+6q7dCcsKSVm+Tlf8e1NzAOncnTWk8NU1a6zgFZl9QtL6ck1SC3kLwSaZeBc2SYPPfu6nr1WferK
bkBIrNWS4iInC8Y36u/QxMiQcaaM5BZa/0Xyh8vy8Qmf+ci4Y1mRZoz5vGb8AgLIQqtHsEv+hIGs
01yGMDAfowFh5qKLJI9a5LKt//xOiI/rkMsglH0lGbgwD94bt316zAbcXh5xR2OvO2BLLBbNMDTf
nUrwyZwjqHjeQeudyjYpH7tuzpgzkc9cl7VRkjPjt0SEsUuCIzkK0mE+/4G/uyaslDwrAs4goMG3
1wSTXjB1Dm89bic23boVPQlfMw8AS7Jw0eOU/8NN+PBs2iDceRto5fCIyvcHLMN63vSP06GTHr4u
PSIybSwzHtNhTsD5/Ox+dzD6RkCmmNvxOXh3dtgZXSgr7ngY/GG4jLLYPdOBIYJTA5L+p4yKD7ea
MyMkQwrdnL94lvH2UhKUIora08cDEScUln7Y8GTxIlIlfn5W7zij7Ixslst582Bxcuho3j3IiRmE
A8bknh1ERaaJTg3XLjWnbuJbkoCm+lhEc6aQ9KVzFuCJHqhIGNAuymT+DDIcvQ7CmD6BxlTcXNZi
IghQkV6kw1Z9dOl6mRuMe3N5XsYUx9huxssmy11yiD4/k4/3xwJGaNEwRUaANWJ+On95I8NsdIrZ
VnQwphHzcNZCqO0h7f3nsZpcM0vwDEhUCbT0kDm9PVTj60bTDUF1qGBt7h1QodhJ8tJda5hbjjIb
/tg/nL9evyyMks8azG5efQXxQ/9wlxj8mKKsLHmwy0H+mLmbCEw99+61IQLmha5OOSXWbT4Mxh9e
MhCZ7w/O64Wmx+TIBtCIWaTx65WVideEsg+jgxB0kqaVHjk2E8jRnlrTWPaD53y1RRzLVZfXoj65
c8xgRkRRuDOaMfMWhhGN1/praNMUz/2aspoH28hy+OcZ0b2vIM9G25a//xIFopbxN/Whtfvp1BKx
Y+ZX+C9B7c6PV6LxMdiOTSWKA0JC5uCGTSalhYewXeIAoO8X0zjyFmHZ+Wrl+D2QOfjkhGvpRCFd
IfuKTpXdaEzVQvvyp9UrV1k8IwDR6P30e9GW1rNlrazWBeJWFWdNLJVYvrd+9U4oIKclFoOWVgQI
nxdtGVoNvW+96/Nnc4qynHdGAAYlzkok4ntfOTFNcYABJpmTxdwMHf04uOxG8NhrpZVTvifxkqa3
W2E93v2M1MzKif91KtXfm88OHf6wcZN5X1MWvGsB8PnxhW45+Rmx8CsK97Ea3FcFwnCNjSwNkKli
xjuL/bJrrrBw0NY1kBeQuCPSIr7OJ53vRdViU94IDPnXsW44Z74NhetaFaL+PtQ6Z9GbkTX9MJEg
yHPM/nMrqk+4zYMe8gc5dbI7e37ul1mAgu/LiORZx9Xs6Gi09ObCGKHKxi7QKTITHelcNTM5Yuuk
I4m/nenxN7Z2gDpzwvC8L4cI58JAtN2E32nONHOhOdHCCRKTcNms76zmemYl1qsYY19wSb2aw34f
VU/ME8C9fddVKN9WbUPc41RkhLKhUuSBmXyeIDIhKSQM1YfqTHYe9kdoyjMgdhBdePqZUcr8tJ62
A/p1Y2GELl1Gv9WH6uZnepsTWjxgWeDYxkkLK74Nr/sAevY8fZNv02oI7Jy+mbAV5HePRohT0m3L
hxe3mbxLZyKm9GcLDvowPwaEl7iRqPqeQy8IvHXd1n2x+/la2QZriz6/M70yI+c5e42XQxAsbsQg
yGKk20tv3mgky3hlWzxFGPGozAICZEDz13PP3Izq9usY5n23GUL68D9HMwIXHkajeSPhS/Z2Tq7k
M8riuRNb0Z6HV0j5MwidDvzr509hKakuA3pX6sxC8j3BVkRfuckdUhiOZAHwmhJaw6QhGSUXVnqd
xEfsGn54VWclP0To9E42RWLU19kkyuGpBUmhdTR6gAFfO7k7tOfWkIgbO8LEg4fbC8cfRGHzyEaQ
IuQVfDC6wMHI3tjk/UMsz/eYMUCAnpl2Bc+KZJoT8wY3prpnYx4TkobMe8bNJ2GHvYasgCmlN68l
VnRAbES3fkyQS2/ooE0OLYlIegc0AgOtNjrkzZxnObVd1P/cXvxvTvqHOSkzTL43/35M+v9AUWf1
c/3rmPTnn/lnSur+RScCnR6Fn20w+eTD/8+UVP4FDoyaycBsQV67y+bmbw2haf9lzfxDek581NjJ
s534e0pqmqS7sx+ilWYqdmGkOP0HU1J6WW8/n8jG+De8JSUEfVX2x28/n2CkDVkYrdxbiQOHwIK8
VGVNt53gth8Sv7R2k5aTmZL3/fjdQh54ZsUSrxzb7P46R1SyaOtCe05UgkuNgfBpgl83vxGhv7AR
/q38WqpTkHT19Rh14U1aW5A0aAXtU98WT3nhwaiMVHTgM78mp6T82tVRtBs0h2zAMOoH5rFtMX0D
t0sOrOdDH/GG2PgCmik+IMnPWLLMZNuaRPXhljjPLSNcuomHijsiH04Q+bvPwpTVJdVsc2VovjqA
2AQ94SXDRV44ybZIHIarNWMODLqDcTVorQvdJNbPxRjq5yMUQWJlc7PcGEokW5Eb/oNwQ/cktPhS
DLikPGZ62HfylWDwuchK3JELvSzMF3MkrLfn08GIgfpoWaVVAyFIyIWIGIsS14KisJqDUK1EL77D
0CgJgAXSXIYkb7JLjG9LGdkkAzB43hbpEO2Ay4D6lD3eWzWKZcOO+D53Qg+TQ9BfNcRTfnPHfnzA
WEYeI1iTHTbx6mSb0XBF8wyYKZ6aDa7f9qhD5v2amu2wwt+oNkWXdFvF3GMlKCIWMs4SmLw9X/BY
tt8111yElTUuTcQ0JC6xYGrDuoUxzsKa05S2vPM0LtI99d8eP0q8wg4w3YOHKbdl2VkvPrYgrFto
pWC691vIvN7eIIPnkiCUydi4WhQfAjTp2pptSXuERxHd+WPoPqrSJukgtAucuXb/pej68sb1ZHg+
6bZ+3tc6NsMWq/U94Pf6LCJH8YtEnrfFKWG4VHa5vmOZVhExoaZ5NY0qPPd9OW1GpXBaawSEXhO8
IzBzNXQpwtrsZiaNfulWPCu539jeMppk8q2FFXbySDXbAWExj3ZD3Z4WNh5ER4UPJJzS4/QL6wo/
x7QbmBCfdK0zj0ZvzWDI3L8AAVvfRJPpLmEjJftUa/dF5s1+6cxyTkZZGI+ZK+zzki/cHhp1gTgu
wVOW4h/eIPq0LpKiPxpBL3kc6XdoeoNbx2+eg9ZByTPigl4bhaeeS7P/YZVDuvfHAqrCmFr7vPTk
Rjk000ZmTHemjL+NvVmgtvSl8aic7CbvzOmurosRJ1qmX+UMLDIsIQBMwdPP0caUGqegExYCVKac
z+AzokvlxyWmA9N0v2EyCLZZxx/ypzC5ZejBQNqkFUAvJj0yvYJTZZrhnkGyvXKg4H5RZt3gvSSY
ZdHE4qbJs71v9PYhxwCTActbAshCkxwmUXxFjyu5trxkZ499Q+E5ZXu8J/gkmHDjbXHNxyZ3w70C
eLrBiVuuVM0MyMuG6Lqodfljwtm6NNmBLacAeA6Gw/gBetVwq7JCuyqMNF9yQxU0VcaVqxJ3HVs1
Mh9pLB3LqnOiJeHiVhOlW6/u9XNcLXQskqvO87oHBq54PilRriId9HBGskS9THq9O9ESrr6Z5Gsv
PKmvGB6rLWbgYd0lotXWAdXbQ0OyXbEo9CmhC6HGHBrp6F9MdR5vUbCgGBhHSy2rbrBnjwe4UJ90
rTabaoxleUsevet2t/40ymiRxC5mscrH2q/VhC0nbTodc8xq5xQ6wJuF9hAZceUsfB+vU5i4asEK
oC/dKrNRj4f3MW4nGmi4uHI9YuaIBvdrAgn36OWBe2XhhdzXtTWkC3glzVXYaDFgrYzuelE/25Ea
trRVnEsdSlOzLPC5n2i46EvHSyeSn53EXkN+ce9cvhqnCQ3zfeXI8Ayt6pM7NfaOL+KEyLvuTrUv
kWd2fXRWRzZQ3lFzz9JWVpdN5JXnkd6X2NHCBORAWlAeMJsTLl7myQiKtVWX5j0llrGzGayuK8/J
N8EQGT8m5bfnTHOKZ4laj48LrJmHgBTq28YQXbJAhOZuzMj1t/ir8cuOfr/UhBdcUvjNgFdsP2gE
hy96y6XPAmtajWNTrOvBcI4MQSBTDAkqZVOx+zJj0QNnkxakH53Gwuib7TZjg7aP3am4TVrgWqKI
1kQdTJcxuuF10RFnh5hDn/B8apkETEEZUubdSXS+cXCFHz9h2opXPd2mRSf43Ia84keysood0EGi
GuKych9j2w5XadbrD2iIvB0rU7D3GmM1GrZ1ObWR9q2QiixksnI24CBqVNVZsrekBlUYzOxVMvbO
rd87HkVWqX8JuhBPcac8DQyHZm/MQJGxPZZfM0ya31C7s/y3VTMx/hwkqcTsTVcT7MOFUWtHK9MN
LLqkPA/AYucgRw3hfAudKY1D/YrBSsW3P4r8m9ZiI7KIWkgoy8x0m6vSL5NdjrQBgU2h4ngx1RWu
YuU55YsLNmTfJYGxILJJOwuhkkB1SS+7Lot3jdU+Yi33F6y1ODwdMie+xo39CKDlWffaF5VMj2RF
XWcCsyDM8oLjlem+wjS6JlTjxij94lAESt0guDTu4qjPvtHnG+4rjz/YEUXLox5S38eHwucsWgQH
NRXrNrEHKD/nbLVwE2KwjnVSmY28kXjGw+BsMCyFzXJoncuyKUf7oba9lxagpkOSSc+NAzhmFBsN
ctLSy/Ut2PWCAgWbGcPtUssfCxZQ9l5utxKDF2/KmEScA9VGhVUsMlZs8uKj8EfU3sgQHq3RKp90
hArRpTcEyVEFlqhuUG4E3jZhYj5lS7Ai2MYRvlvRdycYau3WKr3BWqOOZbKfawB09qUKzVWm6SNU
qzzbdHZ9jzS0X1SDn6yI92HU78t7vEv9zg4LohzSpj3x/5xrf8V2EqlPWMmzlhEhwgeyuxcx2KI7
4AHajr3IbTZhdQhITjrwBdG+BMgYII8lYulnYjx1RIGfKu7mYUKR3wRh/zwTuw+Va2uLWmrtVmTD
iAd73m6RXNWSrmBWxzDcx94G8CvRFbnX7KDPETlfOuG2pnO6HD15lU4U5Iga/P0kySEBIOYdqtQI
D40OY0skjJcBsZ0Fng0KB3DtU2syIsX+PG7p24RYhGv6aSBC1lWY5Ovek8WAnjDmQ+YVsIO4zbtW
LxCcJEa6JQtTf5EtjsZlERcQaBZ00MV320Egcl/rbabqb61UZWzdeiVQhoas8ySkWHwtTf5XxP2h
iMNsJekK/vsq7vy5rp+/BW39A8Xar6Xc33/y71rOdv/iObVpqkIOV0KfC7a/azllzgUbub7GPGIA
v0zV+I8fzPjLcRRgXv6YLl8Ltn9qOSn+woMIyOJfYcH/SS33tpLjrxaKFiyaWuaL/Lp3XXnXHFGZ
F1qxc8LkJch9d6tBzlyEjv6nMe27ZvbrkWaZAo1shtfi/dQtyWQmp0FwJANIfqoXT8XcRuy9oP3Z
d/i3mau/OxLHcE0dKaTE8/+2OvUbDX4y78yu6WPQl61+UXdpBEtiuvvlhv9Gc/ubAzG0Mhgjcjid
Y709UMea4+bVVOzGOn6Jk/jF08KXiP/+bw7DMIPG/GvW8NvDEM4L+pAwE9BwiC9cYmJIiGVliYfw
v7h0PKvoO4Dw0Zd/78D1EcbJHFAEnpIUHA/howsvp2NaEUL2+UnRwnjT/ufBo3s4DxuZNDNge3ft
VJc6WuPSBAx62HQwRa5Hf7gT2njHpuZPw/v3s4bXg9Hvn1NCZ5HA/GN+GaRoeNF5N3M6jrNEQNWo
/2i2EUelhc+646fLEKI72XdEzn1+lr97QphGWSYRzZIp27vXC+JEazDgJfa+DOFqzR1sy9XiOy3i
nz4/1HzBfp2nvJ6jpZDN2LNSR72b4LBLa+l/psVOa6ny0raA0mLo3pfPj/LbE/rlKPNg5ZcrSQUj
O62lyCSQzjoa1XCHTi47ZNV/d+l+OdK7S9fHaZB3GUcikWRcYZx6nuYow/+P10v/eFIIjhzkSwjF
cOW+n0LnXkqGDI6oXdEZ+arQO20G2zW0sGU6rl1Pp7nhViQmIj/Z6QBeV4jn3LVZyuwwR2DamOsR
gjiDT4M6z/pvKggZIUQeSmVFDGGr4peRnN29P4nuvFC43kg8mnv0WHMYIcxJhYGXrvW4N5gTmNZO
4SO7GivXuI+Vke8tL/KeurQbV0h9rZ03izfzMXO3fcTzHJOf5S/rEfDSIs4GZ9XRC9g3DWiQNk6y
dWOo7EujRfKgu1P/DYaKu0Wszm+3BUeJZH7snbqLlgEuuXw9ykT/GsW4z8Ka36MZLj1zUt1WcdcU
m9z1iwvfmPJVM3cGKdY9L8LWm7jDoiSEbGt7VbEpdW8gZ5JCU6sKbQlhH1VxysKVRqpZglalIadY
XAKE/Gvb5hMAYEhsGnauzbIja/EgCVfeRtWUH4UOHMlBfrN13FRjXKUbqEo76zj4InrynTy5s/uY
2L/aLB7p+hi0dPiLFqoXxWORSiopWEjMGAJVuM3SNAnToISVtP81WSV3de9AF9bq9IrRSvPkcWmO
QVQWF3YbveiCe9pGtnGfOuELu1/vS2MzzQIzwK+v6/w4JgYj7CrRmS9YLg36S7pOwzXac7lnRSdx
scM50PlwQNgGUBQmRpsdQn+ud2TrhyffLNyLiDCjF1tzxUnkERexTSxiVrXecSjYeewTqlvUPx4T
a5tLRg3BabZBtKQkHpdpWfg3jPM5JZ8eJJXxwCeWQL+VZwXMpJKmyydUvZWdbMPM0Itz0XaFu2Ik
1UEXKVBgU80yJskwNUwLW8+qM5Cx070Dl/hmyOL0xVBBfuAcxzUNL0RpOrAhmMHuXW7Y4sbMcp4f
q9It6BnSAgzpBkGXb9ohdc8A35oIr+cxT0Mb1kJXWvg5XFuas0DN3bu6rHjtpD5py07yiYN85Wwb
E4Pywkp6mH1E7PndFixC9Oz2hrZxM94jW+UQX0K3S7Y12U/X1EPdw4RZcGsV+Ds3vVbRs4QZYk3r
KSLmYuZZY6NFd84czp1dpxPvFkUso+akt+rbTjXFI85c66hGdKEkg/Njqxa9h63PwBsmxtoS74A8
WAGVdUl822Hw/GxdDUA74ip6gefqnnnCNpH7TAxc/HQEDDLLCAPAgic/dul+QumEXMgdak0+fa3J
7Z1VQity6rwvUVdhz4WaE/wA5G3tstgG/2kH9nQmRftQ1GO3ZeaJF9olUW099U52wH/wUnvUwqXW
gG+j3UwX8kfTVmoV1MOXrDR2Td59bYMxBGAHer2lJ4oW2FFXQctLKTJ+li6S7ryD27v2Y95zCdVn
wSg1vncweR51d9ikE9I6fxpw/Kb4dRFrh5jXzSbhoWZVxKuTFLDkwFpdmGwqNyVx7uu4TaiouoKA
1zoi6rRidUt7ZgVi/u4WkvM20ug5rDXnwukjtE5D7VyZHZo64O04FyCWH4aWJypmQX0ivpAyK6Fr
3mWcvlUTn7FIndK9aLK2/1ZrFcxCn+ECoTOxcyXsCmG8njyDTXIgZ7J+2IGmroBTwUCsKnJvFdk5
mFZb58rD5Xsm+paV7HWn1bp0oRM9bbFZ4DVPSQhY2Qi0VlWOHCBEkLpETNF/C6yMlmxCCxOUEU8w
cX8UeBdm0dBE6k2Hm5AWF/UckhPmRn5MgFWzkpdBS09DUGUqrk4IC2oFeVHg0GHVRebx2MSgC/Se
1YqOaLK0GGWfYoQLp8ga/E03giBUPTuJhaY11inyrU0tIywzRNODEpxYEXH5LLvJznGqcYUm5WWY
dxXBOUj0ly13mPafjrKFdnVG6wK1vAPi5uBNbXpVt6w9mj/7pFxe+rijb9rRhaPbRYPKR7F/Mj1D
/0oaWXPsCCFbxnl74dB13tW23m2JPXO3TEy186YKL0ySpR4QstYX4xA051403Ye62d87McoWZ8RY
LSfi4ycY1OssANYLudW7TGL6+HiJQjN4yX3PX8omvOV9vqs63d8ZTk471Ade2ehmARiohjBKB27L
4v5Vs/KWGTgfPUikcq8RenlXZqy8tC3dOz11xE2oiyKnXdyPxc9F1pZ1sYFvJ+h5m/0itmHK8t2G
qwglp92lAA+qbRa4CwLPkcdTzkdwIJKExSyiyMM/ZkRuuhSQEPeEN+uI9gvk/VnMBGc1diXGi6Qw
wxSQWNkQGkV8fIpb27itUyM99KWZHnLV6MUyd9ryYCZ1u2pFCv5i5cEcVvZxhHqUTnx8kor1L1U9
wTWoNfuVTo9a20osAcEB19/sPkRG3DkHrAs5+kK7Rdm9ZC9etbSZ3Eq91GMUYCqny/4Db4a/EKGv
9oODKGKJq6aq2d1Y+nrGOEZcAxWDRSLOrLnMbIV3KpIwIZFk+9G6KYJK0r5rRQdIS9RPjMpj0tmH
5EsfmQCE4LwiYmNzjemhUGN3yGjNr8JC/yqdlqy4KFpoowkEz9ICeEa8Xywc3ZVlRdq5MDMtWoGK
w5khjXHLe2qYizyqIeAmTrMzyraBxuk9x1D8oIgZ8drQkYiTPyweUjJhTvRdc4GhBnAzEgsSKd3E
nE68rv43P1ECqoKoNabzA0Ghiabtw8HSnQ2ME9Y3abN8S5/dCdWShLoAQQzeEye8i9vZyOWM1h+D
v+d97Zt9PBQYan9oMChTTQHu5c0Ou54mH7W9nuxKPqDIOvruvEGbocjmY59ApDOge1MDGWUw5N/G
LmYpXnjr2ABIChfC/VOhpn73e+gQzEbPudh9X6j5yNvQ2SW7KhV38MKOVcya2qvwOUvaa1IExebz
EuNDZehCx6E0lPLVuPFeNV7Lzkr9vmCMWLIJy7zW4wPF5zjLQA2DGM/3nx9PfNj+zwdUDMcxHpjm
B+1bVrHBkTCDWVDKHpoDE1QGejgUV1GVPjcaYuu4DtgPwjy4fP3s9Bik7G1goKkIBHQcQjOt53wq
u+1Q813//PeZv/t9iADRqSkFu+d9UV4MYa45so13QZrKQ9vV6QtzZd6pvmGOmS4gnA5rIgh5kYJI
NKeOsOs5NrS4KCDO4L1Pn9nKZAzLmVSOBpVnHc5i0mRsraNE/XOWVVF1Ftu0J5sOmfuiaT1r53us
yuZA4bqW0Fu+mGj4ngHW4Ktz+Y+towl1hTmIDzB8uuRuJrI8vX4VswznwbKfYuNPuURirmLfvR1Y
CWwBwcK23A9if7/tPYAPNS17G5MLM8YcWRM0X2iRD2WotJ3GtnHhRCQ3W0QQLP2qOXx+Oz7U2WiV
bTzWPDTIWA2kFG/ez2a0e/JcBbIk6u2tpfk5U+f+T8vAh47FrIjG2WObKDKVen/P2xCPtE3ow86W
bJ5tn4UrK+wG1gTxmAubjKTFCLn+FNDbf/j8BI2P15gtCmmsmPGRPSPUfHuGsHqZvyd9sJM1zt5d
Alz2TPM894lpmnWsGcmMFy7E9btMjne01ssXrbB6dBid5S+Zx8LLZL2t4OSRJQpuvSnYTsq42rH/
ds9w29TfSw840l7D8OL/7Lj8r1/9p361xLLxy43+AGe4iJPnIE+f37Sqf/6hv1vVrvxLMhFX+MkE
C+GrtujvVjWDIABl9M9oyOgG6nTein9kR2r+X+bHBCEIS9e/JEeYfpAooVQilZGn6T+SHM0Kql9f
fFrTKJcQQgt+gTBJQ3v7UFZd7GSDLcqDhP27MmVCs6BrNjCGnSsr4NMAaxODNJuyYLLWcYWQ7zaY
p1SJsg0mVgONCOZXaeqG3pb8apPB1lgmR8d3w+iS/S/osNcZ2ERjJBB+cmzmCRnNOuz8LG0pfm0m
aPY8S2u6KDuLXgds2Txr636O3UaxxXveUSLNQ7n0dUDXvQ7rcKOzaWrmCV73Os0b58Gemkd80eu0
z7SBSC5prTjhc9dowUML2jDd5VUe+xugn5BOGojMjb/RiCtENog/DYN72odsVE9JIIkP2DhlMhWn
nA1PvWA0V6mlyujueLsGiG81rFPAOVp6yOjbwK6CWoP5B0AUa/uJnrzX9qibuJ6As8e07TFSswb2
q7bD7b4UiFf1b32fMP9bxwFeERQ8kL3Y0mZR7sX40qtJGxd2m5HokzlEi4GOceXcdnGmUoqVFRVy
WlLN+tn/sXdm23EbWRb9lfoBeCEw4xVAjkwmmZypFyyRFDHPc3x9b9B2tVzuLi+/+00SlcxMDIG4
956zDyTzqNZi0I0OAGKZfsgQqKeZkXBCEG4wRhUUG9rtY7QjVSBsz3bRKwd1AmGDUDtkA6vo3jQa
rZd2cXmIFWXcRXiJ7zPFoqbSOxUDvSini6Cs31puvXyHSpZtII7l/rLGaCXMebejU2QngEr6jpj5
4lBV/bDLyrFh4SorywPCORwcCKr2EGfboiirQLfi6MbUQEGPcT7D8IwyMDmm7tG+qfaddMML6erF
c1gqfe1lOMwJ3x3rmzy1HrOqiC5s/LvbKR7tC4Ck8TUGWx1EpF0d2zqeL1wP1XYZq+Qp72aqH61a
YCrVQB6nYWDCSxIB+SGJfXbdLHyiR6CjGLKUG2UO597rCEvfjnarn0IrzHcYcxMZCIBqtNQbx2QM
nluPaFTKe3BtmSChCd4n8dSNPvuw1ezZrxYpD2WrWZbn9l2xgcbeH8inandwXKMnva70K1dCo/IE
C/6D4Qr24U7dhmkwAPv7FJNhkeBuS3P2oqqkTaVVoApgwdyii7cP7WQ+pI0ddOlg0PzSZ/skljqK
vDSRlM9hO4w3QxRpV2ImFtcwXNDF6cK5HvKuvcS5VT613YzHOrTrt0mLnzEQjKQvO86RM81Av2Zm
u3S1cy0p2C6h1cXHkuzZh0jo8mXQZVFsXTLY3tOqVa8Uwv6A+De6fZzy2d0aaf1jdJtwL0y12cBF
Q/wb2um9mznDi2ql+fOSyeRZn/pkZSU62XOjlC6cP+4wS+lJ87CBHLn21G8T2itTBVaOpmFOF1Nf
bkrkWsdp7lbi8wJr2+O1yo1I8c9LU6axhx40uS1RwK/45ZkI8whm8ijY5sWmQxmFcKYLDAXrezUN
tT+FsM84Lj20rjwGXK76tdlNR/IsSNJeTO3JQFJ90yvtYyLb+7RW7I/ZhP3okb6hEgQ2ISD1tVqm
Dzbl3FUBCfik9gQFWGkXBgRcHVyjs6+XqW24NYbuXsJLCGjxVe/WgLyjRghwq4eufKPPSEUglHz2
XEzzsO0ig8wTw/StJtcMpIzNEkjpRteYT4bX3lRAb+VEO2eFCmtdCMTXM5Ea+PG/d5h3fuQTSu9u
bE7aEE4b05pmcm4G/UWLw2SvK8xAoDFMy+nL5mlk1tR5fa8p3HFGrJ4RXSvbthIA/kHbV5cs7ZCP
171wN/kwi/PYJXR88jBBvh8XRAbutbifgZkbNEDJHtfvxx7/B2ogPDBsxPA0fLmeSWxa7ugWOrDs
oJ4MK6bCpdttIcBZ8+pApc23kShDshacGAvHZKjXGFfhbAilO9sRG0YvoucX4DWjS9UhsqkKB/JB
vQjnhEuJOJSky7hETWJp1Pm94Zl3JyZrOcCD6Hx+aeRHaUgie1a7u74x5pPSr8pVFHrvxKSbn5Vi
fKD80E7CJuLOX4PC8RWnm6algZUUAMWg2znXrp5lJ6BfFiFk8j1WNVqHal4hjZkfK7W9R5SCAku0
AOvD1XWCd2GboAXeqYl0L41oq41iaRDX2CF2+0iJz3k2RltSBMIAJ794ThrT2NGRUrfc7++pLB0a
FfScYkzxDxEqCU/EbU2rIiN6qQ3N/NqkmeubVF0QWOntKHBYIKQXVr8zwD9euHKLgLJiuk2Wqv1o
UJ6otCdFzrbHcJ4iKzSOfMIl0CDt+ZVZmzXKNrMgn1Mxt7lG1ShK2NzI1OZg6dSEFDFId3S7ql0/
zENgDHP/SkcwDnKHjglEom99J96YA2S+5PF4GqcionncTfGt4dC3KRHbBXMRE0Wpz92nACq9Ie1o
uE/B423oY+NBiZyMRir9CJ1QpvsEfM7ZUu1+Ryx7w6cAqThGqS42KS0ZxEda4fhKGyuHabhqEyNG
Ize9taqRf2vmaQBu5GQfhWOLzYJu2GPZ+xY7+Y82S7oDkkkb+UmWBY3Jn0LTdj0Sha39mPTqQUUR
GoyJgHDfJ+IkMQm8u6ljsnbSNurNEmweXOcLEHv9qHUpMYJ92hwGNiQb5FXuXkcYtbWhYwWICc0d
hd14leC84T6a6ybohaKg7JG9PxNsudHtrnzvsZP6fHZoKZHwhyW29tOoNxDkr6XB3Lc0SFdTa1fb
VsJ8b9T6gi6RrUNSkv+Tyh1LtAKyVXkRCSFzMWMPbDYw/q0cuCHi4bNdtxcbA6bbNTs5FVBlAc4F
alzeMVnOjmkloy0gfMdr0Msj1CuRfsXxsZN5tA2N/FovFOXOpV5HhTWQREk9RRuLKVBW3i5tEm/7
AqkS0xeoG/lyccdBBIRKMG3oa6Zf2G7oDVUOOeWDQHeoSxZhW7+BIkIElqvYDxhWkr2ErEH7SPxo
ICxtTBxCXlIMBaab2uRBlsU8D/ThMmkCMSwJD7iluPyqDqnTPJYXSxkdHsYQR0dzEL5KnMdhLlp3
n5ZEPkSJdI5Fv1wI8fwGxejxq0D4p5b6i1rKxiPx30opn73Lj/c+eR/6n6upX1/2WzFli19ASasY
oOgS6Joj6PP9r+7HZn8PB/o3ah3E6f/V/aA7wp+BaOA3o8bvBZWh/oJ9gx4TgiE2EkR2/52CCv/5
HwsqJB6o4yjmftUY/cnabGoAuxAZjvuqjESgxQTJxLJ0fbPvX2Atvzkq1oa6kv0GDJvrZ6lFETUv
2dERWe2rvfPgjE52hIicXc9DfhqdNXtNsZCkM7EgSQnhZTqSH7iGmhCVI7cGqJ8ApaROSdC429pV
eHRx6/kUfpc6HFVuXkSEqeFkG9EQOBMJ3hPB3OingqJBRVsapFn3MuYu4s+kwiVYab5lpm+WUqtB
juWSdi4VWMU2+FCP7QuIptqX5sgOXZrKpgjtJ5iid6y5byM7f15bv+RVwnChZyZc2RDdLO0iYofH
d8n3seqZsMO2ebFE6gKCskuPsSLI34iB30wYVDAq7GuBq5Lq3m9CqMqMr0N6HoUOgDf71DJl9iyL
Q1k5bReoDb80HzkE2NEe+QocBtU5FEnXBWHL/xpVPsNYGww2iDjzhlir9ilezS0bpjywGoufZsZl
cuh7r6+kvHOYgRKdJLVVRL9wCGqCczdmL+QlqvKLCy15k3e8ZR5J88o06P+Vk84QsOED6bWVBaqM
HrNuHXvZqzS8Kj+Xsqn2jb4OksIF+XC2QK526ZmHuSI4Du4DXex+o6PP8DGpIx0gfmFr9IyMMIli
WQEW8EDEXUYKI04I8n/ktsaLuZ8cjp7e8aaTaR8coTx8XSRJwxhoMZouqG2uA7Hol2J0mCWr7sOE
C8aHgjUiIzAvY8KHitLMWB957lak5OFUUTEfbbfXNmO9XkU9/xfR2znpBM/DqtM29sio3AotsnI0
LizwY7UPMurM9fyJoRTlMSnYXj4lbzQ6OPeSv6WAztiAY92deoeUn7HiNQVHqRMYIjS7ltfwAUAI
d+3L1/kugKx6I5J4v5/4vgDUXQ9MGqe+QVQ8WE5+RE7wyU3OVY2O03Nirk7H5lKp1nuBodDymMf8
FTvvGw15zv8MMwJNcXIeOFy2YT8skjM/wbhi3z+Fx8kp5HWMHcF37e7FploEEcUZdvDzeQ5349fB
KGtuiknhv9ZZ8VYQZrcJ8QQfcSma0O+4aPOsC48oSsQdsS81dcFEe7ldRl9fu3ey0JhpZpUaFK3B
IVXBZE9R3F05nTLvsFeJk96Eid/0UttkhLfC49VJLWU8RjOdqwwMjD9PZXbtaNyo5NmQQUsJjZQ9
yjc4Jj/VfEwuY2yCqlwvkFTKvSoGjWyV3AGi7iCUHXACMYylCIrd7BjFarmb0S9vqPS5DTOHUd56
bpWCr6+E5clCFMASwiVQ1o3rE2dbE//D+ZN2JrdV3bo7RBUZaKvc3ZJbngdkS0FzXy+A9QrnFr8k
hiRldmEZc0fubwMi+P7rNPcD7sy+5TLCV9ZvxlSE3+vEVPYmNQp0d96LlCdlHzKL81Nik+gDcQpE
BgaZz4d2kXVF4W4u0Mz4WkkLQG2HEp6tOp/N2dwxC39ToEt6ij2VpzBjsoU4OvEHqSr7yOQ+raQp
TosNudu2uMjKQi9PCulmPrttVuK0wITI4gCC0EtmY+fGOUHb4JjRJ0wjO3fdQoij6kzFzY5uUNce
JmtVxwGqhrpSqHu1MvWNkkcr5hJ4Yjhx6hQ7c3fhoF1iaA87KcplVwPg2dTGOFIU87XDkY8wDSCu
uUWqfeGwghU2E4mvtUlzZ23zddMS0zjiI1Iozvv41my5JKABXDQAhuh1FPZVeHN47DAMX5q53nZo
xRkxE3gTN2p5YsbLcA9hFRYLDs3CHfB1rKHFZkFW8CtJpKWoL61sY8x9FyiOyRK4mivsXAlvIYMW
AcFs+c4Jm8/G5p+LId1w08M5TlhPDCVPcMy2745KZmCpUJ5Ujf1UVPCOMwVP9jSc7apPPX0CzLMk
M5W6kne5CBAzEkCeTZUKzYmOVCBz+Y10t2L0LHYEFhLOdeYoZZu+aWk1B5g6GFUg6XkwI6IrO2eq
0+sl6oZjMiH58UicJN6Q9Ehw5im5Ml5cJf0tlmYrZBYAL9ve0hdZB7UZ0efz1/gWXRCjXKtplGMd
Dt8JmKs+Ond8N8DKDV6kz9mn0+iKhIWtSNn53BjTnuCoaks64ewSgUDOl1+nzE0LMPZKEPEoCjTh
hNcu4y9lCwFl6s5UAo59KGkVFPueAkB5WSJj9OMhGvNTGLt677VtLiy/WbImOZujpS0bdDOhclcO
bB9i23r4aSt2++ss6GcQ7p8mJ7YOHQsVJDJIUjj+pDN2FU1SCw97O1lwIMj4M1k1BnrpPAwtYxOz
564zmFMF//19/zS2XN8XjJGqWVC1dPU/9Jfuwnza7ethL6avxY57UE+yD1DYGW6Uv60JXt/Nxgqs
MSVdOV5/bIcDTiDOS5bDPl+4QNadAC1BZRNhuvv1e/1TBPxFEYDIkIP6/+v/GQEjXHnv/1V9/suv
cMW9JX+Yrfz6+t+rAesXzhKUHUjJX8UAg5LfqwH7F2YuAFPh4oBdgljz72pAd37BAe6urm0GHkxY
+NHv4xXnl3VazUAEcgsIN370N1wAazHy83RlDaXBZwAORTNMypX1m/8s613Iqxd4T9V9Nlfkm3wC
IbqZl/CQOk5QTuW+SNRjh3HFDYcXkSleSljqTwfv/7ht1wrrTx+Bmxb+Nt9Zg+f2x49QIaOtHQds
f9Uu6jk0Xha3PnU0VcpiG2VaDcOzGQK3jkoPfMt1XUfpjhlBuZm0V4Mtp4x5zivRNSpCZFbOtndJ
QoDT28TELxgmtOg6DZQxQqtWvxvYEZOKTVkZg2f9lrJFXP+4GITXJMtjJ6tdUnRep2wWk9ZA1a+5
fwxh2PkA1JQoUgePGHpdR3kz0AAqnxYn81quif2M067Q126OfsW42saPLi9G3xGPyDiAZPprlC2s
6b3ebbrshCHpgkJ82MykxWoKLjbLfRW6suki+7vs+ARFStChRa/NIuGamAo1jjfEygTjXPhoBe9m
JaSrTrspo2WPRBeNnKbukny4jTqbML7yTaJh7dPMb6wp31n0cVEO9DTqycYsZkPdkRiNEVid3ksj
CiKwkqeym0xqOHIRrY43k7Re9Jtojc39Ouv/LC5/sbgwYRUIbf7/1eX8Y/rX8Ufb/Vh+7jD89rLf
FxWdRYXZqmtglV6TKX9aVMxfTP4FwKTKusKA5d9rCvYhwp9sjBAmqAieIsbPa4rLr2Mp4AIxYDz8
rTVF1/9TOeSyptgmKgL8S/b6ZPzjHU0fgD0pbfI9Cb2JDlWXsnSBpJRdITtGvk1dPd5HJoVHpSbx
cBiTsr8w7hoLrkgBq7dtx7zwkDiwAw0HZCYD+1ytnumCR6jJaMl16s7OSvaWLjkcclYmJLYi1ikg
w/Bh1krzxSrH77lYfPYjxcO45pb3WSUvHRv8iiXEJyA0IzLDysNupSIDVqD4uB4mw6Q+Sx3CjSw2
DX3dqy8uJGZA2Uqi3ZVE1x67ljKIDj5tBDT93mSR4mGY9nxGbdMFQhHiLkSTvSkgXH92Wst+kAka
+qCxkO0BcgQiXmPO6u/6yPZaTtSS0ujYya8H6gt+2NrxG+c/AfrT8epJjC29/1Y6O/pNbuWnxXCQ
WWr4tj7wws6cOo2EdjhEtM7dwn0eU9lEfpk76gszVHlt1ZQyDDCpYtRZYpBi14+fg3cXzkQnMlWW
bZdQkUxJpQ9eDKXUZEUknNqbOl3u29QZVsJSpLwOg27eO3jbC4a+uji1TkfU72SK/GnJKFUY4w7i
pcXmk3gZhdrg5UU83zh1rnzKeAJnQMl4zOI5/mDbPJ9rxD67r8/HTKE9cGW3i4eDpT1oOR1q6htq
WNuyy2m7Vkq7YaA6rZyataniIHfOQqdKjkPs2X2inSJHMLXwhj7LphOIoTgG+C0yubd4rOvb2ISv
vtMlge4U+jwySqXKjmwcD2Nr9Fgw03HY9kmkvdSK6lhbUS+OuuNSkfuBvvALIxdazIgLGSWvExgc
7gkyKdO8h1qfP7WA9++JhVhWwkN3crAnw3AYnW2sa60VABPVmcMP0RXWzZhIzbU7A/b/Sqk52Y6V
ZqDYe7T0Y8WX/GpdmVLrSkyhruFlZoOz1XJ7yyNHRr7Kclp2dN/cXZ5r+udk6RiUw7YoKo+55xwH
kcaYceum5CueM5ynpnSx8GytCnWh5hs6mbvwqNvKRs0ZZd1dWLjLdSKnzNfxAwSyV6F0WCRhkIcx
OTvRuwLDQ6w/oe/JdsywFXzkJNHkwdwnhbPLhNrd95XxYvb5cCpM9bl0yPD0kcCugU2DVMBrA+Au
opCRQScsa5s4MvSx89WrtKE8kuJiQLQfnPZGyry67SyJIlnRre1EtPStmRjiOEQleXJYrzeFbRl7
aVv9Bq+KPMZGk5FArE26P+Wm/khsGWLbYqGJwLSOG5VhCvMOQsNKDcgqrC+EHeBriDzAeQ2LCnWy
P0ydsoPG0l0PupveQKbMrkplMm+Jb6LPhPZkhVbhw/UicP5rr8U1TjmoqiGY0Fi/jFJJrkMhovel
TVPSBIlbWDj1snZpSACnm2CBVki4lxTumK/ymu+SlAwcMymCxH1UFc09kwv8/tNIWPUQjzqGlayU
jxiKVRwNTXwe9brFFVITwGqZy05rbLTnkGcqqi68fMqmRJ5Z05PqDTq8JaLeoTSJemWhEDTBJvom
lrVcTWFdXWI48M8u318H0iLn9FAX1ZpTKiNGsyEIDAJOVx4WQ6jeK1ZIF7SaYWDfhQ8DpUnd+m2u
xQ/og1XpzzmhVlpbpFcjO4+FkInVJJBqFvIMC7MzXo15F6tRidq4QDrJxL1NSNCtwsY+V1iZHrIs
Z/EftFiuM/tU5y3ynmauI9tbcHPZ8atRUVGLXjRrZFXqrCF8/VpZmqwPP925yI45ahiKVinUX++i
GnPV/SxZo9qpABZMMLbqYfoaWTUWnjBtZdFVilieUQhrBrfDpN0Jk45I1cftHJQMx3RSTjJ5Pakk
QJChpLjlmaf9cu5okC1BtXbMO9rd1y3cw1+Byv9sl/5iu7TKoP9rMXa/pgH9y//eVnnyx3TO3176
+5bJ+cXkV1FJEcH5q17ttzLM0X9BYLv6sf+tZPtd4Gb+gqVbQMGiQDMY3FCZ/F6FaQR6Oth/maRS
O62bqb9RhbHN+s8aCLc3dRixr3wO6s//2DENPGeR4ibVfkZzNW3cONMnvywTdxeXDQt2qcHQL6PU
ubiJjg5XA458Jv8RZ0YeU6q1qPAf0jDRn5G+LLes7+U9LMDwm2uI+baWPBj29iTNfd2uSRuMr8yr
REFmziYKq8g0Z1YRoK9LEZAxn9JPTs5sPxMVPQxaZ/pxkE3ebBo3WRPtl2USfsZTdg4kirjPrkDC
Qcd7MbYZ6OKbWKTzbRaHhq9U86hs1AYnVRsuZQEyyyypxvRYiw/jTG3Eg8661vB81AQF4JscYBAf
J8w9B3dO1HIz5834qhZ8KB6eYf+Dd4G91Bp0rHF4k/uADokcdX5xjmNzISNmDkurRW/WV9kmYeHe
wyRxbTBRavGZcML3Jv39W6s0V1qlTMIPaZl4oWCwdM+1VNC8hXyyZ5IrumfIKNmdmxHjEs5JfDMN
YflQd05107MHXK4IU4tMFAQawKMQEyUjniIXoU92G8sLkSjOZc74XI1VcyBpFYcF6ImE9rSRzqsZ
SdZghR3nNsxZzzwEV6oIQtKBy8DNp2prO9SiJgKqucZIlInGvTW7eBUPQpDZdxy/LWgn95RbCaPw
OJ5OMTXgdo5HPAqEtFX3QjTORTG4WjB2Fr67OLiwcKf5RdiKB4xPxgH2s840D9fiPNjVTcbmXLn/
MsBadiqOKD0mv8mzwQiAQ5LHJpWi5zsTiwkKuXmbsHe+AqzSnmt1McCASoyxvsn2/kMohbNp+5j9
ioO35DLXFOHLYrj3WptEl5k9SrRxZ+RrPpO6bxr5MR3FsmJqQR8r03dHZghzOuGe6lq3oy3t1eho
zGmZ4IRl5HBgK4g3JAkH5aSFyjj5k2YXGx0oJTV9x+O7P2APMScPW8FwZ8PiQ/2iz+5tjYYdqXxr
WY+gQ4zrGFXJFPl6bqAuIcaRFrtvkT+o76J5AT3m4WCaanryHAiA9szvnNdmrMhHwsreQKu29JDz
o0yjZ7j60Ewbx3acbdQKOCP7sGqV/thb9QAvqWmW5FmrO7c/oqI1kVFy+bzAXlHukVx1DLzCa7so
kFmMffccN8WZ9nZ0og+VuO+pqaQj4E6MgIZyjArVJkJUy9VHU1eRSciFZ63s5SZsl2yrWvy119X8
QMDh9JSgGAoUN66uO8LWN13d36WDQBKZ19qa90OL1yORfHqy6C5be25v5aEkgAVBRovaczB1hh4E
udVBkmqksmd40VAhddGHWfIZ9vBdSPgdB20IFkjeV0QxpQfgTWawuCVAVufUIzA7pIhhEC5V8xEM
77CxZ+bPRo+tpanmHfGByocpWWngEfmEA+5mR5BQmGhiNWbbZxSM9/CDogCuzI4ixHwSmPnYWg4D
GNKhupkc9Y5Wk8a2VnLaOpddsAGBcMyRZzm1hQSkpOmdmuWVWtbdj3Sxz6rUwtemzab9PDX5fWmN
zk0KAJi2uiFpOnXjLdnD+rbBkOtNSbzsDEuek8ZZdrmh9n4cQ1xDPY/dCGo6RlFK2KRtqzrIHPla
hejtlty+kXV7DZmCqSgqGj/Tq3bHOK/dpuxGrhFDTTdWt3aKuurNZbWFACWcTRIu4bZq+xRFltn5
FfvevayqhL3IqKyRswIj8gLSjkCcKtG6IIKcirNwwUXsDpWX91X7PNEm2qtF1D+m4Je4MCZlF7Xz
57D6grETLpu+xXI5Ci38pmcmdvI5JOnDSgmT8hRHUw+DVU3ZXi/wAZQYRbauyxTdw82b7ECqGUcn
xKg4Kzgshzp2d4lcvfIFUfaYxVHojJa0z9hhS+akaCnTjdMkPRqcJnxyG5NbFhAb+Z5DfJZgLt5w
I1fII+cke6ntvNiKAehbmGjOtuhwmldyxOA9heoz6ill04/k41RTKc/Ij/Fl0xLbF3qxmkmH8rqz
ZuUGw9qTHTXIDoXbIKjqpHVutVAwEZ6ByR1NrCQnNyscF4Oj2fh5nwy2n2l6RQabhZwWguLCBMGo
/FETOgbIMPagEMObVOo13aIKnZ2NafaIuiwP2hrFWIPY/Kmv1Q5VcFc2QTIgkVT19s4K0+oyU1yd
dWLUAqfnSA85l4FBhTtrnT+L2NhrWht6Y2cohxYx6g8dpfKPocATacX6mo/Wh3TqWsNajiX6FDKs
lsYMLDMRj1U8jHeMSomKdYZoU1NbnJpQ+6a4w2eSlNGLpTEPV5YSy7BhPpaGiVVTdmzb9Qx0JRUv
t1ITPkatAaIr/YaJ8B0Lkbkj0Lj3ZEg5rifLyzIuLplUlQbVrf3eFIQ4jbp6oLDPNqR+1j/IKBq9
LFWYHjl6uh+xv1e+BntuI61Q3OadtbYup+xSCgsWYl8Cd2uHTUHw6OJpEQI23LDtBDRNFPIcLX24
qYvug5zqB7yCa5AjMTRSp6zRR1KvRSoDk+jpxnPXxZVied3MNI7fGy0KFp5ym5hx9Hctyx4UzULU
jVPzW6zZZLgljv2jFe3dMIrPsGiw3CUNRDb7tcwF0hWzT3ZzptpHFwLbCUYbKnW9ea0iyYjcHY4M
uEPWzrrejGWTgekeyduel+Kgj/WBoo0MBUs8JtOSnXKuebRu1grlpXDX0j4mlYw0qTGvj1U/3xvA
poiPIxwiH00fp7/86Nl/+r0+VPehM4/QGSTHOiz0JWD8OaKTpexbyq7YEotbML9z3kP6F4JUsFe1
MfUbICXkxznmpRE4JzXzHdepOCRy6DZ1nNRXRBRXV0Oj/bCLif6B+OgwzccYAJiKCzrCe6em0O2M
2tgkDZXr6Fjxjh2LfQe2JQLHPKVbld3jjVba4W1LDmzLSSfufJcgy4XSafimXXOJYv0OlnjWglak
4qzX6SNdMOsO5tiwq6GkD4j/y+puiAdaXExKbUJ38aiiT+WRflKazqLYk099muzWzWYjyht8s7iD
J/dKq6tPM4n2jQYKK1bUG3LtblZMYh73lJ2EfaV18a3NoZrLbn6YuuG2Fj066fKa3Vri84sX7vtw
Bl03ZOwBhwi8ILc5ngkSgE09MeGC45U8lQxHTlbRlH5stZ622IzRFWDyt1pbZv8UfrQ8kn75i8JP
AKD/r66mwwempp9b5L+94rd6TwhBhQYMmUSNNebCwFb0u6VJ2IC0GHkxbMId81OH3MXQpDIRY5AL
3dharUa/1Xs0zzHludZqj8N9SGv979R7TPD+WO9ROEJR5mOt5DZD/Ml5momwQdcTWmczZoGPAI82
VzAFF22jOMTp4bSetSLToUwwXMzvJZpR943UsR8xO9N7w8500xcV5GRLzJBilOTK1G2sIDnczNCr
IcUVHhn2bkWpJZf+Tsm1CMp8NE3No1o2IW3PMcHzc0WLvduNIxbSs63FLv7eJne2yequKcKF3guU
Rb9YRBSUBVJiAWt6G6Mn1japO1wyuCp4cdQpPBEJy9Ru0HqyFMbmqLnt9EG75ZuBT+vDgI/wSkFj
79Q6qb+1Rab6hllYB0vvvuttCs5jdmKa17bWxlfsYuc9vS0DU7ijnOlNhzPPmHEbs/tsQ1pIPBxa
Av3wyI9bs8t7DP9ojm4wR2vPRA+cjEGvA5HMaNRYge6WjkWlHxqyGHr1OTcTl1bavNzM5azvas19
nmfH2ozq4of6WFyMlPhaY2i1M63U9oCVkYouTWCPEuVwMK04uXaV/LvbNyxYMPg3Jlq6q6ZAIJNX
yvjWZXZ4WELiAbJS5D9ghhIdy0ThB/MaWAFO11Z7V0t+DIPWbtwpmV9MmvBo+BKcrU1N2DUPU+eb
pg3ZxrRxiMxO9VwkBbYT3pp+ALkO8TS+hj36FB0Cy8bIEts36xV/i2hoXMvQkXYfcTlgc+VsWF6o
xvVhvSIfG/oCW0eE1MzhkGd7WxuaBEQO6nSy6G34jeOo79SRFLagzteOqUUEw52RiewWs5ZkXY1V
P5ZGQymlKURIqrPJu+gVFhjb2Blpzoa8UPTkHllRfiLYcDnFi6VfwwRLt5BnplusJe227Lr5vQft
W8LO13t/yJT6k356Smd1MsSuAI16YhOf7GcC2U5YMyQlsjVFH7GG9Tqva3Mfi57pKS48+0rUlDaY
ZWxSj8tF9azWhSNLFi7RF401srEjKvlJn5dhgle0aNtMz5rFp/2aBBpYoe0Ya6afKQUc/arQ3Ctq
6DllALTmiI9rpDjdyFPS8KFATNfIyZeOLZJNU2NEDPNZDbLaOA6aeUA81qk1lQ9LmioJCPEKOqCk
8jADwMcmor7w9Vqvt/aacZ6MAIbH1r6q1+zzwnHibR6Z6tuIvmerJUSjZ2tIupzXvHRrjU4nuJ6d
n+inF3cNVidCwA6ABobbAeEUve1sWq6qryB2Z81kJ+BkqgPsEPFmGTR5S2ZVtaHjjLrdmsugn3Xt
0AH6vctVE/lZPg1PZmxWF7aKMZVVyNTfdqOEEYXOFrhwHfAHLl/JqtiCeVrudj5AClIg1hh5RLjp
bu6BDidryPxIh8Qbpwa7vKnCQ0GTih3SCK/jNZbesoi4D532gdQd6466ed+WuqTLok5gJOyjOXBb
e2muzYckLNiGTFZ1mxYMfcQkOsTFtbPcwx2pr4tu1B40rcGHTu8lUCz2Y8PUTgdnSeLwgH/Evp/T
RvNd6jN9rtXrgpmdWlbTheqwPS1pzURQc9Rzh/cNG0mJA6ZIiPBQGzeI9Ek9yEZ8iMm0zrXRlAdN
jNqh6IBqJKLD8VjWTMo4yTuqijggQetBsck89RZN7++lGy8/AB/SxFbsZY8VwLjAcS4SziJbC6rV
2BeJme3sYaa6Xj19qib7K2aj82OZq+x06jLyLWe0rglvUEh0ZSFyo3gKwsx1XvVKjfdLPRHLOOfu
hjnWogRpZ1qvPATlHqGJ8kPAL8U8hXVnsYzhMyUQ6WzQx7jrcAaC4ym8Hpfo90gW0aYBaRrQG8fq
P3ZK69dhE7/+D3tnsmQn0mXrd7njQoaDg8PgTk7fRN8oIjTBQk0CTt83T38/pNT9pVCWsrLGOSj7
zcoyxDkccN++91rfsuawvaiz9K7BFHYiRi1f23UN3D0N25s5d4rdMHrzjSli/7qJaqhLwARmwpbc
GrY6BZZlQyhrEq/fdCqSX4DP9ttBjZ/AvnIaZs0Esp8M0ZqkD+MiMmQFIM0ZnsqRyZgERXTnegMH
DrtwXzov4t1gnrCZqc6ORPmMhJZ0BgsWuNmBKdGHhISxlaeQnokgz4GUF+IVI49kUjU/MlMO1tYw
WQd0aSU9OdLP7uNYjDDgZlTZfno3m+JI9WCu/BqMIb4TMpNXObN1HHL97VAm4ZMxOtlad7ToJjeH
/pU2U06HiFaLGbrVCauPOoXo0D1W0MA/sG4a66Y1Lxr8eXfz3N0AAVu88mZ67rhhmKC67kFPEGEA
MKx4JaBa+wI960zsru8Zd8kEZIa0uAIVib1AcfLQOxB5xYHWa9NtY3cZDZqAkPoy2Rdu0x0DbLOr
fDbjzQAQ7cgLFe26jEN72KIct2iubkeA2xchnja2omB4jWKz3Bu96Z7nvlGfBND7j3VTGlcOTszG
zpz72ZOPdPqQAPpBdTFgJzzWrTHvvU5128pRPVSbqDs5bvaq56UDp2ndVUlc7PtuSg7djDGbRknY
nGIr6LYyDuVdE+bFDY1Dzk7sXP1K61uBU/jFGPLhwmdXjla2CPonEcfGIZ175yIrCXGyYmdX2Lpa
43K4Tlz5HiGAXJlelm6J+gtWiuH/g++F5b5rveq69FoByLgkxqsKvngJQyg3jKI9A+xyNdDEOTRF
Ol9EUg5niO/hc+838Uo19MnLOa020nXmP5wqfYhIa6ZRp9V9EvARWgH3hs+HR0nblz2rKucq8SHg
8L6iURdd67K4SAfC5Ud3vICcIR/TimFnpUF5k0nbL7GS/g40VfCh7qZxL8e4/jAaOWlpPkmMJHL3
RzXobpe6zYcBjQMd/EzgC+N8LcMMe2P0anTOtKkn21wpT88n359WKsHNPrZnVTDeAHGd9VcyLUKg
Y2axjkyVPmrDze8pqhhxVh5bvSMCdEtD4ulrXNFi76uwvEpDuctcu9x7o1lfDjbd6Xx0jH1Ee2hn
RlZ4QVg4y46lO9ghOoZ8Pmj3pnLK8RjJVOxoQ4BB0tpZD3L4gIperwtVO+V+GMR8XQ5KrxOnFic4
dfkO1sr42nkBTvWmwv4UJHCYCWMIq3zlTpXcOMU8fso5bX9wmZFDNmxes5BMaj7IHxisqp3OciQS
U27URwx/3jrTCcrpuU7QPVcJHS1BWMVlOVqMueG/MGbNKqacMvwctLW1kTmKjHXmwrHAB09yVKKv
qXvXbWzClrPceWcyNkW2EYjTzDqwZhMuN0xhzENgG+YfdH6dVYv5Ag0CIL7CbZkzxEg+KD3qbZMm
tw4YR1gs5jSegwByWJVb+mjyU39Y6PQHeAPBVuVdCW4bwOypbrpmHUa4gCuM7HJVqUA9V5G5uCA6
5azi2bwF30RfeJhCfSWGVnwa6ZtdzyNKMVwZ6dpGR07jE7O1uPfGoNPBBkhUVHyKu6x3JWPd1M8e
1BgRfXYKHC9Ozu3o+cXDMPXctaL9TG9vInmCSnmla1fMCN1Sofp1Drpt4/hxojjZh/nGgC3Wgr6f
xi8keUWfB59PSI3gPPM3xQcjJMV9smiL0NekeyZ6jPBm48Xgbbzqsir5rwuUNy82b56dTPWOKxqX
ie9Xmy6crH2snJJUg3LMP9eBKS6LePSOLpNe3mAOc1eqcx+YhJQEsznuZ5kSPYjufy7PQA2wFOO3
vKsXo4B2s/pkZGV2aw5RtHFt+GEwuYfuINMWnVzUQK+raG4VkhLGGhpwO2GcHNw6lQS0Oxbt40ae
ahMbcOyY9pYuwbhx3AkXhzK4npmUxeMY9/IJMwqGEtA7mcJCYpCQYqbJ2uTO3QGJQ/+dttPL4ATX
zPe4rSZEzftx8MNND+glWLco/y+nMrTWumWoXdspfPwG/kaHMrz0rj12YXoyY9UdNZmFpKbA+DmN
mdYPoZe2Ly2lJ2cmghKmfA7vM2dudji4qssgi/Qe4SGnL4dolSvgW0O9Asfeb92uNI+EK1T3jKzM
Fq0L/2k3+84xaer8rg19YHuVqN7XUS2eRelVz3kRvg8yZV5IPCTYJ3PsCrZVliTcIGZYdb15Vn5W
3vcQKvJNEJS5uuzGSN5CfXtVc01Lq2QehCwzQkZAtATbfgwSa+CGBC5u3yl90qgiHj09BHsPISn9
mU5Ye45C7WNSd8PnnqEOzXUZnpssLPGah/lO15qXcCQAa1W7rTOtOHpQ6yxJRpsgcoaPM1UfFb9B
E6cuxummUl6CotRP47s69KnEoLdVJKHiSWmYGm0tNftHvP/xMZpnfeFESzgRHbarlNnMSo0uD5Np
fMRMPD+i1A8chPouX86eWDRMJ4HswFJBXlg/YILXar42pmImxr0M9q3Vp3f5UifZIDtX9Uy/VVQM
vQKL1EmAcXi5Y7845DoQa82xrOD8uRSywqkvHJviOs6Zt7CCMVejD66YgsU6q56LFr/QtcARb2OZ
cDmMVXjdUEAUTQR4P3IbsN+0RObPS1t4uBHk6xxcqDL8g70xPbWkkI4PM9BB9leggxCJbjqzIVR2
23UKvwfGlnocztySmrlXESK+XduNKICl/lcm+yZa6C1XczjuA0NVDyg8xvc/yCT/Qkf8VSf8AyGK
WG0HBaPHmH5RPjrOotP/gVBcYpWGzitQAhqNw6ALBpWwyNgm2MZgRB6EH6zM3vfaOjHi2EGA3TmR
YE6HpLibGT6gIuuNvT/rDYaF/e8/HE2lHzXO3z6ba5lCot2HeIr28sfPlom+yk1Ssa/KEqhJSa0Y
HOL+6p9fRCx5w3S+ocS/vQGObkcOvf1wxZR7tfyfa6S7XBW7r5f5V4vyNy1Jy+aU+MMv8gtoaZHu
Hl6zkgl8/eXH1uSff/ldimKS5CY84aL4X/S53+0AFspdBP2e6Xn4g79mv303Bzvv6GESp77Q+P7M
C/jemLTeYWziP0eFuyhV/lljcnkMf3iFsAYzKbKXiGyTT4GL5ufHVBruGFaemg9J7kRrmzENeaTh
37yob96FbxfBvQAzm+/5CxodIC1iR99DT5kwqxlVM28i1SvCLmS7/eH+/8WagJ/6l+8juS20NJBD
g1X8+fsU0KsrHSJfHRkmkQxFWWNZnAtEwaEPf1uLFqImO3V2JCEbpCn9/vK/3E7EuJi6fUU32mFJ
erMiWensOYPLwFbnw4OVqScv/jv3xPJP/PSLLZdAT6QIGwdO574RDtW1MXVmIKqDI4aH0bHfN74o
1p0lFEKA6svvvw8y8l8vRzS1x07AKsMis8C6flhjoRhJd6RHd5CDXZ3CJBMwS33YUokTZKe0l4/y
K9tUfuOc2gXUAzASyAeyryzUpgg4UFmhIIgWMvMRmwRHWoQUfoVycOGpNl/ZqlYl4KxmEFcxFFtH
S2c2jrlhHwI3+SOXi7S4bk3r/cTJDX2ijwowMXL7Kqo6f2Ojntp0VNfvmd/UF7EbDuHKthSID1lR
5rpOGj7Fkyqg1tT2bRAWzrXT5skdjQcKKUl90IVteNX1uUDkydFiwbKuUHCBjuogJSVeeEk2Ug+E
LPtDqvQObNUnd/Zu27rIOON42ak0xw8hLBAuod2tgcsRbwgDyqScq31SLbTsHDRWo4cvHP2qI23e
65JIjg3bOwnVVtZth2Jwr8bRThhEusHJCu33ioSpk44YjFYNe27c919s2OGAupt4Mwma+LNfhQ+t
K9N151Fj+j1KCQC6dH6C/kDQWoCPcIwuAXix60PzDrxpODuhiVmStmKLXJ4zhH9s4XON6KuV/1Ap
RJCRR46b5ZEry6xSm+e8FIHY5WNdu4+SCuQpSvr6Oi8E/443jtZDIZL+nNZxdzBtKivUEMQIM0OO
zoxX60vcnM7WYla6ywafRySr9E1VFNOaACWxBatm7ZhPmO9lkWAP76txTevb6l662Kyo+8xJXBgk
dD3EUQU2OAb0GriZxCDqQm8dYuEfZyRlF0zp61vob/VNVjcXgT/ZL9XstQ/MB5ID3XRxKUbbPWRs
kivimGI6qPm4x7zwQjgPtWICwmSnlT0eZBP7tyY82z2cyfqSRLPiZgFcW003XYZjUTIuLlNzVyO1
eClcB7YVEYTQdUcn3te+7M5xAPM7mCP3JlbNLghsiqugVVh8RPhBdwlMINd5GnsUTllQbcZyuC2n
5FFzIlwZvQbym+X9ucVBv4ojWvzMJ4dbsuTE3rJj8yBMwKkEKtHkKZvqPBUm/TQzdIrrbGLf4Ilm
mLJ0KM1bO6im18Ygay3lpbmARGOcW7zce5RRFK/or3K0G0TdJmhy8XwzMcADtQjmfcOw1wXn011Q
RqTHG17wgio4XwfQ9PZhEAznEawvB8ZuWLu+EQFoNwPe/cxYWdLEGxV04zojl2pFQtJwIoJNXIzY
WXbBgoOnranXhH3lG1dFr3ZgP/lixjXatuZdjA7rYKESU/yuhpeG97jSCcZU3Gk7nk9IM7o1WJV6
NUuj3QRDj13dE7TMZ31pNFV5q6sg3ZDl/DlmEuCtIjOBYRaE/TEwwm4rDPOWA/quHYvwoA26Y4Vf
DvsZtvU6DNzqsRaGylieBrqMYOt3nVXYr01PZV8g/9o2I03a0H5wnNJf5yKp82MOiummo23+yrrt
HeNsYK4iInQyjBq2UdTxCzmynK+CNGlJMg7K6bEQXnrBgjQfxQgxrLScl7oYsFTT/1uRs1Yw9wis
DQmLGB3yfcQGsMp6bPmcThF2ppnIr5rMO6a99UiQBv35QOTr0KtPANcNYFwGJ//E8C7DIPkSjD7m
marZqs6Sr50py4+6s/vrElOvD4Gfd48lwb2OJz1e+MwjjoQs1Aeb9sCmGObhuRgHmB5wZllJfD0x
P3d5gSCcjfoPXxvpk0Bi8UBqhbwlpdPd2CmqTZFmyEwLJ7X3AMzaLUadhvfEHT9n2WRcJ1VO56fJ
weorvUwi8sPkx0W6ruq0Wws5yrUmmGebeli4u1khvrdjxg82qIPrjCPaAUMStmPwU4yYQ3oRkOM3
+H/0EVuPesByArXHieFPWXJaq34i2z2RmNNdPzp0cQFWeexQibaOc+3GAvquEYYfPGcLZhnBF8Fr
m4ZD7KNg5dpY0vdQwU3pg+2FYu2YgqxYKETWvazcrQsr+qlFRfZh7EkBcGt3fmpye4O5giOyLuv6
qhNlu6MpxZM3KX2QCYCwFH0WgoPijzxprFWAMm3nhtC/2B+HYw/DZOV/w4K34isk3FqA4V+3+n+L
/L8r8nFn/lZwfh3FP8kOrG9/8Gdt75nvHLGYarHfOchJl2Sv7zpz+c4TVIIU62/tvou6QIH8xe2r
0F7xZ/9feIATmN6BSV65beHeE2gS/oHQ/BfitYKjigHQ4cmncPwlfCkYiNOIcsdBe22WwcbSc3JH
eENwciTmfeiBOEEoU3Yl2MadGMbgRAepfGF8Pz46uVe+SCCBT6adN0/hiOXk9/Xlcrz4sZjl01nE
djp8QGtxBL8p131cPyAqfIlGVBavSCPGmwqs10XujBR8VZxOe78ECtSU6JZXv7+2bXGTf7q6h5fS
44AOb5FjibTfHH4Cpsql28XVEebCc1YFNlagLvbpPWIO2biloy4ojck+JTpNnUfpx49C1/GHcc7n
z6oj1pEpwWSfwjRstgmKvn2bYtPd1lXh3qrIKxk20649BkPWXohl/ivNUjI2hXOuiUsRa/ok2XVk
TdhvleiBfnmIhTH/KbIguxkBotdFBitdi3yvJ5rmhS2A7Qc5L5ImrzirRs5bnBLdHZaffFdMMl8U
yjYwurDy/WjtB9Bw7FiaTwYbx9ZL1EOH6Dxdy7mCLq3cMr+qJaJsA/k1KvvC7g+TkQWMxeeFpNQC
MpzV0BMDEbjo1sDvrjNrJD5aL1nyqG3FhTPQXHbrqX3yhgB3JF1zkLHse+Qu8wO4BwxV024A6rkf
UUHQd6e5uuKoXN35naFvzYZB3EaHFYqRwnQ3Ra7MeuNFo78dOruOdz39sYmxq3LvRuoOvF1VBX0U
7kX7ILoiIqdGDR0DM7BF+Hby9o64NI8Jqz3QC0Z5Z+4ykQBPyIM2sUv4m6XAvxnO9pmClj4YfV6L
EIgICqmmBcfPqg3JpNCyyAuQSL4Gx3lWevK2kePmNzg3xl0TVtaikY7QCyPWRcxhEmtErVzv6nZw
bggLMva0GsPPVWT1uwS1tt/2yMoQpdO+VtndbE3QqvCX6xNiEb3xnFa9RqotD3Nmzls/LdvDFNdY
slurxYWBYJug8KqHcYI8IW8WNbQ4w08ZT2BGgve2RnnuDdEAD1E50Rc5mP21KChI6emp7AvO3aQA
eEQvnOMIKgbqUIQgUz87cIhU7eoFqXcfhYa2rzoqYfgoOsiI1BY1jkAa7IrsHxQzAUZTjelCMI9v
4V5oQDgeiBy9t8xi+JwQICKQSEToFxa1TG9eNpVfgzuOU0K+/LyX1nXT1MFp7mabPGFb98/uGEMM
B2ZavM6G3RLm53egUZWojPYTyQAajS36G6q7tpDxtu3q3NiiwZ1AMoOmWTfAFsW26405vp9o7TN0
7yvYouCBqFWKvM7CTd1FYflB+kONZ5C4o3yFfSSvOQEl5gH3bMRWgCa1joa4pAq2i9emUPZR1FPK
oz6axXEiC+dOIP9jMYz4/iib82s9d+qKxBjIQ4blczUwURCWIibMhMJi7qkwPqNM7WXz1MZIrFd1
3PPpx5C+Cxr4+RAXQ/nSBE7xMvSW3xBTCt1qEw28yFt8h6Ox6syx+2jqujMvNSnr5pUfDHZH67ss
Xusm9cmqWMBbX5dyn28eAVakf93qr55co+2vxtiagQ3bRlysk8Gek2Y/BgQ1IaElnmF6dbquNsuT
R6Av/5OEoBt4jtCBERxdiHnon/NwTGOEj5wWXrupRcww1XNDJAXS6ooZX0+cal8Yu6FrY71iylnu
K89Kr6c86iGjLVp1piF6vO0w217LouDFIhQ8va6dtMowO7mFQ0BM3x/Bs1EeU+NG2UUG7hJAFZ+A
Zzcr5TGn1cZYs6rR6sy2E3SbHAD2B4MoesQrcZ34a/BnnLULz0UVRBSSV6+iSg0vgGKLq8hlpr7B
eFusAtqqJIqDKUqYJH1sRPtoj4N77H1fO4v3dbjtCFhINwbgX6QRsOw4f3gxdB+r8DGxOpoYZFys
l5HdB0s4z5RfoI2tH6ykG3FYRJ3zySETmB6DLaIdgnqC+gpjXqfCQbOW6uIcRH100TENgURVoWwY
K690OFHX4kwSUHv0LWtWKx4gbJLsMzNf2SepBLsAlt8qUwsUr+Fwgx3HwmHawgHfw3ybWP16V9c0
SWZgq6EjdzDNw1WT2c3Tv4Xj/0SwCjplaeb+92CHhy+wI5vmCz23bwrY4+f/+3/+/Kvv1aN4B9NF
LZT9H5kOvvmO5qFNaUgBSRKLR1H53aLovnNJb6Vj+w3csLQY/+wM2xJsJJUm0YYe7EgINP+kcpTq
l/II5MySEGoK2zXpz74pjxTheUY0kHhl9Fiyyj0p36HutwRmoWnDGe+J1cLEHC5ai4Ng1oB+RqPF
GQ8bwKHKyAAKnABQCT5LcdXQR3xAUZ9sXUx+mzB0aUgNtc0Zyx2fs3GswOTajv3qE+18tEqTfpbv
4ENjorZl/P25y8v22NtNuGfvCjcugvW1AKq6nilS9lNvIoPwgdeuZn9sGPSwoqS5hztcT8WzLCvv
Na+b7Nhh+d2ZsbvrGooss+2J8dJxeI3M1DvkU5w+ADsG1IwPo116iG7xHImu2lvsLCcO/4u7CETP
x8BTJTrNrExJOqzD8BKWDUNJ3XoXo57Nu25AWJCn6haWrH9paijAXsapMo0aYNXYLnCxdz2UWcwB
gTbrfU1k12GIyQir7em2KAtENtQyO0J7KcGwKVznyj+FeYIcYkxuaMSg0mNKSNzS4G2pQItVR5vx
vqZWhxoozbU5S3nh67E5ds0Mn86Y8fYR9nhKGySstOLndWTQoWy0WVxWbqSibeUZNESHoXsQMdp/
i7PNRUhm5l6WIttZFSJkc27m27K3mksVG3ggOuvBHbPx04Q9dEvUOPoNlTS3c4KBYJjcdOd2cM/g
nEPUjrX62KG3L/PpgwkJc09RrA8dAfZ72/KD93Agi53WgfvZi91kusTspy9DB3pw6hGTtx7HNtui
9ek3MeoLwsfqeleRE76ZTHjsSLwtNJ+49bHf+x+9Oh/+oLnp72aTqEy8ZRkpcp4tb+U0IFNFAfgI
z5fx8lhMrwZVIrRM9JuX4CF6UiKZ2BZI+CKYm1G5LWkhrYBL0BnFo3gKTDe/tkVfXKaDeIzguLcr
w5bVweuK5HYsYLFBguivLQC+Z1kREwmrU+p6HWORVIfOINodkluyJOx0MgE83Y3DCd/RTucW0tV5
XMgVsvTInaMwwSpnZYep8zCFMZMHHyQ7VK6pRRvcHube2ugqhLYv2JRHa85u2KQPvlMRXNnl1WXt
Wq9FiorkokJLEJ2BaT+5ca3uMgjPFJDCODZxJwNrn7Y4lBQdlCH3P81yquJtSPDT9YxB9gaxt5d9
8tFZkVCYM+b32u4RzY+NSx89W7dNOV7IoNFbvybdLkxz/4QE3KLSDBpap2XklnflaGR6WMdTHx5K
dO31o5UOMkFJAQ2iZQ5P2KM60a72GmOTORqdFwsl9z3rAYAErsbrC247MAEAVEO7NiFBXVWTYtjC
rBgSzbZxJnGbj34XfNZBRdo6JPMVK9wqEtKQWxNXDU+uQySFT/gFcj8pEjp0KY5ms/X1R0VMpHHw
8p6CzylQcQF07Uhq7LuaHXSxrsjLgSnB+2wqndeEMzxPCg3q8Cii1uxXeTWMNxxJ5GfcsW2yx+Xa
Y8aeKJ9hyMbAqoDIB/42dxIuCaOawX82muLBDmemCchb4QuaQxnvWfu4YpsE9A2pC7NoQ0dKkxUQ
+3lxrbzJKlwkEVVkt+eEAAwTJkEPK1qNKtxSy7vXdKHGnSMxPptwN/WqdrjHGF2D6SEdPOtcu0ZT
rxKo/kgTMn/Ya2m7l0D+qmMS+7z3oxNsHMDrBCB2ttojv4j2tDm9fYGA8Sa30ouZVAuFrtUpLsZo
afeXpaLUaSX5pwuaeDEeAA7vgGTCWnGtk6dqwpRyvbyrmvUrdONtHRa2sUOZbd6rFBCGazWzWNuD
YzDTzvMrSqnizuuVe9W62MMpvCwcY7Z/nuADrtKqBtg9ynDf1vja4C12qbnKEGx/qqbqI3tUfQUN
AKSIChBUUOJ6KwvE8D0pvcFuRDL56MiwuZUw/9kc8pTGm2qui9YDfmhM5qlnlv8J7C7HukBsGuWG
R5bO4EByrfmcKBFv6J96Lz2BBKRUBVZ5IDlxPCt0SJfSIcQgrMZkUw6Txn5m4z6sCkrYcNxhRpKr
sTVnjd0rAuChexSCGtPZjYvkegsRad8ALnqckWQdMVp0e4GyZe/0GXhLLXBqz40BbjQtomuFR1xv
6tHyzrHNEk8iN+eCmpSWgevfj/AzyTPEBhAiWb4pp3AgMjICmqn9cO/yBXZlk/TpinCPiKVxls+2
XdXshY5fvvae1V4KNYsvGH6LndPO9hZXizi4TWWjjOV6cIrCTcn4YqdjnHF13qZXiTlU71GfVZf4
UOsbhx7ahafoUON30xdYB8mutKP+KqEDDq4odRex54fKk/HFBMP9KcBPfBUEwucfaVwqAZg7q85j
lFFkNuLtMcpaeJqOd+NoNe6hXtWvnsIAsICHbTyXt3XjgICTmeci8238W/A181nopPg4cIZflWNm
bhOmJ0cYJU9BTbtH5NhGU0yWS0Vvb0E11B79DON5zANzO0RFdTnm/kSB3oBGYfdneMOQaCNxcerV
yDHCsJCfbromxN4uyYv2Yemvmn50/XUFSWuN55XMgzy0mOuBTUUeayauCPnXTET0tsdLDXFqw+zU
ebVGzGejxBa4UqZmJag54hBK0GP2Vvd4abyQLS/M4jB6aNypjG//re//J/W9BTTkt4a0G+r7BlXn
a/4zDvLPP/wu/pDoNZY6Hu34gkdbavnvDeKld+wLwUP5tQe8tD+/C0Csd/y/wIviP/uW0PWfMt9/
h/ADehuKEvLplpbuP2gQfxMM/NiD9dQClVPCtHDgCQ4WP0/4U06EcwbJ4eCoPJmIIS3oxjnpYF+x
cRGIiIcHkV2WMfTZDay+ZKI2dX0k7IK+2lwx/1xHMOB5spuWzMzId1xjBXKpo2HzqcS1fD0s5CEs
ZeZGxt0osFEzXF5lRtNsNSyGzeymQB8N1GPGVs24/lfEv1DQ1Tqa90tYyvu6merTtHCQ6JubBCfM
SPotHEd49Slbax+Z4BbxWnUfJgtSCQ8HeCWB1ed1/gpdAmyCjbVwFxiTuXCZsm4MNl2UH2I1x18A
uIWfhoXjNPI3z85UaACUC+cp+op8EmrBPynbb1h8FipUsfCh0Jmn535hRqGWbC/7AY6UWIhSgUnq
xKpo4UzREk0YKHNwQu2PdHgch4Un6S6OrYUw7pcBoryFXeXV3GZGjhxZEO2bp9xlSJkvvCtrIV9Z
PndeLjSsYfazm3YhZLUurCxzoWbphZ8VfUVpEfmTn9AdlWu9kLYwWKgdRiyoBbWXXeaKzNrtpNwh
WtVoEygoHfOJhnN70RXyuXHC9l4wjIM7VwdgvixDh+UqQ1uwz+vOfj+m6IqZGXr7DKbekjkcBJcM
7anBbZNssAIckuP0zZ1yC4993A2ckw2I/48G4flWZuJO9TfYLfJNM8hqL0PzRnbM4NZNYdlXpOd0
LwLp62Od2eN1D7Vh7WfIKZYEZs4BHHmiNtvb+Zie/JS5sF/q/NYxW3nJQO8pJpVqw5Q42QCwmnY5
fuj7qXOqrWs42WEw0UYXosV6ovVd0FXmdWc0ahOMcjjSfAJFSL8tk+ypUWcSqE41Fq/8vggO2g+c
XedmMKiH4ZMIfGNXSBkUYPNSccdDTmeFI+yRoiWjovPtLbbJYZPYltzAnbkteNrWQvlnhvTRihBr
d2NEzfOcIZ2fR2XsImZBK2fy+JRNRJZlh4JDdCJGYRMZz1Kp8FimUXXnYIK7nKTjn5TXVBttRBPW
eyziqayjK7uveG54bAdsc0inS5qQC/g03mgT9vuaaQe9JXpPd9PQItoPY1mw88tsCsWjF6RjvKOh
PywtcjFLcNZ6iMLIuxvcMXXL9WT4XndvWYkz3DskP6Oh4ogRifdC8iwgddXx2a1Nddt6URA9jXLO
2hUnrNTeoc9noAO1ZuL65Emz/1kMnkqgOakWRHvVgR0hg4E/5DyjD8j1cSgsRN0poXF8G81hNt/X
BdaJ+z6O5XDffmtQh1+71YlNhMVLkrT1nEMoSnI1ryKH4IapdP150zeMLJioxGH4khF/nK51JMhS
Towi4/EcCihrI/w0Dlp4SPn6wGtUuEl17nnbCm57Eh4mjIsvJCwP7SfA6CJxX7hHftevUkx4J/rG
NpLvPEham/9xg+TIqZoqF9VB1wYPOafjaW1WNBTWFp4DJnGGGL9N0/4d4f7NCJfJ4bJr/feduKe4
+VSgiMp/6sR9+6vvnTgXyjLqTHZW1IPfxJh/btO+9c5DvEk3jBHhV2TYf7ZpEjE9XmJ2YhpyStl8
jP/oNAH/KLKdsdrAm/pn2/TPqj8UhUg+IfpYnL6kJdimft6kLWFGCbMm9+xDVT2QzzzeOCKvD/NE
Ut26pcZ9/eEG3Xzb/39kq//VBRXFArgwfJqueFMVJHxrhguZc7Y5vmyQrsd7nnYoWqgwDphUxD+S
Mn/7ggqtNI1G1D/IWn/+gr52Ma8zocK6FLmvZIpAi9BaPDRO/3fS7J+Hzl8vxU/Nb41iHJHogsX9
UdLIeCcKu0TIc5INzmusdI30A8M97Z1QXLXE171XUGmvCCsb735/V+kP/zBx/nZpQbDPEkBN5PXb
rN+hSvrJNGp5bizNJMMraR0wTlmaGyExzb+/mKCyfHs1nkDKS5B1HnCDN190LAgWhbYkCShk9L4i
RYvuxKDNFNpoq7Ce57YuoxPNV+LwphqN2TMLcBptmPMYOOxy/+L3n+jXr+8iMwbIt5TDSr4NVNZE
i3YpPN+zN0i+rp8huzcN6Kz/y2tBXkaQwSPMg/PmgSJszUwj0GNnuxnEVSeN5rNqs/Gu01b58vuv
tdzH/1TQy6/qovP3JCoLDpqm80bFELdlbbhFJ899EP3RWGRrd1Zm/M2v+Vf3jkVIfL0Yq9SbH5P9
TTIUS+WZyV1x1mSqsE1BmVuLOWFr/f03EsvdefuVEMgKi7YIt/Bt798L6G3OhrDP2oqJ47N7rikC
oyErtW7KF69KnFdIRLyksU81EbU2lGNgfn/zMX59gl2YHmhrlldVIpXnY/6gPg4sYQWBm8jz6LWL
iyMXhLYHvndRGg1PKNrebJskFg00wnImQVQbLy9yyHjPClIffv9p/uoX4KgEpn/5pZX55olKUp9G
d1Ly8hI3c2eaCAcGMm/Osqz97T+/FJ4cjkGKrcV6+0SNpVcXtarsc+xwe30/5JUldJOl3nP5JX5/
sZ+XepZvKWGgLGxxROK/Pr5l1NIbrkrjFEwmTQaDwe1Lbqflyzx4402fT6wOv7/iW+cOl0QThWkH
HsryA7/VyZfJLBfxk38ygzreSy8Hs9YQbHKHDm68i5uA39V25vEm8rT1EIe8UtnYoncx8nLYMBwA
iVax/X1dQVqZYJycZiueYTL+P/bObL1tJOuyr9IvgPwwD7ecRUrUYJkp6QafUrYwA4FAAAjg6XtB
ldmVVlbbXX3910WVy5ZEEQQi4pyz99pMOTaZhabv578y2Qg/PBIeGz/zo4AbEeE9afCfhfdwjXOy
BBz32JUmLtgZWm2T+cYusbqipwFcTdDKyzKXTbxucqTd28WydI/spiSvNseXCMEp5oOMqbG+ET+I
xZLOEgG86cxzZbcGK68JGmXg9D3S97WSyH1t01A/lH4rD2bOt0nTd64CnOmSsY3tXI026mM1BM0p
TFyQmzkXcEXo7HRHM8mQW5+5yoVMQYMiHfO2dbAIX6ZYCcBsbaoo9Ys1mu0YrHqfOf6+rFteI+RK
f1BF25YGxcpFrwFeOxNM8dKGO0S4lniemNFTncdz5B9H4TSnTiUVpl9p1emxQOb5rcjL9jkQtS2O
HLqnB/oZ+s6wlTGsFhdt9mIh86SpNTt+gYabSvnCVJt7TxX+a0HXbUbEYHuvkxV13xhALjv0MHiv
1VTYb2KO7cNAmM+D9KkIvTFo1yTZuozmyb7xVmPkscNYE5mshtPykC5dNGogAxiEyxWNs/hCjku2
jx2n+yY72nVGY1uPxFpxfTDGBw9dl8wXewBrKSJ36dH7Y3SxtOy+FVVikzNJntN27mLK9pCB06UX
UJ8RXE+QTOOan1Llk/U4K64b0xqCaT92uZqdmj4ruoLVVKUyPyToecrVFATc2W7qk4BZwXIOjuly
MDFoat4lbRVdQ1TGmQw7VW/pthj+xoNUdsbVyF1D+eO9Bn7B1cR0LZAHNeEEw8SMA59MINZLYwja
bt+5AxJaBA/8Mg5YdBSxin3Rb1Kev8ZMJgDbc2idU6Mq+Sg9SD7ruAnbcRPQjBV/TiKs2uFeRqAe
XQgK4ccyBiJHyiATV1iL3kSpoNC7qWRfXqka5d9aMNq4mYMSLQLGaO8Vhqn36i/o0lVXS9oMjGzk
F3w79mEm8CaAz+K7L/Uw1I/hnE03IGFR9HYa2T8iYyvcWZkpjxn4mqsEjQo/pdRAbeu56TdmF/vY
DWdAIozRkcsFXj6dMWGZp8pNG5oZeIthpXbOGk87KdL1PD0WEQJjpGQC6Yu5tGa5J9HYmV19r0RH
gFse99X3xpPqPXRn5kJ20J+JcAQdMumckWZfsDKtZ5o629FETLlSxiSesIHKbsdAyn/Tc8DkQNX1
ddOZMtmZeHEYPvUi21h5Q9J10zfnCFYmGOC5S18SB+YLTX/KfR8ETFtP8clC39Huw270n0VWqR1R
WPMLZpfm6LjkqeP5cOeXGtLAllHovO6sgY8xjL2FtjHWLyBPArWph7TbFKYM9sthlPgw3RIlIGVl
bFvOgNgM7GpHU1otCxPkOloWD33RGVd10YqrXAKrm7x++o6LZtymRmbcT1FTPWXF4K6h0ykkXxno
23YBKRTyNVAgYsNsNjYxluM1XEdrV4mGHwTpydWpyfLvxFgNmHunJGqRH9bQomlxxsG8IUUraZZP
XgDhIX7iQLuU3HhY7iPWgpgXckvsOm4PMCNsoI2Xqks3czMZW7tq+q+i8FtyGutu12PEXdep+VYG
XfOE2RfofGSh4zNivEMlv0cUq+qeXWkGRMnyfu27LXr8xOQTDRI7v8YbU9+ZqheADBU3tYFlSr1O
sbLOhp3zSHRIuPS2EcrOT76OOWBDQFHtmtVWfUukyYLUzJH1OJkztyzag+giAcAk27DXHkOILNX1
B5RlWFXAUea17RnNM/AIfYcD3FgHUykPqovYj8Pew1cFtxztOqFb/DRLi25fZIoliNV4Ye01rLaa
OgrAEkc4f5itR+ImefT71AN3pSESYyIrxLMQ3LYAGvAGg12oy2e7aRPOcynTUctp7IaRUNrB0vNy
RK3vkxhchhkBdMYyUN22zt3xexWOqAK9wvB+JwYyusLj1B1KLPbpqtZJRiSElad/dIN6zQVZcx4Q
EGLBJ5aPp3KGm/kFMnLjHEJCxs4DYOy1j3dvm44jXjoDAsMULkOwKMFRDy15/DpgsHrwE/GO5+5J
E511i6NCIQkoIR/aEcNotxf2t0Slybc5y8YvSR/wyfHEE5E9IG9buQl87NWQkhmGY60LjqA0O4zj
Yykq2ICs4+uCCc54UJE2meE30w0dbufBh1JqrGRV9NbK51Mgw5h+wsWoByggDH/KG0xS7i2o5/K2
JcftocpggJFS3r25g1FuGyZnfzSRj7XHF7O98mI781dd6ABxTWW6Gvt5jFZVS7xcR9sRY07oHqdx
+CMWxvhlJLbh3urRAQJU9l6K0aepTEJDxF5ZW2imJyc5R+6U3UjMgUcjGiMf6WHSvUJWEqeKHjb2
Ka8/WT4MnJWrukruLZa8HeQVBCka0huaWRKG9S4ta4BzhRCHAUrTFwFY6dqc+vlepSbWoCEZn/tS
tf3W7Do3O+pMa2/NaM6A/hyPYXH2NWNs4gj77kCVa1zjfW++msR6opQsethlthGYAGK4ec4jO/w7
rmlSGIQY9pqN8FTnXVVuwHwhn2wsyouUxW2PGM/CG8/JwiDrJRjuE3vAlYJFHsEqEh35XGgF4B/V
5jWqR5ZRxySvbd0KJIIbFBl9zHSvsW9UMM3eaopaqLthCcmsYPX93tikC+wioyXXUyTuleu2JC2U
/nzo+iB76Cqr/dpbU3cJS8Cmg54Rb+QafA+terCVaQoUGJf/xgFzkiFRmtNvZqXYh5QJvQRodVYy
B9GcrGfqlLqcA7n2mPTd4jDQX005EhuVKbAQmdM6u9BwZLCqRe3tcAAiiGrsLOr2PffuewyA4ncR
OuoNlkTwbfTJu9uZNHnBHaMwpMvZlAEY3RBjCYzoNtvIFGTyAYnxu5fq5K7DZckuR/wZTVANTK1p
wNYyk0WE7gYSpjq7860B7XNrm36sNlGyaJDmSWuAdE0AKrN3VXgqevithhsMT6grsU8FyZzfmqi2
zBXUh/IWtkKpVrWtjfvUcPjUShpI7qECYKX7i05bHf+p7v+fXuiveqEULrQG/u+90EsmE7ICaAf+
TZT4r2/6a2JJCgKmCGocrMzLwJJ+xl8TS+c3H6QfQgIKoXCJnfo/rVAn+o2ymMQFwq5prlkm1uy/
hIn+b/w0mJeUUKFtI4/7byaWOFc+VWIhL+/QbPWXcoyG0qdWSDj4+AYZWRxCTrklIUtNuMQHe8Sh
Ti1ZtA4Ja/HLVIfeIhVI0q9mL2BnIegGsJb0Z4BizHXk4OwgclrxVhJtdZdOiUAOU5ePTT3VTF/c
8KqN1WNMsb/M49tX0xGF5BniAn/tpFFfbGwZd6IamckPBBp88+Ka7ThFx+5O2nutzZY9nMO29+oI
f5Hw+C7FmN8Y3wvNo47BstLfUXNGQX7MOnc880htZdWt8TjkJ7JyBTFJAwEEEJgS4kcTo3fPvbKt
JcS7MR4N12NWipBi2IqQ00aAb2zVVRnIpICTx9mSGtV8kYYvZVEi9unUEHJZUAofLD0m17mweg6u
Pol3jKGbbRyOo7cDP+KuiLf+w63m+pSghV954QyFiTzgJ5l3iOis2N0YBDusy9gZLwiPp0VJhgDK
7fpsj9Ve3MXRbAYozIGKm3ownlVXZggitP6ampzQiiwv4RrNVHAX2jWDWge+NiinSPEUjHtis93F
H20PrITKvm0JwWh3Bo3OR4k45LUXLsYLHKUYlBI3vCZu0XrEm7hcZbK7EnJTOWhFhYeKb7IhnWP9
53RTCm8pY5zSXLwuHNzI9cMkwCmG45vDUoW80Bs4ToVpxGnNkC2m2I8mj0XiDSFDS7+Hkwyfayww
963avubrprTiezxnKrBLA055JnaLE5WnqviyZJxna6/3oeEP7jIES1EdbRLtRZewKRDx1yqmruwN
hogyREL/oUh7RHvJ26h62t8j7lq4+CpyrpxUea8Cilu3Z+GlzJC6m09RvdRAU2U1J1rY1M25O/OG
guWioIhz85Mq5jI9GuHELzCiUkq2jKTpRVRDLOC0VrgWknjgmOih+sWKogPYryEYMfscDyUEp07F
ZnKlxECNmTS5+kZkAlIqDBD4X0BtAxRt8Gvu4cpy4m04DXVk4Bom/0B7hx/Phs6fw1nRQKDG5grK
UfM3c4vFwsXLfaUpBmgNdNjPGH0ba9cQvAkSiM27MBv8649X9IOe2nIwaIOMJSLVVTsspJx8TOLL
KAsKVhqaFJDuaA/zXkrLfTWBmIZr1FZ0NUx6Wy3sqAELjJYH1HSee5/kINcKp02bq8zJZLeFf+44
69bO+PmJU/K2por2QRqX/u+uyifj8vFbhuXcJwdOARlkRIu248oTPneZQZFyjmTJnk/YNvKrzl/M
GkU1tPMX8gCagoz35SO1zeX6hDll2FlRRZ2ipbs3yYb/H00ZMsAwSugNGc2c7YuGUTx0AXrmwViy
QgU5XSG3Mq1pl7WifJ9njzsy943lnrJsDAKJZ4TVvumHkdaZVeme3IpCr3VQqHGjIpsjzeyPD2iO
OI3kk3h2uNMchuQ9yRBEVWLjoRsqrlXYr0EzYsLybKMdVv/qcVdkRTA26IIzY5b4lEdTdOHDBIe0
yE0e8nRS87/axcrtuxj4qa2/DNzF+xw20W4Gjrs2h8TDD6K6t9xwLJR8bDqXMir1l9A3qjV0YG5s
W46SN8MFuKabaPDuqqJxVjPQzo4Adlk68MhqChsu2QD6g1naYWT88tZS8DKKr5vQIfuczG+aQ+Sf
JAnDF6JMuL6TTmOKsIAVpEeTxwtW4+0IRHProkrGFqeckdYc+jN0Xq64cnTm7JuSOPe1ZMcAZC/q
h3IgSwrDE34OSt7U/ho1c8B5Wk7fXSLfj7FU2SEfQutb6QXzJUx6HexMlsDrVvrZdweO0WPveRM5
XPVHq5AGYmZ8lbkhL6ntdnjYC0WwQxRm+8lCoM1Bqry2dD3yd7regT+ctjVZXN+zKSFAxRlL8tpp
ieE7yencrKo5dp7pCnYnRWMLcAGd/6t+lsVNxTh0442jXIStiuF0Fs/BtZe0Z+nL6jsgkhR4fyhR
BeqpJXkASNwZSeyDVRm2ZuRvOZwSw6GzrkvEzO397Drk/JjRXg0oT+fBGTZdW4ibkSgATFd9fFcP
ktVk4lCbGaJ/sOr6yUlGGA8q6uYEZGTmXIuiNu2vMYXsBd+g/IJC+C71hvaBzmeCmrGzHmKGP1/q
QKEy7bUKb1sQN4h5SrE1CYx/SuxRn9w4fJyR6//ed6ghGu0RwOGNNWHjfG5Y0QaJx5DgpYMWQEmo
F+/o+TUrvxIpdnMzNa/JHCvXVKnKvKf32Wy1HZhberzWinQwqamsFOJw/I4E06N5GF9i9IQlpvXe
g5Bf9T2q7bbExm5Ybrkd6ESuYSqqR7suwufMjkxaMZmDECV3+1VlGuJq8PHarkdSGDTb+wn+X39W
tvkySgBuAkkrgLBRCxh9uBmvYdjnm8GN7C9TZLgnelHWfWH56h2XoHyZmBa3r8hLy+E+82WcnBBI
FLTMinoN0uDJnub4noIl3hQLP5ejoL4eFP1Mws1XiG3lsccwdgvKA2m/7dBhQmf9vVRgkdsl0yP2
Jvs+z9TwTEs+3iQVrItIRN6t7mnirYo6JVkBNLo4o6kubmgW2vUGbY1xjxPR2wRuP265XOjNgcwc
RVfVL1mvyA5oBMRWYdKLkxfFlrhNaQQvRoVny06u8jHvro3Jc5/GMXEqnrlJUmh1Ft6UND11iZvc
OmHT3/SBRJA/Kmoz2lmpSaYLLTWh3esxVS7vMIRxkro4vECP9orNzzhTd9p7QkqvqzFsDnZp/R4z
eVslpU/Qgt248A9VsUEQU24sMXAf2BglUpSd7BRRPC/ZMz4CEETlO/QEJiRBWzj3dOf9uzCS6ksj
aVZBqQYxio2XTtesd0agBgwkhbcSffLVh3hyqklb2ViAi9dJPXlYR6vqS5Y3IG5zjh87m1p/o+0y
J9DBXPyBikir1dSl6V21WAfoCE+PJqmqp6lzFvMv3ziQq3DDCjRAkO3gEqkquncQrO9F3dMSVLYr
TgSNtA+ph8WCvmg30hKt0QunY2MdexyFIKJ9cyNj/wrpdnjdFMn01eyg9YGJ7i9pnz5hGI3Xnkd4
/CoBbfJ1IIwEoKpW7Lidc4S9qw/aTICTRmmIN8Tnc8A5OtJeryB7rsOg9+VuKlIc636l0CxpIDzo
Btkd6XKASw+qci9GN7yIiDc+CC2/EK8S7DrdxvmW7RBsdA4dBwoREv8YUAVmuoc09mt4f3mK3HBK
cC26k+tQxE79SUsXlLFta/J+WE/JYtJpuA5Yb77lbe+/w3kctxC+vfmQRqp8E0HQHiIZ0f5ajlYk
lABwGCZ42K5VgetY+D+Z0YptjvKdTl3Y34wM+jfxVKolGBPXTxDYpyKHzjp3oXC+sr8VN6ouEUKv
EQVWd7kiRbcrvOahr3TiP5QRVP+1ZwBhJGSRY0E9un8Ulm0mO7DMNQ+QyVkQCXFxi5/xCxBcfQ1K
otsSbBFpkjXC+L7jGHCD412w8tIkIiV2qJvN7IDmiN3oOUH4+TDHY06DPEnB9/bTtdd53rkF1yjh
T7TGpm+8/ug0pTppqyWItM70neWp7jEdq2M7ticRznrTRnYLl6Pp3rA5m/tBtfJoDV68l0l44aA2
7oJOboZAuvf5MJUgUYaiQCSpq6Q8duk8Wrssmmd88C6cSwLZ6yZfVbY/P/SOKf7QRVXClYlseKtw
L5dw654LsphSil4a1du0eFWMCNeKkc4SA4ug3/VHqMSj6KcadwuQosXrggDVMa5iTXM9dYKHBlOM
+LDH0GTCKuPU5qsaI3EDjB4CT8i9cFWMGT7POZ+AHhV5GjwA/kM+mVX8SY4IKuv4ji50u1syMxn8
gegff59TQoRcR4ZJcJfYor1j97tSFTvo+IsJ9ecRJZPJxfhnwad2Ldf9THNLohHHVMK5lt6NezU6
VKJeltqP8xR03yJp/UpJ4/04EvfgXpAkHyJGYJjrclT4pHyA4z35ntnBp8TndE3um3juWJhfC0Nh
VrGb/g1psOuekyHsnSspCU3Dqm0ZaXWTe3nJyseDvfXb2pW3lRysc0WvVxwlMojLkDJeGwryr1bu
XMcc2yq/+2YmphNR0Ltq/mLTpJVbnBXykPW9eFYi914bbxjVlw5UR7eblUXG37pm1O6+QAkSpLyE
moItIauBs35CLVKwYjzSFhXPI12pb9wy9Xs4D/UXJ0o40au24+sBPQoyCV2tgfCg11zWTpMCyzLi
+xnNakfkLoXDnmEFYXF8ocTfLCx/L1OLgV1nhc3zRy1c+e2vlFM/qk+WzwDwo0unBkibSXPmk0ai
4IQc+53ZHLxpkQl4WU5t0Fsl5drf+kR3/5SELT/o35qQP18IwTnHAEYywKP497+JMUJJBQe7vDmU
aclHLEJmXapu+Xx49tzXLoN8Tm2oKUJwq/xKZPPPVw8ZiaF+QeAdOajqfnx1YUxWAOGtIZhaYDkc
x3CTtctUuWYo0mgk1StfBRQBxlhRtv38rVs/ClGW944XfJHxIZFw0Ot/eu8gj424iYnx+NccehgT
TGBB0dqP9Kgpm13L580P7tQA1mK4vTJl3VP41UlQLhNe6/HjF/qf9uYv2ptYYX7e3nxIm2/f/9dV
V77W3/7e4vzzG/9qcVq/sTl+CCkjTNYf6M0/W5yB9VuIFMbEtMa9FrDi/duSwXdw6/uIQf8kef6l
9eTHsc5/4H9s779pbjofKqK/P2U8x6HDssrvwO8FT/fH+7yVSS+rCOSvEXQc9qa0+RIVtmIbw66I
F8l7GqthuCkNAU+qF09EhxhX5giBoiHcZV1h6NoIouPuo6Gq78revBCRlpDcV7Y5onUem7k3WIvh
/K/dyQh2+UROfUgVLwg7prS07nISB14jp7rxx/IG8f4+VqCDlPQiADlQX8qhDwkwyd57s8/OFddx
3TKNQWnetCQrhPNKe/BUMnM+NZF551tktrI9vjZ61CuvkNvJnYoVRfF7V+ZYMSgstkETngOHPMgs
EGuR1O8RxPbRGh5i7aX4HvqdaxcYguc7N59OZsJXUR+vdJq9YhgBut7Ob54iBnqw3prAf2qnjiZL
XK5llTq/x617yGTor0YTKVHTxfOqNsKzpZwnDG+vAQPZnZnQCeEctlwBheFhA5nrPV+GTB3N151T
EkHnVCD9+oTBxzAOj4kzPoS19tehjSFQltEbZo9ov2T5JcnEVMRuruZykW6NHRfGXCKQsqOd9vZa
F/rRT6eHUbhPqVMcQWu8yjYnHtvD6+gsi5nbbV3e0Ohm742a7tySz2py1K6NBKgJd4mwp5zRMDKY
rNDKsBsulJ2SIRgjU1jh+Eg5tTL36on9PSmB9D4xlmuZVq/Mr1BHTEy6AdZP6+W1hMsXMPS6Gzvz
Ttnjvl9sciHJNWRDnERAtw+ky7tT8mWeld0UhT5hEPIOIbNMuBu8Q87UlzlWQOmUX8K1dIxN0fFC
A4cnfEHuTEZOfmym+SJdbO+ppx8r4NV6qtE8pBKGX5O91sMYbQmAeQOnfRrshN5eKrNz0QZPmTb/
CFvnlgQla+1zTJyY+M5eLw+tHh4JkzjQsFPcqM6BOTFccTMs14UClQdM6eQ3U7odRz5PqFzOMQq4
E/AHkscBJXolOvNSJ9Zb5FAuUkIxiOc0Cu/+sZX9o6vL98rMUfD7jdpwJn90YiuFFqnEroQFQr6h
AXGDsAp6K1x3q/bPyMmfmrYmAMn1zgJ92Q756SMuBypRjeNvdPynLJDTAakAqjtLn4VtiBdyWiJC
uFKiHcCz3xPK1GxKncRrkhBIFY3UcGiDaTi2HHSuusoPr2ivA9FLp3LbzqK6rQ0xEdJQDscqxf1s
G6XzpqzuZRqkf22FhVjgoM0yJGA0IPINHUVnExTz+BoHDXBBSmFITTmZNxeOs5dKGxhBZreLMg7h
2ZqG2dmtixfpMM0sdLnVzPzWs5NthJo4jSHpsDaSVO58lWmZHMOGyYUftGfype/qhiQigooujUHD
p6PptR1671XXk3yraxtLuZGnW+RuBLkQDiYQl+3Iweo39tTEd5byoB7W3P5zbr81MH0JjKhIZgfi
4Gvb2tG+5HObeAT6mduQtp1JkeyGtxyc+r2mj4c2LngKDP/c2+14FQ/ynTbdyfWL488PDJ9P4iEn
Bex+vsujH8C3+HRayYj27HM6vQdG/pDg+1YtJ89z5rU3c2z5vziefD6GL68WsaE5nABdpN6flKn4
ffran4L6kCwJ37Aojza1JAI1FvSfv6/PpzBeaYGmIQzGmQim7tMrjUFAPihhGAdbFa8wiNDfsBzj
Q57WDgKY5oo/mbufvyaDwx/OnR+vuZhgIdhFy//+uCMmTk2roIOOMSkv3Xrd8NhoHmxwC4fRYMq9
vF/0XifZsbr9/KWdf4wal/eLjouDtYUY9/PhmpPcSLUX1gdkEs4mb6oQB7gP1qozT3mTFwcz0m9j
pwF8jcNwzAdCJCSEhBXd4bcUmnZSz6ee8odC2ztEEbJwAnm3djieRmQGKLjx6SFoAPCQ39A12lXe
8EAhfDG9FM2OZt4XlsZaN02092iLPSdoStcu0Xmbn7/T/3ALkZwI0cYCdOHZ9qcP1i6zqGpstz6k
drdzG/OOZswd6aztL67oQjb8x6dJAOJytApR/n5WlkejFWr+kXs1Kt0rBoJ3k5VBZcCHStssyjdd
SC8ksap7eip3gTKr+3Spa9w5eW8H1uXlqJITuAzrX58g/xONM/aPRuSfHTns05Dl3kMdt06SRTan
bf2UeGSGI9kUW51N2ak3ZfdQF/qiJds+iWPuUWUhKi/QYieC099xXdPCK1BoSoL49trI3+Pmo29P
RYmpTAvnkE5k0aV1tk5orjM61CdCGVEe9fMdpAeHrh8/G4Tri1x0ZwHz1l9cyP+wwjiLsCiwzDDA
s/TpA5sDo2ldw6kP9Es+jhOalc0TNtOi0Tn8/Ob4XGIuT6Bnsk+FCy/+H94DaU801t2pPnjF8AAY
+Vg1v1owP56kH8+9UYALhTAD/hvD9PI7/K26hOtcqNI060MTDWLXZdpeu/H8tqz0RP5OkB3iY2G7
h8iwz2McpeTllEdDx793ef5H6NPftKtBrsIydw5DziaeRqxOYqpu8Pa+M+ZygAcQ51I6/rzKPcY6
PSib6zIjBzIUX0O8tCu/C5lhTxlYW49zi2URUoiTWOxsiQLaiVp7T17bktWWvXs1t2CbFTeDLoCh
J9MaphgHVAu3ogckvcZ2iQJXPTS1nW5dZ/6FIN39D08sn0XEWIN1mIwA+8cLhqwacvFU1QcLng86
tor0FEX6hk0y7Y2VcgUAxeUEBofnCuLhOu6kucKfessE9hLGRb3FkdvvxngeV8q3GtzQ5hPtP2eD
kIO+yOCf4z7w133snVNM4AgAWIlEQ7gKKMSLaY9vc0fsRJB90Q6nw6jlDUtD74vUvEwcxFYiTsXe
KUcYnuND4hFfk0vuT1ew8HU+Ck5GFvkGTXy0t735Egk53Pz8xv0PDwl7xvIfrPJUb5+u0Zi0AdOK
AbBSWG844mjSMvl1XMzcsUh+8YnA+P/n2oZzzWFZsywbBtenZ7J1nQmzYF8fpI1MwmKYi/o2P8bs
VBFonvUMAW41TxRI5HspMs84ASblDbOXGYAbXfSmhm4PX67dRli7yS/okE1NIQGjFhLu8JbMpg4h
P6d9XTcOErPurcrnB13irw+WzZjbLHGK13hcTqkjAUKzeYNGYZPrxl5zXN3SPg53io/0o7ycXe1s
Mo8vjGRx9A3Fd4hx2Im4J1p2VumVZjT8UQSRWNtsGH00x7ofHzNFIUmeWr+eW0o9bx4fpUrM1eRG
0K0GAHjWXWtkR8fhtGYF/SZb2ALLH0hgalfxsNyQoh92lsu8fXmMOu2dm2B89JOlgEBIyvOEu6ls
OS2ZcX6jW+DUgeCrJRbhNvd4xBRxdJGn36RSm7HnAiNpuKGth7VMcxR3S/cpTwcyl1wYro2HjLE6
QlY/zlXbrmTCA6xUeaQo3leAP1ZMj7kxeTr8Ud0goHtJu7E+FpZ3RsywcWw5rZfCCH4qmgyI4Ccs
YedSuU+2zH61H/v/4fHmrMOA1fToTjrmp45TOZFyR3O5OnTB9FZ3wwOEyzPnCy6ex2O9nL8+Su1G
RdZORZz0Pp75OkUWPnYknuZ8G97lDbR2gExFtAkH6QSbUiXtGqdVvY10Px1Ki9TtAY8XhFe4mqC4
kzecKNENpiaE1An7IvaR6LpmLV/PgXO2DdaYXE2XweG4ZUpHrH0z69c6UQumi5N1QmHIfpg6REBC
dR2viBR+VAMrqLTVgwwpSaO+vBn6/sH1Fr1QSYsUbqOzacf5VKXjI0MkLJGWMa+8ZnrzO0LXpVAP
AdXBocj888AmQpHZPzoIsJbTvAr+2l//p8P2iw4bG73NMvkTAeF3CcVB/b259uf3/Lu55gbLqdkx
8Q/CtmaZ/Ku55vxGQHeAEJCGqEk+Cq/0V3vN+42/4MZDe+ByMlw6b3+11+zfAuobLNSIDjmdusF/
02L7dJixSaFhS0A+yFMV0Oj7dNAAP9DPWRPSuAhZXas0Jd8u4cT2t2vy/9AsxzLNeRpBH/MYPFmf
H9+4hz7rgCk79HkNKBZFRLgih695qdWg7yof0VMJglluGgxCzz9/7eXz+vGMzYtjmORkwGULuNg/
Hg1Svyy1U4QRnecIsVEgu3EzaNxXFZC1hxyiymtCMltEfzpzNmgKsu/awJqyRdLmbEpp4SPq8wwN
B3WW0xrtsS/gS3VhTveEJCtvTZEttl2CqweOYvxQocTb/H+8icDlDSxLIDfSpwXQRG6DR26ODu0M
oVW7cJArA5lYFozT19aBCh5bBfIeo6IRYZmo7kZ44tARk4nfD1vqnY/i+K7pQuBNAwIqeNjzbgAJ
eaVZLnfhgCywQm+AjQZV2sqo6l/Ox/7D5xAS/4V/dgEHfC6qOtfp+ykYo0OGGHwjIbWs9CCnfdDk
7z+/Wv846PCJ4ymnAcCxw8Ne/uMn7g1WVwlI6ofBSUwKZURiyg/bo1ROe2967Ig/f71PDxFN8OVA
RSLQolm1o885S7bVoXtkmzjAEJH3rChA13rGjT9/lX/sgXAHcFZjRQuhoDqfPdyRZLlAbBRynoI/
EHLVhBNlh6ILH3/+Qh9G4h+qD8K2bLTLKJRZF/6xKOQJNcnIPXigbCuv5qAjriPinpkmPjgSHiFG
W6mPC6FRxcM0eDiQSwBjbm7FDyAW2bY8r72X5PlkmBTJvxFWZuKlsoiiShbcPlPsaZ9xb34dEhi9
RG2hZFsl+UhSkpvwIlosiRShnR062+9+H/05+0UVh+D68/2IXZOiBfjPEsOFDO7Hu2TBPdPVlfow
5kRKVBi4roC1dlfGEjjRFERPkIr5rktJGMUSS8HNmx/QM/S7wVpCK4SUZ/GRZAHuZNP6NeQg1Jdn
L5rcl2Ak+sIjA0Nao/3Foq3ICByN5lqifX60zSLapeCyN2qJ0iA4FDzqEq9RJDsrH5IXljOyNhUR
HElvc1RbYjnYXVJcAjH+CyCBBwPoGkndBHmgirP2ndOEj0Aa8qvcyCvaXm1KMzeJ31I2Hni0BbWc
ICJElNZInuMSHAJ5p9wPse9txWC79L1Fv0aDQtYImZjNoZBNcVEkkZRLJEm9hJN4kZi+TShIqSyJ
LkkK5ey92EU0kfupvZ4LAcpniTvxUsdEYNBVvwdJWrwLK230qjAj0LiRTBnJjo3pcMBP9VOAK3ET
LMEqBMCVV/mU62vi2f1b7ILhRoVZTVpOlY23hBO1f9Q501aTzBZjCW9JSXExljgXoy6NjZtkaBQD
eawq0rlL32rhukZLR7g+N7FA0oVIkJ4pJuSVEdR7MFnkKBMn05S5WIMQhtS1hM1YBCBBF8FThwb3
ipSvCq8s4TTGR06NBY7+jEAZcfU0EGRjsr+s8yXchtZ3iJDQdV7RBHV3BMJ09f9m7zya60ayKP1f
Zo8OAAk7EbOYZ+kpURRL0gYhkRJswiRs4tfPl6RqWnyqoaJjtr1ooxKL8Jn3nnvM+WCPmIGFvbgv
vUNtonKgDzI26YT4Cke4OUCRtOhdlkhuGrdWH1GYwy8tl5lHg6k3Ms/0bCaZJ8vEezchGIu1bTof
UJNttAXXD3DNfcL4ToIzO+17rarrPCG+jgQDXDrTatyNJhYIZ8Bxq2z7onUhztqp522KeEk/1EV6
TULql8wEDGXDYMMlJHSoUMFfmqraJep5N6u+2Fomomjwk+gglHKuQlhtF5h2xptmWgk1stHojCZk
HRNheGUm/AjS2bx1ZI0mrGiWSytK42PZL4hETXCSZSKUWhOmlJE/syW0DNmjek5bYjMKd2xD5SFP
o4B+bc6hy6dENKm+ty79tWmuBhPghKpLfy2Y0cCa7UMiDZ6znmz0h7crSk2Wqd4hDEo7HmKppTpz
TFRU2PC5BKSO2iVEHnctx707U49j+QuWPmTJFg/M+lFNXgqByxmfgrDXn8Sk5gt4z9N5ORGLOqWt
d6WgKB47HEm3TBWn8xEmNWmmJWmvldYphKoi7J3zOo/Dtds5XSAhZKVys1jr8tGb7PqA2UN2bpdp
uyeYmmAfDRYQC7oABxbIVb5An66RS1H488eiHst2lwdLd0EMCKy7ZtRHK8CJt+vtkgipSf+YBjU3
Nzbch13SUhSsiFrh9rtMQV26iBwBw9FZCX9w7RFu6DS7e65YXYTB4O6h6JZoKWx9uQ52/9caz96t
y4d6o4kdG3dlMoD12m0zfSf4Y97Flb2eobBWj1m4pAcs7cOH58iAmhHAvWVTXyBgz25R21KdTJR8
TTOTypnGxBdgr0XXOYLB7hfS1+4I2e4+FYUoEeOu8y63qAstvyVwqHQgt3tEpbUkRD80SCfOuxwZ
+kpQ7llVeKw9ioskfWq9DqqGHAVma2dai/ZGINm9gF7FzjVDwt4GgoR15MWYgaqJK0djehvbct75
o3D3HWr3vYf16e0atgniTw+RMurJinyDAHnHqARnUo4xLK5pMOI1TCqRT4TouIey8PcizvxbSDAV
0hvEbO0Apdwugmobh2NyQa3ib9sEaiR1pLqYUAehJ830D2rg6SGfFOt643YXBSaL0Lh8z0WJKLtj
Uls+TNXGutMcINtZhKBvVojLnLbO/C8zA074ykE23NkhkWsY2493yna7nQoz55Md+ZcAJsUxJM75
iE0CABf1orj0F/s4dCwKDk52N5BxvUOL9uxclhCfp6rAoV8k2b6psb9OLHc7D0POvHr29/jSvlNJ
HZO+nqXTUbWTzo7c/rB8VF7UZVeql93E28yAalhqQlMGqSBKghngUYeBdsvKqsl1qyPXy26W2V3k
+kLP+W/D+oeGlaqNGcP/u1/939XXb1/lK73by7/yt/MXMU20lo4X/J3R+n/b1Sj6F56YLh8KY7yX
LKa/21VBuwrxihkfeF+ANQi11N9yN/tfLow46iumnD50NOf/o13FsjfAk9wM3FwBtnha2RdO63q9
8CyAb9DSTV5oclRjr/9DBXxaapvDGH8TOC80q9TVr0vD1ekVQTCThSLEc+7LRuqdGO3oVs6TJf/Q
G582KxwL5RF1NgbNNKfPI6JfoH6eRYFHh0jOtNPEt3YA7BsgJLjwVhs9XSBhHP/ywP+hGUdsc1L5
UusCSGBlBrbgQFY0yO0vh1zK3u8cggTPcqbDrBhdM1w1aoTs31hI17YROukHrKuEe7AZ1yEowclF
H4Nmdutj54Nz+tOEreK40CS2cP3OYjhnJKDEyv5WL7m66uI+PnYJGz4lfX6UgXa3dbLUFziiMMvC
PeiIIcvw0RmC+iKeVHuwEpnfJHrIcYIuSGAUaZ0ddWfLcwxvNItzL9+7lrd+h1u4PmSlpx5Y7a7t
Uef7OaxqBAsVuTWuKK+x9gmibVaI8b3bj/LHKtbmdhVz8dG1yWLBvbo6+F1WG/eNaWtcDM/sJsFY
AfT2GGF0vlGdnvdENuG4OIgetdDQ3Kg2YjRQleKrXaXWWRXM3W5VsFY7XYVQcJc4gftiuc1jDxfw
CsR6eY/0JRs3djdHRs3mHezeVZ/zEh16uVsyBUFvE2o4wP1n5ky+7q+yui0OIdkG9XYGKMfVKWts
nNiFrL+NKmw/F2Ma/VXAgbqLU5tIK0PheSqivi02TqzCGlaCbsqNVeTLQU0RmZNY9mXfygwt0Tav
veoW+UMESumlzVU4zuOlHuv5IdIoO8okVzuXYfmFV6wpXs3owW5zAV18ye0txai+yyjMIXDa6rMM
m+nQLPYAdIChKCSKQD4pKbMjqViPGl7iLsXS6TLFJbPdOCsTXFQTzSPFf3XdVXL9yxOu9R7h0Xpl
U5EwL1+c8pw0RBuiTI7mEaGX9cELciLDaFHPprnu90LnJeYv6fiEEmyA9I2V0H5NV9xULVCOC25B
j/QkeOyGajs7OJ3XRt2IgO/JJs1mY9yzEmugFynTj3Fv4bedtNXRaiOU35Zctv0y16jKCYyIE4wI
wna4RHgEOX4ZGGrRlhVfmXQk/HD4RSSj2GVNoPcwWLq7ZK7cqyDr3/nLPJMGhdUwrzZfD/yv6VqU
dLTYGX1fJA6nvrKG69Kt129mbLXlyfrf2qUsb/Gyd5nNDMNd5w8WoH5013Vxvh/99ZNFBXLjrvQc
SFV6Zhbrup9jEqnqOial04mng5be+3qm68JExD3Ly2jGnWLAvAL4O8hL0hQBmptdgGywoH+JaAbQ
GBaQ8FNZ+vvAHXW51VUXrFcRDODlvIoxwpHbjDwy5OuWhQlQiVftlJKsMPYEC69MXnejxpz23vvp
vk2qERX8faiHbB87Pd6hFCqqJH2qxOHV72xcnoaoro/ztAbhp8Xy0ugQ6tL1z2VEMb/DrElHhx7d
AhFDqRyCQ1rOa3o3MVmk/WjzKb3BBGrMNo0k1+JdGlhpBGsp6PrsMsZUoMk3fTL7n902GxXxATVS
GMrbJXYfihGaxKEzsrincMl4UBlMbeuixGd3VB9KSURWd8RkqfxM/Vl+gDhIgq1thB+NDGnF7aF6
CMlEUGR/uQm8/DEQF/4yYd5K9gR+xr6VQU8YhLiYXUYyDj4QZ6607HCzlExTd9K4niBZZm7Vd+Yf
h0mAM68eZyQCtQlmc2rC8UqqzQYTWsymvFrvyhGCAESL+iJf4ITByVvrLTF9CR97hKKx8zzovuEU
OofnURtGVmiTW8YLdW9HhJIiy+UJJPGXRfH/Orz2PzCxJJcEL4qx3U3TLN8vwmu/ewESYk4kTw+M
mJvLloiodTcGaYW3tJ6b88iu4tvKz4OvFfpLRsHQDA9JH8r31lyGJQo4tNIYwmCRwc0Y5A83UtWD
sAecW0qsLXfRKpsP6KNgJveUEVhENAQG8t1WL7Dpf6vAP1aBBh18swrsy5Mi0PwbP4tA4D0SOV1Q
MRIpbA+zzL+LQCd0/wUgiJ8B8gagzgB60s+RBVRhARPexg8h8pn5Gk76zxrQ5698zFOJmGTIQOn2
H5m0m4nJL4C+OR0HvTfzBJJsPbYvU1H9Ur5E4aSlJK73e2avbfGDvSQR9m6eUePCdxwIBnwoTLr9
odeiwr2m177/uCRVW185Da20e2gtDxF2ScAPe2UdJ8aHOqrIX/iobGnBbARuD9aAQLYlnaB6YiVt
8kErGLdMiIuxd2+ZNLTYiaQkrswfs2FEe1GxOeOc5mHk5oIkjLYfHUWf5h27I1tprLYVIu8oOdRT
0bf5FoEazd0fsGjnNazpYcgHAI1zPf/x2UJP707Tw14Y+tX/3vbzFJPIAEEXwIk9jNIoTtEGw6By
8lr+6AImtfce0yZODSKu4npqZ06Xj7+8W/9QcD4j+//GkzkleDKEI8GYYXobxaf8PyN1lk2v0id0
GH55Dbk2fSbs4op1zKwgZ1YvwzxzChrKNho3ZbG0ZbgpwBpKeNK9BioIR8yKLtjMyX7er0m6QsOs
Fh7FfmAkS0UIsGot+2Atu+BmXUs8gveSzgAhoJ3iVRP/oYp+jfkzteMmo4Sg42GAhh2ymTr98hIm
WYnxEf5Q3+3Z0sEHH/1uc4c9frO+e/vuvSb8mQPBMfQ8aHcOuD/He30gzRobr7Bin5jguY7Yt1VS
egRb23zhiwgL75a4Ph+CI+Kjyhq2rZOG0x07bf2nscrrtuH5TMgMYo6JrIo5zukgzYGZDsGvCJ6m
HvnLDehMAWEYqzQREvuK+Bai2NvXfnpErCWN9sA2HZLNK31y7TUo2Jy7Q/a5bFxLXuRSDfKjW86u
unL74Q+my6dPlHaPvojIBN5RZq6nFCKYgGmetX3/ZUIpvz6QoKLgpuAgqGFDvH1drpkt/PJF8NuZ
hEFWwvfX4QGfMkfTebGrqiakvO4HO9olIyrl9IBNb679y7yYx1ZseJUk/xNaeoBLh39V/ICdhE/6
CmBxxZYvXWG+jHZGp9fs8Kj3pns7h9b+CSgzhXHZFBkvhLdYsCo2cLqaHDV6FIzQaqhz+OkJU1su
zirxsoGljzck/JRJpjzWyKFG7M4tK8t1dcD3LvX+QEc6ud/cA6RDIJxuzICcZevk4foYf5JmMC4f
R1lkLAFJA2GXamZuqvXh7fv9HF786n4HfESMs9ixUKz8ZrE6Gxli63jJfeQ1z8caMae4KSdodvDh
hR3CH3p5qyu2P+5CvdQLVLeff1LTuOCrYc02N5eJfNRHu8Kp2kbjoNUn1XxulcVorVd9QqwXIWmt
LOejFmPPBwtvPPE/5WskhumQJx7MKzQKGmnnxqoKl6DZNbJX/m5qpHngq19wFNwAWO9A+cyBceIK
2dsQLJgnSURAyr8MoGee+6ByQ7InbM7lvMfnd7cApWFFSJKh4xdqR866eQHYHpf/mX5v/mFRj14/
vhBtHSUCLDKshHxh4zz0el3quAL6yzZ5rCYRfioU1pYHF0XOWVBGrbddGBAd0HoRShXlVbJrPTjL
EquTB4aktGR1NNbHuAcljyn2SZPLhu5jIhbRY+/XT9kW7iodTFy8lyQgP0549eF4qoh42JL/ENxO
ftJcZnbeX4N2437TyYx5h4URwV9rGLUTPhPo1BD6oNrcJQC/D9ZqDR0dPEX/to/VOy/Ah+yAkkRc
k+447YZWd3sn5gyzvvIgUbvUr0U7+BGB9bMkk8qpvlhh42MskIJ2jGtnO0xuVHjvNtH8tc0ax98k
KsjOPSft+6ML2eF+DsX4kAuRUWHYllfvUIS2n0GR+ydUS+oDapP+e+Um41mxjMWhdjxtuFx9gDPJ
HOOtN3pyukD1u0d+C0swyorirxFbcQyvE3LYcPxo7teCpg4GhoW/IMAYwgz7vTdo+5urh/4LJo4e
CVY+hidLIKHm9vkefUv+B8bf68WaF4Kaj8XMxyTIuP+fblSNk5Yh4FD9xPNa3sUurq97AHkjeFB2
8IeawiBw//6gXw4WUoIKlg+QOnG6/RKAEcZwy59wW5Hsvot9T9fk9hspIaFCNSAfMW3k+7EQdCRv
rya/vfnPl8ku6JiB/2/15+j38Eg8JZ+6uqaFwRwaEx4pHErKtw904rL8fJWe6+LtCWXTiOBOvrHF
BYyfwix7chjDkB/usl1sGgIPsDvIqvCudmViDKItIKKK4exOTG3OTDf3g91SDRRUlMHBrQpUTBJK
F35kv8WJdMKo8EFKyNvuUCMZcQfHe4+nev1DkmVzVbdW+H5yNZkk0PNx2CDbCOeFEh8JTJJREoUy
eBfM5VztIVn4Z7aK9VPRpMMWVbg6OKlvf7UxHdyuPL8/SElOyltuiSkDsAzivgj26NOSgEigfvGA
q55glnLzs1xkR9EU1dmyLl9rJ64+CytedqOb6mrTYUV/RvcMnvj2k/HNnX/1/hmylAOhyYWJxTZ+
0oMQoC4XP83Cp3RcERpWNWZjSwRCviMFbR12k4e1QyiHZdxg7CJxBGvkWZMv8fXUBrBdgQytWzJW
vDOx6nrjEy/0RZKb4m9VaV3nug6vNDzvWkhx76xtddtYPLRNkHQLzMNhKa/nAuXeNmxjo7sXE6YN
aON0UOQ3IiQtEbMQFGBp095Kf6hMelo/ftNVNn5E8FC+t2pgwU2wOPNBuAOohcBB834m0ZWpemdz
AdmCzQ9ZPmllvJWKDIuVpf7gYaJ0lWfa+wsaAXP8tCxJenn75pp7d3pvkQoRUxAwdA9Pzf1HOyHn
GROlpy6HUmp1onhoc6HBQLravnFmg8W8fcQTrjJvFTZ+pp+Fo0dE4m/KFsaQlZJsnd9xBfYuVmwZ
JV5b2rqMCYU6zDbf0k74qXpqhV095OkyXOV5bL+3plgc3j6XZ33S68un1GT5fCb/BbDmXm+sClEp
zHvSlNPFQ5YaILX+Qqx4Nu06qf1NZ7sl+7xsGG8PvoP2pcgC5Bc0mru+mnFzxlMPvwHVgK3lA8NE
4kXpjGqrz67LIO/PoB4sN8GY4Wrrh6m3wcrXnTc9rmmEIbb49GwUEv0tKI7fHi1uy6EoB+uaicLE
D8whxlN9pt+hlGU7K/y8PaQ4yOBz5gDOyqbD48sSZHhsqq6qIePPhd5PXlE9+BPaVmqR/sMAFeM8
k5VQGxXKkKkwXj3rNsjt/h2kpppoq6KBMtIsQ3JAP1mhj2vCFuuQuId3lLcBHWvkNs65MY5WRztI
3b8YkuafQLOHH15OUAPupwXo2NtP5/XaTw/kI9Zho2MKZrMun67ICPWoAKpQPFYj5A2963RritaJ
cDE0Em8f6/V3YPotXkTPIacZLIbhkPv6RXCJ3ixx63CfFsqJ3PvuMmjIsnOY4lSGeBmZpq8i2wvT
iLcP/PtF0tWSWBXwDpKIcEo2hN/Vq7go+8fFhkRIDxRWEdpj18qplt8+1MksylwkagS8BAKENMBJ
p2UkT9kp58mVT9RcPmHAOW7xHysk3h28RfhYaXu7xGtiy6smV3Vg7/0pK9eHog9bSltZAdFgagNH
On6PgiAUMEkmE8RaTqmK9Nk4e578U/bFbw+GrR+tSQiP0bF/zx+iRoywjbfrx1oPirNQVlwWPyZH
U7ezzgc0E4mcGqj7f7hZvz8YQ4BnesU65SG/Nyf2K+hgGWan8q1vq285eJpjTJrjb0u9myl764jK
7aszGvcy/KqzCo+/XaeUot2T1uJO97lcZ9o9QhTW4RvJ4kV8EHXg6ktfao+W5u2z5bt4tZAzpnWQ
ez5/JuyTcJVPyhc/nVslR9V8yyIaAxqXCBO8d5S2prFeNZOFiRag7YMbSyQ5X1Nfex7wFPJNTUsT
lx5dLC+gLH7g6WFan5/t0+R40B9fICGoWeAd/gI/6FOfxviWbyeJpx8cHezPeTq1IqcRp3fhEL8I
DyoxoBGLYWa6N71U0XuUOcPyedV895hYLmvCvXAho9BP2SvxGsXB9TqjgeqyGZOfNvAK+T2YSaRz
NmJI+vUdn3/sf6rRdSDnXomFQC/VFjFePA5Jv58IqSGabz9ilLU+rFBGaL1VF0x3fcE/mTekv7KC
bLIsaHhmbrbMHBo3Yty4t4VoLdPLRfwOKHN2UWTpQRNnXPubn01f4BBaQdcJUUkGpOEu2fB+mEMJ
vKa7pQAD6PFmYu0t0phDW/kc8+NMRM3RrFTTCouY8PXPXZT70xnIQJdfV14d6ePsQNi6zDpLjxfj
Mi68S0uE9YfeERzs6EvM7kw/bSeDQfG6CFt7ddZGjGvdbePVbVme/bwAvxhMy0tzENPy2nZicUN9
m074sl9Ss4hVbASW3HdEFvA/WB9omq6+LQv19+/o2o4YDwG/Lc/wGYgaNEyQfHzT+AKdcOilJd3j
QouGa0pf7iqB4jN3zo/akR+Y5yErL7BJGQFVnCw2RxRWCI6sIedwW1od4m6+Y6E3r0sTIxj5IUpo
MORzErgt7+rBb0KcIgSDd+zlCeXmm5rqGCf6XeqqimcmFriFP9ianAShO1qQSFxYHnrLx04uE/ew
WUiMwBCJhdFJPkQVCV3AACHyVnTYzEDp+dO1Nmhy4SyCv9PQRs1FFHEbLNedSKY6JXfTBAVuQndi
FdirVcBO2DeEBHEmCkIPf2Iu1onpIu4xlSt2jW48PgWaIuR5PPkhZO/Cx23glFDymgPNY2HOBUMy
MIQt/sd8gpqEI94UsQbkb07gK8ZjFCN3gyQnJGzmNz32HWAco8cfcBTQIadVeLG5xx3OG8WPkaRP
bueKiyq/qQKU9s6KYcFZ/ZDagXlFDdg/3bdRzX/jQV7xAYcFffANYPYKjOJhhjHdaaVXs3hk+IZ+
LTqhzCcNr59fqlCD8yT8HiQb4XvriOk+ZObJXcBKuO312bTYfSGvJ7I4+IWd6o0pFZNuA4gtIs8x
XWjLeHX8MwA2HFEJiryPMz+Ppx2wIYIbjBkqoocPgc0It8QSSRyGUqeevePdJnoknex2fedrvfD6
AxLRPu5jySC1plCYm+Am8LH3gozJEJGM8SAB8LttnCyHbsb0wDxhwhy07RwQ0veTdZ735JMRZaE6
DHvBVKA/zpclszbOkQAqnk3nRXmDvXLvEBsEx6LQKR4pDAY9SK99E2PXjCLJo1djIWa52WOmXuhu
m7ZjE8cw8IJomTaJGwzZWSIK8lzTTVSCUgWP60wiCOYeQBJcc1yQuETlrbIly9IrJBCjE94MC0wP
Xp68MEtKOMyacrHUiXkv7XHpeYcSkXdletmszcrfde40Kudm9QVLZd/VBkqTJc+j3iy25YzdDYEe
LktuUXcjTwlAxMBbaDtnflfc2WYVJL7CaLzsvE3AzeyhnflJhioG7UIaa9al0p4MAQN/OF6kDJdB
lqfWWwLu35BZrA4Td5FvwXGHnhdq6pQAI+PpdyCwkU5506OqXznxbMFpGpm5A2URngrjcPZ63RrI
UGKyz5cXeZXZZIdh7HgdF6ITUICGkdKsDzrKLO92sZGIYGKvJUBr2w01lxQ1qlHE/7qmxLIZnepH
GNnMR7AyMZMRVn1zc2YKavTuJfyTLt6nWTHj0zYW66pAgCKR7rpkrpM9Ks6k+0B7yMUTwFux2k8a
1LDFaXa2uEuNzEI+7GJcAfjPIqzGuIM/X2vo1ebvtNcIXtw1XwyUTxthlvvewtn3wSH4nXssQmWs
3ahEU5vv00pzAzATqhI6mzlz8LZ0c5bdXR+XaqCIXx0dfLHqGddSWy7VPY1dXPAOKaJ6LoK6RXkS
NNPYPrbYc1iXKpWWd51wpmILTTPvvkAEIe+iDFHcPdFCrIpOOpDq64wyYb5dY4toe6xs0aq3wp+x
3UGVE6OG7FBe9eh5Zz+ablSXJUTRB9KWzpWo2FZx9x4mZ9vxjPDHwEGhWwt24Ul5yzZdysmU9Kua
gRC8UFduvGkVMPxnDLFG70NQDdpLATu8Es/FuHI12bdtzPUnvKdJOpwPGTtZtQ3Xal7XXQwiYKtD
AvWyuYQDkIyYc9HAI09oD1McphCsKNDW+7SAFsDGFwzhRQ8hINoIb3CdLfzlGLo3YtA+NsFMYbHF
osFV29Sv0rPQFcOua2zkgklc2/bRmZ3MPeC96pA/M5AzlEOUF771roXJ5n0c+04VzdFuQ90irW3s
ZblfhkUM1xaJPNadZ3n9+jDUvNXgEkGgPq4hgYxY7g5BqNpjBPCxLqiIQtj+8QL8cUzyocDftvEi
SRQGdsQucIFa+y765sgiqp8yF9rwgrHqoDsYXD5SoO0Ytk24cUXvDzBRk7oDaB1L28dvJZFWiWeM
E1pleUQdS1mbfc+wNUTeuW2iEi+hHVaLeg32gRiEld6gym+74t3P6tvWuHA6d3MK7NJv5iY3G2or
hWz9jzP4a+vt2mRWyUQ9ZQNhnOkp9KnGEnvmg1FQ4Xn/awt/d7gfApUS20rMQsLH3UWmfFRs4HwO
mReYFQ4hmakwc0tjoI+FVDUDmnBh7Rxdrl1qUZL6WTex9cCCKthlwHlSdz1qgqbpb0e/MdVf0Jem
cwhphDlb7U0SltzYyTz4hLWzYRQ7AHNlfEytgelnO3Y+y6Tf91T2UQndwj16rk8VDFxhquhYzy1r
WRHlZtNIrDlBrC5kT7jOhCXPKs5iz60oiWqYlqwpcpT4tG2oS/DgxrVUKrMgSrDp8DDDyqQ0mXHc
4Qa1dWh2zuhlOKGAwTj2GOJzt36YPB/F7LZJYmMbZBcNRuqbHq9hzr+PC7NOlsAa/IhbODFnVCdt
7+CwpVBzI0vDYH19cIdRBd9mEKbmELhFWF/hsj6xLQ5ta2qpug1NyYIBqblHQ1MHg/NjtHqNsBeR
Dfjmhv2QSSYErmTh3sagYdx+1nBtSqTnAXTQS7NL/dzByPrkPpaNbWaoQTybs3dEYnEjyT0p4uao
c0nTUY2YaQLDs69wBmNvZbw+f9+JteMT2jC8W6lIwzrjNzbQl6S3Kx2U6wQwWNiKYU1gUwfc+XJh
MITAkGn4y2Nkw3ScB9q/cbiPumThigVBNjyjsYfZA5stLac5e7eSW5rEn6eSNK/yDFFJKmeGDn6A
8VPI0I3k5rU143ClsMzPzlu7NkWFPcCdJKcRBws2xSjoeFkYIgbOss1nWxGH5ZUuVUrqJqaan5pW
ASLabdpP0Tt0Am6TXwVJaHM+esUAFz6eQLGBnKikyLyves98Ih16ckbwNWAw5vETcehfmZXRGucd
xMEaf8Qxh2jZuSEaFqz/n3fXbJpSNs2xgbCGPF20VIGBUKbeRLrH+5jgpU9lbXMHMCBZQxT0W/65
+WmqEoVTVxWFbJdOxnm52ywLTWkIrSg1xbxozdm+fB7lAB/vvhrnhoeqehY+ecXcCdXVFM0I+IiB
ComvgVzFu2DAM2qC4uApz7y7Ve3G9bXEoXsadmnVMya94BdIQVGLeRjPFoMxybHqVXEJtokIAKzA
AgZvKZzRp7s0jHP1dVI4e8sNYYntwOKiZ09cebMzlDWKdpf3TGIpwZ0tWp+OzXYW80B6DzgS5H3k
OQ/aX/WlwKlXX0LI1gspQa7oyq9T5izclOSl8ulTezLTwSZSXC34MybF+58dcbTWGGgdljRFo4Rl
emcGlCk9C550lmUtj2IasUCzsTyztyIjGjMCFlZpb53hRiDG+2CtBNEE1uxw/2G9maYb/N5UYWpx
TJPPjMYU8ilpVtN90icpT22QUEyIloqsleQ5Nfmw3RjN4ynDXTcr7up09LznxkUPv1L6B16nwOfw
kA2S1SyVLWtycNaGPoZv+zpcePXPnAgs9FGXEXXUy6dXT5UprSpLEl+x0R0JwB2Cu4n0Bty4Z4Mf
EXdmpvtwpKO5vrWxNK07bggAMNS12Bq4kbMTmk+cbjltrwMIpBSvei7SY4KkaHwfLOHan0fj4lRn
EfTeXrGxWR71AWlnE0snMraGXxN7A554x6KrTSXqYlLHOjO/dI1LmSJFOe+KyWGRouAfA+zAZlbn
fZxOpgt8aSyqZDUn3azLrNMtXxnGIpshWul4vSkqeNFpkuAYb+esrnmkuTOaUx9r8k0k1mRjMgwI
52qvvA5bwBF+cNW8UfjImwVr4DFi3AY9PM/rDeLNfoWrlIm6/CqaxXTo+mXliJfeFLrSQf34J4D1
HzAjRATEXkMxY6J4CrBGC6PUJK7mb0symD5zIo0x83eWh3M8Em3mUTzSt4GqU1QNmApPHx/TWM9x
8fQ5wVl1W9eRPUAn9oPZ8MleXo0qsgyy+58eyqgnGHsZCpvRFrwG8NwsRYMJOvGNTDGzPjWBx+jm
cmGxZu16+1jPaOC/BwkGfkPCgMCVQYqAmXzKBOtth3kAhPVvi5AjjcyYSaKOtv7gZXyGGWNE9sI1
aFg0xtrzIaOPU9Uhcm8Hl74bFMJwrWJaXrP2vKzMP9lYNQwEUyKFfs+eAPt55k9vn/5vT4Whrpmw
MVKmHXdt8/e/YJ2LSuTAsMH/OuTOwnmwQZm2kM2VFurtQ/32zgmA4RhyGtw0DPBO8W7KqNytKaC+
Yq0msAFJdFTMD84amk8kSNL5j6/cKakL1YWDBJ7UdVBT9zeBiep6EaXg919J7jFr1LDwsb0bc1b2
u9QlqEDvkph6n2JC82cIAqGtbo29pf8HHsfpbYbHiQUEIK3t8blhn/X6Ns9kWOAxmYovYBK0jjqD
7/MYMVxnBfzP7rILTYSrhUzD0QDHTsDrksIwEk7hfMEZNSyvh7YyrXle0KmdIaQ1VePbBzwhWeED
BjGPIT18HziHwEevLw1vn5XFRKsvqoa5BnkZZ2aWORZFzXNNFPQZ2N95qjM8JksfytSf5ii/3Vxo
R67xIYcOEXLppyuLl2aV04b1lw5VZVrvYdet5R7UI4uL40vZMqnMlMZ4Wpv1+ycobvmDgbwkDBX2
hfnl5khkMdwjoH/NV9x4saBbWCuiIAV1xNxE/S4SA2TwTe6UA6t1OPtms5z02GCEmCU2Hz4cAjhS
xW4IR8AjB078DB+gBKLbRzCN3AEj8KmLVigvlqmteoj9LBaWckO6GAj5ZjuH2U1tg6bZbPFtq1pO
K3wB6HtKe1ZNYshN0VREw3PF5zqmWE4KiQvkxiZGkvsfpYUCmXSnhQDKy6wugWXffv6nnzXrHkKN
AL8EBuC/v9ojnUVm2av+3GSdoGZN28G0QDG2dSy9PyHrtw/5mpbCnI6lNn6e0eAJganfyTvOoAy3
iT6aP8cpAjuxH/M4KK8hA7qldWP3NmdgMlphaR0WIhx5EORhm7N5+zR+Z0kwz36xQ3OIFfhtFxUu
uAMS8vJ7FPA14gkYF9/AVDU9OoNlriB8WvsxQW5jfdMYxNWwR6f2T9K2fxqr440OuU/AXEVUeLK4
MJfoZb+G1fcEBdi4ex4bB+uYVVd5FQzEhk/xfYc3+IFU32TfxsnyOYvU1DLNJp/1D/fk9dTuecZv
nHQwgvFdJpunjN1VjvPULGXxPQ3t4EMXOP2dW1nWLqSMuoS9M96MVTdctF4tz3GMca6HOqSbwzNt
eZeHWQQhuZ6nq9waxQ+Y852/ibDq+vCHs3z9BpmzRJgnkOa5cKbZ/E5u2SQTLePOG79TY3bpRz5X
v9+yb+vN2NvTjRtMJR1cvwY4jim/+ZGtdoiNWuK28xHH1/7Bj6v0ysb/7KNLuAr9CFyVgypUxe1O
i3DrdYArL+/bf3UW97r9/r/+x9cniRVH3kOlfBx+tXpyYmNE+IbOQuV8UK+FFs//yt9CCzv+FxIG
X5gMRzIqjPjzpzmU46DERYZrA50+e7Kzd/xUWogQtS3/FuguS5sduJzD32pblBYu1jf8OjOidqL/
RGzLys8O+e8K0seGyTCiMdChEuP0TitIiW9Fv5TBfEW2HOg3JOIZxAWQ1Q8a+7Jpp8iV4KAheNSx
dGUl7b8G6lAHzitBMPeuJJhCATLDAiYeplDtXCBRqrs2+pCD/iLh2+IIRZuybefFqw/e/2HvPJbs
Nrps/SodPYcC3kR03wFwcGx5X5wgig7eu0w8/f1QFK+KRf3k1VwDKUIiq3AMkJl777W+ZczkS2Bn
k+QczzPFCKpSvZwO3cgyOeF7H8aKEPCqkFm1mUBp977nNtWZFWXiiOxlUg9ZastzSRz2HQPc5si5
7knp62k315MTB6rwNp6VNWfZ2m0q0VxqvmXl+l1ip5iW0gR7GLFyM6EFLEReODMEnoFALWsSFmi2
myWfAJA0OsoSVJrTeaom1Mt6smqokAkTAOgBHSp2lZiKHZ3DAgiTV6cHuwS/CAZ7mJhpShXjoaIA
vLAbOeyGLp9GxMBso0lp5vsG7eo2WzrAkw7Nc0DQ5pqqTjzhdKmTq/nMmIXupk3Deoe+ctgkfY/c
Jm6kjoMxlgvngZLpldVOT0NnyodogQIfdHHbiAMFlkBs3Vm8UTNSR/2J1kp7NltasQO204Wmlk8h
YdItcU5aR+hXrTWkUzlzCNqLXIcUBsDBZnry4EHLP0M9RgQvx7h22CZ9p5KVxa2+IXdPqtetnYc6
VrNyZwxFhDLJEhxIssHxU0ilCj7icnLoRJldvSHGBL2uPZX7to6SDc6b0d3q8zyH85DVAcjaicG3
PoCr7OKmsYK1vPkKxlR9WYjb3OYWT+N2NbGGamXKlxLwmb71utLajbVobrWqS050oIsnhui2D7GD
dPmGIei+mJJY3eidc1mWskM7yGbUMTNsg4bzGzeNJrQpRAnXbuUUi5DekncprBb4R9TRyG7N+Jiw
eTl+bZQ58wEDxIGVjJhOM6U+DFGmE3HjgDAmYvUDT0OH/pnu50dUIqRUy36Y8l08tPpdVKTjYe5K
Z0ugD9B2r4r6W9ecPqnM4jYTsMxNxMwCyH0h0wNTTYO8TaKlvCAmqOEM8ph5JC3KfV7N2ztm80CX
LfZSbWNBjyeeC7PGpo/aO4uR1UWL7vxjMZTRZmxj+TAiW99HCwbIQFFUD+K4sjBWa5T+Utaiumit
LMMCXWdZ6jNyhnrSQ+jRkqi+t+N2YA7jVYfKS+PHAYOvwHEQFTe52egBc7SG6KOSVq3LfehE5LtZ
Zq7CCWrHQDJ88LZ1Zer0VS1a6KeGBFeGfENz2ZWRt+1ttfgC2Foe8JXXQNfbzJ+E9HxC3z5lTDc3
hpznwHJThsqF53E41l/okTxaRWcFFfnmguab7nT5pkXFF5OS27RJM9rg/ZUo5rI5PFbZ/bsrfktJ
/s2uiDBA5/D1n7fF++ElebuN/vkDbzdFS4USp3IUQuVLVfVmU0S7DrVQU9HeUrL+v03R1CEmanRX
3qASXzdKVcWdoAGnoOXyj9JI3B+rOV4RJZVBN4JlDhIfaogf68m6xT9TS1eee9WiEHTuMl+R29IG
llCWpnHIBRPyYIqJTu4ts/+sSZnuBMCeK9lW3b5rGf8xBwMhu/bSStoaN4mU1hWsul6lrYfZN3Lh
48/qSHAnECtSOm8UR9KTDJjWcsK+Z44JqpCMeHzbdjxPa1hxESmXXsm46FizxfZegHCsdr8azPfS
cT8D5RDTIXZQK0UHguxpFnqO2063zcSHfKtQjOvkXSS6GQJg64i5cPAVXqIBEAF94VXy2eDYjks9
XqmoRC7edKVJQORcAGxYDf+toy9rGrAd3VWlntwtQ20AKgOiTCSs8nEGxnznZmbHclom2bWoLWQD
XXtYLCzGSR2NL5yDCe9lHgPSg1RpFAuZEXg1eWgO8FpGGtUxi1G1w1lY8hkA4jyrU3vSnaWstCCr
CBNImIwoBzHXMzrhnCn9LRlJzLo3zPeyeBuZDX2ynZ7SBQWspdZDu8fwFWlEk5U5PiBxYxdq2p03
oq8rvgWyQNeDx+tt/u85+TcrAuBejpb/eUEIXgpyW7p3Qezffur7qsB5GKojwUKvbTOwjn+tCrr5
B8dhVcUsiGdZMzEMf+eorqsCeD+WinW3Bz3511FZJ4edX4jS+ttB+h+Bad6VupZKr4mWLu4yOmks
D6+A8jftymFBctaOo7ioZsMLpxlNIaeBbLXDO/N0DSJDHjMx4YlR1Xx4Hmpzus9NYhr93qvaxzef
3tW3E/p/VWN5VaccMv/3v7UfW1+vrwbjJC4c7NZr6sZqoX7zarA8IGRKRurFttIu4pzIOH90apvu
/jTU6Ppnc3x22Np57EoX7XabdRx5o6V3zADMfvXZGwb1kt+REDdSFNo9bSdX2+Exjb6gc9XE9tev
+FXU/7bU4PMzsVHQqsGFCXPnnVbUXCts25PDhYG8ICbsYSnuiXJ1UVg5srboYgkt26QOfIRlrdjJ
LlGNHZB7ScAKWtvPieh7LcBsQTTqkBIcTugenhmHyIE4ZHycXGG6Opa9R7onUR7eQ5+0p7yYLXDL
vWKfp10ylbtfv6ufvwb6QSryeXq96ITfOxkcqcSz0hT9xWuqeR2zRfmMWLk1SBkVVwyZvdsm0oqn
X1/2x8YXilvM52yERLNxL/Kv9WW9+fZZ8GOz6ePqonIX7ULLk/GiYi6VulHy8Osrrd2It9/aeiVQ
8ipCdZsMaffdfdZwzl5ajsoXbqOaL2xwXUE+lit1P2+SUG1Hks0JX8VNkCHPKX930/zowlnfKDcK
HWxaxLbN6vDu8o5jpLAzAQc5bW69gOYkia9YX4O1lD38XgosqfLV7+ainXW/zWvny1B4/WGG0Xkm
GDAz2MRIkwdoDMp7o2t0iC6ulF8aZWo2qrKUTkD5ZjIUJilh/F2b7ucvChswywYdMt3kWV3r7zdf
lGqPVmVZkXJOFm/5gv4QKJqmwCg3ffwuVXyc0Sp9jF1Sx8XSJmilEJGyv0/O1wH6Sx3IJKajgzbi
S9oZzueJKanzmy4q1uT3X/LqLF8d36sLbfVI//gq7c5N1S4ZjHNqvCbygHLCDt6tkiFvO8CTAcPY
qtcT5pQRCXPiBJ1WUUoiFSrWw39etOVNU6B2oJc2x49zVtYHah4iESih7pG9YIDGS8Twf60s0sGg
yoiyvrqY19KjXYuQGLoNUOLX2kQn3WFvUcfdQLK8imVlCFKvnfYCAP7d8Frh2Guxo6VSZ20wxwV5
3exmZ8wR3WcqXvOYrMXS8lo3zWrCYYZ7Pj0or5XVvBZZ2lpuLZn41DDpvCWjmVpsLgcHzAnBp+Sl
6ndtos0onxyFCg45avSRkSZ1XVq1yodxLfaaptcPCIebg9Z6xecU4xfP/Vog4nGgVoQpER+7tYCU
aymJztG7bOdSoHTt2q32WnMSUEz9ScCi2wYw46OwpOm+GRvvMokUalZOesOerUYnM2wtal3kXk+i
VJOTjlrh1jIGil8vU3RqqHJ5ce26C3tVIOeccjfeKkKoL4ir5q/9a0W9vFbX1WulLdai21jLb/la
iXdrUQ4Oq9xXFN8+yzk1O9U69Xv2Wss70QzL5rXCN9din1kEdX9HByA2117AvLYF0tcOQfbaLTBe
OwfCcMSZnS9LEV2Pc4uWwpcpitnuMxHiBMc897MinJJaGDFKXn/S0V8O+IbGgZRT9WLIhzIXRy9t
l93koTE+lF3KWDzTi/pWdQj3y6RhrEW6VxB41UIw4OsC5InwCGhiANFrbkM7n2Nwoti8ossEQJED
/lY6c7LBH+AN+J0Ggztqjmqtn4ORvXBLxFkWXU48OjajeLeB8KUZeV9uqyLtPKxPbF5RKKbUhrpD
p9fyZURbIsC0V8JT8sY52s6FU0DFQsudb62K7JzAXSxWzErPzTEoE0RW/tQT0HzVp0qJbilO3a/K
OAFg3Ki1PuxSk0DlC9I44+hYGc6AHCioGM4vct9TxXRJ2CDOKsOon5aWVgiE860ku1vu1R6MbGAh
5EwDB4pqsesIEEU0Zpv6I4bFBb+bYZPlyT+qcllkqtLzkVfVY1aWXnkwOsKfwzwZ7JtlhHW0pdGh
a6dkTnogZE5CQ2wXdVNT3bIZG5zeFz1ndssrCOuhiJfQ1QTyDxQ8zXxeupJbW+FR6TYk2Y/HzrAs
YsgjIx43DrnRNJ0cCMZ+tWTG8oWRtmdvSE4oSgp/hKMHygf4BamT24Geo0XapHUabRbAtxY8ga7x
rjKynM0AJTIhtyV4B+UEBc7cak0UW7xcz2lCDUt+fUhSCChh7pkJTQL+nq95MLm4fWKjxZGdEsPA
sJYko0rWUvFRFrr6hbaAMUt9dyKD6A75nz5e2I1HVl3ltcO5NVZsSXFPMvvaW2Q2uo2gnVTPaFir
5NjKkuzffraW9KRhFrgziXd/sQTZ4VAYuHm3CDgcIwSwQXexHNGIbAqUPj0FaITGA99GMc+cLLI4
m257RAwfmy4h98eZ44hkZiIOcNtH/B6rqJFpVh3RwguxTeZ1j4HwThsU/sZso0DA4i4dEWLHytJ9
J3R9PlRODO0mVRzvoVLb9ebMsrbfOUUP6UxIc3ADtV3bpclc8cLqnkX3xA7mPUDk5u4uWSW7Dbk0
gkZY70X6VdaNeX5D5oZnHoQJ6+J8EMN6+EykuCLqhPyLei65dF0vC+w2He79Ts2d9c2vL31mfeJ1
NaV2YVoV7wIhJB/V6gjAEZVPPDpNgaDmuuocHvlu5FQQ82esqdidk8sWPfuq+WkSla+bCeh4XiqA
P4joHFuxFcyvjZBkcn1dNHiYAt4RC4jwtPWcjGH6IQLleHSnNCXFILFy7gv04i8zZl0Eoh2YPGMQ
an+KOeZmdMmrPLt12S12faVqF60Xt89Akoj1S8wk1Y81XOTxFAEEmzayc9qZA640dg2ZfHmgOq38
lBe5dSXGNda4VeWUP850k/t9GSnlV7l46xrCYJaIaWaSBqmoMum3kCO9R0WNym05N1TujskyJ7s5
uUnBA528EmLtxtI7PWbZs0y2o0T3HrpMmeKw0CsekwVxlHcwq1prv5QsyPLoatxS4byu2GFmKXyi
AkpmyCZD2jkYWcCxSHeGiZ3WmFSO3m32ofOY8SnYNjTAvEOnfYYoDj+8pJczHdJZ51eJUkuWwJxj
ckMbvpY5UHKiDpd6moZzIZ3iNpsQp7hOv8dVPVmEfAGqC3L0LcuuQV5VExYnzDNlUAlUTNqqnE4x
4lcsQlZfJnecRIjK9la7OEtnv2JrezDf3jy5LbuAbG+LuNXSJ61eDHfyF05g8r5BVuzxy3q6+wk6
5PioRM38kUaxMgWF09v5AQOwdi3oIC67blXsh+my9v8ZomfGlcgL0ktLuyHSvW0m1UZ8mqAuJ8lm
7sM5afjWyGFKAUMuTsna0ffY6YWB62QqAKbtFjTpvFRTxM5GRlLtiQjq7fZxtqR2Rwoo9xo7nffA
vV72V5VHf3Q76o2Xbd0yscndGp91d5xdjWH85NxbesUgYwa6Yp6b0ernbCMoGGzu3NEh/mq+TQoH
GvqpQa7RmdM1iXGlC7WwD4jnPd6XEEp8nncKfH6gJ6wZdIpHsoEK0J1+h7Jw2ydunmyA26gHiTq+
w7ZkOyljhsT5Bo/5t5Pym04KuY+0HX/RSampb14+12/bq99+5nsfRaUlYjKOJ4qGkgl9zF99lHUa
aVGGI7ujDqdj+lcfRaOPoqOjocpDTfDDyNH+g7pAJ97TAQSDLdr7JzPHV33f24oSnQzoXSJpXC5n
woz7sdhQy6TBGsj+zPSgxaBKW8eV4xOzOLPqjpkKKKz1c0aWCUjrfgAPemawAs5hDO3LclZWujSb
+Mjpy82N80qhRralrww8uRmOGbiI/W7Ms0FEuxy7Y5qe4VNdG6kL/xcMS8RjR6dVtaa5XRiqjeUo
kjNtKq01IXh2HQUDrcIahRGOBC083GwOuUE3VJKxih3uGYo/Wpnaxhssb7OW6YuBRQgt27WbiDHx
LlOix+bB4zH0Sxd/WsAJAf9TMaK/lD5dgyjH2lFzqvx3IvH/NZGgwcdt/p+fms2X4mV+6b68fWq+
/cyfT40D4JqbEcEmskobLvRf3Uf+CHGXbb12Hr89Gd/n9N4fDLt5jnDw09MyNEb43+f0sLRRNdLM
xPeORAZo9//5nx/YS/27//6h3eetJfibp8ZcJUcaZi1VgxCHJOBd9yzPpgTbiNfupS2TJ0bCVbNB
os3oWMDaDITTlcO2aeVVUeNCCopkCgB6e/gFVegOU1qBgTUW7SlKRyqtquIgze42fxGDrWxcfnnA
AZJEs3i4qtDFcqgqPphK524IK2i2VcwEWBpqHIJY5WHjQ0z3cN6t22yYqzMhhuWiyKyB8R4xk3uH
TdVc1WDdERJGviHsDz6pU+DFSIhY5XDfnQQeJQxbRuErwsp2My9Oh1FiNwdnYY6B83W4qbzYPCKe
+5A5rfKUFqVyF7cVkYqtqKh69ZjqB21c4/bEQYjVZyj668mNP1tKzpvEZkaMjX5t6jLfeh4bl7QM
hVN0NewYGnxtOiMlF9wjT72CzxWSo7ps9ZaQ63bh6smkX9sYfSlNhvMBk54/6vp1qrl3MHbPNaxY
fgIwhUVEOxPoiv0iryafrNv1X9AMJKkibvOEyhXHnTYICLTxB89Gk9XSvCwM45pY1w+tNWUU1fUt
Nu7lGd6gumlgSW1gbI3bkcNggFY74Ba8E0YURg49gDyy15fQ+rbFr/ZaYeyw5qiXRq4o9Gty0Ku9
VzzUcjQfOHBUO6MqMMxRbW05PwpkDWCyErX82i/NFT33BUO4chwQYL+QnNHdwZSdkE1yCA6MpuAQ
ozdXtFH3kbtwHraG9pJclO7JzN07u0/rXS0ggGuUsXhHcidc0D3tvdZ2Q7QR98XSKK2P7uM+NiNW
bTiRTkDJAezbi8ZPioo8LHBa1bgeAFNflCltlw1pHYI0iaRdwiKpbg3a0SEcu44TcG3c9MXAyNiN
YIgbCSdSnhwS2ad0kyBNhA0gWm/X4TDID3GjaRCSZA1SzXL9wZ3s+kLXxHiChTfgHiRc8Z6Dc3oy
S1v9YPLGNz2I8qBMMz1lpM7Rc6u59HB8A8/YCfOrNRzqTIVyjN1dflUqa1F2Ln3I6Kv0nPm80Dt0
tTEK/LBwUroYGmSTpsy0bzKyf49Hvzkesdyuirn/vNI/fumH/3pIuzh9N2z68ye/r/cOIXsEFnjo
RtcR9AoU/HMG7ep/sGaTkfDmKPR92qT+YWMqA97DDoGFfnUSfF/wnT/QUdksqjBO1unxPzolIZt+
t+CzsdD8ZltxNHqyP4mpY4mjm+iehNB7ZzzVbmVhHdeb/kRDxNwUJnZxPx8N7abXFF+W+BHVVKSb
QtXmfU5jKQsj8my33eB1t57L3/GMwntI3aHYJZ4S+wb+4PpUI3LZjnY55LhCEuvQY7zqtmM2RkuA
N3wG5O1ahcVMA+DY5BEfYzVwrzCfH5mhjpPfyRhGbunG91pF8e9PgK7oMWVP3ozAvselSXHQy3vw
h2sFiEA1nRTc9JjLruO51o54+/Cci6qfwyHCPBdQlbY3lmzTM34EYVKnOtOuqZXrNGoy2O8im/ed
0dbnywxXS/SG+rh03XTKGEPckeJkbGXXJ1e6Ry3l4/VfDbxV3od6aaebVMuKLedc8pOTWZa3cWJZ
W90QTZD1/LGjttrJ09L7OmciFbvDdO6aEgB+MQQKznRsOjU6LFg9w23eZM4V/ULjOuJYAcnI7kxt
y6LLO8Zagit4jDxq2skMdSbxvo2/ZcNrzjdGP5j09L2S8GLH8SNhPNIwafZampw5piQWZkwuY3fB
gKZL1Sw2DqV7YFqziSooXkyikbo1uhVTJMqqZfDZYvYeQv97syeux2cb00Jlwj5MWj0eNHpyFt+H
NZ4trr4fMvWZ1c3ajLyXkMyfhwjv4NGbu3uZSxNXqVp9AK0oj1rSOH6Jv514NBnG2mBtiiyOb3qT
w+xmApN07mZle0GPizxVzuiJ4ze4t4k06+2r3FCijZI403PURfo17qwsxLwqzuTSfBl0WLOkOeHv
jdo0Xv2O/VEAM+4ym12H3uEZgXMk42o22qVKia41Y3iKmdzjbnHyQ2KTa3GaB7IOrgVuivali+P+
A+7e8WuKy+raxgl8WoMub3NgLoA1q/EMC2ZrB8NU8pHNTdmdj7r6AVnieKE0uhLqs/rFrEqS3WZQ
DKVVtYcpQ8dUpIZ6iVBB6zc4ZlFexcl4tygjI68pKkK7JWYuQHw8lnvVHK1sG9l1VWAknOcPSbzU
NPElh6iwV9qeXIKs0/yFbzmklgGCQtYto5V6TWdQE/WsaVF+gm+W0fXU6FeI9p6X3ntWOzRxjALD
DnNmAwEobbzAJM+qQwPGHaPGuv1IdNddHDVfVH0EW49UvQmJ61H3VjERppwwqwGF7UL2SGx9H7Pm
3PAbYt8x+uSib9MTB+D5gKe8BMBlm4kIxrif9fPe65d450aii4Oxa55LRrDjTTdIh5fU0xceo6sJ
y4fftXlzLmFpb/rJFhxevJ00jeSQ58vUXusLp6L9GGklXeFRZqfcULOc0WxD+JxQa+u8tzjhOEad
AA6LtLBtOE/aDgJurbHdR3iMwNGG5VTR9N/HQ59Q3hV0FW0dVkckJzzAct6ipEz9WBT5k7AMWPxZ
O5/c1Nma1VAS0Y1khE6MiYGhy6zrpC7zsLHzybcRsQTuRE5Zhr31mOUGDgnmD7sJniJ41jI+nydr
5hMAzHDXgrk+WIPbnQt1UB7meIMW8DQS9LUpi74pyFau3VAASdtmzcmW4kmPhL3BI60foA8tocXf
OhWWWp9rdHqJXTIV0fkt6HJ1Y41U4YfcnlxWqq69NrzOuHMtNwlggrqbBCTcHODqk7tIiWr0M0We
Py+ZN/qmcOaTRd6MzwLxgXQ9kAfTmAif42O3BdAEiH+ZLoolll9JRuSQN8G5SawYEICTNuNORP0n
M7LbjU3HPPcTu9I2ta6Oh6iUWL7rqEPXP35Yg9K3M+S5fbW0M09pVK9d82aeMdUCOfykV+w2IZLS
/gwOu7edYu02RhuwB7unnlJirIKucrNd4YDhI6Jx3zeu6mN3czF7EpcB6mTaQ91RD6okoivi7H6w
ZxP6N2KPkz3Mqs+OTYJEo+pno6N5J1E5aSj04gaaBADZPnZ2Myg5Fx1s+nXEcMmgmHxPRgOsvbM2
FRvIoy1yQ60Efxbn7UYVxlWn1YFSCx13PI/oedLE6UWqQljJC8K5aQ94dFRT7YgHhOHO2J5EWbah
Su3xGQM8ZImymcOsKJozJiZImUYzOXSL95FRRgmLr/tMb3gMx3z+iJ5sDFVNauE4st1oXXJwuz4G
Z1as1BH3YiJqk06qcWGUOnrscbKu4T+W207pL2KZ3Yxqr1zPSXYl+FyPkbB0nsbiInbKZSvsnOJE
pHA6iefs7a219B3Wby/GiTyNQwAFQ96buXwNt5jNm3ZMY/u4cKIdz2WvxnWos3N2PmoqAwOqakDg
9U3sz2poIzlQwyTCqHxbpqqnPM29LqBFOQ5j1dTC+KNOeYWyWeRaUZihM2ia3LdafJsznQeCNIGG
Qb9cmBdTrnXcVpZm+NC4stpXta78ImtNWL46Lu2lXutKsmmybnk0mlE8lrAsjs6QaaexrfpdK5X5
FQYm7ECT+XRUGfOx9BcVn8GUDHtJlGOoAV3er/yEF5m5kEvqMTsSUDwCW9Kd8salp3sEHNJTTRB9
5ngzGmRqSMYDyq4fZuuqB48EIKHFq98NGQk8tJTJFjD4gKjgxDZR4/jBlBEi6owsv67JCRlnDGTu
024xp426MDeficGYfXa3ZfZrsn5PHbSqJBzoXWs9vJWR+Dx2LhXeA3ubz8DMRUfujMye8yI5SnAH
MRzpfhoPaiLHU5HkCkmmrc3Bj5E3ris8CJeapSC5r4elTZFLg5OpXW/pNokx2iTAtOpzb2XUVyJT
M3pVXXuTeXSrmfXKFLqjZ+36NCJXCOHmfiEeaUJRIWj0A7dxetr9cnhEfettaCyjRc7c0vILvvyn
xUjNrd1biMAj6tIUFT9NAoRS/Dwy4h5zONM7Ait9PMdxaAilvDClTU4lJ6C2CEpsfgczNdXHKKIV
EdMhTIIYVC2hgNKkqu7zQcVKPgxPLN5LaPAhnWpP+2g6ec6DbakldTx8HGpwVQomyTl+0mHMJI0M
SwfcYy9NYNpJeVnh3iIoEMlMOFjJeQNTZusx+T+bRwfVe+I2MqjINbruIYhh5bOqYmdWqOY9vrSj
O/bttClQxXwWkZt88Dhz3+vSdk6RCbENlsDknPUqR7NNFGuxd17iDQl06TwNpdE/SrL7kHVa5rZQ
CBXUhaUeOrJ+uoABu/1sAEUAXe023T41HNYBwDTnBHPJLzoT4GBoU+2F9TQ9prOihTTg7SdANr0M
cgTl0VYhqwXthrrofjyUHUHPg3EzarURMjKs/Fo6eZibqbfzBCmjlpimE+CX+YKkvvmmd8BW4X8S
QYZbwq+R97zIdka+ptc1c1SGSrDQtKYLATwNQVmLFNDD0IaKndhbfcJwhuddnDV9ulww2WhuYTY5
iLPX9Od60Po70DXFU6wRrrWxZOYda8lQO3UK9QhkvN1i0GxPKsSKa2MZZnKvmvqgLyoXYBrva47Z
hLJyNM7+qh2iqSFD1YH0xtJcVtvZbqxdVijVgdGE8BuvmO+QCRlbRe3CAXDMZRp3EMuycrrIMIif
WCSmDQ8gD4sz6RxYWPmMVZmaKG0T5mVmh9LU6Kzlk2z9uux51kHsnZijRHDs1JYD1FB8SnLbot+F
gTpM29H+ivZu/myXInEZUXrifNJ1YdBmMOtvyqh/6//f1P+4PFeT7X+u/4kc7dLPL28bvX/+zJ+V
v6v+wa9AMY6UFB7Iq6Tte+XvUN7r9grjXrH3xqo0/97qZT6i4gbjVIzcXHdIuPle+SNOpYOAIZBV
ERmg7f0zEfq7up++AupreBYWbVB6DbzZt4qxNThicZt63Os6YTNBkXuoSUw98c7M0fBYhK2uOoN6
gp/NS6bfIQXedR1QCiAmJTKQJgve1p9s620bLx5pv8NuHvUpdGRph1qqFxvppOX+zdfyNxLWv70U
3QM6JiZVyHtPfmdQpmmgq3e0HNNdobM7Uog0IcVfu/nnl+Kj9F5bKgAXGLC9/UwXTeRsI+awK4RA
sM8kdMNWkgeDcMbDry+1Cvre9OlfP0DMnaqJJ5z51vv8SsS3Yw5ZcNh5KdX/JHVECqwLYrI3Mey+
AKicsk6R8gA9ZR38+uLv/At/Xhya8HoXs1u/e5+DSMDyNcOwUwCS+KS0wU7RzPafxdRzFQu3oL7C
cW1g2u/J6D3EyX5qo3HXeSaUZvOVWW+J1pnCrCnxFv36Tb2T2L5eDlm3isNb5zZZzSJvvzyrnXQj
0YZxF0v6HUnefXEM/asL+5/eankCsfjnEO2H6cvbacvPH+NKbGA+auLPJJbm3ayF5J8MHFY97ujz
soGheODL8urw1+9r/TJ+vFO4Co1CAOgkZ+EI/vF9mVTCVd7m484ACOkbinIWrz4sTdcDoXKw+vXV
/u5TfHu1d7cGwvq4BSY37gju00hioUaeOKs2WY6KHdOi3+X5x19fUl/Fue/fIdNe26JTShLM+6VM
sjm688xjpyW2eWnWZvEAiIj5R724+7GOGQy1Nw6et6AtcNPYg+oeG8vYj3FX7yacKeEosG51s9N8
EgKAmbRNz9c5dNwunYSwn8SBlrfLbxYm7W++/xWWAfh59e3/dMe5fWxDTOUxSueRToEJuZFoP2FN
oaIYjIN6DaMLaNqNwacX6oUwP6iLI65GzW0usMoaHGBjzuKwG3/zLFh/+9JYn9cn3PpZb555dMVQ
EA6Ic5NQj+DmoGoXyBPtIezbuL8XqQE7cLa9gtD7pTqKKusIrSmJTikFYx1CyZGc9Jnfykr1DeRx
mwg4Dq3lWJ7iUe8woC/KARMOaOlpGDYAWpgdDZ33MKKNexgml/4uMjtqSMXZQseALgEmIsSBeRzy
DhifQjtsiCzPF4V1Ssz8Ho1Kf5GbkqAa6BjbjpHiZlaGy5rY9H2bUipKsyCAMyqiM2ob9VHp2mmX
VbnCbEd+zaVxM7gDWe5OnO+JKB8u+c3V9td3688PiGtZHAx46sGUcwT88XEUfUzfZV6/dLphSk68
SOqqBy0Vd+MSNVTppfaPH0muiPAKf5blrOvNj1f0OoHja8mHXRdFB603Q5yon7yK1HkDGSkCqadf
v8OfN1zM3qw2CDw8j6PPu2UNdPYEXmQcdvALiQSZzPkQ1zPKBb2Tm19f6ufblH6UzqgGSbmKjHT9
8zey93hkqAmLgV3QnaxTrbTaoaa++s0H+LdXIS2QYwqSSj7DH69SIiMph5kPUCF/hu6Z4yl7ZJzu
1a/fjPbzOsa7cZm+c1rUgM68u06OJFRD7dnvhMDyhkI429qixMLS0/RkuuFwpODGB4qD3Nt9RHG3
q808/d2yZPB2flxO8UQh6VnZ9Eyt3oOz2rY2l3Ry+p0pCieckTtv0bwOW3MeUjcwzMU8aJWgRazW
X4p6dm7yIZt39ICm83JZiDDN699hSPS/fU24MBAlgPm33p84YhOMXJQY/a6Kx+qgdlboqSP6xmpo
L6K+IZDIGZvnAtFnUIAYvxyblJDdVNU3nlvVSH+LL4UmpovcFZtlmT+MKNmDNh2aW1nR+miG1NqT
wjIfK1lcKOrwu8PF37+B13hujvQ8/+t3/+ZOjTSolNKd+VATeRMT07sFyxbfJ6xiQdPSrop6TQ1K
iK3sWF15REL8Qjv5ru9s7zA2UQQtvZtClKbedQ0f884lwXrBwn803MTbosyUmznPFPaKodgiwW5+
syW8I8GwZuncFm/ewbu7kzYsL7iW6DOULD5Gi1cdB0uQ27GO2dKORX5EsZFl6sGoURP0jfk7Cozx
t3cBbl00KsTlOO8fdxdII9DVsd9lSjI0/kgU9UeOVVeO2SN68tTPdTGJR0fXkk+4lIZxgq1b62gc
jASwetxvdbUH720jUp1RZ5cAz0fgn1xwhzbk/7J3Hk1yI1m2/itjb482CHeIxdsgdKSMVBQbWLKS
hJYOh/r18yGrp18xi69pM+vZsIttzEQEhOP6ved8J2OMFVvf58qyWCq9R8/JdxLu6NY1gk/4yLuj
NUjz2oBvcFzq+tUbzEd35kCxeOdOBEr+5pz/vXRbB73wMqgQXKjIH045gh8vjzIWhDYrPlXRwRuy
YmssJgnC9DZ/Uyf+YtnGEI1S7j0lBOfcz3eoKnK36lh0Dk1c/QiwePHWRjIiUNf/5kjrb/qwwHCk
1aAncOoxyP75SKS568aLJHdSFz/lpEF+gse8StjAUUGwzBG6mq5Bs9m1focO+8Xb12VqjrfS4cVE
4f3zoXsyVO0oMxHuefMX/GV0tdsHU0Q/Cq//xpbX/c0L6r32/Nt3Xaf8FrRUybz/5wMGg6GmFKj+
gW149aAd6p45crZzhXDKGZbv6Kqf6rSYtoQnUNzAYN8MKu62JtXKv3+9/PJmQpTJmwUpIVa7nz9J
qvtBJgPP7+jX/dZsPObHGGPolNbxRia/y/j8xUvTxRnCZbbYe/8NYOUS+xIjeOQiz910QCATbRbt
J7/ZI/7y/Fp0MriTOL3C/1ABZMqKa0s06sAeuWOwNiXbocqILop84zTicdrE6PjJymsRGEUxkJnB
KnDTGFfL4v5ujfz7ptx3LXaFbMpxA8uPz+s4E66eqJwPM/TMLmIPIXO3MKoEshkDSdw0qqwOidev
fU9t/uax+pCA875Csy6SU8fczkXS8eFe6+MBKVVldofZEsm3xkN0FI5d3N+p1JJlOLq1C+5N8wsI
8Q5w7A5uW8gtalYasSB6aHISQTveDIkTR6Hd99rayFiqt39/I/5iofEDJDHsRxGdoIL8+UZMDJ9s
UhJZD2TRogERCP+FYoRALZ/+5pT84lBI5yGYYfDEnP2x95NmlmpanBCHfonKH4I4icuCiKALDdf8
H3ytFdCHpnltqf1tVWuqZukbX7QHJnfdBfCEi0jDi66yrqeL+K9G4/2fq8df+wa/WMQ4Em0RSkS8
nh87FTahxVmtORKCgXgbIdF8hAlk73i7YVCcShGSTTr/Zvn45alkf41aybUE+u2frxpo3wq3pmwP
mFgGVAsTdMCstJHN2Oo3h0JAzi/7sGquQb2It5FvO6xYPx/Mz0WtY+i90AzBQu9J8elxHSdiXADc
R4ge3E7ZW5IDe2JBnGE09uwc9bRbsDeVl9KXPFypQ4/xhCaoeEEXg6mlq3If2nlRuGmIJDx5rfFm
3uTMYNQevGKcoXRBGkPMDz2ijefWWPsCZvHWfsQdPV9JwMSHlAnVsqtFlxCJmCfWk6ttLG6FYDC6
z6xycndO0CQ2OhgrJdsno1kShw07mORqSgBHbjvAFMmzKmprPhXkDMoDTrFS7Ayzsc7lgjfioHQ+
qFtZVtq/EYy4oourcHjt+bsxYsPpVD6FWgR5ta2wKcU3vldJb8s8v4ZrKtvicTAQgJ67yqiPVkdu
bIh8yu7CIElfSgWVBFMHZt+TF8MiRiVR1/ke5PQc78oGw+R1NrCdhJ4RNCMsJzUG+Ra7zDxtIWlE
5lVp4Nqg71A29rYp5VpcpaC/Xj08LsjOo37aLOTjdo+NxO8FWUpl8/0YecNjlYquBwqN+uTBrJFz
7TQgJH2iiJ32rT8FKQKKGHsryvtl2SiVBYeq4xW1K6I1stI0bPQCrZL+c5Yw0JuKsnY2SiQIn7Km
kcfS1xf6vHvm2M2nqLGLz4Xhmw99hZElgtJ1NOas2DltcKfRiDGk20+JVz1ExHoPIsGvhwHvYIt8
3OZBXu5jPZwd4i82KOJeMyQ+odQ2SqGMaQv+uzfhGONuwIfEZ+i8g6tGkwFe6h5EsJBzMAqG/qiL
r5Ropm9ej3FGIEkBdzu8Lq0rj4OzYqymOZRp8QKXYucabnsvg7LbWWaVIm4al402U+vKL4vkBhdt
ASUF5Qnz05dpceSB/K5LStx0iOkNLEsgUNhluaaoQP9a8JbYKuUtl7yYTm0vwKSSTsUf+V1Od4ng
ve4MbcbeLmbe7ibI0mGWRAOoiby8Gp1kDWfy7yNfPOBsm3bW6Cd7AkOWzYysdRsR7XkA32s+RHHR
fCWCxbyuEs/folsgN9Tsux+u0VYbUkOarU/D+oAAWZ7AV8Mjq6Lp5JipfVIIJtB7Q/AEBpHKxmKi
PH8u8dCRgxUdPSkeUz1/xsdY7UYzoFGno8+la6yCwLz0T4P2qv1gtPg0pfGEoyM6K6Jitu6qjTEz
YXAd2iUEvb9sE/YND2lnDPdt3PkPSk+8Fx113c+RFxYT1svZqL6rdmSS7/TpEewkNuXSH34I1Wv8
xONChysf0h71h67bClpHSKXZYZCs06CH++8nS2hz83wqEetPW69lH8HLlEUii/X4BdFcftsSPUl7
JEJwkVsnE4IqptWeiAJr8a/4j3o38UDsALjLWV378xiP6sucMBxvw9mOxJhvF3zxXwzL2ZtZjGXY
wOTXHDzDrv+AI47Iz8kLW29Lv/OGEKWD518bjOyzMCdOhkDFeZDGmfasqWjStng0O85UCDUe7aBf
Dk8JXf17m1Tpp6is8vQ0ZoymJeZoYjNtf08QxojyoqUZl6TK/OaaEfUk/d1m5y1mcdXwkv2jJ33S
3RVzjIJtlKmDfl+5j2LIox8BzX29oQrA8NVgddkusz89M2cqf3RN50IRLZX1Fbdqt2WLJu8CJKlf
sM+OW9yi86GnYnnyZ5F9GRS/ZzYKrJ693Z6Xmv10Cpj8BOpBfaILtwrxVbKsfAHuhMQJ2s8JJvg/
2kbke2JX2s9ea6fHDKdNcYK0nu9TLHKfMM0AR/Pqcdy6kSyJukLaUqBCMCQCOpFvY9eVm4yC64Rr
NN96tJB37ErRP+Xsm0qwRcyFwz6NhxdydVafskTSHwbxGCGBMEUbbEpGg6eGJKj1HjTGc0yiDek2
SUGQJh7IveJ0Gi+4W/mK3ophuSLrg4+KjuxlsCc93sRRFN+lfkuwNHlRN3Xv+9cigSCF+zE9CDN1
H4felss6kycmp0mSO2QYzVdad6CPhlrexR2P6q6qUfMsRJPvx3oS5QEcTHyHvGjwNo1M5B0PUctD
xdWlCd+ecxxSdyRINt86whEvYumsJ5VyvlMQvwdiaOeDn3BSDZCBVwa35qWRXfNNrjtMMvmWZiCB
NYNVTMV3lFPJrzWgmFidaM8NYYLXy6Cab/3cdJ9Jj7VR+nvtH8RC4+mA+cppxZkZnWO6EQcd9Oot
GJW8E2RmjERNBPHdhBurod4FwveG0VvgRWjskeCR0BmtaL62eC032zHI4o2R+C00qioBA+lrTXwW
ATjWU2PN8i6VdfTcuElMaICuv7qxS0o2erYENckSWeHgU0RK7di7uPfb89yZ0TbGVX/VlXx5SJ3T
s29krItxlB4d5H/bxjTiO41ngYg+X1KBV/iE7oTTFqeOIOAo7AOaOFvAiNE5KXv+QTSg14njkeDd
bGlqHSKEa2hjVYg8ZprW6H7VG9mrchNFc3Gyun69yzVMOmYutnxMSTN/EXWvvc1Y8yHRAuYPft81
rw7yzEeDSIoChsyY3M0uCKwQzW33uWiX6d53lX4xmyl/SNfLbXeRfy0z1GKtGDhQbsz7wPNWS7hR
J3dCcdb8LJnvzdiYf5hLTe7UhK0ar40fPeADF6fWTKpr1xn5jfWSP1CyT89o3NXbMuJ3Py8Y6pId
ibPzD6+hzbeJNETAkH4LooiKvK1q4xo1UACRLaUBoMeNHoCec3c3qGXmUzkMbsJ3505ajLZj6XUF
dxprVnJX5FltbUprqe8NJ6OJCxGMa20qPxlOroPsfROo/keNJQlCkElcYFuO7Q+jzqwXEeNTHUZl
fXeHDEgJj157YbVYftR21nQb167mfNNlUn/HJ7uQ3I45+Gg0DafF5U2uDuaIAC0EOGU9LZCCH4Le
ZDXz3OH71PjthcgiGv+t3dz2w9x8mbKovVi9H9+hkEwPPcmp0C58+BMqWX22Ps93BW3yU4tjx7x0
hq9Y4+scojuxfJw83/Fu2BNH+0ZHHYsYYGf6pr2jGQg7/tdF+T28tSY+DAXSSuGWXBpem9dOJ3Jw
il6c3pPuvabzCPXcNUjAuyX50RMBvW9U0zTbaGicbzKI5V40GPkbAaAAcTua6cFxDxbnK2SiSVYN
HFxkfU45PxA9M91ThJDbCIL0xS5isSmM+hHz4s0AepNZpJmyl+m67Qhn5Lal/2PqZDhnZdNx2Ny9
M0eM+kAoWDechfG6mRo3xLA1d8RyR49uZNenYEp1zKKL1tIikiRsMc6dZNqfh3kuiFXSw40Zj911
FXvVOU6qOaTUpwQMGP/RQn0NwEieyAibHvJ6cN7I9zu3qWmxpIGsWhzV7irXIuKvF1fTlIlP1Nsm
YKCp/haM65yphlxKZ/nUopdlWpZQkA7Q2D/55GY8mFUy7r2pObp10W6D0cCynbb10R+XV/p/5Ze8
xF7FO4eTZBsiZqFnh7Px5lkkmyzP1Sk3TCccIgOeVimavQJIcFVGetqKwi4v/IdHUz4ynnRruCx1
QfygFQfRMvLuNb51UjKdGRlbJF5hUbgv0EiKY5p6L+j0ygPt0oQ6kFIuLFcrU52OyU1KrCSKPfsU
YZz7lpjRuB98g5gt21q2fqqd7TjwMCpCVcIxp1UYz7N7RXEhPmVCHio51XseJxbgOmN3Grt4pgK0
fT8Gsrc+TQ0hKEEZLKgWSvHUYLogCDIQe7Iw16+mihdLet4Fsbfay0FNyLeoC8Ou70BxTVPzfWHU
ZBOs1Ke3bcZtQNRxnGL1qxBHN82MmrTMyDtE2gk9BfTLgpNNey4FvYizV7Cz+Tkeq2Oft0UWSmFg
p8umy2Lan3pIKXsexT2OdsSYzNgoyDx9WwoZPcMKoMwQA4FynokTwu/TB9/slm1eOv6VmrHSRQQF
JLJAAe508g6bQF1vkjFAlF8Vy2me6+HGlQavndI3ch44tzo38ZRBSHGSOgQvsiInCBzA72dkPEbM
0IYbQmmzz0C8CWe1aMDTWsOegwiOloZOjek+iJz2eqaZza7OG4iu1l2W47lIzQfp4XHMvOkYIasb
fJWv+TD1laqA7ShRFwxHxz4kKKfHo4yg0VXZ0ZqM4HPAzJR9zmtHdCksGblsWuC6K+gq8cNh6K3P
0Du6U21736zF/U6ma/uVirX4Wij4TBlJk89eAejGGXS86z1dXmaXiqWYO4uhd9AvBOVBHqIcmo4A
Q4b0bDj1KLaDZyrv6BHpyDtGuPWdMcYrumX26jvaN7UZ2n4GTVkXBYtQbcnsa1lm1cVu/fLipvSR
iUlkAc2SsX8rlG1+q1SWvLWRiUbTNviFLSqAsyTD7nEW+Ck/d1Q8XLeUTQ7kg4K3hOE6p6LxeaME
U/OFtyW9s6WwgEbENCRPdZTaT9TH7EzzMhHnOEehXeZA5JRWNBHUrMsfuVidR2rpo6+khlrfcE3x
pq8FkBLVTtFXO4dCvBFRagSbhsjgN0M2yNXtZQgwOeayeiyIEuYikeZb7724H+q9CEY6GvjJuT0S
ch+xBVVgihJXA6rBpxJ9lZbkZ4JmKjrkwkEut6Ii5jKsnLnPt4PiU4LeQC5FnrHNtxI2YlnsjaJS
V+ki8eAosxqsZDM2I3RNild+82IQq3MSI+3HbSKC2TgY81oC4KjiK7GZCq6zxCTM3e1KilZcWVwl
Y+FVtykmHX0duiHBtUiYwRTCyyl/2FpzVN06wPdG4QRf/zyZcjBiHTqMJ9PNokyUaZ61ELzIfqI+
OIEkE6kF97WhF8SpBwdVPUr0Y9WhSEmHX5UFKRvMfIKAbdEFurNbOZH5Jhd5NXd9/ShHFBVcQuat
m3E1BvEcS/ohXWPm2ZVCxTAccCJ4yU0w9MOPAZsCj5INFO3GNazkKZ8H+1BpIEawob1L7gVttIE1
bD7B4yAfdqINH90JzZc+2oPJZ6Qq51OnVcTFw6dRGcz/aknOqpny7NL7T+YtfRnO4mCQKsEiYau3
lN0Lno2RinhWg/qewscqDoHu4OboAO8oNJsUUneBjJl6l8u5HCv6f+cREKEZch9S0clENNnJdDua
KB2zFeTvbSo7HnXBhpuXMO+vTanNlUPua2RV9gIy8S4ZHBOYIyVk4VV2HxZoA5+tDP56W9TmmZl0
dxxL7VzK2J+u0TKlL8uSjM+jLYY/x2D/q0H9jQYVseeqEfhXa3j72r/+x5+YgtvXkjiB27rrk//Y
sPIW6c/hAP/80f8yocp/MA1wV7biqgChmPh/JlQB599ClkWbfB2frP7U/5Kiuv9Y5Qj0P8nRQqjm
8lOYFvrk//4fx/kH/xREAHwiieCRBu4HysC/ow545ofmMtlMwnacYJWCku6O5Pznfq+XT23ZFbxw
pt7nTrbw4Xh0OGL6ZfbQBWQND43J4296CRAZe47FqcL7QyLxotgo2KMLjspZJlxWtazj9mjQXh27
sBmqElcBwgGCGaR/PUeJODWoxG959sSpF5p3y2xngK8alnOCyBlDjui7i/C9Vi0XyuKAXciXCrX8
l8ZcgPgMRMvxtFWWf43rX7y+Y7BAmRkVUbO0BUJd235zsFk+YOTlxvojzspqy7N0vrfbHokTugtI
WWwHaUUrf3qIJxm8vIOcu4yWQpSXrAROQ//jLrarvD7Xsqv9sxt46k35bLWKquRdaCWkSmLYgL1G
EQ4emrgRGCI64Gs0gejc0Lbj7sho2XoCbCtfPXuayDY19NFhyvO8jLzaKqfGGOWYVBIuXZfbeE1Q
Chsvjl4yt+BXt20K1MoLeJUfmmBRb9k7GK8Stf2UqqL54kQtgFTEKfwzgXblqqylfJ1jfi7UMR9A
wu6CeldwNNOJ7acMSBXgZ8elV+YG0/TAzoNjwllBxEEtGuHylPjG9Gg6ty52pCvaiskt4IHs2h/Y
endjOt1kUTogNgjyU5V6/IxnrOeTqRJ+j3IqDXfLfc3/8+cFLUAxdNsYueyLrdcrjBR/uueSKvXZ
Zd80XY+rbW875Tb4MZN5eHox2MijW5wzfktDgNxKV1qLDQSOnJcRkgLetsmgUhtnQWfIM9g8HUAP
yuHYUBGYnzpXCWdflItRw8pdfiQRAWqhScr7y1yMD/2iJP4JdIu8LGnpLrbKLt4AQYRuZMvA0Crt
p0pwA07JuN61lNJ0rRB17udmrYbIa+FPD4hjyifhJuppOt6DbeLvXj9wN9id4soGTg/5LZilcyK8
ToubwqMdTeGsuPkMm2IiAgvZhN7Y9G/wRcFzmX3DfmtcYyu8YOIC17zg7NAPYgUbImvgeDFpJVkv
DwoYVHSTuN8sHsvrukEXdvSyyDkZ2UAdNI8On/tPqlUJD/yBwRVDiWosuWMiS6u3aQLbRdYl2pJw
WO+TeS249HqJaMQ6p1Ki7/GttajqW0IvAmbuGP9oo84D6RrsI5ovXcPO8v0WfqfMzbnCeL4+7Nl6
k0buMD2MjuaUjHY830/sH+7Lxa6vBM2ffI9AM3ghhIsT19eN42Cs8LlhtGfWVwXtB+6A9ZEgW50N
aEqHG2aq5mIzBD+9s/NwtHfHFt96snW1az3hY4tejMwcjLCh8IQN0TJ/LggtKIjEnoMdRlUE6YnE
rjSmJV8H+CBB7YQ4htDZ+FcIU7jBDIeHXBHXGu8irN9Pg93zrc2VY0Ln2Tl5SR0QrlHQNmtdLmFP
6RtzsSzQaww/Op8Nj0qc+6wdIIAZnZpZT6mKtmbReEdXdubeLCgxZDshHxoTowsnQruw3eDEHfcL
RSzhfTwUzIS7kg+0OKxYpV2DgJvV1NzEGRT691LbmXmWsf+Jk4+qEjS9VfB73jsMsMP8bdazZJhm
ZD31stGcwVJMDw03OjkQSd5+yc2oPQaWIhOzT+wnj3bdrQtaOdpDaeqWRwWMShwnzRLpLHzhKc/h
pBkBJfSW1qz1RG2/NOe49tisORUjkzMoeLYAJg0DLUin3AwjV6lI2QKr1GZpph/IPcWEgxt8xuSO
4FQVBLOMAU/4hBboqdUrJ41kVXjwlLX48sya+8VSPba3irt0DPA+hqXbWrcpZrGnkjxLQlPosES7
IVjvHM8iofYsGAW3GzumxI9z+mNpIrm7164QykaQeam0sivRaEJ6LQgB+/d7HkI4P2T2fOeN3a73
P9tX61anQ/BCHh/UO8dclz3k1m1/GehFT3uT8g+LuyLvE4Deej8GM0zGpvWDF8NZuJB/LmmoJ1Lw
st7KfMTU3elT5qsW3wA6q27XWIZ1L1yergJ3SAann9PrQJh8f+LKwRcvsAAmazO1skv27ytrXSeW
exhpqr5YqVNVWJbjOf8kxzWBsxDrKmUNI63ppJevmKeCXabb8mIles1xq96qZApOXUMOHJlYmANg
ncaswEEBfnpcJAtZQf2gN37tN5iMk6SykjswhfOR5ccpx60Va0oINsvQBkmJWYKrki0CHVsvmiDk
qTQoLktWfCfso/D8TdEb8QuvUrKre1lyiYDfLvAuJtZankkcjSwx9CBHGyCq03buWw22sY6t7gx6
V5tjiKgP367rdE9YXk5IjTm7yq2KJ6apzRXvGP/eqjwTpE43OHtwMSldKau/pRXD5ltDbQEklDyn
XivZglfR17ZnkGDXLfa+QG663gPdmPEMhCiDS2M89v18UolurtjVsZG8Bztcb5i8fKpavW8a1e4N
1wvusfiFWek9RBDmzU+zi7GY90RdwgWC9VuyqjJFXGnY28UxNXNcsynhPtpkF0FDk9gHW5Ftmtou
j5bVYstNReNvDJE7+7yyhwAj97I39TSecXrm+cbwRqzxdtUkMyFs7J2OAbcl8hul5cTpT4KrHu3o
nT+tmfTYQS9eOrXHdDKaPiQG+VlYQ31jmG51x4TMP3t2xN1rCYqSxK93sZ81RFQ0E3TSHFAJ80Lz
BiEsDTFlyOm1YJz9PHvls4DhVFwXrRKXNk+qHbup0d8wogjAazjDDzV3wbcEPEnIWNsOF26yXSu9
lBC0GSujkQVHc8B7OU9QE0q/mZINiYrs/hyV3fiM/ecbzpf7lvV+xchkjHiPp+YuTsfnIMiafZ56
3QGC8deB2AuZZt63uJ3mh0TO1dYqWnvv5F7GPFB2FwzQCeVPhc1wKqc/Mm0/GZkXhdao1I2fJsul
ZFiLcVCXSEkMcYgCXJ9NkBKw0aqnNtBGFnYuldFOlW19g8hljayA/ivZhu6AA0VnXXbW2VadcYQ+
Tgcx0OK6dhZzw0mrdsRty8fJhW4+ta2/o7+RhxkrVsgdkt+LNtt6VJ1ElFh3vAQAaYih2se+4Z6K
zpkvMbN3B0bH0TZUd4DRQc0603Kf4JAeJc5OxtSz8UVFU7ulUx7cLLAQdIpqBP6v+QAawaffVvTP
9mQb13PZFG1o+B4/x1za/dYPRUBdArr53BNdcsjSvv6cUb5T3mn6RNzfdv60DiaOHgO0W9NtzQ1v
Xg+oldhjs533ENnL04gO6dXIy89M+2gKWbCSN0PXqT2oMLH69bH5zwvOH/bAyUb6cFhZ/HFBy4IX
UZz0p6GSb00SQ1jpiXqyGpPM+riyTnPWOa9RZzbtNqrV9JmKeEd1TVYQZOVqS7JAvuuxzz5FLSsK
K38HiaOG822ktnc0FUQtxn3zVtkzKAAC58frRBueFTaOXkELyvU7zl0vzYdhzAtrh7WmA3rqMaDJ
HtIIwhT2q1IUR7KjB3hk+UQQSma3DHFB2kTGUNHmSKKlC+vYiQ6YGgwWpi51Marr8cXIle3z2ots
N0y1hUamIZQFZcXOg3l/g4QAlA107RfAGMVpAQmH5RnI2bL0y04nCFGDzEv3rl2Yz2Rx+9ziTlkz
y0npbA6w+3WZBn+Q0Rxfx215mwy9+oSKRl+VnX/j5pXa8PKKHksAKQhmlEsXk71Lf87bdk4/KbfR
5qnM3aA/I+1fbM1QHpKjEzi6hX9grUbvmI1bdBcxOKOahTQTTjKtobO3BYt6RM5UA7NxnE2YQZJY
ahBmAAAWubELQYskpk8CbAPxuna++Al+272Nm9vd+Cmumr03Mvu9as1VhJTXlFxbk1mwz91jM4lB
CgLYtUuotmibUoi4g+DdhPa6mM8mDauH2R6tJ4jHOM/bkbI8AA/8G7HUBzHtunWmc+sjI3Jsj230
B0UrI7IiRb6eHaM6oNVX1rUzfVrEotVnIhVgsYoyoBqpK1rRLi16Xr5/aTn8Qo32UYK5fgI0Wuv/
MFniU3yQYI6JC+/W7mMmuQFKBFpycbrVgRXZt5ah0NT0wGLQqpGwcNU30VJBQlHRbVz1TAxNDXwZ
pvLw3z8tgUNer0nZjp77o4KscnRUJxlDlIr244E26xTvprSmJh3YHG/61Kby0eVCcQSouPnym3Oy
quH+ImBbTwaHh/rlu5Tgf/NQ0KPOdTUsnBMo6WSJWe3MQELRmc64IMmM05wceN95yr3IOFlr+V2J
At/3INrGvhMucGa0fHkfJ8d+3UE3bVxlP1Qk2cNUKx76Nx94VdT9/IGZo1hyjfowEUt+PF9DADbB
MfziSIeShmQwQ4neJG7eUDTJQLYbMNnVzp1U+0qw4PzQ9oROtQl7+bSeuoeSZKnffKIPGkBOIYal
lXqPlhYz9Ptt9xfHhCHJa9DUDUdQ0pSNCKOmh56W1IuixaNC31i3v6NNmxTJM4oH2EPbalwzO6yO
VzLasWbdg3Fm//0H++hCeP9g7qqAdH3Lxd/9QQnpDWbTlV2bHBs3pkJlLlMXGgj02HkEUyCDqB5J
+/PFacYZRz/BqVV+HoQ9PGgx4KxOhjF4Mc2Z3bJ4r4stwpkPBpw08g0I292nsaLmhnVDDb/2eqrA
5Mmmw063JPdWzPhMY/Dtz01pWo7TgwaKv05GGoLAopSZwJAxwV/ruNe0yrm3mPkCsJCoSJbfXCf7
gxp1PR1rWjFER0EL8W+c3cQCBwGNwjg4iWQNtGsUtvAr1q1ONfHpWfhpX9v+YDxW9kLzZGKG9JoS
KbY8AvnkbMWOxe5ELkh3MgyaLK/C5s+JDOR4994ecuxmvdgQ0adrPeo4PdYxHbBN6jVQxuOh7Y7L
XHJ0aec0b1z689whbAj+lC7/byf6N51ogEirDez/34m+4T76/hML4c+f+GcD2gXt7LiSkRhu0jVF
nXfEP1kInvUPk74tcTD/Ct37Z/9ZeHStMcbCQMQtwhCKFeKf/WfhwJf2PHwFNJ9XCqL33+k/f+w+
+8B2HJPfs5rLXJrhP3efZxwxTj8by7GOdrRl5Axu7u4vZ+MXL8m/H4K1QuKoQ9JsWvLdCvyXxSwa
6TjGsI6OQ+SE+eIjwGek7HJK/3XO/wdHWT/FX47SRbRSZcJRCIpXxtd6+t7/zpL0uy/ycfFLazj+
A4fQy8UzL3O6bZdv//5bsGH/+Pp8d0Gub20mj9CNP5YUqjAaYvp4qqVRdX/UnmvCPTFHe+eNHFpG
eUEHEQmYWejo7ChT7+EzQu3KJpLFpmE8pE3XvdjJ4hDktagMDIN3sWU5yG0yTON10LnpHsqYuXX6
adhbQ4RywLR1Enqlzp5mbIKhl3mMAl0kcH7dfGUnuM18X+0YLAxHjZxABm3CcJPlcZuT6nNTIDeA
1gQAzE27+srtdHZKzMK7Mv3F/WKUHrM4doHJjYk646qIi3mzkIWySww5XPWrVybMpx75pc71NdO9
5Tnt+WuCmJxZe/uHa5feOUpLjLQG+1NEveWBdfKaGLD+eapmcRkjbR0M7RW72umykyhNQMvaEnuC
kdoQ5Yl145t5uUMRN5GGMQ0PDmjAA3zd/tpbsnmHX96e6Ysr6wbAA89DFlAb1zq5RNkw/gFcbL4M
i0Nl4JI7tMGOxvHS5fua2Pg5oXGVbUtaNc/uiExwOy7W966jO76RSvQ/jFawl56yon8J7HXEPrm9
uAyDyS9aT7AU1k09S0aNZU+ijDtDAi2bqAfQGDnolkVM/IysvGbD58s3gaQzoovMuM1i8b1XhqAH
3+s3XnzPYrG/B1Ugv0w2Q1ehjfRzn08MQUntycMuaa1DNYrvS18TsEOHezlmLTSfrID9RSNs6V8I
aoLhhjJxk01efi4DqV5SZt2MsVvvCpE5RKeS0BRHdtZBqzG5jIWdneIKKGGAgnWPSNY81Gxdeeu6
BPsE0UyECmzfbLMUfnyWKA5AX2FByuzFZcSSwUIp/fyYyWx4zOtFP1Ir84+7YIU5wpe/FDGiHEI6
87NPGiG4gFpTzCLN83HrJWHrWNG27JDkY3zzbnvkjdkps91yz7Ya1P0E1YlorC4Cx6ij+DLHqfmY
VRorARN+eWcXVnZI8HkcLNFF3yJcRljrAULd2mNQRxtGch7oP6vSYRZF4g45sr2dgWVspgV8NmLN
9rpl74rUa0FTFzTufURJeUAa5Nx7gA2vRyFforJdLr1HbsYG0IF51Enropfq6Mcg3CumTZ4m0bd+
0gXahbFmuG+AR6uhlP2gC0NoUQwRXxlqvOowoH9LsP/sYt0KC4Csb+4MmrIImoP1fERm7m7Zhb3R
DOJMqmEq8GQ15tFSgOJKhpvXRRyLJ5Ow1V2EwmvgYNI6YKboDkBQx8++HQ1fq0gmF7NszeMAocZF
wE9yWuqlgxOWwvL/sHLVn1saErfamWDDO051U2m4DJO1OE+EPs15qJRv7CbUaFfvoweH4n4fN51/
n6Vd9TozArh0M/O7KUv6W2ps99qavPlGtf/J3pksSapkW/Zfas4T+mZQE2sx87738AkSLb3SKKDA
19fC36uqG+Ym7nJfTUtScpIS6WqAoqies/fagXOR15C1DfDdaxK+3QfAs7C35gmigdL8Yc0JiAEa
JCkJ6uSou2vRqAjqWiCyUU26kBtgjOyGSOl/MCYAp0yKKnlo2iH75cyuxNTKIpRrpcT0ajibEe4Q
MDQcdSCm4nIj61Ru+KrY2163m4tCuTOSk6ohndUsI2INYNaWvDSJu8kCL1qbnpiP/Nr40eRYeAT1
2lyg5prWhRNBc8hcKqwr2ljBwWfHsCOpzd14dhwcHBlUu84dq22NhHTPsTolndql4Lzm1D/v2CV0
W3bN7UEDQMhlNP60i2h8bb0InSPupyJYDxECXdoXMyVHsfQ2i7b5QRZYxzI25HdFZfv7JNOndccq
8JamAV6ewfPCziT5ztPh+Zmx71yYguA5hS8TDjkK3u8yr4wfnSckNBCAO39k0BfP9D7UDYGz+fH9
n5vCdR4QAbWHaYxLKouOp24U0W830p+67eDn1bRlDs/cXQrzthFzznofMp3r3EZvhXCin+AJr6yi
03/kOcUSb+zkZnAWy5rdWto2TcmkF3WcrU0Zm/e2GKNvmZ1Uz0NaEood9GLvODNhTrOhr3Bml2tF
UNlaH/v86Fb9dz+wuoOPfCdHhUNujx/lepgpzgZqaodrhKncPpE42rYlrooSzThcGVoXB6vJqMaQ
8zOJjH5tWODkLAjFuk9aMG2EMae27GIJQZs7hzjS+MH66M5hkObugzFK/bUjOuwutSWPri6xuTq1
L/YeaVGQB+ueYd9Vz+PsyxUJQANlz0Z7rFNXKeR8PHofAeJl5VntoS+s5FdgoJHOi8x9KFvXuYiM
KtjHrpQbs4mJGm4izd+zG20PVq3lzwq9416Ixn1AfK1tHbsFDtt1Yh/nQbpul48dqEG5ov463irX
07aI+In/DqS1SiJ3vLXayf5ulLhIRc0EdyM7P2K/J/NMt7ttaevid8Y3/GBKXT6iVp2fmUjxLfW2
+KajP/ZAptWwRlaLhaytBSh3y33t2JB2CPfM6LIgjGpaYw8N9maEkA9s1Hw3a/rwexCR9lR6Nf7Z
DiLlhurrfz2nnOiRP5POjx1tS+10m34tPiLCC6J8urWsnKBYTCBbSr3pN9FL/y6ohhFUXe+8WP1k
vwztItN06umaL5W7S5pE20xpqm202k5CL4qAX8dae18lnP3BpJZbLbfG6/e7Trsk2VTS92/MnAai
gLIQtDK7QKdgoKFPqrXoCYiomIi70an0C6+hGi+CrDuUU2dt66akc9TqYK8xX03HngS5m8g34oNB
fQRm1jKXqWLOd4Fmk7jAeeNi9tPx2pOC9MLCg8ljd0MDIF/kN3qTlQd0Ve5rQHLKvot021n5KR9D
fbZ5/HMzX9EOnq+MhlzrWAXE3etTnrAEGsY9jf0fbT6N1ywK08GsI3HjtTOU0cpBTjzJenpG4+s4
xMapbDv3k9x5BsfqIsDL1VPPJxIhQdFlmfnR7kuA0Irjt+Epja5PPd40nuTT7SXkQXhNpYGgIQ40
35hGG6EoMBKKUmMxHII2BtoZIb2+grZAHrXwRPUI8EbsehYc9kDCkxfUALsb+GnDGuDXQHW3wGGs
jPrYRK7aIfYh+aXJhfYodb3CEl0SAQ4Jjs7ZwLKhx5JXk+4rOR0ydbKNPxA40SCU2XeGwIPWM51K
ZIhHK0iNH3oMntYuG7mxldJ/TIFvkgSSVtZKsyUeBcmLibnYPM6jmu9a1LBH+LnT1u+m9kB661DT
ERjqZlUGtN9XSBdZ6YS05jvdHXnnNYvGKJJLd3zEYhJ3qyBKhsu+07J1xD+9zSzgVdAOmiiURmbv
U92aaVJG9BhRdi5XhA9lJPcC5Tbheakp1/QXHswxb0GSZmI714m275yqI1nBmcw3vCnQiomwerAG
a0Lmk2oXcTTc9jWY6cpu0Dtm2m+/IaETVeGr1RfGCjJmdMll5FDvK1ZOJ5btzvdbta2K2NxHyFBW
eDy6CztyCOEsGt3bskNMjvXslOsOT4RZpxAepVv+9IT2U87OzWhKa2eOMCjYtzUHP/HMFYEkj6oi
wayluBWyWu25EcPaWASVcQRoM8j9V03gaScXjJ5NKvG8+XRYF4kxln6/0w7CqQH8eDXXK2oHx0tP
gZQVW1yNdXSF2SiGNBlTyUsL2FzwUvv9PGfJW4xhMsxHowCS1I8D/rO5eqgBs6EhiPWGnDUzuUgy
t74l06V+pfgmSMacym8SSPdPjELug2eA+90UPnkY/TDNRzMN8r1dJH2oJbmDdzRu7Fvbb+fbLHbx
hsZpvh3K3pvW49hStJldd4vgKVpHbZLs8QhmO+LUOZLrRXqMM+DmK4LzfgTtXF4YgWaFAGudAL8A
rQ3gqj72pRw58w+298a3EX7wlUGMJ2GcplPRGM9ajeJUr26jeSJBcMLMC0ZE7jqMiRuzLPWaNCgt
od7Z8hQ3Y+T8QLTZqPWQzNONbXTZnXDw6AF5br+56Ozz1Yj+63oCukyeCnG5ME/FS4QgNsKg1FvP
+vKFdI2yRoHmJ+EoRH+RpL59lZSSdm1nOejdGoUnJx4ucN7nP4krQKSeGDxchHjgzr26/FVKT18P
roFiQYIz4RWpvaORmwCcusShMMoBezUNwuasK6E9Y820nyxBWmceOUis02FIritt+p0Pnv9q4qDZ
6sHsr+O4mKEAFxlMhHKib5LMfAqTMulXvTbie5taVrKsyMIM//SqBuXB4+Vre5w4VWyqxJpXyvA3
saznjUzLR61IX0eIPCuMbN2Kwg0F2QD2c27UL2AYrU3uFipd6bbX9BuHnfG+ClzwF3lZXXZzYR5a
AP6C/XxJ199a23nt91poSaWVIcclV/s9dUWP9K51Dkbv+s8d5tIV506fHK5300SKMt/Suks+isUt
W8Xs+2hY1VPW5M1r3SOn29fEpxurFM1vvkcyEDmE2rGlsbVO3KF4xGMkq3R8y1vXRH7WKhDOZv87
Vj79d8o7l7Q4xIXFzvanqHV3jW1UwofJr8kYLKqVtLRi3+Ves1Y8qst8qBUtsqburmncxNcZm6FV
ZheZ3Pq+01y1sQu0GMXfPe//r07QT+v5pgWr3jPzhXo7H2na9rc5CLmNHRfJ89hKiw+XZ2wNLHB3
sraqH5ZWv9mZVG/2ND5QMpf2znOTYaMJZeyzZmZlrzWLvJq+eCCRHZJ1As//3tHR568jV+7cpNd3
8zDg/WHGh5pf2fskcb1LM3cnFpe29yDlB5xNMzP+4UyOJB8COSbq5Hjnx6P3yFGH70kclG9R6REs
FAcvNoKuCyzt5p6/Ym6asekeIC//8gq/vQHZNf2I52jYDbnycTNbU3YVBLPaD63HHcN6v2/iDFS9
FnBTrMh7IZvCfkyHqt1lfcoL2wZ0iQloRIXlBjtHc/adlZAJGnjPLMj5zVjP7hFstVx1qnO3dSGi
70gFZwRYyg+1xsquUQrOeGJAHiNsYnc7Svoc8aDEPfXymB2udleWZXcghhx3DX6zW68BuOBmLp2t
ZLD+GLFA80mLcdsCNj9GIulvcLwkl4ConAdk14GIoblHWv8tExq5pKBBQGRl2wF/5mYm2/OO8BQ3
LBQEq4qwRMRsVvFArK2OmB5TWBAM+r4t+scYONxq9HT3aC2ux061b0kgvJDgFr5YbASPLKRaWFrB
cMlWzjsqu4yvEdDm7H8r8afvyOYidLn+YTVZ/Q0HWN9wBGiS/Eelw2y6MPCKXRADm22oluBSj6X5
2JvaOK1RVznBdVq0sYm+tWlGHH1V7ewaMc4czZI2uBZTWzyKEoMR2XYBPAMZb2pKWI+uKX+PI8Zp
fWar0jZWe9Rn9ZNclPLo4FmCye5wSGoAU85Gnh3oFhtbjhOhZprZkfffefVK97lERIRBoopDdoUQ
9VP/pzTTHtPrFK112ALmpFTYj+53jyMIodSXiNru2EO5VM4oE2m9b/y0kRtd2KiEtm6DaVvPBdra
yAiHQIv+JNBlbh3oAndyDP40o609x7x6T6bpEQblSCzSq6Ado40kunRFGlO1J/+535ppg9kB8goU
cioAnxdCP1ZBzUBHE01PBYiOecpJckfiUwcEfKGyqd+BdMBAUFfMSRgjZI1/0cf9UNn1l9ECw4JX
TEnqlCpCdvPIPslrw6mKweLDKVylJfKyIq6LzecXdm4oQiCBBDomPsDTnrVOY5/yo8GFJX78iJGO
T0Y2GFc6oWJfNDZPu1NgJ/AygzyCtgho+RRbgmlFnwqLoURLMktedHno0kZaR0zeVROP5Z6gnemL
nti56yPK17CowzmQV0+K5A7CDFMDwBAixHRWOM34SreU7DiT2l9c3wlyyF6ujxeaFoZn67S6T9r/
hN/UM3K5NiynxFoSMrSMxc3PDrlJRbOg/HFbTwYVxGJOrvCjjF+Mv/RG/tk3fh/fAigVuP7Soznt
ncR2nRBHIkO/1CjACy7QbdTT5/PlVOOwDIKyQAcktfSKTpvTKMq7qQvMFu0bpVvS1NlFxJ4VXRcm
jpd5MsfV0OMSAJzX7j4f+tz8WVDdph7QvPnQyEduOhqxabVLkWTa1paD+ChbCsGIzVErWQQ7raak
i7afD3vu1beAdGHJ4HKJV/27k2PJwK1oJbehB/rtaJTDExLOOYxdZm3gMX8/H+7chIWr6Os2FhDf
OAVXYazXDc2fGI6W8WNjNijYonHbRJ7+xSpzihF8n7CYRmBk0dyjw3+CIQuQDv3ns3TnXv2U73Nz
ivpfY8fc1GRhXFFS1veuP+vfES5RTFKU4j+/3HOT1lpyZl0bucoHLFTuWd2sYr0NLZzzd3j7qebD
hPhilHM3lUe4tK/QgOPI+fsZ2mNk93bJ0vO+CgwZyQpY5saVYePO/PcXZOs+NRA8cbQYl5/yj8Zf
PiI2mQrFgqoI/zIVsAK/evt/G+PkclKnM10+1FAQze5qdtu9jc3y8yHOTg7mn8HDYXp4HyZHkPmq
NTvkLuxdr+JeN49mJWiUoRl+TTRWmEYMOtAK2iw14s8DYaJfrWgfXz00Zw4tFN6/gNLFyYpmI0y3
tCpowpjQGKwAHRZB6M+XuHDxhteB2Hx+0R8nI+N5xCizjwJqefruNRyr/Km2mrAUIxsUd7rzEsP7
YivxcS4SJuDj+aS0a1rACP+eIEFsdDPmP/S2Xdzj1q5gkNTDpZfRy/j8cs6MxEVAAEYR4iDdOZkm
gUwhDE1+FbK0wYXS5AXUtce6zZ4/H+fMYyKLA0A8z4qVy14W7n9MebcucwKrvCqcUd+2xXe0S5jk
Beq76Pj5SObHbywIsn8MdfKNpUblRqXLUD0wDmy0NvpT5XXdagyGftsMYn6aHPZjDv2PdtPYVPf1
tom+uRxZtx3SuC1CbLE3JWW0srUogJfofI4OkuZjR0bNIVbJfBUB27m3G0H8KwrbLeeqbluQAN8d
vaEYr8n1oYJN6l+xpsyWQTdJ5y8u1F4gtH9/zBerr8N8RNa0oOz+vqc4mzQolT33VCbdS1AK/doY
/Huy19Pv5dx7R6zW9E+L6FuLSYUklYmayegeXBdZK+KitdHU+drsn/DlijVi0zVgmfta+VfgPedV
WcGYkvmS1pNaHolZmYV8SqHZbAfTO2okvK1H8O0hvW216TrfXDNOtqGE513mNlqGLA8A4bJeb+Do
rGcvBn3AFQbcLQKccPeDIkJ7Lb74aJ2Za7BKDRQcfLPY8p/MNajmDbuPifuSafJyIADiwFMfwzjD
Ow5P3FLh51Pu44bHQs1p29BYkb0EpxseCMzDoIg4DAO/sw/UW8stvKoOeErd7SM/7i4TSq+Pdgpa
7PORz7y+7OZ01zUN3/t45mjjadCS3hUhZa7pdXCV8dbQ73lEBpf9/nyoMxeJwIPViFoH/z3dOtIX
5bw59SIssXjuU4LIWsq1vdwARWgP2LuhTUsa7ISHmRTtPx/8zHWyr7JQZy4cdnQmf091L497yk5C
hBII1h4e12M8xkg9sqn919sAwrR5n0hf4Hj1AV1NDUiCKM2K0PR9mD0grEwf2TahQda/nqZsNxBM
IYzi9KGf5knUsoKaOPTQiY1ebWaXwquV3SjluDsKT7/+7Q20Cagx2N9AJ0bOcfJFidMCPEzRcFlO
aYUa2MCKHiI9HVlY+VdEyI8vIIOxtWFr4NDQPv18NWhDQBuUXJlmPyaW9tLM/q9stB5j5X6xB1ne
5b/XQIbiWOpyaaz5pxDV0krSSWgIMSwiqS1qpQFW4ZVXDDOe/OFImfKr3ej5EaF4IWNbXrrTz4td
e361jNgYwzEP6u8VfjOrzZtVD4QCoJH5hYL149y3dTbe1vuugxGXu/2PT6cjOXd0kZeHWt8fpwUB
ZOc3qat/MczHjc0yDEdDslvYfZwWFKBjQT7mT4eDZmqo4IGy1fB6tp/Pw4+rCKMQngKufokB8E9e
5FEziZ7IjDxsLSpaVHrWRdb/8YR7lzUdDXV/XltgTj4f9DRyhFMMo7JweCQrBKyWJ6NGRLsGHPvy
MHAmquD4VPjWIa69GgO69DMkxJWcgsJckZCDp8SbA8gbUvf23djEh4I+8k6xLcLe09wHhPJuYpxb
m/dtQVOBvkEW5z4F+NpDAkidL3792QcDgpcZZ/jBB34skoSkoLNRhFSnxTabguyojdQ5P79HZ2cZ
ukpKSgEhPqfvbGk3fEbiCkV550G0q4ZQzxH8e91Xu5YzLyxibPa2rEOokE8eheMVlqgbwUI01hZC
lig5jK4+7j6/mnMrENAOynA+h3Lu3d/vzAz4Yox7LUc8RKjJ4PGZGp2eMBRZ/Bgy+9/vojkzIhPl
k0FmFRSWv4cDJ+QOCK5yzo7Rr+XeYdm5K9vo5fOrOvfy4NkGh84d5MJO7t0ocwESjZengI5wmy+h
tUbk/KLZUu3a2PF/qgJ2CNVC+cWn6tyahyIWZT4f34+HHkqnQBkgQYZxbN50Qvs+Z/Guzp7rbH5g
uf5itHMTnmMPLHIQMqRJndzNgmv0XBhiYR3X+b4EknGnTLISPr+Z78L/008HN9Ez+RxZyJxP1tWg
h8noUHIPfbgFzylZDTsNxfEqyqwBKqX01FNm+BXc0G64IRcnv3YKz9onPprOeaph38dZvTGIvNoW
ykeP0cOZ/WI3Ypy98x4nbN5MC97GySNvI6k7qiz52ow2bYKu+W50QbVGVSYPqee/9CPVCSx4NDGE
lT7napBQZau3BEUHxPTuWCt4cVSRApLGNay5Cdfx+Y08867R02YL6i12FPaHf0/+wuM3pCPbbSXm
X/VsdDu9RkwZFehXpu+fj3XmdhjvGmNnKdSy6/57LNOYyFjzO7b2kfFLp+CwKR39O9BoEXqByOBd
ut0XO4wzL51h0LFjR8MX60NZf2iLCWN9xeVlzmuSxtraRLVDH6OdV5Y5NU9Nq/D8GWII//21GgZV
TCpSbBBPV0pbC5Ab+rIKOatdNy58FLct7qjGx8Sdxc+Tj+v38xHPPUm2bJQBTIPT72ncAu+K6qQN
404jFmw9GQOqBGF1d4TKQEh1OUh/Pt6Zbw4XyB5qYdOwWTx5A0v4CElacWvHIaZzYbdqoxN2vbFQ
xP53hgogtPrAc6jzn3wQas9OO0Lo4GsHlbh1QGauWq9zL7BRGl8sX+fmKJBSpiduqKUe/PccHZDE
iZnKQCjL/rFPqt+O0zwWkueXxs0dzKbuXx+OWMAwXZgOKXAUV05eQGOk12bKWYSzOaPx89R927eb
mjrAFwOdWZgpqeuOZVF5xsaxPM9/7ETrWaEAizgCFrHzAo9j78/N4xdTwuJvnKzKf41xMicCLcsz
22YMBP3Gyk7T+igd6dybvRutooJU4jTWFZSttt5IooKfKoxciIXo1fZ+SySC0aOGFBD9KntEAQe6
Z6v8CXCi1bXH2baTOzOIx7WYhuhbVOtiX0rEWZxusfQOcXRIHJ8mhQ5tBAMqWt2M9v39HJSIrYQh
890S+rrHc06Oo0I6epMVOrvDKoUOm6ftTTJ6yd6A2nEoHCSag5WUVwO56zh4A8x3uVxzh/MdGb5o
fhKEgiHixHJVqbneQlB1EAvn6rKyLYA1adbvPr+95+YmX3HPYJ6AqzpdP91GNh04PxEiE/7ejN13
+E0AbaH9ldU20lT133jt2HOz2aN8T0Po5F1wkkk0VjxBbGySpeZ0rcz8oDrxxeb1Y8kPGhJdQwp/
1AhIFfx7YtpjnljtGIgQEfldXS8cA+X/bPInmtBXCFLWvWO+xSSkfn43rfPjUqXljnK4Pt2QBXXZ
EO3uUBOppvk1GUnR81tbu8PoohdbNDOccRoiELZdPjTkQyMS1HrBQt6YA6BT1JCZ0sCq99rO6Gwg
lAhDmXD1nn4nHewg++GAWVipESlg7s3xJujgdZD2NW9iI3owc1uu/dlpVmR6EUnYzXW8hd0tNl1R
/8bzYdxmfjHv61E1Oxxd/O8lXupEdtkW9pH53FjOV4/i3JqOB9TwiHZkoTCWW/aPNSLVJUEI+SBC
vfs+0SlcTUrf5wYZg5/f+3Nr0T/GOd0YDfVQFlUAC9R3Cn0NkmmBXSbbzwc590F0SWehr0C/jZCW
vy9GB/JbNXYrQppO/poYlBWH8ZcqJ00CrvkXprOzg1Gv5MxCPN6Hba8LzVCIgndFS9ySk+i8H6DG
ogBFS92lX9y+cwuBS9mfrwWWvQ+b32KaLDdDRYVdt70zJcRHyDovVdH+7lI0C4n7xZ08TbtZjuCc
HjjyL2VSOvwnt3KWdcH9ZZ+WjQUhirNpHP25VQeTWvyG9NsktOumW491YN2nABJDeCxyH1epuPJj
At8DCJxPHpYg7BkRxtsv7se5actzxrlMWWdpX//9pNUYSS1P2Oaopv5tBfFzYg4PhYWO5PMZdXYc
z+ekyPH3o9FdDtqU1OjxQk6iNdWc7ruYNLWp+vaLD+m5bSvFKUQbZDYT73jyHloAkZwI7WXY4RlJ
JBJXJe7ayjlmvnFTVM1jWQRfFCrOTeB/DHm6Yc1mu0Cjp5ehpoiQ6qvfgV0gbnePbTV8ceawzs1f
TqQ0ydg+chY+ORd1yrdr4mNKlhlzeuuS+o8CkbweCsOHLbuQ4mstXZesyFugzXgNNGNRZraI/sA/
vdgUVV6ixpdhb+JYwNWGzyjp2gdAW9XGFwUIiEj6u9FT/rPvsGquXEFqHVEqJBLmS2mzMv/oysTO
UvmbsdbfyPi5RopTbzu2fKk/KALSrHTbl5P5UCO65mNv/sv43veXKlicupQ4mLenDViQ/xKwZ83O
r54PQD6MVafbL07tXFAzBYk8qS+m77lHvDizEMp4FFtPb3udGfHUsBkK0ybQ0MX1bb2bOf1uiKAC
qycXTfrnL8y7duJkQ4hixuQCeV04Zp486VgDTgTOpAxd8I7rRPXug52QaQQZlxzZqiiea7OEVWaj
nHy3C/hJVzyX/dxtOyR9e00plOuf/6gzs4/NxmKBDjAGfjjyBu7kl51pFeECT4MpMrlX0JXncMoq
+ZK1xhyii/zx+ZjGx3Yf0BB2Nxx+ODN9OPvCnJzJ3uCNlnOElNWK7R2CVGtHio/cB55rrZgpKCed
YhvEbbKe6MngvLCNzec/5D2C+vSJ4AtHjgFKhEab+fdaqSONcEuo7fiWM4vWyOJrSK1ivkNbLeCA
d6Z36DLUyFis5CouKCIbWkkflVDi4VZZSt9N5BK9JmSJrYla0V/ZFhO0pphSOKbyHaI+Z48k/zeM
IXDBOoljbpZs0Qrbm1YTXZi4jbcdk97b+PGFWeXWQ26J8YbXFhMabKD5JfH74Fjo3je9n/IvDuZn
1nA+mT4e9AXBQVfq7+un3JYVEkx+6BX5+JAgS4MgPKYvqaElu8/v9bmhEF6jNcCNzmfj5KtJ06lp
yuWzFFSk+9SNv7j5xhpGOAlYL5+P9f7cTp/rUv0lbJEq4wc0hNDcoldlyuFgAC+36mgYY/aabWMf
1dWwEV5hXBiVHt12o6muTVOL78wOCrZtFfW+Jsnu8P6D/j++4St8A0wXHvT/QQl8AAnvf1dtnFI6
+0+68OHX//wfxn/+f/4L4ODrAH9hLZBWTsMPmRG7g/8COPjOf7h6QKvMW2busv/7vwRhZt//Jgbr
/0FyMnyQZdotvZp/A2zw9dNzUoCSk//AJycdlWbdMs3/cSgIUAX5UQWuxvLjbypPsBbh0dxyZHxl
1j20gxYKvW9e/dJ4RRts7LCZsAoMx24JmyIexDxYqgSkt0RRCUM5B7owxb6d9HrjLZFVqPDbP1M0
uPgcCLSqfKKttCXkimxa/V57D75aIrCsgoCu2k/TXaSJcdvH3j1Ka/9WzSkUsg5wrUoVfw0/swVK
dStRNm+mJXZLJ9KuGcqbSfIVrzuiuTIyutolrMuB87OpPOWtjUn1j4uRZh0v8V7JEvRlk/illugv
2cUvrl3CzlTEgnlLQFi3RIVlS2iYvsSHGa4EU6W5Dbg/b2uTMdaTNYZPGZdPQ/xYSQ5Z1Rs0NKxB
bVqbkLJ0iSvLFftha4kwq4uGrAFJrFlrE3CmlqgzZRO3xEryq6MFu7OXQDT6y8hbvf67ORCWRt7X
MVvi08oUeGy2RKrNnYi3PNWVSjxxj6Fs15G/RlzTTbQEsvVaM4a1RbjX6FXGfVAT3NYNRLgR8L0r
A3VHFbi8z9ERXGLKbbGg+x7QwagvrlqEYGoLXwZcuWjy157ombvcSuyDJbVujR0ba0gdD+1DY2kc
cTn4X0AwAo6vlU5Lf81twJfX6TWUbfUaBQCFAjTZz2Np4XGipY4TpvL8y2QIyq1UuX1oCB6+85QC
mE6vmzAtE+9UZ/n1Nw/e36I5H4pnkfPlcgpcRjrO+mtbvEcHwAHNdzEAoUuvMf1NnS6m/TQwe9gQ
fdOspFmLYyujCDtFpYvjwkBqVo0vvGaVFrl6J/Ol1zoRYRcTVdCdqbzszTMJKsCxhK+L8EmwzSZZ
AD7M6e1YptWDgXv52sJZffGOQ6LOlr3V9cLiDAwP9n2az8auzFDXdQs8eHKG9Lrv8ligRLLHrUwl
z0+VyCU7BZXWSYdp0za+/b0BB/o8kZf1o+1BMGkW1DqAj+j34rbi38DaADbda2sS7oDzBEDIH9nQ
iyOu5nTvmeB9Nzq+11sTOcGz00d8WR05cPENYIF7r1jApmWlw5R1e2iZlePmdHN5DrVf8AeNbgRV
V7Sp2E5YmDYj4IhvCe/fPnXprK3GkeicaEyhs3rLHq42RHo9NSQOpc087I3eqn87I8E0UV/VmFL4
ZVmU1f5u6A3+fIEU6C6eE7KGnNZx11aU+Hf2yBzELlT+KZbEB+GI/lFmNk5Xd6mPgv6YNu+JN4TB
dk/eWPIPiygzD87AIrLBiz9hv5LDPlN29vY+0zKnYzTsMzhwjInubzoCRuXIV92oms7yKoGwCx+p
KZ4BM5svSiyBiF1pe3etA2u3WojKBuEQm7Yl3sSMe8/mk8tD7XtbHLVyCVc2IzxyhSq7X9AX0muh
V+4N56HpokGsfh/pmX+vGq3cJszIfIWfMnpD89SsFD5fKpHRyB8afEb0aFztijjRHrBlDvvZJT6j
iYl1qQqAuO9Pq1Rl9ZDGC3NW5hHlaao1nKLgp1xOnu1csqu2oxV7cFxKbsyf7xUJuV4xMusBG64I
k/xG2WsCeItQUWbztRTJ9dBMt70mH4eG0I/Bqd5ESjRW6U7rwL8yu56AoPg2GRboSZeEZdb+cVRw
EVgVKk42FcL07qHE7ACf7zt3fo5b6W4cffQv4XOw0EXONpdYBOupWvumqO47vmP9yrSqfm+khnuP
n+cJEypE4oE1PDd8rEBeba0NlA3rtJyu0zHYqDHbICk64r+Lbo1OG2+M0cx2fhVjFaapl+zdKs+A
aA/2dgIRvvJqMDfDUNTrDvAkNLrW+CUoJw+N+Ruxa3XRJGl9kcHz2wqzNA6W6fxsjS4UvnOHPqHA
ztlbBFzE0TcIQ69S839OfVUiVpHlrgDOwKlRDMRqWdOGBB70e2ZrwpJw3eqhxzWBvTGbf0HGIfeB
IM8lwHhXdyN+9b4+Bl6+J1AeKKYz84BT19iNTR+tMjXll7lrPLkTRHDSLw75OJUHnSYsTbsmx4va
19tR5NFKD3pybeZ6p1XVt0bviR4VlX4JGtM7tkx8YhBdfeNQO9ex16+1EtmLMf2BI3pfp773G1Am
WWqq0d880r82Rp4/dobMvk+TZm151ynfW42/1nsBSZzEvKMdRPhJhnlmPaDvikgPCtCKjAN7PRNT
FUQPTSl/JROafV340zWprBi4rHhIu7XoTB3K6dz223kwxWVluNc0WvI7plW71d3IuLXmyd4qsxfV
uoS/GubYYTe21AbOqmb9W0Ig286leZhQO0Lwr7/3RYX9zZfBJjOGVz3iiKJXfO0Ds3H2mtv/1G39
W5NYe0pR0RNG7mmFdX/AXUf4U2UTUdvazlM0CX3t8hoS0SLiV3Rqci2kRZtQ9y+VT7IOmwT/l421
6t4jrOUJ7sayh4B8tZa2O9HpjRTRZlB1Rzxu2VPm9aTvSLv8LSMv+03wVnGEJwwzJJbRpho0so1c
W+1yyf83pkPNKUi/9qKsuqNNRV550rCzApiyUoBMrmusjm8Cr82bovV4DdqnAmiKrRTS0gyb28Jt
zBGPGLpE4LIj4GBpII9ZfDmMXW4cpRnhUknk7F6bASBjH2yczisRP4ME0W5cA4x5bpljw0OsdCzC
MdWCPOsvPae1mTECE1/VODVWzlnxGUQkel3h1TraS7U8oma+jbBLPwdN2t0TVJXi45eNEKsuENp1
B/TjwE4h3xt61WzTsYjWhXKq5Sg+/hGlad4AsOmeVJuqsE685sVtOvJdWQs3FHiw4HkK3aJdp2uC
2w85SQ4XxNFpR71iAcME2cAWc+S6bjvctqCACNA0fH5WQZ6yXfzwJKQR2UbqJnc1/aqNRLsriGXY
NyY58b3KsbnV7dVIvK+tafvYjAnU8edvWYsVb5MJ5AVU5Ns1JjrMrYks/hd7Z7bcNpJu61c5se/h
wJCYTsS5AUBSJCWKomzJ8g1Cg415TMxPfz6wXbXd3ru7ou77xuWwSzJFAonM9a+1vi2NFJ1ftZnY
LbQeTEk879q1UFDvOeCbuRzOS8YeLxsqyZNrcO5nkgOPDTHSGwfMwovRuSetrOX30Waq0Fhzt6XR
J9r2eViT2m/WmHRCzWdLLnEddHvYvS48Qav70sbdWLv9jLQ9mk9GPe0m5g0Bof/HGW38NCU6spLj
pLu51HYWrBo/14jrD1X0narkndHxyBuaKt8MzKs2E5OzA+5Qkv2pDPdjE94y9ryQtTcDOyTpNC/W
dAxTJ3ZhJBI11zbw4S5uxuqqHe1esZJhQ3l0rtW7rBjT6AGhugm4heVIlkeOgpS2qygRj4SoUcHm
uGo0QxwamdPvJ/a/xAnZqmQ+BR+ZuZllSsOxU+vU2BA7TikqGvq+CgorAaMuKR+Z32OsrQNJKIM5
6g1Pw2egPA+K6g5bCj5WdlQ/Pob2smy0eZGnKDWrbTqY4g5C0ddmQeRbauuSuJXip5R+XIh66kHu
milNErX5Jic6E1K9XN40qXV3Y2Er20QbvmPehepp6sOdMwxGYDsQv8TE6QcGkDxDjNJvR9tqLhFb
lY0ewm6bFfsbR3fy6tSevY4dSbhEaYXB8z48FEpikctTVT9rZOkPQzL5IaAiHpV1vps6kewQGj67
SkdpVkY7B/VHJM7SD1unl1dAdDlZFHXRufMe57oE7pe4hzlaLDxn2rrpj2AxvakCOpedmentOJaS
fbwUN4aVQAlO3UeVWJfq0U6xKEB3u2y/LCHWOiSE+VaA8X2oIWs85/QB3cm4eOcASklYpTdrSLxb
zCN96lWQlPF7UxQ89ZWm+LAHa12zwq7b9mUybFtNbV/YvlgbrMo0jIbu4rMHuhhJat4b6RJRR6Pn
xkEVbhPY88Kd1pfjk0UN5bGhmul2yQen9hui6fdZ2dgm6Gsjfisb2r1x/iTTttBiHgUqYYUrJ7ti
H5C7zocTqSwcQ2RqF6CFznPX2vXLYhTl2xJDc4XzZwiFJR8bit+rGJTLlQtsroTgcGUFSxbGDf0o
+2TlCNcrUbha2cJJ1I8vxD20AE0L9LBZxsT6KUKuPN2puIQiNiXpFVNcrsRiTCorvbj7CTNm97yy
jad/kI4NSXi3beTwI15JyASnQAVDIL2ZwCRn60xRruTkAYQyMXGafaLWuViFOpypza4vtDWDxKNg
zVtAyOJvqiA9r2zmdKU088K+cPALwYvEWKVSWM5Ie9FPA/Z/VJ+/UH0MxtbozP9a9XmeK8S36FfV
5+fX/FR9cGHRs0kSwcKnpCJOI8z+VH2w2awVnBQUrY46Y02c/VHbaX5abeGrLwa9ZzXI/CkCCfUT
MScm2ypaJ+5jBMO/gY1apcpf1EWSoKCnMPRhUsE84l5V5V80oLAftcQMm/HUFx+RpCkx/wuB/DdR
/n/8A7/Jsu1EVAc4yXhyUgteL5w69zUZTglDg5/Fsu/T/42+V+d/vOr/QwL8zHixk//vv66+hX/6
YdDNTINQtEETqvgfsciZlRydnQrE1MwpCawZDBGItWZq7fSsMb/JdIqc97gKnU7dqbUuFZCHuQlo
8oDRG7DMR9VUDtTmqBcxOvOOHZK6m0mlMzpSnaS47Vt2qeKoWkx2cummYQuvV52PFkWC4ee56bap
npgHRvkM+ZsKOsQM/ZLDm17qkecAsew8ncUTw8w4GDxrTWzMcfZINAZxhWqrcrCrgBdRUFRkzTol
Eb1+aLU6+TJPeX/Mw4bd37LmFLeU9+dGcbQ7CohMasJODkHt8ZtSqZCFlAhJy+n0lr0UxUX3QrHr
5Zh2LkfOEUVAlBuKVUJX4ciUpXRg7WwkgJ8O1f+sGn+xauDiWfFw/3rVuHkdX5Pk10Xj55f8sWiY
4hMhbYz/BDYw6li/LBqW+gk2KVMeAnvM+wwmUj9XDV3/pGO2wQKGG5NaIQfF96d0rDmf8NlxQOOC
x2dE2u/vrBomy88vy8ba8esQq+JlWSoWAuH8Jh1jKMjBUET6o4RlzE51KWj1GzReJ82cVFXXAqR5
TN/Fe21n+uc4zpQLR5J5Vwplrv08cUw/l/QLeSrusUCxNL/jWuTIMVCsce3c4iHGLaMMVXJOW4Yr
nlKbwEJj+Oq90HXIOrSS64q6EgHIA12p6RU1jhdg5VTmRTYl4ZrSfweHBbkhFqO4V9jC309lnhAI
kd346kb1/GobMQW8Uczb5sfRgFjWZi1NibnaUDCq1G+9HqevXTTOZwVzN8GjdH6Z26X1XeBhNlLa
0n0f2khD9QCHF/EMeIhi6wHdAvdZlUv9y6oVZ38171vnef+92F0/AsrTKWxE8cOm6ayDyV9W7gLT
XKqE0npcWoPiR6NnyqhP9KG71aRwatap3/ISvXDPlV3rtyVTcehbRJpNP8lUNKeYslpSUACfl34g
XEj5l96L6kNLMuW5bEx5iWfkTPAr6R0ynBZ71xkuQpyzi2JGzL00qnsqvL50OS1MZj3e2tGof9Zj
fQep5iNtrOYvHiZUUv/2QwsM13wSDLsxO5q/e2FrTAdRqNblo6iK8EVbP31MwNpXnm7TWbEZdvUp
5YZFOnYbEXPm5BHQLVvJHvRu6if1rc403gbXHKd70C7ZYawM8zGc+V0DvvE7ziLtCMptvCe/p90a
YGfOphM+IeHqOzdBYM3KkQrCLFdvkpKMJKAvZZcNhhWsdfKbRS24po1OHY7qYnyUVn87trp20/Wh
eTM70KQ8ERoBxuxsM5l0Matok3BhQScSIBGiGt+TmGK4vDPG95pd3t6e8/am7ehVDWOOsfXQb7uE
tnpuyuxkD6zfOSG/m8z4UGGZYmILW0sGWcrG3WEj7ydoFX2QUHPmVcCOdurSom4maLp2CaIbJIzV
eHTnp3dFbIA9dnL9eaZ78ruTc/iAyYHCRz0gUW7wudq2jKW8gSqXHPOuU+/CmMJVp9SGO5PzDc82
ut6IWcZLejOD+XH9RdCwqSQdBZ6dxhuqr1L5wlB+NNd7U6GgsRhGrB+xpJUMGsGtWGslVfT1vzCn
/LZmsRugAINAGu43fPtYcleP6y83DA/YMIwGW7nEnUp97lqNqGgS7X3CKdHaPSNTd712WnqpRp3I
k+woLfTFOMcfAHOmU23p4aHp1ObZbkQNFSxXd+Q6v06uyAKCOsWXouG7ZENL2C0daJzN+exvq5A6
MhVY3EaaGKrRtPTLpKIqeDYYJX/uFdoBIQ74LFfzdqAMZV1Qqwxlr+60jdkpOr3dfcP3nAbqFek1
frhetnXauP61zLRtTO1Wq6vwR5U76leHItpnN9XkM+CO5sTooU29oqaVLECfSd5KNds1VatAj5xc
bBhG31s7QCeZvcmc2Ll38HvPm1+eb//L5uxqQvnv9Wp9+9mZOdhNySSs88v11v7l7R8bTSIPtOFF
b2tLQXOzNW9uG+UxXdz5rtVSHW2ukcrndE7oHjXxnNV3UwvMbOfAYkPQ4x5ESs7JpjsEQl+zwSLW
6nKQilCHWvLUAr6St06K9k2CefPv/wBYPXhZbOMN8im/XT/lkslWi5lN5hDuNlOqTaemjqJtY4VQ
rmXJOsNGmvWCxDpi/9r/ajll/aqGqnnURiv8wb2HHUSfq1cDF+itNQJOj3VKo7ZN7oSfc7uBSRJD
InW8f//ar8/j3958DhI2oQUdc4z4/bUzd0raRYzmpeqp+vRgY4U/uJqBPrWyhQ+/JMtdOsnpPrfX
Ekto6gxEy9LaO3UyHKq1anZkkoF7egRSblMq21kFEPpRdJyLm768x1+f3CJa0PxKfTk0aznKHwOP
CT6iRLxJ2vv3cAUpW84aej17MWY01w5269epudCRzZik6/vwWY812nccxTnIpNE3IY6XbS7hCNV5
PL20Vrns2nEIObFDhl1o93T8Tten79q1lFMvBG2Psta1zWLUYI6q7E1j6ga7saRpJqvrfS7Qycu1
A5c9wXS+3npshKOPNlTiYWNl/GGP6n5Ypla/ILowYCtIH/mIzfGHWstlm6px+MKVN3wXORb0mVe/
z6GOHfqkXO6EuqKz6Q7TUd9bsFh6kX3muEEMQDRWQhtX+m5UYN0hwk37jGC2367jBEUgLsEnlwF5
vOmUAoIv/+JCYJP4T09QbkMCEOwZNIc1e90O/rZtYK0ueonv+YKWR6vXrHKDede1OR8nhNSQ9s6f
JNQljrZsxepXCzsQw2PWJGoF5T5WGpuDIp06TYKw782FmmT+oKTYfKKo3HYNejcOIZuu01HNv7D8
d286EuH3PrGFEpBDLOxAQqRLdiXbsbsBbuCGzruZ60CURu7lRh7m21wLK5U+ggJkFXpLMC+1vZ9E
8YUpnWbwKkkY+YoOx5Q64gf003kMZK/2H/AbWSKzEhQXB7obivUkHZoUKdt5sm4518+VuvbuGUzo
jalkjGInPVk2rjE/a3VdBkblGNRKz3HhIVSWO/xkXKwprYA+DU72O3ndImiHITvgalRvFjefFYTK
pdktiM3VnU5tDRz6PoufeA4kT1JJ89xb6tFwvCop0mfJYJLZaNZY0Q3FDCs83GA1AE9fxx8Kp/+L
MozrBqedqoPqTDyqZGEF7TIwKjdiMpNMbQuVHzdjycsryRtFloXf093NY3uO9SX0HeqwRQA/h2A+
Edg9hb48dRYtNd7ouUpmP9KsOjsq9CSz/XFh0WEzJnmLgvuGj5t1tWsw8a0zclh3JdXRkTlmh5kL
gaHhyPhcETORNnowjK/UOdI1MKswLdLSDZnCUoxyadlb3nQKfgj625flh25lzt7pF2WT90DJwHeE
GumYdhk31DXQJy2tJPatFj1sbFdkUdKwy/SmqA0618yQv+pQBae25D9sG/Rv1UApMtm2Qg/O7JKB
Q1acbLuIz5AeRp+HAdqnpPbp4bqi/udk+1cnW5RsDoP/+mS7x81XUsv2T2fbf3zRHzYokDS4uekh
MLFGrJVnfwpirvbJxPvD6dJd3XWIW3+ebYXOX2E4wLC+MtjpN/3zbGsAxiHr4Ti4mTjZIrP9nbMt
ybN/XiLpTtLJTK5LJZM+6u5+26kkViLSXJPxYWqwdjCaq0wiIbN1rBtbkd48aQKAAcp6DWKPuXhI
V52vDg71vPg2quam1YqQu6/KrcOy2CLc4MCmlLpT1emBcXEhdlpqz8oDQNj2uSmFZfoDBpyUJtTc
QrTW5UCXeUGZVh6ave71BQXcEBl669ZN6dBZb3WcxdrS0QOdVkCQicACSNfwT/sGxOQDz/ea8YGj
sKkmKvV+dQl0UKc30aJC343rvJM+YUXdDLRoFPqtq3dxIN3Cuhs5g3nF0F9kritbW2oG9d35oBoB
fQ/JY52m88MUq92JMsvislpeyo09VUrsp84U0e9tqpHjWWl9yc0ag0g0NhueHfMNPRPuQa/b5KjF
zo4JFmXCcZVUW7PEGKLLGK5kRxQJ3BeS5FZ0tv6cu8yD6HDLHzV9sjZuLL5Fw1zfm7Cfg3IxjHOv
p+1+qGYRxJoOtHvh8Vla9kaZmbxMQHDPhq3kJ6McL6Y6SrDjOZVUNYGwd5CN9U7YADgZK2RHrSjy
ILGm5jK0bABpjkjIKfVSnIj481Tq+qW/BaLT6FV1CuGX/UgHalOHjPp1abL4Ra0tLwSh3k1a3wMt
BBViKXEDlYBfYnN5drGdkXAsSh9D8GEY4bfbiVs+pq00LsbkTkejtsdzItXmoc7iNzD28atZWRSR
RNMxV805MAHEeGzdBEPhWnkYqql4zNus8MsslyedDnW2Q2nrh2720OZpd1KmDJwid+wXRg0h02p9
Os2JBFk8mfpGM3mlFBVHgTqE0efFsZXCy51G7/20rFy+bZoytK9r7WjEjXpgff/I+f9XiTQHsl4C
PcdU517sxKwfHB1gLnv8NGSIsSwnoRidT/ExR2S633cLMauLqnNF21bf0YwrxHFmr1i3hthqXPZ3
1WQsL9TXmgnM2S6G9hxrQS0o3WKeP4igybJx12N13ipNf7QMVx7U2LobBtnYHtulnNZ8J6WBZqLz
uMxpwpRcg8GkzgjPIU42tu5PipJvGZJfHExX9OYfAcqxBWpKRvF9eo6N9l7B56RxOAvcXFy0htRY
6dTvsrZtpIXqaTYwebAx/FbYbQ6sVu9mv0j0oynG3Md3csznDxgrQO+1rvaWXn0WNCv6w+yG1EUM
yt1I1ohcYR0FqSpeWAzlvV4XUAVkW/k5fZf7GXfPk0AoBvZDOzKhXDBJTIiJBx3skL7EMNFfBjts
Nr1dtDuODvo+lYelS267AlRz0+FOxKhVhnJlh7seE8kiKKa02IxjnWyzMZ0oh07lhfa3/KEmtrwf
Ut5mToHGnjbO6aGYCKmVXQbWuK7bHVA96060w2FujXEPySHMglGT4wNngCfcJsqN0szmaaRlpuQG
q6QYVQwwbGrdoNFaPT3P4WgUQNbNE+TSN3Zm5sayFvdzik9lK3Q66mMnCc+k6JN7hq2vpajF3mww
syyJ9mrhf+68uFW7b5KKyp1axDWo1Vw/rhS7rUqFTlCrUU5Hs8g3+RxTXs2yizGb9S6v2qry7XL+
tvQunO+Q9ZmBc3ebzNP8jULBhDqyRG0emxbXjookEjllcV/hTnO9waUw+xyZIcYh2j7kriYUUXs5
6B1PLmm1r7MhpEm+hDRV1aV76VL7R12pox9R0LodYwe0Ib3XeAAUq3MQ4Yg8h75IwFVFPieylAN/
YpE2XOJl6+hdsZ1jaJss7vWYT/0TdFupiRvqybsDfWLxiu5WmvdMSasZZTPtVWz3o27dZ61TYeus
Jucm6x0qfCfRWg8TD+xHow25RbKRS2/f4gr9Cra8PcRLAQm3wwj71nH1J77WcyjxNSW0QUFZtX1p
csXRg5AB76HSVefQzKGy7dy0jG7CptvPiRHdx/naiq2k9JFhGrZ3cUZo1aeJOn6pHSE3gy4AYCdR
/IqBX3W9wmGUihm3E7eR0ULytanvsbxl7MP9UDvcH8YwABKaFobTLO0/ykyQLjaEPt51g5RnDlyN
GtiwKlq2s6BcvNREZPXEtPTPamg0r02rJi88k/FfjkV/h2+iuA8H0/2hElBYOL2EBlvsbHhWKHU9
Faq959yffy8Kw/owoV6x8UQOo8TdHJixuyLZm9WwL1htfdqL9TlAlmOY5Ya8i16axs5TP8wmmC2Z
fygpYQy6pHXGN1adjA9hI6wnniPupgbztO3nWVdAs6w4ErwmMS3ZyTS9Z5B0BItRhMEmK4fzZFOU
jfEsVs5Jaskaca1oX8AoZCes/QAL4PQI29ehnGG8brIPwcGLc035mMt81EnzleE+07ICv1fMzQrz
ublfGqOhLn0Ep+PpMsHdCixHveNsPb6Y4zx+Dx2YPkj+w7ZUUpfu8MgFXDM1s8IYKh3Opcl64xnA
sN+FOsv7uYXa4BnKGtqy4Vfd2MpYfyPLzbmc1u5+X2tomUGapA1KAEff58ZJBDSFyuguqcB8DJnG
aDA71fmeey5Jd72uorvNYmo8XrlLgVSrvoRuF4pNmajZFGgDTeV9LpJL6FJq0VCOCCilL7G8OgJH
jBGnjkdGt/CNTLdvZwo6DuTIrMCqhRrMA70zOfNaCqlqSJqYJDeNip/KSmkZNOPSFZ4m6wetl10g
OUbTWjkwlrdxDASTndZ7aZM+9Yq8bF/Ab68ye9RLDTFNVl8pwq/LTUdJaeMh0C3fLTZQd6E61oGh
W28iit0vQEyK1yqS1daIcRdStm2HJGSGDK/K6JJIT00gZzSJqPaduwj722C2FA3FNQZPPTLpW5+N
2XizxzY+dqFmPLm4fRj3FcYkPKBUTA0rvbqJnInfZrDwnJuUKcfFycJm8CcUltfBHXS/BnTxLRLw
rkwXCxeYNl19ATgDwpE0f8+1pMqeUm5b+3AbvUk3NDhGygEDRPgV10P5hdEH1fcGEsKxl/28G6DM
xsHSysYvsE3s0yg7q0uffG1K+0QrHjkAyuYHmhlx21H2RIntg+hc9dRjOgkitwCVbeJbv7dy9oZw
bOwdgolZe4T2xZtrLyC2BefSp1LM9gy6fMQQodEmMPuaTNSdC4vsJDt9wVy4hHsSQcw5hNkFS23k
215V+1vSQBurb4vvcar3rZ/0lv3dotIDtxT+WOgKXfslMu3wzeJMuR0qFfcHn+ay+s5EfxdDRWHG
s7azhaGJwyRpo1R4USbSjxpvUum16y+1EucsLcZ4VyGoPOfhlH9OTDXeqUC9OR+E/W1bT27KBW45
x6wt4Omo7BGLMSKAS55xW6Kq3TiJ24CS0qPsqyQRwhgrHNFG48TEeFmTWKVdeFmOmQK5ZmRkeMtP
mN/q9DO8h0vSER3oupuiboZt5BrlvskjI9Cz5blG8+59Tdfa18ho7DN5JuW7pib/yQr9DPf89SmZ
cM6/OyWXH8lr+frbIXn9mj8OyeITPYcESmgjxAq6WkP+iAo5sF5xgFhUTF4Pu7+4RrRPNg0xuEJs
U2NEvCbj/4gO2Z9s/mL9sp9H679zRhbrafuX6SODN0LZvArSQ6xaazz+n9X8ntNassTUrkL9mgKj
yfNXE6JhBIhL1Wsvxvk7AH2amaL0SFl+FjEJseK2oPU4FJOvgSTahGoyfNi9VtwvWOO/uVAIKrgn
WYQjqleKYKpCruFyKQFbMgojx6TfYx61SPlwQrtbNOybPqxi/GrSzalgsJxHm4beSzv1w706vBZV
yz3DwfKpw3v8UmXJoOCeyNGQM7WeXiXYvQkEkILyqBgRGRzqKthHGJ0dZZvaarK3mLsYya0tAELP
ehvijJsTnNrNxAqQuz1N23SXsraEiwjMVncgB+Eh4UhpMIEhYpMau8aNF4B6cRjfGuRanA0PrGQl
IOSW4WdKVr3XjNFfKuZSp17Oqt8buTxGrhzfIU+VL4jsJvtaJ5qPyZg1DzNg11fGrJyMU73ymDoR
tijAffLkxHTmjKfFnKqzacwVWSFnahAEKdvd5VOSnRyjmB5EblwResEsqz1CGoSuhmPiUPZMEMW8
G/XEPpMwcHUvNYr3iUpxtmOFc6Zvrd6HFOo+GjNCdSKl3DAhM27CpdZyj4FeeaDe3Q7SeemPzjQm
4X6RWnMYljzGwBeZKIGJ2di3jlropd8SJH4yirp/7EXGTqrXxgUa2KB9Tews/Nop9bSvR7PZlKWr
3I4LhlGGlRY0q1n49AMst0uk9c85LboNNNmivR3DtjnGjjP8cFvwRx7bTCULZC7i+0GU+aZuqKQC
cu6CvdE0e7jjONtCvrT67LW5OirlhKk8SgoCAHo6ym/ge0iej2HT0NRLccq5JFGr3TB/SS5xnRnP
OmabB3cx+dcYXrePGr7Wbd/E4qiBRFRJJVUxNaIdNsgZq7HeDc3NSJHTJYqL3LeKdHpRyqg9gON1
v4/taLdbSy0itiHg7ZMNkTf3gvADCY60WqV8TSPDOseAkjIcw0TmPFcu2TslvvSk9THe+UhdisBl
Zu8DiCs/8zlmmOJlfLanVN5JbY4PNhMHd6NVY3Mbh6XAgjEDquRyrT47RrPWg3cVbuyGv9eqSNw1
g+irTVwV9SktbeQE9tXc5bCKQIql8K2AqK5FxiSziTwMicp/qlKLumvD85xaF1m5k5rflqhgJZNi
cmULtt4eWNsAaPMyY4iaD7EZpzfNaJ01J2XLKmyaJw0OZzNT4ceJGcuwkXBNX8LQnT0tD9k92b1w
pZ/VOrS8QpqPfW9iXZ0TrfM7MTd45RP1JDhe33Ym0RHRpKYnK0noIwON7oZDRpVHz6XI/XIJ5YT6
Be0p/zJdj6sIFWp6thNSHy49yRzmH8UiGajRZ2qV5knXGuVm7NsnIF3jg5I5bhZM6wnZ4KgMJMy6
q9bTc7Geo/P1RF3TPfCASqFjVeC8Xa0nb2eW+cPYGu0l/3kuJwppuPkG01YR4Df06D1IPK2JT0XK
/bGe8FWO+kNKk1zCdzIUOGerGuAiC1irPmAiFIAa8vqG0QDuEcm3WdWEVVeIhSH24ao1aKvqgEFR
3icIEe6qSJCKdDfVqlKkixbeROtqPSNhlKuWEa6qRjZ/tBLc8sJ7GHbqMb0KIJq7Igxl/GW6qiPI
JI49o5cgnBAkyDfofRd11VRCxBWOfffWmKbnDtkFFzqk0flor3pMoVaPQ2JQ7z3ZnT+uwo06ZkOg
X9WcfqqdG6rdM3L0iD39P3QfFCC4vPLQGvLYreIQiL1hB1tTBJqc6YAVOkAl283iQxvZIuHHq5eX
eJLyzp1GsbVGzDtcRkdrlaXUqNU99SpVTU21U8xSWYfjXE1ztZzmq7olAViDRkTyaubZvRj0wsdB
lHT5Q7aKY5bbfthVrB6yJNKOS+E2G0WOTuHX5qStyywhMc/h8vuMZSUKMIBh+lvluGUV5iIrmk/5
KtbNg9Z+WahZ9hVToO65yYPZKg23BDIf8yeJkoL01xLjfxzyMHwwV2FQrBIhtMg5MPiYXM4eQbYK
ifkUvtJ43Tzoq8ior3JjsgqP1ipB9qsY2RnWQa7y5NRz6YA+fTZX6dJcRcw4nUKf0R3xn8x+Hzla
XBwmVf5CGnaLCcrd9qOd/7BkWJ6Y5shVLB07UuhUESChssYot2mXoKs2cdFcSHXmQbPKrsYqwJqr
FOtOMn4XV30WbpD07ay/cBHmJ7dS83O6gsasVdpNVpFX09SzTfYmWOXOfbFKwTlFkYHSr/Iwldvm
0LI/1pTsEeyW7oG6pnyjEs1WXjVmlsNVbx4AkGnCLrfzVY82DWunrRK1grR7MOU4ExJLpr3V8YiE
cWztlVyzfpY3/Gea9Jf7ZDpw/u0+uRp/2yRfv+DnJtlVP1H1YGtrlv6XHbJrfbKEbuHTgF5t61cr
5k+HpDDWKRJFHYTv6Z9Fx/hzh4yvmuT9OhNnIiXs9av+jq/69xYy5uyU/9MMso7bmScZv9lF5qLr
htJOnIPaFNNRSWUdjJmeXSZa8T6Kclj25CfQb2zIhfDhrrLOVeC5aj0g8ZQz518UII79w1kYXfiU
Ldzex2YVi+IuSaN9dVVzQjiJit9cpSUtRFiecvtpNrvxgSIYmKXtXORgRikd+xhWkWpoeucpJgeF
eHZVsbqrolWu4hZazT5e5a5hFb7SqwZmXfWwcpXGCLvm30vUsgjOwSl1p4E+m0ZcEPxQ1fqhDn90
q9QWKcNdlvfI5IjQ6cuySnIC99XzFDWFr88y/kHQGd3OjUwS2+1kn2uLbHgwzYbkTo+mu8VutRFe
mJh/2IWiPFRlSiLGHkCy0YUd7q2rZhihxjGiqwxxi00zg83KgoFeRbvMK71rlCJaodyQjIxfNMpZ
Jt9wCmcn17mfx7Arf5y1OL5nx4C+18NGS8Y82pFGcw5ATYadWk21ESxFYT0WcbQQ4S7j3PZm5usT
6r7eoy9T/xsFpajcj1lTp5qpWgtrEmGHAYXbYv0Os+bQh1m6QtmsBX5mRfCsmdzjOs6/ThbxJLi1
cxLs13nwU4x8GewCeArD9ZtMUSWnEDzrvpswlfcFDbKPTT52B8120BH1iTfHzQmpKnWZ32s2wCHP
iZaUOvK5Iihl2sPXvCeTafVgNRi+VeAB4XHCCgoj22XbaYVdEBHr2uQUF91D4EMYmRIEO8OqG6i1
UwzrLQHR3qV0u3tWPEVnp6t/SL5LT9nT0iQBLb3VjzHKcuFRnZCPXiKW7r1s2XbcYDTKn0Iaafe4
4poNhq/U2NelNbzWmsuhYmyRhlCjthBJ6Y1MjcbYapXLwWtKtPF+6WSUPjUqEe0BnrOTEGvTFgZE
O1sbkss42/G50N1Zyz/4dHGakC1oE95b3CQxsAl8V3NF4N+yi/AUycYNCg0GqAYm8mU0R1xOs6Z/
iRz+DfKNQZovj0JO0WYsDc30O02jOC8stTV+i07HRIxKK2IjBwRsanGKrOD2BiiLA9THEjx6dolU
I1xRbaRaF37TaeE2jbPZU+wOLx+eO6+NjCLIM+2od652V6kaQftKXAhIATJUzdulFiFmihZlXy3n
G4aSvO/9NNWFN4g5DEqn5QoUZaOeFGahViBlb/iI/O42Ie520IsWnAij3z1jxfG2N6jSGJsC35/J
2MOriqU5WrLpD3raF5dZK0XpJZVl7qy07C6KKx+WmBszq9IfRLG+YKT2rNzJPpy2EkFqWTE+llR+
Vno9P2Ecsn1ZolQlk6k9tiJj1XIK9mcumrenWoyawkyPSTxHjs8woIM0lp0NUT65os39aOHGVirj
Ju2ii2WVMQF4DXYxyVI/TdTB9Dh/4lRbrMKfMmt9t6vxM0bPOFCZqe3tSiwbPbeGnaODf7HqVd/N
l2zDocHcE38oaCB22WNGQvZ3JvvUTTOl0+1cMJI1ciG+2gUZijhjTz9R2nyw+87+jMbSH+vRyoGF
RZI1hW0Kij9pGeVdXaYKkSOLlns1w1FEQCg9LwNrYxaxQa3wZt/0NAXfjpoCUi2S0bQN9aX3wZNC
k8cH6gPubU5FT82C3RarBKi/quDJaIsgTzfRje/huQWKLtcsvsGb8jBygN6EC2NN34r+P3tn1hu5
ka7pX0SDwT2AwVwkc09lSqmlSqobQlJVcV+CZHD79edJu33advd0nwPMXAxwALfdBZdcUjIz4lve
93kLXm3LzvigUoTJzzSduUQCe2DHlJICFia0hXcpW7T7rAvG74OJGnGo8oVGxDI3JlnGsLl8vW27
oHylGwkekh41fBjz+F+zwN1arjYubj5V92LQKeuO2HwmRa/42c1O/+aL2Hny1VRdlUrizcyOdFs0
zEeHpQ8OLDU7AAJMNjZAbAoO3STVT6lj18cg6ex3u+MtDURpvGOPA0lQNB1eOFfcd52bh8T5aj5V
4/wUi9ILUHCL9NIPksqcZu2uc4tobyZuFg5Zl69rJ+DILOJ7IbtsnwLkQKav/QBXbuCzY7LjNeZ7
RiVRnyxHs2iSbcnI6JJaRfSSkEWeoIx1u2+UfynIBmNI76wh7/Z4qQlsXsT0UfY6DxETLs+kXTM0
jzK/xaJJCNTKV92LQvN+tzCYvWNwjgu28Mwb8Volj66nxROyYwtEC0xyzMHsiTEBJ18b1XSY4D28
C13N0IyDSe250af3JFfFM9wV3AsI0CeWtXaOislZAKLo/ui2/bUnOj27xXeJvn81lXcrbmdamNx8
naHrVPt68tv0KzriGzWirz3NTZSbQXa/1MlgrSpblxstPLWe7QEYb2NOy/egH7wNife0wUhF/RVg
eTqcth2jVZzMejea5fM4IRBM8zGG0MNYh0dZrDVwzKvdzDiZKqKNYqNZK6/9G8n/f+rjf1MfA/w2
/+Uc+cyA7fYX9Nw/zpL/9nW/z5KDXzAhCpBw/2AmQnBFSOnNM/f3KbLN//19akyBjf5JEKtGxIDn
o6n/b9TEXnAz+/1BhuwArpKQ0wGb2rYk/IOf7Y8a8BQbvJuTIXBARbGcmbEuW8Pq0JosZROs3T4x
QRK7CAIt0TNvFWpGrzjUN4iEU88vrBO5k1icYQyqc7jrsHdul24eWdNDm6LCR1WF/7fBwIOLPEv1
copSf9abCkXwhg/McpZ+bO75LuEizgmI4suQVMMPP2MEFCpi17ZtgqqEgGnbe1S3jMo2i1Cgjwib
F5/vt2GRhm7ZiY61O6FP9FCwAuJwUFWTmdW8k/3FDt9kClRpwz7MemYK7CWOUTX7Ym5izXgwWjRb
NFb2KOANM/C/D7Ede9tR+ob15abDSTeljie6+Dwx3DesiJQvKzmy5jvVvZ0jTh1L1YwPiqlFsvJj
8usvC7nrwbbGohQ/ksvobc0iL5XDbrI0gy2Sst5cG4lpE/vt3H5nLBLpv05t3lQ7T+EZjI08pcFG
Vg0TSnR+vBZjsNgBO2pPwBZalV5ksjVVVfxRLnN8P/hzvanNpWBc788MR0WsglfmAb2xAQfG4YWV
e6e9BbH/SLlsDu2nm6nh4uOZZGJnxjbluS2uS2rV6zGKhte2uLK+KHZUL+ZZdEGxC+S2aQc0PUPh
qVNbjlvlqOYB06TFG6ah1O11WocG2prrgCDgJW/c/NVMYIT7RYUcztV12Ke5+wO0WPYYdBjtlZwU
qeqG3CaVSImmlvZb5nJljQQ0rFO/rQ6MRKCgRASiCFGglc7yK4wNUBe+QcJVNSq8IyPDkro6THJ+
9qsWLD83cffh1iJ6LMkdWU9MLg85VMaNOQIx88kK33SNU4ZkxBcv9UDhoAyR7OKplp9ezMm/aslz
e4BDpd7jQbgC8O5sXuQcsD7AUmrg9qY+WiHaNq8t5pQdo+Hli20Vz5nRMPjzYjS7lpN/prTHX7yA
D5Uzoq2CAoozLS8HGNdTeWA8+SMCpPq+TIAeJFIVzHtJ3L+3S7fJlpR4ymR0VnkzngYnce+LHBiG
PeCrX3lxVO/b2MkPNWjmc1T74g1bRnAB4MNdYY39QWZ5cWBBK0Nkud1zR1t1b48unYxd2qcRx9Cl
gH+9L+PGvTZNIi70jRkr4iR744lCRZi0fdL1Uuy5XZpLDsH2swExFt2IJf4xbe3lQbn9cFf2KliX
acNNBVPBf5yzvkROYLDbMOwpPQdIlZjLU4CuRj4S+2JC4r+6geaOlRfb9zrQJNG1dvp16swJwQly
9TNinvTccw8/o60en/DXNEcAZdUG96B8g3ecfWkHrz+R8wwZc9J+Rhw3m+mtKJPywaVGOTTLNO4g
aCKqw6O/bdXg/mQapdAaevPXKbOIKpLGAehNeejd6EwOfLUGM2+uRspUUunjgyWb0+yaZCxLe9Xk
jv4OMMHCwEBGz80chcqyQWIoYGBB7vK3VmKCwJ1w3MFg0idTjem2cOY09CpnvGa1qy7wNOZ93Wr7
Gs3j/KoBHSBUFAPirzS6p6DVXxd/FuHgjOWaz0m/rtGL7ccCSUXjZGiiSl3nL1gaih2PnU+LcQOY
+3nz3UbXtFuCkp3YFJn2BvAmQoSy7R9o0CoLSdYM0c1idR10rvVzsRJp0BcgEp/NuV5LSzw3Uz6c
k6h8aAaoKVZtxa9WwOd/oQzeTvYMG8icU/MMIMQ8yz6XF6Mures8DZqLgpyoO3yABQoAPCygKwpk
AbxXNPC19eLIsgyjsZ8OaS7iY1NnEGcCD+eKtquzVnCEfJujpiqqk+G52dFSjnjy6A+s0OwN9DKw
Wz6TbERuNJIlDmury7J9N+NZy5lHTmaWAwnJGb2o2vqWUdXjDneLnWIT/yxaVHYxEeoXqye51tBq
YXLNWPqlq7S8TK6/nIeuMd6bWmN3EGJ8LNIaOAyfHh/f5jh/n42auOI8Vu6+qtzxiLt72EWdIMmg
b+2jRcb5NkiV+jK6bvcwuTSIszMsOzudkis3W/PmSV1/BH3l/5zTvC9WHi01KPv4+wh9BajhQsJO
35CYEOjTPHVQYQTsG6Pm+wyl0RkHzOXZuDK7gp69DATrSGu06UQWIzvegrBo76t+g9W0PkBmRhDt
eln+s3IE81Y5qK8osTxv49Rx+WHHcbCrELidtYiC0xBUxopxd8vgKdiDkLSKm2WG+6Rw+uLSkzB7
nwVld87F3G802StHVRv9Oerh9WVOjuYQ1xJO4Up/xTHt4cMFJg2wyZjgAdmjvjZMie4WQ84/TPyJ
eiV1ynUteY1PjFEM7Mmu96aYKuymnKwxtIukJ94ObeKEgKXA9TCD+t7PK/sCBJ1YR4KCAVMWM/vd
yA12fl//+p4YUxs5FvP5G60knGo/eM9NqF1mar87uqvPRly5T0HMHpBJkc14XDocg7P1AL7ZDOOo
Ot8e4FERtg7skUUB07O1zJR11kGfoTvBGtomFbAEJCgvPkX7ZkLcvFVoKcFgZVXDHtPeBN5t2ZSn
7O9qu4HtY3ZXH8jdZ5+0jIlY5DCrGwf5JNys2UJZsbZm0opnN8oSJyyNxnlAKYRr0RomeS3iCmYl
kTBsY+y7IGoRuXqgkc7KFOfe8aaj7K1gI1JD/Ug0u6CVMY9yH/XKRwxGEFJXdHNYRXP30CxFQ0JW
o/YZ2+s9o9AqXNwU1dO4yGUXidb/Si1gPU8sz+mFmdL9JBNdv5WsybZR3ry6qkDancmrbbVdxs9n
spWiTun2FkceOsA+S45j0xoHr0LfFkLXaCMubbV8pii2gUOm0Xi09LR2a643AkZi3ppOB7oxdx8i
atOtIJPmpLGBZduRUV62tglKzJg8OPpix1qtO9V+gatb3g/wiZowWkwHX/tc4d3U+brocXEaqfD3
FmbMe1/4WAJNP32jQPO60EAkD5kx2usmi8I4yVmxo+wR+cEtYva18KUeRmKF2e84E5tK36wpX4du
JpUtHx+9FqUSK7rx4Jlzdd/n2B+xS3ktbw7pf6fwTTaOk1voGzhWSBmgmJ6oVGF0Web4NJhF/GLm
dfHiWNSATtwtDrsXpe6bvJenJb+l0KJ0PZg+e8pVbGa2yRCIG2wV3Dx3emiX9RTb2RGUhGTWMIhU
U2LKel8qK+5+2CVyZZkTfTGLAEy0Cu6QXbIS7YP2yM5HXT2js8+YfOeLVK1YS1ZkYR+r6ZhU47KJ
KfxfFzRRmeM9x146rrWFijl1BT+lcyxzX3xLfcdiqM1OXkWepCQrvVeB4OQAiQk60JjYuHGNbtPY
y3ubzB+pb1yDBlCXTEDRYodKUHunZlj31bgzbcMJc+QVEy3CKS1EuSnIr+GxIOqYAyeUnfyVUBut
jCJFQpDa58513sSNvjgNkH3iPC/WeR4w/CsLXphylKuiJNUX7AsScB96JJw3e1vpYJvE1XwM0uE+
mR3ri91WRR4GE5s304NWJnzLChdjWhiXAZZa6plJHZnIPjoKNNCZ/TYb1rTL0qUJSxnsZOT695OX
5CGS4vxc8fZ7NwgVsHw3ei77zts3RjQzye7MM0qDdD1g9QCt1HLNod85pI0fbOeuB74LLBfFJct4
VKLxpTIKbvY8m+9dkx+OzcEmXfqSPgH4Wogs+N9lk/6ZJ/EbSoJckl8XOaxf/grvTiJnLvCkp4es
xI+KIhQvZbsEnNLgwUDLm5X6BBsfMJ7Q5r9DKdDf/qUr9eBYWLh6ocd4Qv4FUbOkVevhLUwPYqrb
zyVrq7smLZL7IJf54x+2V//EBf0X3A4NMP1MwP9u3W/g3yAhf2qAFUpejHv8UQ2TL+ZmZCCtqjmu
f/zrP+cfqOG3P8jxmTELRNmEWvxFn5XXM8PP3I8PuonmbYLG9eDpydoUVdo/qDbP5d0gEzPloZfv
jX9DbYxLnNyT/HhrrqOE7+5ff0v/+Ih9PPfOLeYIC5nv/6X312YPPoIu48DUcDmbZQukLhtvRtmC
yf3aBCnxiWyL54yX+7d4y/+ZH/3b+RHP/w+P6R+Y5ee0qn50df+nJStw8ttX/T49kr84nFS+y6fU
FrjleM/+TYoofXgzNw1i4DE3+I1S8/uiVf5CntuNVu5a5A9i5fvPoRI7WIcYNsx/thm48ra5/W8M
lW4W9j9/fjEz+xiZIfHx/hI4mv+SRWFzh5bkNJmnyjTqRCFsxTiznsBZ7tNeTM0mZ3tao5kemnY7
GfAhNmQw2j8m9qTdquTzv2qYqZ6nGdduvVLAQr5OC3uBL0LCpl6PnfiIAyt+Ken2wjT23K+D4/TU
P3H/sJCPEG3Tmp3lqsbKe44pCgDCepNsdgZbnz24yurkZxMd7+Rei7a3P4zRieaT2SkqVAd3NUIe
6VQvdh5p/65bbsWgLryRG9gpbf09W2ZIHFbHGsW7OaIp2pa5wxSWd2g8WtMOE9/Wb0QhjsmEKKY0
zrmd4qpXsEibbc6zfSIJpIS+DJMXYWMRpS8iQaEeJ8RDhm2Kke2ADbH7ThaLevLAkSNy75OdNWXf
CyXnDaM7IMIm59dqgNy7A3P1POd2/uChXUexJWf7PPtZVK77yU73PQGF7apl8rjphfFO7TStApOr
8cZmR4JZSXsD8+pmigrgFy+Jr9zN4hjdozAL9zz82gb32hcHTZlRozWS0ZelDPyn5na3tf1sBYc2
6m0DHm/jFqeicxCd+4hzXgdk8STMWX5Ib+bzGuCEVHqqjp6sixMjI15LXY4ADtCqUN3M83jqNfTS
0IibZOOjLnlkxuWgJ49i0AG58JCAt6S2WP1ImMi4VGs/mKnQnEhBJZ6jaA+OxnptFhu10gJV7FkW
PntQoEE37i4jvuILoZG6YsfoI9Pd6Mpha7sZ+0J23c7S2Wxiq4/dCtlTVkCefacwa2OeHLpLl8Qy
9kAOIOfGQdkZjTScUbWh9BGHdMDHlkS/OiNvirZ6zG6g7VvzyKI98WSP/KbvglWxGDZzOtcaN8US
DWELfRO5pv+cT+6aRvfAZPLszgH0aBSYflpfHLUoItryHYl90ZHuZ1t5efeCwv86Ye5ftfwx23iZ
gCMP85swR6BJfhqxv56fzCLrDqol+mvxVHanSsM8NC7b0j5S1lGSFrLKO8E4zCC0q3Sm9OiA+KXe
rlHeFPNyMBUfTcsrrBc5W9+qnkJMIYdYZUlvhE6fDdu68nsWIradHbp0/Ghr2LvMgOOT8ny9XpYS
2j4Tshpqdec0eutQNOW5odZpaVRhrAxGEDCkEmrw5Adc8Fd/guEvIxZ7jEMpFrk/QSI7wbiGwxrf
VbciukuJgVPk6/YpTmABgBa3rouXqwX4xnefnTKYUe0qmvrmgCte/2iKZl4HCSMpnw/bXuFGzP0G
OGi89PtaqUM1uk/KLh7zIL1DcLeTVDjMSpbnlJlKbXbyCFXpsZPpoQKJvA7MeRNnvPqxl4TB4Lx0
Su2CeTpnlsGm0tXTFlNcvxmihZSXyPkClgCBBMrItSiLH4VjtpA9RjrnImEnZ7B+U0KEEiMHpkGX
QzANzqgl0eKWjJmQoqONw9d5NVFzbEqALKEvh5H3VkOuEM/D21ldSV+TSPwKbfHJDCldKcuUR4/j
8qhbmzo5srMLaNlsr+F6rvlU3BhZ6soGb3OzlwVLXV0mvDvvYEiRROsIf12QdcYJk4PzmFrKO9YN
CG0eWLttQMO8+Sp5NY1uwIc5/Uz6Uuxjv9MhzBCGG5RVoWtE8qjxp206jvUrwpZmBTdVHvLMf4y8
9joyEd9yTASnOjOIiejwfnzlXNFrC2PlsGrsPrtgEhlY4Of9zuRBbQEb64sbuwlu3Ume28l8XFqj
XztZ+dbFVO+Z1PfzVNJUs6AlBRhXatU9dh5uKAMib6TNbJvZOYI3Bg3vaHgvpCxwO2DKYhYrd2nW
PxdV7m0tgPNPYz6eGwMm8ST67IVm+sWNsS/iR3rvFvnqxdbB0kw8GqEbwitZVSfWiL4NRouX7aSF
DzfIlININVY7mtnPyp3djcuYF9GG9dyQX88bOCcrq0SvcnLVaF4SYT9q2dwVXfKFOQJ6lWLZANvG
btM1G8+Q3+Dnd6HtuGhuOUsbI3gIOnvXsb58nHh0AEwHgmo5RoNveRSL18INQFfYPh81g6bJQnPt
z8NmUPnRx+24dQdlnVovC1ZqaFK41rJOwnwuAgTrejkkdb8nM+o4pFG+6wtqVoanGG8GY8tlVoRL
JP1VMDLko1nSzqdj8LxWfW0EFyYfzjUBCbNCTaTOhWbUgM643sCcST6ayUNDbum7KUUhX43Fi3CG
PbTbsxwAn9sZJl2r7Z+Gubuo1C8/h6nay2B+zfwcrjI/jzfldR5C6UtPw2wfRFuKLTyZwEJ04y6M
9sheW9FeN2u9JOLkpi7aVMOesTfE9huGfuiupiAhw2hBbm2CnJNpKO3qAf0U64i6Tbyw517DRFjt
5xqRghDIUCrd6DsrrqIwtayGkZmZriLbeEmM8XY9Y+aub47fgMmY6Vtf8BlU92bcDNOaNsvBXTEv
mX7EmxscZJcvx2mwX5zJbD5IRDXwdZaVzreuP6IdswsxomVh+zbsuWetDdPZz9IYHkTip+irx/6x
c6sH0hRQoOXGFbuivs+n9GuHmnmrJ49h3eJ9BUhcPOM+OFqG6DeCH+8m6FXfOF6d/Sjm6B3ZVrsZ
CcdDsALwKqtJGPAKD1db0ORhmSOHSbvhTTI821QmHtF4GPMvjezRiA1d8NMjNXytb+xyN7GLdywY
85M/GqAwdfBm5y4dc1D6X3wfIYwReWZo+Un2XMWViVjMvEV1EYVl21O9npzbh4gHhpp/svMtfkUO
ZMm3F7dduSkxerX5x2wa/qOU1fAVkS1hFDq5FGbu4i7kysYkKMowSElSDhd8Y6vGbIsT/JN6n2no
/UtXxWdhFfs+j3K0vX6z0VrWj0FpMfe1gkRfDWUH+8X31FdjkfuayfHz0BEuJmQqU7y1eXpX9f13
lQefnM6MAPHqrHUb6Zc0EyevsuWukS28AFqsTdR4XBCp9BDLAjJKXMusGO5m1qViR4WEzFV3megg
0vTdfFc6jO/GWkxrP1GfRVzerI1FKh6aZkDQwNJk2thYVIA89GNS7Bxo91uoFjmXV2dUbwpe/in2
ZndbUAt+McfWnkNyhgKG385so6SzxUdVuLghwUqv1NLjMKXjXBmioGDQvObWLbFjIamGAnhAj7MY
q1Sb68q27kGWI18Px6rViBplsS6pPEKc4wPG5TIS5ZicWqTIW9Zd8ROCsr5lTFnIEM3lFxwhB88a
v9eR5+1UQ2Jr2TckDpGddogwTa6WyWV645g7ntrRzW4RA+kA662GOD05+tvQOyj6FpiXVQPIzy0A
z+Cs5v7L633iMICdo6ZnxyQKkl4sB8N6NhwrqBFRa1+yJLNfUkaSu6JhxpUmZQ2TNSmJkZVP85KQ
NaHaRyJfnJ0pPjSCny169nqTldGLiFvIDAovtuHYay9pSFp2W8ZyeI2ZX8DgUOQfgncKy5Y9DHwV
EdZsncPUGdZBMSmOE/a7TuCRsnCb5y158o2V8p1Hgb81A17iUjYvU13VGx85IhE15Wn0UhIvRFAi
T6c0ZLbpFKvYb7gTi/pQo1iTJNnvWKZ9FpV+qZvZvTe85dqX9ClW787baSTYo216vBwzpLnGbc9G
O4EMX9h1F2OL+7woQTr1HbpQlNzhNBvOKhP4PwkdCbMEPhM2nLq+y8vlha3AtGU8D/eujlLGnWIt
Jh84Vcq7fCo89knENntTEL34orhTiXYurSP7UKvqJ8Uvdtik24hsqUOMXRaPdLifMIgRl6jLl9bJ
0nXhaJhuTiWZo1LsWCpw2dJnxRlp1y03l0QmabJO84Low+xQ70vACLuEPQpeACDysgNmOhc+VY9o
5L3ZZJdqmvXFMgm7qNUYLl0L6QDz9MXK5NFgWhIuHhJ4/+Z5R40x3mEL/F7TbxTCeANE+B43HkrH
TrPw5Bq2snw7FsshgoK3WUgyKBDTBnjVCaoy74j1aPYqbx9Uap+qKeF4TIj2YCVlbpuG9nawWntn
9/gjaoaqdpad8PpxgWbm0cyDF9dPYNSly/vk689Ixx91jfsCt/ZV92e/jthbLz1KxCr+ZhhAy8CA
HEjeWcLY9u/Qzb4G7CVbKetdzuW4suKguUQRti2jMsWd4zTXbKQ6M7qMZAq94GphBG9e8qgeKc+M
B+2pAfFWOS1cCaQ8IJcdOBpMA+EWycXdoeUd/A245A87H3mPRCMIBNvq2Mw5BXnGiVu+FXVGcHaa
ivLClcXgd6rtggKvbv21lbTVdeytfj8YBGGYmZczUAWYHjZWayZhnffNmwUVmzAIlIet26iXUQfF
YRiS4UBVnR8k/u2dIytn28xLfBpN7W1bEoyAwmKjq+W9DOCIVKkhfrppp09LknrHxg7avVXM+VHX
TOTc0WmfnYrlJ0LOd3r47JxXOG2i2LxflhiTdFfHd2AC7VAj3jkL08OlvpDubkN3WGcD3dIATG3b
S5LVWjYfkV1Vu6GynXU8GTRVCgENkt14zWzDQPSFpcvRAcPbzN5Y8A/uPdF7ENHmj6DUGIws/92P
C14xitpzpdGRtdl8wHi9rODtXURZU1Z0ic9dLLFqmulaYXNcZ2XC7q1hkeNQVyJx5z/fyTHUfHZi
b6Lco+uH7sHKtZ+ssJ6mbJtg5zhQNx6wmmRhUZTD9oaD2nCazzx6t9qwvNplhKDTTAWPGojIjlaY
iYs9ZW9DLiWVtGPmZ65qbqGRbuEyd/JEFix0DZLq11bku9gIy9AYaD8QaquTP3cm8oUi3Xe5I8K2
bZDX9J15YofSI+Swf6pFn2cJy/HWW1hLeiFoLNogqy8hEPMYkRytMtR2G1EU5LONsHy8Ou3XuQqM
E0FUD6kFcDavy3Ps+V/qQHY76muFiIO3fzdN20qYu3hk3lH0Lr0MOexbnZNsZwQaK2fa/1jq5urV
/XluCDpq2eIusb1hykCfZdkVm7kSnAWcJisqGNfYXWgmE6eya0Z7MlfBIeaNS9FC2Ayf1FDfwl9N
3XNGuqJdUwB+DH7GOsQ9BI56mPqahXg3Wyy0UNY0/ReCTKuto6cNrRbvZIH6CdzGuOLTYF4Woa0d
iwjGKAuXrtPbh7YRaC7YDZMwgvo1D5USlaTRWaqvyjEYm4zjiPaoEM+cnY8WeWT8REO/yb2RzisA
kNLSDvaGyZq1YamOS01E6XhMMCSsXKf6IK5BXrMYUinV7A4zYrL2QAS9BMJ58Bf46VMjLGxO5rbv
XH/ltC3abAplY+2RK0PIhp89l1HyIxDq0i3WKQ+8d8RwsCTfe1HudB/8bMFJ0eamM5qlJQu7ElxN
VoUia7L1ooafTY8eqjDyb4kCHaAc1Gos68McGT9DlYBZyZJJDAAVs4AEggspDRGxw9lDm3BAY39u
vSls4Jndo/a1jgY1fQPPDuzRONCUD2pu+U3c5M2QAxQxG7yu3VS16wSwxKigjpHA0poueAr8GXrC
VrFlihMfubJc6A7CR7EuZqXvCCdvd04H8g5rotMeUlCpDwGnGlukTrRuSWmskgCYx+L1z4bjlaw9
g451ZctqsQ1tkTBq8+gRZo4PS6fbzJFCoRjlNXIx/rUxrFrzThOJ+tHlk5/3dxGyWyYWq1+H0P+3
5/Ukbl7eyVb6X7f/8CfFBedc0v/vP/+y++3XRAjcpt9/+sWm6tN+vuof7fz4o9MFX/pb2MDtd/5X
/+V/kQiANx2Y3f+Zm3d6r7r3P1PzfvuS371Ozi9uIBGdMzN3EGMK2O6/x0iYFjESjsUcHl/+Tc75
d2oes/DftZxQ8sDnUU5YtsdKCDLo7z/u3xZXvFK//fj/ZJHFyPyvU3coyqYfsBJw7cDy/poAraI+
YFE6eafSotoNUY8KQh4FDBmmhp3R9GrlA+FgpZiXdh1d6mrGTNG6poEHdOnZFD0ReG4a5bHrPLud
Nga8VSfaBxHa5FDbAynFlLQLArDEAYS+LduBzuTSm3nKlHu2fHaZpDF4fcyHn+H23eCo7jOPxyup
Oj5oHcvwQyfxfIRQUoJoU9yF1jI/GcECynLpyYQLlRQV4A2U7dmyg4dBBVVNpEiEWWdSgvot8tt9
oQKtHqCt50+tiuRbVyw2+3nsE7d7ZMga+q02AQ0wy1fDBhzCHzF7y2YChJvuoIaZMMHnqtwQ4BXc
56pCbYLpfm3IevyWDtwcC+7ELWIb2Oxt0t74BhZz1dpODBJ/a4PQpaUsDhkdwTevc9Wr1dkY/5k/
ys9aBp/FNF8CsyVugjNkPvC36Dxoz75P3dTc39JENn1my3DCYc7vsaW66qxK4GPOs7nuR3LbVk7j
3yYoukbc7kSEZozCZRpiLOWDBoXzhbUlRBXG4DuYhvNVdtZ8xOJwYwukDLPBoRjpHqFk+p33g3vN
8mGwN2h3jfukrMD9uR4U3noSGPT76jlZfMxUgUbKsmCCG6YYxYxDYMXZcQfrqwE3n+gnZdn3tRPr
tWwwPpXMzg9DKhbY4y4wmVQ7eiOsSm/g9nKcGtG0tUfg/yjWphqYolq+GYRVI40qjJ0irvJAa798
Ah7wD0knmqfFnKOLNlR9VxuxLnfOYsz3zJy8QRDSNzg9uFKW/L/9Ewe3MyRnw7WIPAhTE1gNoV4D
i5v2mDVdPFZHXNpjUa99ptyZ3FqtgUVWBKOJKAFQLmO0BJDW5/+Ts/KcfrZgYH/2fz4df/3I//3o
/P/qRIUC+i9P1B9Vrz/z+Y/CeI692xf9vtoUv5CWS/lMDjtZFugCfmesyF9cbKUcs/RbwW2z+Z8n
qi1/EY4lhWmaNiRzcUtV/vsJSyyDvIXpACk1b1/1lxP1X5+wfz5gnYCkCM+6bUhtuPXIE/j3fwCm
o6FP2mCJ4uMg8K6ENjuX6yjihfd41e9SpizHwfxgdD0dGuU4I9y3QBIfN/R7EJPDzlZC7aAEkD32
h5fxn5z9rsXP2PxRxx9gMPC4iUzLsxxh/pX+MnWMkXMr8A4+8cL1vcRSdR8sHmc9h6Sbr4QmuhSZ
ubNJUV/1MVwKo0GTV2J9i74HVSWunXAD1W6a2S/9r0tjxJc5UWPPgd2JtzKB1tWCTW2WLYWlEawL
Fz78PXgH6pW14/VGsCfQb1nTBVQUxKIYHcBgtePn7UsyDzEmGIMUiFC6hQJx2BXzGk8NAmYAJfIY
tFrcQC7ZZmrlM6d7QlilHAP7YRGefpE1+tGxVeilOcELoDZjpj5KONck5tlMggaH7iFM6WNmbPx4
+rdDRE917BlZ5FuifaE9Z5Ber2jr1hhmRnBO0ReyhQ3Uukt7pDcTO63t7jNFeHcvS9CxXtadRFyj
TvU69OTp9CDkhNWg0/2JBIHhOBmDgTh94cQtoIFclGPPd1WcIDbLctxoWtSPhiPfTDvrVkba1TUL
4oJOJopYQ5jaHdEf1sYVHhh7Vz+Zu82YDtN/sHdmy5Eb2Zb9IpRhcjjwGnMEGZySZCb5AiOZIuZ5
cABff5dHqaolVklqmfVT232RVZnEQAQGh59z9l77OpLLN3OI8tt2HpLVtASlBDCL5H9HP9p9p+fJ
WKyOkfbSeVt4M5uJ92D6Wf0wJqVDy81H9jwuknQKYH7ZGYNa5zylEUK1ibANytlmi2XRpkWZq8fZ
NBEvQ2M/Tl4t9hR/5a5m1JytrdZja40ZVVPdLcSBYb1lj0+Nv5gNI0+UpThK1dpqIu+es95coXNs
dylJLafIcoITgnT/FDNAjjZhaeY/6t7qHiuJhbFRFply2WBgnO2SBRisPV07oyl/RjL2dhDQmi0U
HaJf7LFf5/PYbu2k6j26kqO7WxrI6NSVdfyWcduvkB5O6547jT5upB5MOaobDDTMT1Q3bMHSBUBG
4nzbG5DabESh/KDeIXaioCNu4kyJ2iTmlmY4H+4UZrN5vUAI/CH4kLUx5bxL/WDYikBZb3bEhLJI
5/kXOsPhuQFIufGnqT24tQtWqceL+sKbeAH4ChbjaI9e2m4q5cw0nnt4l3vewFSfUnTMgO2mkDaU
HHp3KxPe9yaP8mhZMQY3HgUSeAooI0fAP7XWVVAL+JwT5/E4yoU2XUFz9jrC7XhFU4mz5w7hsnZH
7WoeaVzOtkhX5Mm7H0DZlEfQtmofF1WX10GulYL10mRnASMKJH8Qrm0/0U9X7ONQidhvjHvck04O
GydQ97IEk0btXHnHrG+fglgt73Jcpm2oOvcYEJasw7Fwi9eWUd2wEqoXAiN9SiifLN1VEdEG3WRJ
m0FVUyUNoqpr5WsZSpR8AsJnSkfA8scbuEPucbLw7dH69CU68pFm7PVcyd5eBfM4HqvIqwR91pxh
eoqJGe5w5bWrMYnsW5BC6t5rRwubYBmPbEnLLr8llqXeK1r4eA5I4zRwWFrMfGvcqzcey8FVQZcD
ATlyjGc2Qg25hYhT6F3aUAIpcK+ZXgHekZrBk2gaj2QLlW+sIXE3pqb1eNyjwbbVDJ9xoZuq7Dim
86BQ5mvWjy+g/kTzAOy1VvgvL1AgvC3ZRxrBYV8lF2wQNmvvjmF2bvwAPL1oLgyMIdvRuCF5QQ9F
deu1O1cTidrFaU5zYamXyI8RfmtyEWHUJMIAM1oMj3l3pAlHpq1hR73mHsUBkfNSje034VRgkULL
i+8tYdvfq7FIHiQjUuvQtV10RypdDfJ67pnkMZLpXivcLeheoHqKfat5TKGHrDFuggYphDWN5x4m
FpgwS4kYTY8PxCPDU0m4k+Y8iREiKzSifvxkfQ8eMEXhGJJe98rkkkNEgblcQ0x1dumMcqDN7Gnb
KPhSrA3TkcFe+AMqqMU/uOlY53nIM2gr9JUrzZvROebBBVyVikZeWxeclZxtjbbqoFyBk8EZOfbA
iXvf8y6X7WD48VVBNYGBG8W8PVpy28XeB9JatVE+CuKsmZznBFn2kYGxvAuc2OKoxYfdaAAX2Hvn
djLqa5LkWHJEfh3NfgiTi+QmiUTIEwZpxFZhoA1giFjj1biZRSX3LoUDf7BM9i2ZIuCklEaDARRn
+GUPNjPfGT5Qyz9ItzNeU40Wa21nunJF4+Z0OWLQYyIYP0aNI8sQe21aCKh7vS95pyNSfXCXCmcN
ixGamXshm80actZVNEtXvE7bK8fXoDThIFBaM2CS7pZuJKxuAEqBs5tbQtg3QFvNZy/t+3LbaOQa
4G/oa/OFxBaRHxSi8dGEtv5Ca/NjqailcRDt6wvPbdBot0RD3tCmcbniN8NNx1uDsIOH2fS+ZVMo
9umFEue4LUCpkjCQM5oROHKgXJgo0XmFaRZXr7MGzvUD6DlYbFwvEt0h0hlOWr46oin4TIB1tgW6
DvMK3VqpgXZ+01nXHcsZT1EH8C66sO/Yd8HBy/0eey9iyOwNVMlLZ1jEpc+Wnl+lQX1KoXfJFU8d
Iw8HjlyM7AsX4dZAvPOgYhjrlaatux7c9emCYNc0UWKDNZl96LCVBIqXtfDFORZVDDCPR+xam7/E
BpgOCB2FXhkRbeFCutJJ8SFIgA8YU827H6BFWTGGCU7S7ZTeYAq7ZbwJT36+oOVbTZknthHgfKDZ
8/0FQ480lm7lZCySAj9Nx+vGWgRRsReAfXuB2bM9ab/bqUbcjw6DwT3kzYmcJw3BxysFEB8llnca
05Y3ARaZsjlkDedzM6kwDnm1uuy/qtzxv00TrP3qgt13NYHfbzMW2jhw6r1feXl6Rt+dTZgLZAGW
zJ+eWztoHsCmydcmJBy58uCYrTISzT5cK9ToUtmU+6ZraaVhojEd3bLjldHIeNgnRW3d2bSYihOx
NwGIc1l/BqXpJuvcjBAw+WlurktivbGVDASuTwOR4/2V5882SI//Lesu7ba/kqw6pjYg/3Gj7OaX
8e3n7/Wq//yTX4s6yyJv1XFdh2aXF1i/1auihf53HUeeBJxMR0oqGAHnT/fT/lXHCf4VKRSm6bs2
BZj19+o4m/bbb6sl00PzzGFQp1LIob3/IvqOe3cay7Z2zjLs5POsXPDujsVbUyw5OGJoWA197OqE
NJ13XGU16AmITN4qD//bYHfNtQjNwf4hYpKJK3I646sGyQaCwLpBvDeAyHl2Rnf80WcFMSkRS2Vc
z/a0DkYfIEENrXGDS6Ac9wPUwQfKjuqlHMPxduH5mwBIlGqgkczSuGpw9+wSRvkH2aZ0m3nchpXE
3r/3CH2rVjUUsGwdRZWL92Z2SE+aZ/KZ4gkH8gEx+jJspiylKh3w/KyYdmU/eXib2yQSY8E0oJhu
iUbAesZmlt9e1AU+3RRhiDxWc+tS7Vkg3vYMJfi3Dux++zSAvcTuK5r5GBklEpiimCeeZL5gdeWG
CyQ1VsvCubeZPN4HbhqRAJmNtxByADAzNdqouPCjdchbaZ+qVh7IpyqbdepWC7wfYBl3SDOzcmO4
Laq9M8jop76ue7kAbApNoNmH0BLJsC9CO3LkHlNCFu1km5gLK0BatCXZ3iw9N45cipIcy3k0jm5n
VUNGCEKDgielKVHyzkj83Min7x0xkZ3zMGbgG1v8CCjdCBAZp5usGd0g3GLUaAN8GMz7dzUWXspP
CLFehGQsTsPbENQ+5WYFen8tut5Brt8Mo+yvO9MYgdBh5ZbVweyUFV7ZLYO+TeN2o75x5HJYsBRh
jp1419OW9VQ+nnpSt2rzxpqLtHfQ7HbdqJZilSkb3fOPCD+AvbxMST6X7c9eNX3BGCFbljy8/98F
7/9mwbMC22fF+OMF77oaSOj7Sgv+51/9q5Hl/4OOvg1iE9H9pZf171ZWwGrooo8X0vcsZmpa2f+r
Rt9x/kHrBiUm+n0aXfjD/r0E2nxgQKsMfBr4d2rBvzUscL7YXhClweanoy80l1hCzvp9KyuZW4Xd
2GqPgjc10+vUsB7MuMGgNib1rmpSv18JvPzvnSHDR8JD2+NclCHDsoQsGwoeKGmSJEVcUvvMXUa9
iUau5dOgePRrpmgyrokMwQwYrC2WqFurJF0ybWEOT3GUP7s2KB1sq0gH6WKfK9ONp02JEHHTNoCb
rMhsMWwXxoIiF9TXUA7TX6RPfpmWcAZchPwkluKGkHA4vrwDUqpTOnOkz1FbT3cwyYI9RVqwtvte
/y6+929ukf/Wo/v9O+dyPOYzvAeZCuHV/eL/QWZnThjT6qMyyBxk3PiuKUs6DfRXNssfToK+kKD1
kaRjW2Q10aoEMfLlly1gahbKmRycHc0um/0qpbMw9j4JY99GO3f3M8vWw9/+eZibJA1SbiZe1OwY
ftsbTU0bBCvl9nHwNOnB0MTLDo8Ib8NJkAr5948maOmSPeW7HkFTvz9aFPgqKRHmHxG5C3x2bbHs
Jg883e2QB49/fqyLW+U3vVV9PgPJ04p4ggAq2Ia/P9iURXlcZGZybOIpB+kV07zcNE2hlSIWb/Y5
nm4H+pfXihi/A8lPfb1NOtTbf/499Bn8/dcgAAs3gmvSApcsKr//GjkAkLkYKJEbZBRUFpjdN8Af
wsfAgxfxFwf7z3tImJYu/30kfS6TzN8frKUziEzPSwmLWJb7ym87RAE8wUQeZPFx7hJe+7IMSJ37
+z9SepZFZ9BjBmB+WZeyKMUzjCIGET7S49XI1VTOoNSqTKAK/K1jaeufyZyRwQGXFx7Pl2O5iaGs
MUbGn9DARE43S/YHZjtfRbNynv78WPqzfnPxLscSFqxxl8BVtrdfLl5a9DRlKFaPy7woa1NRHp3y
xBl/5Zb+4bP/dQ6gfxOWSVCaLDLcrvbvr9vg5V3rVVNCsqAYU8o3GigrnNDQtkZHfIuTpAD/DEk6
IRUKv/OW1lJ8/vPf+uXe0b8VRiALHblw2sb55d6hG5VBFer5Duhj6QgiJtdCsugc4sY5VZFP/85z
5r9Yzy+n8MsptlmCPM8hrQ6P5ZfLOUYe5Wwok2NMgNJ3ZCfFCUfmfFMzV923Tl0ibDQqLCNqniDG
EH86j0cFLegnCM2GXHRol6csxKMW6Rl4SBTLKVxS45+7qj+8Qv/te8IcYWsg2R1g1ftyejKBQm6R
hnEwHem9z/PgtuuxyekrkTWnPAa82qSAikfiq69UdjZHG0+qU4bhccgq94pkkPAIVN650f51ufPG
uEoJ8gjkuP/zK/mfd62PBRdTIMMlmmNfv6oJcgcst0qORWCCncgin1qj7Lp+++fH+bK0ccf4JmuM
9qBqJ+rXd2Ni2JwUo0uOlSJKOUh0WmuZVUKbyMS3Pz/W1+X8cjCyCW3ejoLhoJ4+/vZNNfud6DDy
s5xXLdgXPxw3Zs78GJR5BhNQZxdPar6i7JEvyLuiPT2c/i9OrGVeyFq/v13xcJrodgWbAr7Ol7dK
3taINRs7PMhBtfNR5jaLaR9M4CGioV7ukS2Y70KnUCfJJUCUSi/if2ctKu/CFFcd8dmnYBjmO1B8
5DB3TVq3qIChL61tpLnnPO7QYxPZ+7DkTvg5wvx+xt28nGHMYl8Pmtb7JhsSj+3CF1dja7LgQvmz
Hy4Ob/TMsL/glF/HoBSGjVknxqMh1XI/R6EzrEA5jbcFUqa3PJzNd6q+8IzIhFI3mMrws/ANUZ/K
ooGbWEKhPSwEZnXMhmL4WI5s9R6hIkRqVTY2thtimz7wADpPCot+gz0Jy+S6I3HrM0fgrRCFAzHf
dn4an0HtFydXsLRY7Zi8DzGLNwWs+GSUhs+jLNg20n8yqTBVEkQDJA3P3SvXZDNUyqn76cvB3pZp
I1/8RrX+A2hL7jee/ijbZVXA4eHDAyiwO9ZOsxvkywIQnTI6iM5S/21HZ4+UCeEgAE0UcjyJnOEx
qJz5zHsmf26aWd1eTm/oEXtvl7F5XzsAsk7VIvP4SMCq55xs8tKQMAfFgIw0ThmtXVYrgtuu2n5h
hfKtyXjFUMMdWZkTga95bi2HIak5d7PwE0KKTTN+xKvnfh9aMzfWdmSWdzphSbMk+RwYIfGZHKcI
QaFM3lszUEDR2naO9gERucsK5ZL4RniB8+SXY2uvDJtzW5AJ/47JAIBSiyWKvrqR09Ls0GGGSbHc
Y2CYwBhm7XRnjs10m0C2iTfStZLX3OtZmgCEE9ZnEvrm6Puw0PmXCHBVtJ5jv0+gIllsYNCvLrty
zLmXZAEHLlIz6siQ0msmq3okhl4YTMp1HtpmiHXwe8oPYOyF3xMAEDfYFrh9/RZrkBQSXO5egav1
rg0hKR+GmIoBNrrxCI2BE2ZG7nyODHAQYGK2wcJkAnHTdAvdo0HSz3gzUku1bS7YBaNqSd6Fx2Bq
MgPTYncN6DfZeJrbYDnlchoo6g8YqcPHqJdbXE5EVWjiw6zZD+QQoS1c5D7TXIimBFdnalaEr6kR
4Mb2puZIAMV0NqZmS9iaMmGhWNoFmjyByB0IBWfVfsbqQKcGQkVqgUbTzAowytWJvhbjZWOA/K/Z
Fk3Bz8o17yLW5ItZMzBsTcPowWK0DNnPxGHc0kvx8SI502bUFA1eOM5ONMmTF0IYmTtYGznQDXPI
xLrWHA483PRRNJsjBtiF4AfZdhLED108v5MI9VZrokdqFM5m9mDV2jTZjxhrfzQaOI+kqc7X8+Tz
Vhtq+7UAFQK5Tpszk5tYU0Qy13scx/AK12j0o0cGto3dGeZIXrAAu3qPVNjzjZc4zrlfuubeSvLu
ZGhyybJ415lsZuyy7q9wExYRUCfwiOvDbFUpXpBwDIlO1FwUC1KhtQqBT10PIucLVbnrIACa7eVJ
LK6DISIPh20/2sFVb1nNLRslF0ukp5UCkrRsTKvREzMa9Q0dK/uHqtMtoBpH2jmTi6MzuOTOzXr/
Z1ok7RHTw3RkOlZwUHbR5zYyH3yh1INU87x1lmHY6vcPDN0LVCapm+Kuo7m1ljxpqIhRDNgrO0Mu
jN74EGWYdMqsBFTjXZg1boks3w2xg8ookIc6pfRBdpUhAAZ4A1uN5v6FgtPWdnHbmf2zzJdmY6Es
0AZiuDkRcTjppr/wdBBxQO/VkJ1S43bMYep2uHWj730aqSsHKk+v8TypghaxQh8cvDrp1IUrcWH5
jKyTxzJo4xPoWBTvtgL7s4wFN2bK3oESITfu87mV22Juf5QaGWQWIJ4Ht/Q/acICYPZKy360CyG/
TxfikKnhQ/MAnRAzHvuxcmoO9bJA5TIaj/xURvNOVdVrowdmRAUdHILJgnBUW0P7Sw2gbFurdD41
Pc1djUQKLnQkVLPXDM5KtjCgkwaZA1G68JRCJ3Qo/jVlyYpb69FIDLoPmJNOXFTyTQQQdV7CMJpK
Y3Q/pgu4iQyc49SUHSYM3D/ARZiIatLTHEZirzT+ydMgKEa37lNGns9d1HcOgSFWegxT0FGcwWTj
kLvWjKG1HzVgygjKs0f7YB0WgX0XNbk4MM50rrW7btXWi/gWisbaFL6q9rkmWOULtMCh5yex0DSY
EzTqyr9grzJNwIqhvAEyUczCoy4knw281c1gQs0yNT8LWH6FS/WC1ZoviC2IA/k+z0r5IjKPJo5m
cYEA9qtNGOIomTWsq6ccv+41wKu/sLycC9cLAQ/vdDyorR7FiBsqduSRaAMpAKzqlGtIWD/SyFVp
kd/VnuhvfcT3B6fpYmxDIMbwlrRH5UMdQ1mF+1eTyNIBjaIbjcV7BrTS22Z10Hx3I9HsPM0xCy5I
s1rTzQgGoZeU5u2z7OrXgo/etk3FvDQQi83UNFzGN5MZLLk2Bty0CPsFjB9NU2viUuAUJhfJCiHz
mRXyIzEk26ywP5QR1Aga6xAgfOBgcYyi+YxeoXqXVjme6Nsy3g14BzJxWvazJryhNOjvLHPs3tM2
Y80mCR36YRi0WdSvR1c2mXjqzaGU3YfnUiuuTBc/0GdskInTJ10e82D3JWVSb3w2jAfOE+32m0SJ
4Ynw2vHdbRP/JRoCog51+BIxhSZEHl57c5HLYk1HpDwYqMVPCEwIli688fvcg2o2wY5uDF/7INNG
SzVUZq3ZRaHwsme56fOGrobdhBD38Qfyrfrp4JapeXZVkoMtU7wzmN3PxTofBo9g6KyKMTelzXSw
gPidcNnWw6Z3bVzCCQacb76T2vN6EjYQ/2DiNWLRHVplpHOx+nSL8ZgQAg/OqOK68VLYO2bdn+ol
GT5qaiM9Ds43pVFwFlo/eQ1tfSvTUTLPsaxt8FLIfQ4AUMLnWdjOm2HXxqeN1u069AlwESWmAavi
Yyd3Cp6sMhlXeLLb17B2E7aTZrBGcvTExhiMHL5TqOHNg+c8R4hU8OGyvOLS4KYqnk2BFxVn64Mc
J4YiEjAH+mu4BZhY2xJ0NFz1YjWxOdlIiT3SKsE8+NTYmHvcah1MyXuW2zHGTupkcqD6ildldECb
a+8GT/1Cymuwp5aHpMCUdJeRkrFmBnCyu0KsLUheq0IMO5+8zzXUbmMjQ25nM50sQJRYJRaLQAU+
OK4Gf2/PTbZiEIP5s0+mb41nx2sooNE5LcdPo2au2jAMWXmwQk5QpsxtRzcLcuecHwKT9oA9jYQL
1O2wr+PefM96+OrU+Lx12AjBgqhcTERJsytUD76/n9LrzJr2mRexm2fDtaaoxsuqpluFDhMz3eQd
RNvEa7PAPNbht84HH3wdW8G7ycL30+cwU/y++6VvDdzfOCX2lpfo6LTgtZ2NYtfOtQcbhN7BwqQ3
VR1B7cZb4rk7WEgz+5TgBoTCqTCaF1Ust0MWniBrP9VteGbJpWEED/zKa5fPtIme4Sk/SLvc1+ym
CdDO3wIzQTZNVuhK9sE70OduDd4DWbNhiaeKeQ8Ge/t9Ciw2VkbEIh/bx9xr+01gm7t0qJFcSQUa
3vsoRpyZdkFXeyUMKoJIDWA7neVjgjnppQMqO5ljKZqDOfpuokrGvdX60Clbhv3zPAP5T5y9tWzH
JvkxjROprX18LZon0x8HlJBNsI275Jt0ovggVZCt22Ycfhh262/xw2Gao4a5HoaWEMsp1Y/5bMLg
SOQPr3NLJuiN52+6GABB0ni0R1WqywkZxNO+UhZbaERZ2J+JwbjuR2G0u7iYHoTtBT+ZWhExa9Q5
DZ1VFnS+ubdHEJNXyH26jmRXFFZ3ud3qz7ObLH0jQ8RTNC4Qxx4jqPYBeqMMvYue6qb9ykxza2d1
yMoxGAp1AJAjjRs4L0SMdlifcRsHNE095mTXAIQ0C9QOX/woCz+7EF//iqMyYhCIvgBm+BRSG9uv
KIsibvthU7G80GfSM425GsKXIaJACMEMwiSwBZFYy3TT8I579ptwPhuuoEpOpLHt58Yzb1JDJOO2
D2bKjkGyLKkuddalpasTK5nGX9LFVrepN5PoaQGdxvubneJMhS9RYdDkjlxpPVid6LceBj3NtUAJ
XFXKE5BrR13yBn014/Ouu+8N8ED8v4aHp9ly2iN7ez7a8EqDNDcKdPQoaIovmEITScyrl0MZSVq2
fys3ru8w9a0zIK5HUpZTNIVVe7Szjhdp54QnJxY0BbBDnP1B0iPQk5rL8cbaNbYzUrlj6DnMbDKC
WE3pFj8u/0mAz/3B9DLvWyXTYC9hJRxsJ6vfuqKnBptamy6B76hbUDswLCk2mfUspfctyDiZOCTE
yoz7ZndpFNf5xBhlgmExZPSNc3jAJma6ONgbAV+xiFV28pYeyHUhuu/49fgBSconso4syJCH6U6A
/ftRDCZXvcxMvjOg12Mryukum9jvLmCzD0s2LOepnud+PZn8LregF16DW7lpxriu1mJOmz1bNWr7
YchluxmzkCFrstAVoXnJYoCPE0ER5pfKHUVzzEKzKLj/zcW4DqqofqP5l+zNLKWj6C9XQdt2RJTk
QU9LBrMNMbDRUu36TCn3Om9680aggANdsjAhWwTNK6ypp8t9ZyQgyMeUK+Asff6ct/lyH0MDpEya
DP39YmJ6DEbWNEUos+7zQZ+THNAJmvjlnms1MS0eOW00KdeuVS9nu7TKPZFc/bYboLdJotxvyXjx
NxUU4Z3ncgf0rslnB6P+wDz1vkWQULcQF/0N3g36+RIY9VRK80dh8idIrtqjLPW/rXrOluVN3LAY
kefzyAdtUbQGYtMow/wRWwK1QQbyd5903PexwfbakvRZSSKj4LdIA/pcLJemUsrd5Cx8aDoZ1Rut
xJK829Ien3ob40lgqfA0xmH1FkJLvpsR99YrI+YRdp2B2aTqw1NYW9VbJjtUsM1kOESYjrmJTCoP
rQeKA35hiSZ+IDgnAuLiI9baB2ViX1O3tN/7QJ/eAvA6Jl9OEx5e+0FlPSGU+oG1uyz+WYC6fwMp
waGnoRtPeT+Hx56Wa7EafKN7A6xOFDAdub7h74I2yZji+++D6OA2gCZFzlF/AMAISAMKSTIageWZ
PVen70Me9oknMBxgb3dFGez7FrNlVHnz2aEFfq6LMXxpFeJ9HOeLdZVHtnVbOl4ImdPhm/dUPmJT
shyCxRQ0PxiLguXXd4HC43UtakFLAXvauM581MzgqgfuErmY75BC6zdGkUaFKK7mma5aEW4qqlMk
z6yPgcuZItjOeNRA3U8Z1vzgoNf3YGvO3HmiDk+oaguINYTJHQw5+BuQbyBcfS8ef4Fa4Ai469b0
o6uS6XUafaZQHRvyllZqHW1jthW8GYncxgI/ljex6ofHxFT+zxpY/2dSTdglRIy1MVK8mdwEdvUs
5AwFmbSe4xg04UvqCYiTmlwSbmRFg3uT10k1/7P9/P/a3Pj/nWHHBubC8OaPhQ7nN/Z/b+XP3xp2
fv2jX3UOEmWWi12O2YCrVQkmg61fLTsygCrIMIqICXbFeHr+j8wh+Idksuizs8Wq6Ngmaot/Kb3k
P/Sc1UIyIV1Je9z5O44dPVX7XY/d5AZne2EG5Czb3tcJX2kOaVvE2XKQkQV8Lxzd8jqaovmpQLaM
aEqIvxjy/8fA5KJgQ9th882pc7809ekbQENbvPmAqb69R/4zrj1PJX8xPfiPIR8/SWsWMJZiGv0P
H1IvOvquIp4Oc98kSNun5j6rWrQEyDS3pqFArXet2pCrajx0Sk5Pv7kH/puSAa3J1/OKm8rWMz5I
Npzbr1NGMLxYaiS4tJw0Jhpo8bLLJe/k0RU+EUJxeyLOqe32M3NOC9O3E+ouBkgQiIV0nGkEQUGu
KNfO6FwTtksWFBN/UdlutjP+27yaAcQ7ubGMBEClvChF2LFI9v48fzb9nD04qU8ncPIXGC+CFVZ6
DS0bjJhh0sx7PT5IEHuhoUKL5pBRgt5mOZjNZD16jl3ftJTAj9Q8013vQK1RXle/+UUBVwhR2vwZ
k6O2Gwk4fc4HLBtdSqRIaBn5ug0TrLVKB6DESNFeY/BzL6hV+ENFGsE1AEloBJ4XPgQjXe3N2NVm
deRUlQWKcAZt65AZsbMnhIifacrOxlGT2I9zNbO6TlV8K5pFh6sEQHd5G+SrWibtfZWPiIxHiR0r
7YlS6ryYMQ6JCgf2LGqDsKM9ZYPd3LNfC0/LIKe911j5sekXvg5skeeUQuwZTp73jatDrCnajG1p
0/AdvKn5mImXXUdEA6zhWs1PcR9WLxhjuDJNXZoHTwU8Q4oXm9OXwbWHiegATm3+VEM9P5ktfzKb
bffdI7bqOpwi99hEvfU40KT6nvaqvJ6qKrgu4D1RQKUN6cRuoZAJesMC7jHP621XhwQ6l6O9paWW
PdReHKwGxiRw9yAAuyH/N8oQNRGHZSMSBCTfraArN4jueZx9o5/3XjLkR1J8IU/IWiEFhqe36Zyy
BRzvIUypO+BF/UIDWdK8Ii0kzB4iQppo1sXNDaoLQU88Gn/JTOTHkJwy+G2myaJhVa/J1IzPUNBI
q2lGPsohcqbGZ7WyJn5xoAyQKthr157RiFsjMse1G/BbPDcNmOmBExqJNiYoLibZhun4vMeh64L/
4EqEYwBTqYRJWFA+EkFHe+pTgbZ5o0spYJ6EKc1agm1KRrxh+OCZYfMhME2cSxXPT7Yqkj2dVTDn
bZPt6MX1P0GoWI/YStQGqRW1isG57SKuIyJQTrW+RfOSmmbGHLZbslkLFheuhOtV856UqfkTlWn9
kkcwn/Mue1FGNzBIhK8e+Z8U3my/EqMgca4LCxvfrng1aT9oW9vwHNncmyub5Jq9bVICuG7+6oZy
pHcIEwTKGzel3hJNMRfKk0a/Cxu3vq0ZENyCDhO3wxxaj2XS1S9w9KpXg7bSdtE5P60dVq9OIear
1DHEt8nXAwDg7cHaL1X1BsizK9cJuRTs0Qj7ufw4P+YhIFraeJjmukR0SxTfGdpN953WJ2aEigHn
akT5Ss/XCk9TjsTWUya41MqWhL2EU7IXU4I4gBAxjb7K4M0yxGp+WAnA5tScJeha22lueg+wjv3d
zwLCeV7GqlT9R9IO7ktilUUWHUZnKV3ot4tRbh3TVIBNGhWKk4qcwX1wYJ6uGneanwAl9msSwmKy
0MXUojNavB33oaBlgjKQ6cPUszQN5c1QMSfoucNOrpHd9WZH6KSZPxhiuHGLuthhyxD3C0XTSkh6
v62I6CGHNzRMGDtJHqLIXuJjYWdPHVKrLT6HYTu4wNmhz2zdcfiZxXZxJAb9A4lCfIwXL1qVYA2v
K4wV21yME63VqP9pJV2zjZLuauqbcIfJzDpNSxZsLPr+65yUAzgnUXLjLgzg6KmO87qlQgIueDIy
sixhYpTLqg7C5ohEAL+ZMdEPI5Z+VSQZtiIgip9RTYjdimwCevedO69xeD/MRLlu7cIIrtI4qs+d
l6qdF/PANil4jmQOgYgFfoTghgtpW6N5NGnhHwpJVVP3jk/ktEF2nE4QHElM38emrNe2UZhXSiTB
YYisb05BeKOHS/UaiIqTb23O/UdXK+WtRRMYC6RiriFuuX482HWCEsNSDGxD+jEwP9albQ7HSAUW
HdYA27oIdcJb2H04lRr2EfEPpB03ib8biW2HEzn127T0mge0ihaREFm3i+gcYK7IoAcF/vTqI+lZ
ET83gZGK4IXlWfYC67iSYA+9ec+wkD6T9CjrEFzE4KtcB+2/09yzO6NtqcMbjjXrKxJ3FhE4b1kN
f6vmuTq7eVdfMVddMOGa9tGeauLJ45inqttSWDWrsuIOpJssTrXXTk+LclKCuJhh+F15UPnGGY2K
RrC3vNW5KY72XCyPdYpmGpNRcJgWERyLIZzvksxZNiOxYacMr9/as/OC2z2DGqqwGHWu497LzoW0
GM4WJP9WkTZe+7vGGIutoUfWilD4DWDs9If0ACdCXwVmFM7jagjgT+LyrGjLFfeQuniXU24ckwRo
4Modx01kRMFz7kfWPk+44z2nio/+OGF+UaF7roLKhX2ljAfEBv6N1SzzSYtEc6bkQcyo32uLX9yI
2J5wkdfBBIpg7SpFyzcXNsReN87OdbdYxzoumMgksddeAfZ1XgZ8N+5KCoWf0QY7cBXPTPXWqZWa
v9RFUeQYoUtv2pipOR4XbH/EFhjtfgB68aIgZDIwz5L02u2j7qNwUk/ncJElE9Fvxu72EoymeVBx
BrgLSxyNOWMqs52MxfhepRZRW7nS+4K6uZ+mPt9A84In52P6u8LZmv8Pe+exHDmSZutXGbt7lDk0
sLibCIQig5rJJHMDYypoh0OLp7+fR1ZOV9ZMd93a17LLmkyGgPsvzvlOsYmhRBMvaFXpqbXH9hw2
XQ0gDrMSluvazY4zJtKO3M/avVusODuuqVSfLUVvvGU1Co7RwGR4KZFyQKoEfaJSILwLn6lFhkEg
Vf+VPKNJYf206mIvCp0WpziFv8uyZNywGPGjYpPKM4D84uzHQsVR4up2M80Ia0VJfLdmmfFo1Erx
cjM71ZSmIogS0CxEuyyoCRxvVp9nNaxql7p8SObK7bwMVIU/iq8ms8xnqDzdVywIeRBZJHFSJ1ea
yDQvi7WjDPWeZlxPUHcpGOXOwmsYkYpSntBpyXPZruvRQcUfVfXEYdzm4LwqxdokSt2Oyz2sauNR
JuHwkll2cpdUVBrS9dQtjFv9V4TNK6lMlKVx0+hDGWHD9z6nJslCn/IkBNV0zzEov9rKq8fIQM/G
rY3GB5YfTXhFimvEmn45pGS/vqQZQw3y+AwSGETVLoek8pZrAfpklw7jFOEIAbVMsfXGyLnadosu
f0OvfvP7uTyxjhEbO3HM56Cal+/BorID8fY1spgsZOA5ocEAMCRYliu7PBV4uP5KBve/9RBaIKgd
Pwj2tAr+jzIsFh5FnSRGf0wMq7mKQw5DymFfbhsIJg+sqCnvCSuJRj6YT93SBpEkvS6Oht79q4bG
1G3Zr33ij78EwQYDLf/PeRNDbdcVc4r+6GRU/kQoDe6d7/XWLukZUC0OBWEK433XJ0yp/KSusFi7
9pHZ6ycigvhiSvy4nT0u13JSzStAUeduzKz5w0TFvf/P3ZdJc/w//lgAgOi6kXd74Z//2MAPCn80
7O5oZFrG0DGFXYgY2wrQ2XcGePCIq4gvmDnyjYenFkSCe0pv0uv3XFE3+2w8/0LyedF0/voOYjZF
+K3/KB9h/Z8a32Ro+I5kSXfE98M2kbSBOOqCoSGC1SAQrR3SiKN53S02OigkIVRQuaJ59WHzbtAP
FY/55DRXdumhcIrd+iumRv8hID5vF/bNeoyNtobt0sMR+89vJ86y//F+opYPGF7QVJM3/2fxIam6
SFWWqT3O5Axscc6qfNdU4Ilq5Cu8lxLceErsESrM8YjqMtkbpvUe5OrjJIHBZS7lkuGC+B1UVd+M
reW8jUrJm2y1i2shKvsT+X/pfKMSJcdrCOwBI3iziHAxrvuMAfah4ig5gpF274SZqh1WSOrVsgrP
FJCsL8hau3ZSqvm2Gaao1ieM5QzG45gg4ANVuyC2S4QLRNyBq4yXjJbGQf7fTTVyfPKgT0xYqdlp
lulLkkLDl/GESOhhFSfxpVYnAaR5gP+rz5RQl+0FBT0UjG7jAJd4ctgF7Kw5Bv1Emso5H1irjMjv
tgkMxhct7k1xRVvlp9YeCu+qL1cfG2o8JbxJGcIQY+76eecmRUqOgrLj0jiCiR9werhWb3TgAZ1B
Wi917JgsC21VnHxvLZMTduIsImGZ/xBT0MeR6LDdbOPMgxawcam4r0PhEJJQ2rPiNqamBxkJ2RA+
B684kSFGfg7hlDgzSnmA8oIsLIp82mlxpPvmiA2c7qPIaTUZqbvbDgx4S5YPI/a5pXELUkd9XnLw
y23WZ4dhpLoSxcQ3kg1GH6XSG176rPzkt/SPCNvUWzCVdha1i9bb6PcuLBCCXK2rNsm4qfHYQg48
mVwcDwXp0IeYYEq5BRIAtRO1xTu01frdWUxqQ6u0QL3NfJ42YU33dKLBeWkErveJpt8rZfdRoo77
iCfXPomZ06jXvZ2EZ0Deeo/92VlLUhSXchr2JtREsh5yuhbp23AXM/+hstvhRZhIGpnJ1+9u17Lv
cOiwlEn3HLVy5QboMbbhHWag1DSlumVd52vYI6dJH8sgsoOezigmfsPf1u7KM9IhcTA3pH0EUS/W
5kstZ96Viow9gOxYz4mhPxKb2Vw1qmEqB48j3MyhvkLTiuPSXQgaYOXVvBIjH5zNiTELzvfwnJiq
vcoWX5498FiHlgv0IIXlQjIGJBxAAtr005IdAj0Bgh6hbquC+ZCf0SYHpGp8Z+uYrJj+VvVGaPn9
OPvqM/tH2m3hElctHcSFE/ZA0+GXSkMXzvqvngGZmxsy7vli1KX+DOwJ54l+VGd9vouimCLUC+qT
28zDfm6rHCylmKwdjFcmI7p5zWZBA5/OTvMggPdN2zqnFLncxQrkdaxnPQuOfkbruuhlrmOzC2Ww
yquDm3i9JqwM5pHp2uVryPKEQiIhbP44QwC8cRImHna3NA+XiY+0+fpUk08sHJmy6APpgkuCVeFw
UVCVgRech9hzt5fxgEFE9OfeaehsGTjy1utB3poFy75Au7+d0vQ71KPlZuVxk8CAE4qRaWYWFiRM
r4Sai0diMGYIEawp6FMoyYaaiDU8kAznZM9HnExAS+aVVyQ8ZIcY8nkEa2gqz1aMzpjRDjRF9IT1
Dp864wwGd9NOVjwxyVy5d1bhaeuCEC2Dr7FDm9YyEVydonldAQiUGxcb5JcERNsOvdvyQeK12sRW
W54MPVxBzsexRkfPZlRPavSKnNhLEmK3cs34TZXFsKcB1UkgMf/8ZX5zuSTngtmtrFMHYaPxTRCs
S7nsG3x8ZUWx1HSi2P/4aiKp2cN/IWZVh80KsySxqiZVtHGd4IzMoXmtTWZorL+ZqQ16nDhVdkp4
GZ0W26Wew53c5a91Gdaf5oRipxVNeJ58ztl6SnkLUxeLgpCwwqeigJXU0T7tOo/yHOJMeNbf56bV
x3CHmxfdfMlEMsx8at6i5ce5RJfrDEPgM6Em7pa6RN8CNGifzICvhLMO3dehYRGXmnFy5yNAR/yr
vz+FQwPASUSKOi8n1tOvS3kbhExIExyzjxXAnP2KLDHyfLR8l7vBJNdQ+4RTMhr5NqHlgntjuM6d
nxhAQghODs5NSBnSLIX1jP593IYVSywPuwFIOD741MvNZwVRFcw4HyS2cjRopZDn1R7k2bUoYiv9
GaSUh28dAQsKgHVNcT6ZnGboxrB1UyargvmcqEvrGSk/hy3n2GvdBeoNfxxrWijj28tIcOwZWgYW
K68ECh/bSsrPjtNEbWlzir02PuybmsSgoafZgRuaHXqbWJ2GREG5XcRYf4IAwYAaA++LncW0Cj2F
s+01U2QxXNaBnnx5Lsfs7PNuMDlC5w1K7yNd/YJ20Kp0P4Hk/WpusXG3DG0+wB5h8QYNZ0HgN/Jm
Co43IvOAZiNJ+yi8UdHj2XzXDBE/zhPzMqucCTOTAEOuJlUyRNRHpS14U1rCge7WwCr4KMGOjwny
XZvgZdouRiY8ky3Tadmz74XQZj7bjT9887V2GZg0SkIKPBuxHk0I22P1uataSo6mW4EgSh6yTGXp
HcLzT+Po8q5hcLFPMHd4VEYSEZmAEBInx6l5pSrJnc1AtBOXsqhD6pbBzW7ZK3PIgpMdX+o6poJc
SPQcBz7wJSjWm8JipH75n5cHE2s0V4yB5vOLO3Gn4jV1SGPBOT5b0FOrNM+Qt9Q80BlVZeK7HDKj
yzfbgTDvgmzJ1hvlETFjTz5E9K74Pjhr7aG0oYG9DIq1lNCx6EwnXQUsc0NLhkh5ODBI4BVPGDby
6TgEzhu6oRR8JsVsz0BlN8DrRpeNJuuqjwm5upSr/6wqGUR9+7//5/1rxTUIBLvNvvS/bB0BItMh
/odVZdaxQmyz/+WHflqyw98w24QOWrtf0IKh+xstn4Xnmtyzn05sR/yGC1FvuWhOWVDqf/znitID
RsEoUtsURWCHGM3+BlQQNOuv/QfmQ598N+FitLR92/1z/9GaXt4MTZJera6AalaWNP498J7YApfs
OeObSCr/1nDd+jFTi7xF82xsmqASPK3hkO9MPxNPeV+sy6615uIOi0VebDxDMjT028McZvZVLwfE
hFi7m8gN5sBmvBY6VHEFqQxL6qbXYznVZ5EQ7LaprfKsiJy/92s7OFQiTA+xHwMvKkqSFpA70dlR
5B/WLG1PBLl5N0Onwdh4jo2tPSzEjFUThflSWt7HbLDqYetXFnGtfpxgnh1gPhgWujUGpY/1BZOI
EXM+DYgOi7V+J8kluFkLdNkbErH6HRzFZDeR3rYv4tm7m+I5SNiwhYBfdFtzIqrEORatZXyZ6rb5
7mtODHig4FSjkf+WzFbcUAwr8z5L1aAP7fbR6Rwk7Wj7UZMQqcmiMbe+5aImVMTNmUWXzExpExLv
Fj9Nct2p1fhCPDncGpNL/dZYG3lasuZ1DOeGvtXyDkUajB9S1fdPYdhTCrG4bD+z9kheW4NkR0K7
iAkgDB5nAklrK8ISeeJE9Ik8Q4B3St2w8EFAme17s8zTsLWc6SMRmYDAB1l+RsnYH8M16/cmbJ4v
qxjKcybaO2NN3Kui7dVVG6/rNSu0cStdv9v7rMesqCUqIt2IZbBaPtSkeCWohOabd2ngt1VGtwda
W14vJmjetq48Xugc4to24+FsZq7BEE+kh7mJy+daOunHos8wt0xS2aQusNFDYOzmJtktrsCNglyM
u5ov4KlpneFmcMK1oxAUGtVljvE+XalYy2RBaTl1KIUg9rIDRh48fc9ya4D2P9sSMU/ZgZHKU3mf
ee68cUhwOCdtjQp/XXC1tEF1o3ojP1uGbRLADdrO2NTwrpaNW6vkJSb33SNOOnE+N/PkcBArl6iG
EnJwrUR1XBXOqmj0HTxjgTRv18oNH5IYOB/Ipx2TWyoPQLZe696iUR6/0CoVJ1abDXgoctbY5w6s
yGQ6X68rAV37POwldMo8fmUhlhhXcWM1+S4El/iV6KZu2KSseh5HrvB4Ny6F+daHZQyHXzbDgznI
Bq2rsLahAixYoHIhZWDpF720L4MjTffE2jwgyjezlo4Boz07hIJT8kCrM20QMwLwjEidz8w5IRrD
90Sr5LdreVSJDD7lCCxugGEu4jSHRfi8EiyFuYJ8QF2sl2MZkcNdsyiS1bubpOGHNnM+G2JSkada
+8YcvOWbq1pSCTvTrOUuDmL5midQ4bdlyx6aD0u2b8ChEKQzRFanIK571pgjDLTedcOz3mlEqm8f
zA4tyIZdR7+jbGi2zNWdXVCqdQv5l0jvceii2VFZ5KRwFtepZ15Vm/4Vulx/u9ppHvA+kHpfDwPH
WmvDwWeVJA4jDc2jRWV5qDMBbtQI+9jZOX4r3qwiDQkw5EQdLYF5LJRVlh/w5penZGFhR37RUILR
svtHROYOb6xf5R8ZtDds4kxMDpxo8XCKE8bfFIGT+jT6iwLzaOBxaUSYYIIRS3fndK3xpXZ9xFed
mY/3S4NqNi9W+q6aWOyW2Dpn3EOcaz550zJ9a8p0elscad7YHRbjXT91Acprd2njbRjbDUHEYVxE
1KJV5KVTfEotY8IeJtRTUnQqYsM4XUMCzLZVWTSRJ/0rBxxQNEpZPoQMtckUhniXAznd1abTHGZR
PZNyPhzQhMQb3QMQN9NmrY8DbZHkzI3erhHz+nW1x7najSZbqtoeKhTQGuJciiC/m+loxuHaKTG5
QYRtJ5V9ZOhDJMVCmnIhXoOlIJpsk7a22fcMQJcuv4vn2NhYgFHvzHyKAQmV7aPHTv0RPFNyz7E4
H5hlricykF+IFpCPDc3j42B2sbXBLxe/TLR5zMyBAW2kLwkhYG/yEkgPfGY38VgFmZLaslTdA6Yg
1Z6ROz6KwrkNE/LviEUhtYpIRI5trrztXC3Z7WCFw56YjIYQ8a4CURYK/lyvMFAmQ2PbdKWheNTh
fm7MtvNAqfHnk6ho3SBEi5Fur3385AStd8qzYnoGvx80m3Qk0MDWpGp5gVb3ml+9aJI13FqY1ppu
nfDCv5Cltp6mpXUP7EqZFGgeNqnmoLHXBtRJYpYLhP8FmJvZ4wrt2cgWvQZrD5qxbfUrlGwYt9tq
yu+bcoBXpXnc8QXNjeueYnWNddCcRQ5endS0tw7ras30TjTdW7+fz60mftN6tUeOC//AsN24Ky5o
cMuaSEMN1/RrDK8dEJNBnEvbzEi4Xdrqq2X1lweraKdDuIThaTSH7qWNawYppjseeZ5AlEtNK7cv
4PLuAjFfLzzzC9p80JTzyRYVqZc57HM0TibLGnjoOGUcFPw4iFc/nE8dFyPqHWu6pbP4IjRT3ew0
Xt3tEPgg80g/iSkuWOzDYZcXJHt2wbOnrUa1OyXCRHbsPtzfvLhHtjF9opPCctib3pulie/WAvu9
T/WhOV2Q8Os0ueuubS2rfpJA4zNLJpzYaZCq66bTWHkhAywVI37Lt0xz511yFpp774Kjt1nu0E57
Ht7JKjcbcbY8uqaD+sGyB4YJ2J6Ln3e+ttYFZn0SzaHNiMXWNHwVev42ldKLt7juHlbTIrayx+tW
0W4a6aurbDd7tzwe8S36KOHu2omugyQ1tDurd2OaM7nnhzopMjFc8ZW1EKf7oyTY/b2J1zdq3/kj
SZvySz7OmEr7wX8GeaGumiZ7bqS/7BjaVye/6dTWH8Zq69fzo1eubxyA31mJvOe994ZNffhs1x0V
hIOWYNO5w5sfGvkRPEt5j9hoNzmVcebDsTZBy8BWFn3z3V7dkaR71RREjzR2kNHOZ+WxxQD7YLtT
sWxZlqQ4rlucbs+BN8A7XC3U0Sv1DjObya2Mf1oouOrEZvxVCwX+GyXhv2+hbr99bt+74v2XFurH
D/3eQtEq2WCTHNe5cEYc/ft+V3vCTyHywteCS4TILNL+1UoBtRKsqwKPNsu/wPt+tlKO+DutE2Ss
P7VOgeMK+FUAnITtoXLWcsw/ANkxZxicsul4tqs1JAkAQ4+lAwJspI+LPI9+5iyqOmX6fE4vRzVr
4+nZ1ed3p0/ysgo41CV//k2rT3pLn/nz5fjv9U1gXS4Fy25JtsSe9uroO6O9XB/YhYc9euns1tK3
S3G5aDAFWztlph3uA9e+7fWNFOu7SYxBxZWHPb/XN1d4ucQyfZ+R3zCh4NGX3KzvO4Gk5GUQqWHR
5NXhY5kG1WNr9S+evitZf3Br6vvTY3auB43t45zYMJz1PbvGbFmMye6vChWuaMfsYjt65rxzUlQs
m6xoyuchy+d336+aY9bVoFCd1WNW26ju3vO99GODxAl3VZ2ryE5Gax+mvvnku0366M5evhuFA8DQ
EHI+t6zzz6BWP+CM7xEjmBbZo85oW1thq/WZKICCneT8uQCOTWwlVO0jgtjs3GRYjTfAhLtP2CIm
ZCh8hh/KIq9ugwlwtdGn61VbIXwFrWQnUTlii8slg7xNTqLFvRV2+dEokzuSrUAagz8krdolJ4hd
6VFM9QRhTA5nhsA4zc3KYytQTcsTWtlhX1AHb3E+W3cBAofjYjXyxm/EdHY6uRxZLdnvuWPXV4RL
9k9ewDCNcC2jQCmpSDBtUys4oVoZblbO+H1j+kYk41I+GL2wn/rF6d9IXi+/L2ACnq1xABhQzFIz
8o1bHFn7hGv0lfeKarSZZXjfdEH1arfZuDcDJSPZW2I3yWI9sI8wdobdzjQRXXcHh7g+53ARtyEb
o2aT88VBJW+E4Re9RQP60Zocy8YK6H07k1G4czyZPshuFAwCQkhrSwyGoxI1sV4oWzcU4++jNQbX
Ug8yHdtVt05rJttBCiisTLm2aZeg6zWNcN6NZIqc1eo4xzJRwVGABf+WyyS/Fwo5WlYk613h5iCj
czc2vgQMDXDyJB3+wWZCHbxh7DJcy8zzOb/S9AqACTCbKs6j3CjdVyLhxEeca/PZI7MABkA33GQ+
tgb6tWZ8YKS9vrF2styNUar5mkFf8swQ0r0L4JS3gUoO4+jTLIqupxFIrV3h2v2yYfdAdpNpQs53
SQhmft4D5vTw2RfUjtKYNlngxSfC9ohQCbEb4BZCD0LyMpSDeGaPs/HauHrhGFH3iyzZWCWN2NHZ
uLsMO+UNbHcYCawDuTLpa3Yt4e13VVIld23qWKhsPPtTSQsJfYl0xY9dnPoJG9hheaJKsEEcyNLY
rbmZHl0P0NCwcrlvsJJN8XZERDruUYSKuzy2iYI2AFxWt0YRJC94jxtFmFQds+5sGmTGMlNrtFb1
1xLQVbAZvGq+sVe/wlhYuBkKFuiXL8nYdeEuN13wvvgZ58jOzJyqMwecsJ8pIogIDtT8YJXC/NjC
bxi2icLa1+xLcOtiviEbIgA5iWakGmZrj8UtqTTLffGYxsxi6MQTAm1r8T4kfqX6x14PejS7j6f9
CpcqEeyItwmwVpEzWsX01OZzEnxhGx3jj01JDJjcD9WYT42/CxQJk3tjGPr8K1JeZRYHMq/blouL
y+2fUepf1QE24pH/XAdM/3Xzbc6+1L9UAj9+7PdKwBT6Vtf2DaAEnuf8wfdBAAuVAHQiTugfOS7/
XQrYvi4FqIYD8IS+j4HhX1NV8zebB43qAey2YCAa/J3SwNU3/x/0KNg9+OehbDsurLXQpdD4pTJg
vVWuUyLzc2sN2fLu1HqzKR2/d4j8Ie0+3NhTCyjimFHSVsaptlCZtRADfHmsp0wcqJ2Xr61NBtHW
EAodNs/Rej1Lz//WtKUfcZ5hLm6Osk+8oqMUL6fFeTI4XYMBpf5gWar7WrJjRNa0oE12dyBa8zS8
E5nR+w9jPYymvVNej4TuCZF63CM8HnvxVrJczha2mwa5dm1aw96/ypg/bOfAp50eEUCvBf5St5jT
My1Bo4KnFHNDPeVbxtXI+k2iAFfS4iUczucOyY65C7jVSvGRYIaeFYZUY2ChCROVFNcZSmZGLqL5
khpdu/cbtdyj5JDMXZYp50e9xVg/4QLwsx+ioX8ewL94ACmhtQLt3xfiTzUW7/+K3uEf/FKM//6D
P4tx7zfHoSQhhM4m58XTEMw/FuMwjG2UqT/2Hf/9CDrubzBptXdHby4udfrvew34206As9v3gMti
0v97YUmWrR+xXx5BfoUlBEsUgLqU6TjN/lich6KTfRw3xrXDxOmBR7ViHNe6p6pci52vmPgJkEGP
SL5G0PHOusN4EJ6AmoJMLmpyadhpX9sdX1Sz6YMjvS3pr5ghJJQRM0fnLFOmI8ljouyjUxA0GyMF
QMIgX6ahuJ8skqKZgQXkQFugGchqBDjtIFCoiI1AYSwwPTil9UTiR7pRytJzxqS6daaxeyarm0U6
h0W0sHz+KoxhswQk6BBcY6u+2fjx8ICfv3/Ma0+HYDK9Ird3qB6xFwxXtQqa64X0HUiLlNMHpP9Z
lOO4OC+T558qNA27PF97EADoy/tusLd5Ua9elPB23raeYc1E57JSGedZVRsfXRq5GoICdRWt2AlF
8rpyG/cs2uBYltajEqxt7D40b6rCvGZlW7HADlFPB0gYC/BXm6YJ4n0vVLXlC4P6F4MlwO+CKmhq
tvhmCbyUfXW99g7KYdfwrypibLYxK5TN4PhqP1uMQREC2yik3G5OdkW5PqFibaJpSV/CxbQ+TJXr
nWbHH9+kWVO6d00YiUXnDDJBprAtaxwkoDew94rrUcb2+iRbGy3DLpvqwPhSlLMJ77wuBwOgkdfl
7WaQdQdyw8WeTU459lumyvny2NgyYMQXYkqeAgJoN8gHmulQWR15vr5Lf1RJiinirvy7uZL9o+H3
0IsWPCtpj8sMoSYJWJl7JjCIlY8J7HxnFBDBNoD0ALbkg1PcGktmKyMyqnlO1kNNWkzb3tR5mRkp
8Sb4nIiz5Rd1PmrtEfWcvPJj2XvtGzIT97Fd1ZQVmxBnrEGz02LSz6eHGBz8QTZ14Cd3sMnHcdqH
6NSGlZg71faPaKB0BUV8MeWUMV5qK4pvlICQ3S51l/i9DCt+VGXYqRdqNKBlFGymrt1qXcVNl4Ju
uRR31qXQK3TNl13KP4OUinCX6aowvRSI1qVY7HXdWFxKSBk2X901aVZyHqz4UZYpnTAnCYUnsVbp
S/yjHM0Xy9xWukpdx8kb9+WleCWAoWYT0Ut5BQkiPRLSYuyyFXwFGxaqX+hsFMIMdZlIXcpjV1fK
JNRYZB9RPeMqa+48XVH3urb2LmU2f4C4WUXn7ipdhc+6Hs90Ze51rXxhC0e57l9Kd+dSxoOXxT+v
a/tUV/mB8in4QbNT/Ce6DzANs183QncH/aVRyC9Ng6n7h1R3EoPuKRrdXfi0Gak5undhPibP8aUH
ubQjje5M/qlI/78mU/hYUeX++wvxjkVtLX+pRn/8yM9q1OQupL03fZDpGOc1TPPnVWgR0+rZmI0Z
WkEZ1SOr32nrjvcbK1Qtob4YjS8O5Z93ITmE0FkpUQP8PY5HpuDf2PHb1p+MyMKlh/bArLvCsmGd
/hmJW3TDWkxDmN3nCHfycGubetXfEt51F4IlcgiUabDL1gic2n0chyaymGnMvG0Rj/UE0YIijrav
gPHTseHQ2WU/ogvcYDQKgUyrpYMbZQESTYrpHqST+FoJNQnglJ3Mgm1rpoHYWETSoRGrU2CjI/YA
Qmgq1D8c99L8biN9Ilima4LPhlUQt05vd+UXTrOp64RpUu+Xj24wxQewF2tks4FncZDV7Jxtbxg2
jdVWxWYtVYvAxnaMD74wPgezl0aAHEkiY4p3CzgA3DKF8HlGWHbyR3f4NMHI2TkMEzRUyUsfW5ZC
GDfrebkfhzUOkd1MVbuzFa94Eww4wbAwlioKRcr2M0acRfjXtk8m73NGBf2hG700v0UhZkRdpvy7
rBVEMS7ZnJIa42kTMawmtA/hHLLvIY5xYb7V9zLik1he44XjyxAhKRvE/yRPvmPH4aarl7jYAncc
T5kXp9frNM+v7OJN9+A5szglCPN2eLxwICLDr8y933sAgXzukI9LO7d4zZu82wb+WF0ZnRREGLkB
zNkqXoO7ABXGsLFLvavMMQPDJJrTbo3w0HTtJTb7rR+g1NzzSiySooqxmiOygzjRxUC2u2g9Jgd5
+t1vS2eXJllx7DJn2GMtJNuoyYaILDD/oWEZioMvLZLIWvr6gfKqvVpqMJGiaswHg3S7nRzBT8UO
4B8gRa73dWKDEZFrNdyiYSEQPF1q/PSbZAkDc99IIrAcOBPLjZAD9rkrq3CmQNFFkQYV7HgjiNKq
ML2qe7SaaX1aieSGemYzv5KbNMgIbhuqziGAtkCdukmlSYDARjHxdSKwdpn9MMALIsDbHP2nSkk0
8L4xhwqCyug3THY6ndYSevEG1TfkTHuefaDosCAZ4eHDw6qsEggfDZvbbV76hU/+08KWYmSM1GHF
nuvbzgiy80hk5bUXy+kdG5SHaqCbhh2OUaJ7wQWkyMJxfLeMoDyRHolAs2qoWQ48tR64HX7wVRtZ
BPGBe5lk2X02k9e0TZuRzLmaMRJPdhz4MYuxhXR6YlKGaatiNY7nlalyg+fRsbc1lYAdqbEa9bLJ
aNdNTp/KoJfsPZxW1VD5N/NaTbdl54pDW/gD9l47YVjLIm/c5j7KdO7g7NaosYsTSBIDlHNN4bVR
VQbTq8W89wBguEmusDE9stTMYS0PxheDgEmeKcOriZ6hwHJv+9ru1j25cVW/T4alfp1R2jibYBlS
aCGBVR+cWLXwZwThLgwicUsfOYmWJwc9YX2yXK/HAEdp6h1KkVqI5RhknWyqqO+T4XxwBwTIduZ2
69NYWKM6TkVq1qc2XuYoUIZJ1Q9ndY1z6wFZKc9j7IQ5NXPCaeYiCSRerskP62wHVzliXpblEGnn
82xO9bVvd5LCRbUMjbCt7UoziY1txmdV77GR5pEF8vMBTrEY9/YAZ84Lc+u69mS4s4PcCHdGprSd
LIUUwNAzi4RdWnzOhZPkn9vGz99z0Rsf7LYc3zoxk0uJiNPhWSNSKDJycKCV6Rn9qU0SGKv2kHc7
j2Fqe83/wYElBY8IvbLlwRTdeMFawVbrCDBGYoglQ4lNvpTOiHndA9/WeTQprtcmtkYoj0ejae16
FzPOZqdd4zvBtCjVEGwCptDPJrTTF5JiPjp8hftN1hFcsCEsyzp6weQ/IBU2o6SPl6i30ubko1ER
OySTeMENlJHbep7mR0mLdIv2fhjxm4FuuJnaur5Z+9XLD0FT269NP78mbBuxtXvZakZmFpfBdhxF
3zFzzefhBusxsprF7B4JLstRzHN/JQ/wNuLW2jCWWdblWNl+7zOyd4w4ia8a5FjBrRMU5g+r1D8D
hr8YMGAN04Eu/76euq3b/3XA8PsP/mvA4CKVpHX3MHc51i8B92z7GDmE2CswnF2wLz+rKqZ/bAE5
/hBPYkv3qcV+VlXMHqhsmP8J64eq8u9UVY5P6faHCYODPoABBtUed49LEoieav5xwkC9pzpv9q3z
SgFGl5bBguhhHFkotJfuBnRAuFMVgVObkXOt2TAPWd8Mq/QwhGekXY7KOBNCxUnfABxMlgZUUr12
N3UijyhZhiv44H7kYN6+rgdpPIF8VdtaJsZ1DwVEk5y9p5GG6wMQgl5uhjo3DqZq8Kx3ebP1OkyU
/D5zb7Fnl4C4Yhu5BRN4/m5c3W7CTAM8t801bIVI1dImfpjW5o77NgKRA48B2eKx6ZS9CVj+kbjj
XZlOHMXEBXP0N18H15yiIVfEOI8tdmxbLjcxB89u6gnCGgUTPS/bNGUHCC/Pzf0i1vXAOoQqILEO
RHfJj8isc+AbBR5jaodybu8glzo7Iyn6d5aONliXKmDagPDJrjz+/UoDZZfGiXoZhMelG8gOBekX
VSauX4UJEDjKgkFEcV4lfX7XLqGAt1msxPlm5gb9jYelTNn0Wa4dJZlBoUtruxkRsVwVmX+TmmG8
Me3qkVTPCUCnfwir4agc0G0A/hCahdhwHOxbkRWLA0nL5tZNlxe3Byww9vpFqKKP+gEDYrkMybZ1
DW9XBsPnqgsjCoTqSlFrXKs2gyRM1ihI9r2RlWrvIuuEWOcZm8z1/U3jescwDq/6BV1oUFgKclxs
vCw2kEqb7OZdx5xnYw/zvMduQJz2SLEAATV/RgnHohaDGlRQmFbdbLooLY0l6mbh/D/2zqw5ciPL
0n9lbN5RBsfqGLN+QeyM4M4kk/kCI5OZ2AHH7sCvnw+UalrKVqu657mtzFRSSpkRjHC4X7/3nO9s
K0broSuJFRg8JHG25+ygTH5TWjln3LynuYpKjGJ2sx0QbFEWxocEUmJIOGSDt9rY5VnzVHfes9TL
JbMmP4xHoJhGlZo7YS7JwVfl2+Jm3/CzOoe1CkLPRIKlGWTGVWMFP5zFACgywhVjTTwVnQ69iSUh
2/geIWO9H2JUGdbKxPjE1koqGacrTO707qmxMvFtdhaxgewHHjh/X2ZH73Qi1S5Laae7FWbjZakk
tRJrgVFvs/Vj5RyTxYEqkcx6Yxb8Wi7ar0bXlxC2dYSIDZYaNXZzEJJvsLYDZ+8R5LaP7OxLa3nx
dWUm5d6W73HQmVc6xl/vKijFhSNQenFYOqCm0/ShHDHWV5ybdCpWREsatE/MquVW+EH+sPjS2Xbd
co3+vNhLJHI7KyJtGpJguaWX6e8qjSa1twwT9Wm7EPqXlzu0i6SAEjO9TXqbes7PvJOwUOulsYT7
YMX49kbr3BnmsDUYI3yBs8CnSAgJrsYMNgORoFt3KpuQThYAJDczv6BZxkJO9ihPLhafPlH+JgDo
ir4srx5zw57vIjWYV6LvJjck84S7C+bGZOcpCdqmLz1ySQmws2fMKbzV4eLjQeY/NC5VnRaHOvdu
DCd/T7kLMTuXREY3tF0GbotbH5DHtVo69+gnRYYg0PxJzikowKkG7oCAIcy8/tGU6WmoRu9KUoev
ip8HKNnNbjKpQBKKyHCZCg+6iwYL3gTfh754SGd9F4nhDmTSSvtMBZQb40fpLPMe8/y57f1LOvHf
47w6TB7AkwrR3x5HEH7LFmXjTF5MmHAlD5E5vzV1DOhcLo+U3voI/BDOQs4EhC5Sv0GYP6+B4Iic
q4YlFXvt9Wz5+6G03gL8o7j1wHeOTN4fiYGPN6Uf7Ii5DU0eNbDAzY+RWJPQX5DouW1mH8xCiCvA
ovme2n7c5bPqgF3k5A0GpTwmtnmLheib53WXLHayU+fqZzl1Phc8b00ntz3k62n1FATjSwFwfKuU
/wPxJuaXKO03U1w8WWI4+07f3igJgLfmuk5wdXFdoH6tzPauSCJMq3YiN9ABfuKXNrd4bZCYLgPF
toOUIGJCvWumvrhg52wPjiYHhNSU4FhkEPLs5Fswy+AJrzpQrkqcqdiGPZZlwg1kQUEpecVqWZ5I
NEzvuty7ZIJDSBuRpkse8DyLuNi3gwvIs3Qf1ZowRRGfnuemO8UtrT+SAwy6ZyTNFgnHCxmZ3muR
669TNAxHf/Y/6sHCSkRW1n6w+umgK23scTa6qP/H4LYvxjszxjmK4n9949O1om256V2LKyJGgIzw
hclL95pEjZANDYNlYrwMgQI0a+gPO1XEvIOfBtixtOw1EHrnKPKO7L/pFZnw0yE22OVQcWM/RCUO
HcWyD3iw3X3sT/beQtS/QWIsDrGfvdBbcU+LIZ/mvjt3OSnOyoh/2obyr4qqiPYGzPzQUZ7Yu7XP
TdYpzSupVhwCYd3hwq66R4Jbb4FYILp4Lzza51+cFOAjl2NpNAHN8slIuf4i9JT19NxDJPN5FBsa
20XYsPpKeRu5bTDR1qEbsz5kdYbf2j42KBS5AvrKs6Iv9jDRXUFCP7cdk3a3q9m9c3BNn/3lau01
A41iFPla/9aFBuGx9qSz3zrUoI4/G9bVb/3r/2lX/lfalTZzOORt/3l5/fRDv3V/7Fb+/jv+WVfb
/3Bh5jFlQ9f5+xT8n91K0/sHBS30QIAYqJ3XRubvdbVNi5OwWopdOIamQ6Pz/9XVlvsPRHc4SUEw
/l6N/ze6lXRTftHVIdUiFpHy2nJoDxAUuRbef9DVccE1xqbGXDPR1HsZDYdI62L+LrVV3CzCaHaJ
QRmoyzp/8Cd53XVq/OqNWfOoaqpk7BJXA70y9Gv+cu3Ug3GasTNHh7HOkjtMD8bb4K8R1l5tNkdH
RuwKrkvT5q7y3dm+d5w0t8rQqArhnxbRSusmcBaz/tIVjUUKHLOa2iZqnEzYa6la02fwzb1Xs5MF
Y1+i5I/yzNkvcMP9MVRT2zZfcGnCDQn9qizEFeeXh7rOioJ+h9mZWKKkcCx11TtxCkN61ZrBkdIQ
7xmUYEkXV349W8/OHHc0YJda1DQRHYxIB2n5s3saQOOYEV2J1M+eopmcvDEUfj4226R2gW5UkfyI
vQzjyWJ1GlrWOtYfPdBJq3VLLy1iu5630B1yXVtnMrlW64wXJOcoE3hhJy7L3X40yfbeLRjHJcET
2bGMa/Wqq7THblTZ/TEDisf5LN3XeXRp1qzA8BRyeAxfjy9ryK4bq6qPlIzP2Yocz/opA4ATcA2Z
YkRhDUlwL6lO8Q3MdGl9qa9rpz0nK88caX1FxdHd2Z+g82oMOBCAn/c6msJ2mF4XmpUbCoFNru1T
rPNnBMlrrQ4/nXzB95gTb2dH+fCIPAIhBmlRh4GP1LArVN3g+g6dn/h7CaKd4DT8MumzV1g/AbH3
52WluQd5fLMkjb8ph/61XrnvINaOOJLUljYhgfWlFXYrMV4xDN23zXKXxCWgcSt/VqaREsmMuTwv
xx9eWnnXpbdEd1NAAgYtHHhxwxBxhEbbfB5yDJ5AKPQy3loZ/dNxhHMWC6phJsPJBc9Iey17vP2+
65gnv05TAB2LGw54rzfk1Mh3LG/joaTD+I7nQ+PmJfVFNa7BoBoMVJXFP8Bh1reu0T8SkqcfaTIW
B0azeJ8w0R6r3CMrIDW90K5J7QxxbnCEu86JfSHZo1AP9qhKHS49RnAYSRGo3bw89Wu4QMTeEebx
kFYbwHXv9RpCMLoo3eMYShX3qQ46tF2GHFbzxl1TDFxzLHaC5LVQWvpJuOQdtEX+bBCAQBE/cZEl
DcvtjRd3jgAG5Tq7Sho32BhrlII9EKowLIgzRU+9PUHt6saGS80wm/mFUnw4e17PE8953Gxt7h0/
696jTB0lgXMU0tKMaYaSo7OZS20cUbYPD3jFJv+xcHKGe6ZFYgEB2OlaNHl7G+X+brUidsw6h+yp
80piqEzAFoc0q62raiCgeTPDygCDb6OjDAmn+D6s6RZmNI53RCwLWlUsizhYszCk1vMH6ALT3MU+
qRlDn1ZHSpd5gtPM0tIbY/ZMvWl4twDJuqn/KRpybsAZRGrv6WFIfjJuxNgkp6ChXjAbNd2QqNm9
di6rhSE4Vva9GGHKJVVQHqaU5njSGNbBtOhqNjmN0TnDnpbU7BIal09txsbOtRk+IKGNQ1M1ZMsE
S3EgnRuvoFy+auEEzzBq9E2RGW88Ui/WksKrLHL8eE1/hffEuclMvPptYWXnykg/ok622xRA3XPZ
ZuDRPESU1xZDcyyhw2JvFy71d00ZfWk+M+hg9wQX5RTg3IJ+b/v2eEHKqh4cOzAec6fz6ZG7KRqN
oCGcKyBCYYgTHuNJW9AsgX3s52I2rz0mKVzf+46mY9/TtE5q5JNpta/RbB/a9aldLSP3UB5sGJAu
wmWsUVj1RophJ2VC3R0nQfcYx9uyniULoKDIq+4ne37FZuIenbEMvrdWd+9rJ5nCDpzKERrJVw/A
SwgtwthZ9nii8yu3EBNsm2a96n9GtGuJreqN8zy4yZ6QBbGtzIVOEbGZJEbJeB85gv1AzkSvSCzz
hjlezynOyGoeEH5VGn9Oh3py9C1ioxyLC3rg6NCcLLkJMiyeSrSH2Yhb9uD+OhjYtRab6w4eZFZi
r6sT3WSXWzeDMkAXD4PkzpXLOt/VACZXC01wbDSE0rkJTq05RptaaBPRZ1B+n1VNFr1h95tBGAZW
dSxgWVkDMUNz1z0FaUaTQ+YzEeNFAMGgOSETjsPWUD91438pU7/eLQE4GLNTXClnVOKGgyIkIYhm
PwylBsrYfIw47gvcR2cBIY6bHo69Am//rUVlcrE0X2xlztl+SnvzBOneO0IhQu6ryE9HxgogPM4J
bIHVGw455a5V5ux3jfcNyCi3PrnafvL+GzC4/AxlnHYPCtswsicMz4gGLqyB7sAIC1NmjjPfK4K9
Vsu3WPGn5kvAXsaQIromcR2n2Jix9edB/E6zbKK50APKya1ok4yiu5kcOXK407yhlf5aC/enCpof
JKQU+8KlYBi181ICp0Ll3TWgAfmjltbhNjDo/mc7ONYm67J867CJhj6o4rvaLbL7wKoV0XDWchlB
ye8nP/82lJG5ZTOlN0T1/iLnmgOjtx9T+CKbMUafAFKCfd1Li3cLoTe+x7k+DXQQ9xm+wg1xPtW+
y5byYgmLtte8OJvRnt+7JJoxMHo+PiXeA5i/nE5OI58701rucpumCafp2lJK/EFXfGCKtz/2efbK
Y5/319B35VPju/xe20R+MUQnRNnTxoB1y3StmO7cPspeaWo8up4Hl6aIbwjy6Y42+A5uTGswodtF
fNA4z5wvgZujRGQmwfVY7pwl8iy6e368Kq6nebs0q+7YG7lQxrX1QWADAUsz33NogfG/HcXCmGzR
/tHXrvw25Z0JZlh/z1TU3y6mbWAwACh1zAB03rrkF+3EAitlbRii76LNtwmsEWlW5LqsCLN8aGTg
Pkyz2Zkbdk3iFSJLWRuXftVPoPEkLPGgxnyn+FZqLKqtd0BO7PLIVF5fH9suQOo+0BXfMjt5VOmM
Vb03L1Ka2VfsBOY7ou+rYgL4uM1q2ghNbH9w13MfKy+1vouY9LvNguSA2IZ00Ce1OtCRXSfZsNXu
rL+bhcRjWw/d4zK1zSli87weE6MgocC7W7zqDLuzx47McaCPwlgylrM3+h9RTJxTYnU+SFw3faH7
6uDGTd1tW07FzmWqvFG1WiA0NX65q3u7fmgB4aQbzHbdjc4Bb4RmVLuE26gh3i6tpNNGtAwGRUl3
KBZtto+ASe8FxJad4n0denRnB+zvUXloaKW9sJvlLxxxw9di0uZjnvXR0cz89GS6ExVv1HhX5Iow
10+Njois2ZsK2L+0AM+jscIQFwAwAb32enVA5ztwbsGV1WBwTkotcphKFS7jMTZRnnbtfc808sWU
y/Dhqmk8yq4OCNLI+lsnTtovte22Oc9fnfVbu/G2ebnyPKiulueg7cs64/rQYcZEhxhsuCcNwXYJ
lE2juVDzuEsznoczasiy3Ekydr9MkVy8r3FupKBIpeZklYMT8CC2dKfm1kPf5hBPeOPZefIKdJuW
cO0Pj8VSzYIsncq4RsyXvkalW+3bSJbrsBoeDd5kc5vJLAYU7OSGDAlTLV9MbLD3qHbpCJRsr20Z
PE4ltXGHBfydxK56ayR+tveI/Dy3FSVpUY2r0q0cyyeRYI8hRNY6TLLMLxnuu/1c9gkQuKbYKGMp
YES1yt1PmBHuC8dtW3zyiPayEU3bmInhUlbLEDpWVh2Bgsd3FvC1+UH6WVvf6jhBCxXE2mw8AtF8
z6JYKCFtzR0+gt8UzJSb6Spozv1mch7r38XOjISl33bHDLR1ECKjRhpdaMdg5oFiuFhU1WKvTdhH
tcQBQrfaPvaJ575YwIaGLcps5R/bnGfxPfAkVDcji+JLOq7mFpZwm+0sGcMTYg6pNjm6Mnafvq0v
I3Eux6ELxINueu4C4C8Pi4vCZOwxXTdAgE4taxJGpJ1eYE2nm8ga/J8lI1rYSTnWDnzPPR3AUj11
eRClr0I4qDDIriNkEhKU7JZltYlI+QMlXXz08HsYdL4hWzQ4pp+XbDJ3qcfuvCNkB/iT1S1vJoX1
GVSQGxbcj2sfXzrG6+FqsZr+XqlUfYX7VT5ME/DcRYHotdBFbN1E0KcUSWnv4rxjnmtCvTGbvDvo
nPZPi0rgxnGacosDxPnSUUXuek2wzgKseBdz1lGcN/NOW20Pu9k/GdAFtzUX9we0jcG+zU3rzWXm
fCzzVkH6YGeC2yNpWdbJIY3tcdvW4MTsFG4Beodkei8CUI2F5dzaOgk+UCLdjrwTxIsQCpRlzUdM
nnTuhyG+5FxpNaRAZ9qxbhocrNrdwXLifsOiZFaQpcluispkFxQc4xGTgm9oblVIhkcJuJLeuDFx
klTkbzO+LvoOlb1BoFpm2+R7OfQqA9+47e1lflBTQpcvL651PlQbF6lNSwVuFLtiTpIfCkTKdRSl
BNWpJj5GtcGz27HxDwqYY5EU5HoVJfAjGM2+nuZ7mpfBzaiBDWeYko45LKQdthc2zK6ur1JT3ElZ
IgzqOmzZg4rfaFdn2wrD6qpMaeRNzhgeM7mZ70QROWFWBPbrJzjFhmtRbso0KV9J1HxtbOSGyUiI
obtiBwn7/DA1B6tMzeU0lxgDBBdPgodd4lp1FROXmkPWyPzY2wI/fMNlmexGvi2oUfqrklwiYrmd
l+aDrt7XLkMNXViDWe+GnqzsUNuQyJGehUUaRMQOde5bDk0qLGPT21AzE5RlVDordi2+AvgYurng
FK9YLZ1/ELBINlbrpJcC2vMd/QfT3A6OHuRuVOZ40/XU25k5Wttmbf+AF1EngLUFqAYgb3EmzR8T
MTz7rM/GI/aDYTsZjXUPI4KOgGq/94nur3wADKEJvfSKmes2SWaAEcprOIAN0qXoEt8veRLv47R5
575GKTZXKahnWHGnalBjDmyym19Gmqwh/Z5rGxPZM6XUU2o0DdSL3j8nnj1hrVsoHEE7EyXYMFAY
jBby1PAtEM31JGY7TDLruTLY8rIR5YbyWrkBKi1fkHyUod20KMHIXiM9L3Kfljp3acLn1rmak0tq
VK+98jEOdslj6yGZYyfdTzPVUQXd8zGprVd7Rc7bY+V8dG7Rbs24RdRjlM8a0NBPBdkZbFolEWjQ
9aD4BlmMvskrH+C+o/aoY4gqvZLRt5EkXpid4wi6JJinh4YBa418KSJjiAbEtHchoaMrL0vBHUe7
hxx//QMZ2i6JRLZbE50wRujKZJv0QD94BjwzZ9KM5nVa0lhz1YmAVvPjXOeZq27puVNYC7JAifLN
GdV61lJUu1EWotvhR1U3Fu6dE3/Dv8rJb7Vi68HJajYPmSZX0Djyq9nlcBX29D3K1dAccE5iDvMG
4Nd+xoSt0FdL6uc86uK55UjaFKKHhmetvUAoiETkMef0hTeuzwRV3iqvs1wqYUCDbAmeBpx4RDzF
NKj5xmjoCoUiqdipMk95bFxHAZngS+E2u6zxr5QY+z0GWH/n515xpVzafw2mhE1Fqb+hMrU2kdPg
Yh3vg6z7gErAio9md0d8+X3jrH7McvYhqYG18I0+OXB3oYEIN+cWb8ELQrbu3EcGIyI4O2TqEqqW
mMQepXUpjoSDGtvWHboT/iCTzgUgMDN3P9QUBfeDYdKGi6Z0k9TztzwWdM762d4jR0/DrLffI3cU
j5OE5OtpwLSbbKinH27nj4/sfVboeTiVMBUPV21DMwrB4UZEhnNdtEwecPalsN5gUh4Dr7p2+gKd
22I7w9ZKCYfa+bEofeiUhJE3nI9ACet9TojJWyfq+hWZhc1M1liW77gmIr0RhMO+1SgFYc8Bbc04
8OA7+L4+yjxrUdBzRcLulSVEK8RXrYGg1C7n+Z06i0crZhTNgF7e1pMN26FPhu9G6v2MWwHxLsBv
xEBaBveLxtHgpv5UbRTE9i9Su8OdZSXOctNqWatw8sv6QBe0BB3Y2woyS+DtRZ0KH4dtqrfKSoE5
psus9syJABSYkXEj0tYdNy6HwTGNxqc5dr9QIbiPTRQjBWvm/shzMO8gOMCdC+TzJJmzqKSyHmOz
UJsusW+l6KK3UlfGJiPsY4P82Eq3BZd04zyhzrIvRUVrtenH5EwN0es9c8gaLH7qDVdOxf4Ter2p
skMckWdMkwhB3kQvjJqm9ARhChjC8KHV2MtwdLbPrXKac9NIyRyNiEYzHEx6fLPKos3MvvCKQC+w
b6bUNZ/QaQpvK3G2vgx5DytW4UnBnbniGeIK8Ys9KIbCrJ5mgwy4P0xNlV4WpVS75cBCvtUOMRXT
PEFHsfqy55hfKyF2mdcy9/xvTpsQcp0PWX9UElkwQ7iGolU6sgpjA9AU7iP96A6qp/lE7rYXcg0D
l2wZIPatLv5wkziLt1A0cB7QU5sf5nzUOVyOMt0tjZ5TCnou3oQFFVA+zVJtiQz/OVFe7xgR3EPB
zcKFSf6Vyr1+66qBCV8aNfckH1gv2Wqn2bpM/7mvu+Kua2r0o0UzyofObTlP2cvqu2IxxhfDSYcr
G5HzQFxDIK8JF+1fcmWYN+hL5oOlJE7lYezs+w6p0wN5ClxfQA0HZ3hP1vtcpPlV38nx0bJsmqEa
VBWjuoptlXRWSXIqjupki5gRrZs/OZxYw0RXMLQhWmQ3dPhXZXHQAtrKhDW7+96bXL7pMkPI18bZ
Vufd3RJ3ZOJ4s7KQOdf6yVz8+Cpz2CoxX8w/CyR1r5HoKNQWr5dbOh3tTRLA2w7jLG1eBs+t95PB
qRvXDocZS2rLZSfdmXGXHZQxofymNXpuI+2fxskk3rLz8osSVQVJ0hfmpcY++KXPqh4xiE7LbWIQ
ee+1iI3stDfuVd6oG3ee5LFMRLzrxkUdps50NoCZWSVGO/XXsijtr3RvDQ6xST2Z1HcXmN3Tfuip
/mln+nRpjORhTjJCIwjaoWlfEwesuvJ66IPvxijEjs0pOnqJ22+NeRHXwcijAZwt2aWNfaoTIe8q
Tbr6NLvjlWf4yxR6EfEJPbeOgYpxQ7+5vSJVerg2Wj+/AMR4J1VR7MZoJrZVzm8xWQEbeNzcDGRG
W1FEJb2ydn4Gph7tfVTyO2Uh4jRY6IdkRFo14l465V1Nz6bOK9g8gVy2ia3F1hMkcvZuTS1rLu1r
WpBMwlVhOaL49hYOsm64k35NH1gEBYHGrjUWD9pNUjTLHDaZm9c5/awxvxg+RiqX8Q09Vgxcc53s
Behi6FTLjZsv/LoZ3Xe2nm+nHkaaNebPQWd9tQkG2LoEyqQI27Z0St6CCi14EDPwmKYk3nZGYW4r
36j3lsid4+SUB2SsD4tUXBWwzqI5MaHz4uC3k9QOEea8qK7J7rx4gLhuITht+sO4OOM3g6isjWUb
X21TmHtzoULWDemYauSgxtb+VhI1cD8Nzf0AP3AOif7haBfrRTApjFswivOGOIHk1CBIvTij8QF8
aLj+VFW37P9hyhiMRk/gfO0nF+taqS+jUvrUFs3L/4yt/0tj61Uj+Xdj65e3LkmruP+z0wa/yvrb
/uC0CQRmln/aTplC/3N2jdPmN/PNp5Pmj3JQ+sKByW+CHGPzZ/27HBR/tsBBDhoEEygv898YWzOB
/5MYlCwEdmpAmjx23qd//E8zaywpzUBOFQOFsSjJEE/1cA9CqfdCPTXdtz98MHe/uVj/F7XyXZ1W
ffdv/5sx/K8vhtsI35BJhCE/7i/K09jVDpjs3rknu129Vk5toSQZg+ecMFuPytlUrwyfnbdgzNrj
/8dLQ68yJUAdhLmr1egPs/nUyAWkd+HcLwFY9Spo0ayPMyl/O3/wwPay3TEKNVvLJp5pZS7+/cv/
2cmEQXhVBVjoqwLJIEj8+vKWnQLVzwr7vijJ+AKMN/ZUGD25K6ia1pfTJcTlv39NizXyy8fNi7JU
HPqRniCu4c8/c6WqaIhVYN27AJRx50rYwsxwmz1+sOBZ9fQxnNTmxQeIwN0h6Yf+w1NdeiBkmc+h
8Wp2Kj/O9LEzWrhewPidN4+BSbOh1jbFeVTEDW3TpUac3ymB+EkzU7f/RTrk6nj+d0f0b5+dh1HS
9Sx8F/avUAI5SeSiqH3uxUCVlA+Fc9LFkGugLLgNcP3XZ5273cfff3q/qqTXbwwEAloTyYPB///5
w/MMBBLabcV9JkaS1YwlpcNbJT8JkqfMEot+cJFF3TDBQQQwJ8O/Sqv8jw8mYmXJTRgXHevm12dl
DIIK35oW957h6Yd0fWC46Om7eGzEzd//qOIvFgr8CJ4safKCmGH//LMSZdRXpjmIeycN9INBNZ/v
x5TpPdMlu/vAdAb4xvTWp9MkYFL5Ew+LkfkaYx49vr9/N3/1g9tgKGxX+C5z0l9WreUYddCYkXk/
YF1uNo4fFfWFWtskPq8iPe7vX+2vHhIfbAbPJf/Da7giMf6wMQiVgZawR+u+7agRaVcUCHdjXZ8H
36zPjH4d2hJdzQUjZZUTpSVuEOZprt2ZwB4rUOCdDW/UDzHDWBzeaPgvfT4GO9FDiEqSEYx3NWc8
ZZS9eroK8CsVvzk2vuv/E/+o/2JfFX+xvfgIbR08S6BFWLF//iGyIo4GiWzkPooysFmL37bHz3Wj
+1K9tm1pEF8wse/NfIAlVyqS55YCVe0cNEc1k7TH/MVpisMyLXRfRGR2H7I19cPff9h/9TahlyC4
IhcSCNkvb9PgFjB6jInvXUDnyGPXj1moVr0KMxJPTdH+q5Vt/bqYsGGwqkE9QFVAHPbrK5Z9bGVm
Pnf3k7Lrs9uX7hsOxvUvNhaswVyR8bYHiCRKo6jdEQRFguDEgPcxJStLhXgD+g8bkeBdRq7nwTR4
CGCBsnGua+LzI8J0xeElCGq/dKNfn2dhywv52UhPKIzx9Az1+e8/Rn4Cvs8/bokc1qQG+zYr13J8
D5b2nxbtAs0UfNIc3yOGZbqnSBnfZr6R3TZ2wQ29Yho4YW0bmfxYLva7TTqWUbIPcDlmoElN24TN
rvDHZ8h2zbL39wSj4cVLvA5mI/lo9PsAFDPAQ1TFINxMJuML7bi4JwORQI9w+rT3OYGfwKOwTJ6M
bPX+cQSsNsBVLuHA5rpH0pycZVcCHi5lfTNmESW7rFuTab9VGF8FKR+3op6L78SbiS26Je6H1rws
ivc3Jh+zW8/k4swJ9POe8/sKVHlpI//P1B0EX7yL9NzxMTqrpdH1SZgMR9831DP852wNePV90NJN
ssYb4hoOW2ts8Gi5MTZBHM5zu/F6S743Bk2gTVV2fX5cNOausBkGct2tBin2KZLCuVjxwPBMkSuG
iSd4nKdRMPWE6tbeQ47Dnpm5feUy1AWguymTWCkSr8qCljfE8Ggrsyl4jpOBYzdnjfgopjCy1Sjl
mjJBOkZpEOx87PW8u9p135DHUCZUkt2GEpCNeFScAl0689sIeiGiNbLpr8iOhlGoBSbNCx3ifOBk
Ftz3Vmzmp7UUwwc+UyL7mgsOUNyn8fxpRVWplid0e8nNmAf9d4l8Cn2PlZgHELLtNrDL+IZIpnbf
BlzbGyRzEzkeXxH1p1cQ0DAcUge844et6UA13QFSfLTnBlh/K4PO/VoTNRo2nko+WCj6RzxEWR8u
SVxtzYGvBwR5Xx3aWJH/J/xxw8IqTZJ6o0pr5CqGMYey7j+chh68xnOqngxXEiA/VrLLnSuQvUH5
5I+4KwMWQDHX/rbEcLOiKPADrg0pCC/RijREFWC5NI6c1BBJmM5Ik0pYwCJQX41kBKFQBnnGbQv8
cCn3hrkWP4urH5i980mTfFmfzVhSDLGDO28NjkCcw8WkZgYEUfFFGx3f2Bz1HArzbA+IW4LV2lmz
V6QzqxK7ruAwdQCGEc4gfPUatB3frEfQXhGivzI2JjwSBPMTy6uKGT90a4gsSGl0Br5cenhCnvMW
uROy/tSkXu0LyW5UTu6bjpbgebIIQOkWwla8AX+oAQr64jtlsCvbhD5+wxMqN8SL8cfPjcub48ZR
nynrwCV6IxqfuazPBJJYT425zoeRYASXvh/Zn9nOUJkU5PjEWyF6fiVeGMWEAPHFDdAVfoGIWXKW
pMuH01qc1GFfQIYK20RkN/Sj2GIQWchL3BDLFfjwUX83uRrsqJ97JDUc2ccuh6gPU5dBlOw+mmD9
KIPWEU8dmJeBgoN3WzJByxg0OPpuTbm0QvIv5rvmsxbJC9rwtyTGtsc4HsUNdndxMzpUhrM1iScE
FMHOsrL5YUi5bthFRuBKZHE895oEoHmtHqEPum+inPmheCR5pTwZuw8kqvohW/+OhgZNyzij+jTz
0X2TBadosJZHquC0bYK4ec3ykupXp9388FkoLHlTzWR6F96btSYew8rjq214M9qS2QdwKRw5qW/T
pGnWzhozcrJcIvOmQ05YX1hGfHfW+m6ruuHg6er22EW8IzMzKcLrugl2rsjVK/pKTnNCYYx2F+GK
e/O6hbyhsfaQyzRdyztHB0sFha101pfGaBm5fRY4TEsCGFtZ//Hb5cdez+Q5wzi8LdzZQY6Dsglr
vWIecT25s7wkyCjf8Ju0xYFjhzeoLA3+XxrVlOEbFNF7YSS8ePX5CInIzfR+1O1aBnHy4OOe7qUz
QfkKOr4jFUmKO/4xQC3a7khgYW8Dhmif8oSIZjGTqcI2YJ88vumbqiOLlR+nPiNb8R5QniCWAi3D
u0Uk1x7JFRU3qFupy5FB35hITdA+OQN/MnohfefIbB6u1RQbCT25iDug8DABhwP8MXsHDYM3Q4xe
F0L04TPrhQyQ5KY+cUCSsV3fmKTCWAFrhBGp+5aUE58ptCF+/s9NICdQ7WFO8fFvipxcc7gJ9qkh
4vKsvPXly6knwXR96gtUda/kjNbnIOZbpdxvjk1k862mFtmDqC/Xz4EQrzOowujZwAJ2R4iU94Yo
hefVLFBlWCliVCI/eeLbtuOdfK5ER2eCwXrKFuAKavSdQNJoU9M2SMUD/X+5O9feNrEtDP+V6Hx3
xB3z4Yx0bE/qpE3aSdx0+smiMQEMmLsB//rzbIjb4lx6wdJEg6pKiZ3NZrH22muvy/su6Ssfx+IF
rVMwyM+UeJnOo0y2bmFZrolwcxzN/yRgilOkjKlgnCiVG9000lq3wX2UF8pozBmAuBVbUz2WFxUw
ryAcKgQxwddfWyGgEVbyGQ5CvPdUruoP7ROyE+EjwzdMWV0MXVR74IXmMPm8k1WWqMsRFXDJQJpU
HGkXZcoviebzWgrhpe1A0IBSVmhnu202QK/RMBTCl6OOPZ59pyfWu40yHgFEpESzrCw5yQipZcm2
tmbrSg53s0xMp+VICvylZidUPKjTjeda70KIHq+lXUM5s6nu1DNqvOC41nMXc+QHLC5FA9QafKZM
JxWKygOuDrPGtecvDRWiDTOdN75OulC3ylC/rrNK8GRR3EuyMpN0G5JqtIZvW7cbYOEXYVhq50Ea
C/IuC+47KrMN/josPSW9kSWlQkWWAYIGnFa+8tet7asVWmVjV8bI44q44khOpgrIhAidaAXQ2SJx
cN+uFeyCMKyZa7LjtLpLVoFtrS7oS61Nv/mSsQ391eqnRt72zZpAwBuw8bTg0izHqMhYKoHu14Pt
hec2dE51CkF9zvg+obdsSwfaNpuPoDKirCDRbdcgltJqhVEHLAoqCuUrQ4NCSk6hjQAvCCEE+ciP
p8ZmIwNxrW+wREDzjcADVQhCZPra30188UAjONppH830cJppFZ81OELZjLOnfCVrPAIqJy90z4C/
Sg5dVpa5TNlhTEVUQyQoTbmOsfaAdr6HhRPUBo/MyEQayaTyC/obqO1hfQGCFkSzeGkibDKTYvuG
CQawJepnCAaxAVGR76oN2BPbAqMQuxm8HPScWpirUsx2XRYsMzVtuC/V6vV11GiZMUk4qoGy1OD4
6cSWqe/eklGoQFgbzdZaVlMjgi+0u4Gf0K/nRbndeO/lHEKVcyAI5StKWJmFPgYRnZ2flMBMkpe7
bFHoJU6IOwqsWwlCAWAJqWE4Y6lUHzSSwjfluI7eg6dDG/NyNA3I0s51cG0mJuD2b6vAXd+71D9O
TCh4Jyp1/WAdxyoLGKjG6zXIL9BM+KTYC0KeFh5KY9xC9oKc/YQXGut0jLwZlWv1DGR36KPdNC4o
16iBi06S9aWqwXkxZdcEF5024fmGWHYzDROIPZfQxd5bdYi/YCg1xhAnEwSSXKEisq7zQrpIhfG/
oKaJQKTlefhUpQYzBqiKUNLFClEYYjblNA2X1ejGXZNZAt8j4f/UkhGSqu/qD0QAKwqI4SVVM2H8
0y0+TiRcutQb19f05uLhEYOflimwF+1BOYBP622lWixVy0shFZQypgdbNcEmSlarmbasmGndbiZL
D7u90/04oIPAwiQFVgJErNjDZcqxbiH7QIPag6EruZvkIgzXCSavwKbFdN0v3xJPy+ghhbLZt2BP
qxJLvnJr3bqVR0W+Aud+PKOCThN0G7xXgXhdn5EbRVsjF2u1o4ZyseXO09ZuWusA4wgovko7/oY1
EQp/M1nCFBdllI3NwEvBRtPC9xmouGoSw/RhZylLqAhRHn9JEcko1s8M0Wkz2e2olZtytvPmkG76
jrY1pJxi45IVV4yoktED+PVGnYeREiMZsTNHlDVo53CuSeY5B7a6mOecbygOLLM3MTh9Z3QJUeM9
zgvdloKdvKCPgZAd5D0+HQYSIjFBECHWtFQ4SUQGG4sBitsCxDuD0lhTPQfXmPWwEySAncusS9G9
4QL4R5QskiDUi2g3NJpCOePO3sLLyvpj7Rm7dx7FHh8p5oSWjhWCdea0sztjQxQlE0ZEiVajJaMP
WYvigjsNoosKj9xccfXRXZmo+mpNg7FDec+Wtpo6x92uQlJ1RqMQucglGH+Ah4GPu/pbNIVl1EII
/BiIsOn6hfkuvdDV2r8Cmhna7bXhfwLl170x8PHraRmFzSwQqDTNWG+uLDVZfvRGZnAXpw0j0VUC
gA21M4DZ7Fpgm1ByKzocCyr9Jpm1NT63YYV/De7Hw4PM7ML+s83c/FU6WXPt5CWFbvsUiPi0TT8s
qKYvgPf/1S+9PNCJ0w76IyQR0zAOkUTaSbWTeWmM0GbO5QpON00+NYDut8Ap7S5iQCEoGQ8fj0z5
VAfXSTI4yrYXhNf0Vn4npOfE8PITdvJ8+TsvPUEnoPPVf/+jqJLotuw1fP6yFNRTYwzMHVitWG4u
nvJQCiYltpZkdZ8TLX5dUjDxUYcKgVdt6rKu7oVA/L4nBIUMIk2vbQLxH3n6O4BcCrEWcUQOAAd/
ch0cjPBtHagWbb8qUVyVtKG4DjTAAjiHPAnou1q3DrobvqZ1oLEShqqAdAowt64SUX1SCmNUQGKR
gBDeSYF01j+iCc9TUZK+60xUl9b4aqh/xSZKp2NQOwCkfLgOF4JJRzfRfhNZtFe38l6TLghMy6G6
oJxSMqeaminy2VyHUmDnkFgzpPJemxJQAzF0JajjU0CyzLGsstB7VtDEEAhgUvVhx3x9hoCeg8Eb
onRK6QdpDpUUkLjY8HpS0E7JWIO6s7cDr1EKBho7zC1QgESDTU6FZLa9DjYFU8d5kiQch4dNgUzk
6zKHbOVK56sMMIegyQl0XEU/fHzl1DCoXoAWorODpEV/9vF/wlh+dbannh+uWjfbd/KnHO3nvrB3
Lx9//uBatv4jPBe9Lwqvu7v3Ny/8j96G07q/3324d4fb+zz8+cMDPr517177p9r/cu47mZ3deU37
QfMwzSs7wlX/X2h/sSP7e+gSkZ/d//zkYeGr+v9g4ANiMfjCMKDfnvAR9/PPjZtRk7PpT9gS4CzD
Bw7sTd5HcQF0meU+dOSpHfr3cbbxe7PWOfscYew4jDN71eNtoUYMmzF41vFm49wVPkBe+8GEZndn
gqGDz5zQruzM+X7kMUQw+59/X+/2VOIn8f0Jrctl9KUv9m4bHzr/M6Tur3rvU6a+C6s4dOQ3Tpy5
/SnLbAdshUNHniNx39+PI96lDIXeETTlfGV7PQWEZkE+ggk5J/EHdl3emzJ1XnjGQ2Vxvln59oEV
odbmCO/vPK76agEmKY7T0Am/fWybqEI9wnp5y8zKu6DZT7HVC4hkjmCq38UlaEOHYraU8RF049L2
Nz3rIdPNfYQ5X9pZE9qb1ffiUCTtGK/w0s5z+84rc6coejoNZq44WA1VkUv/zvNdux/DkEEcO8bQ
7AU0PPQ0m4pr+QgL5tLPc/GPtuj9RFsPiqK3I40e059zMPRRJh5vigPlVmSQkfe3+v097CVa1udj
uD/lPl05W7u/bxHgUY/gPl051cncjpIcTp/ewnwIpQ7VbjH+hZPlTs9SKd2x9BiDP89/N1jk1cnn
OAv2etFqt0pV+/4XAxSlRfWe2hmwaP3dDAQTUSo9WDA/gA0fKJr3nt9zHOgzEEGWobN+H4R4JP1T
DUNbRzCyz/PSDBTFB4fWuybc2gfHBIrKROxxqEiuvXjlnJznj/a2Lt0zdPiblr/uKUUUDHZHeKXd
DZ4nyBso/QXSd/Lc6VkuFerEI1jGZ7FBB875Y2F7e8UQNkXViJvsf/H7NuXWySJ2tv1A7chdwGeo
ktz6nGwO1FuFNvQIZ5uXG9kGCvqTkxcnT06eQN0RDiOf/Pwu3uR+z3NTjbY0fqjMP1ETTYdf720a
lvLDE8lTkaavGdrH8ad95vWpP+sH18Q37kLHzv74PwAAAP//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E145207C-DE20-4077-84F1-A3C4A57FB6DA}">
          <cx:tx>
            <cx:txData>
              <cx:f>_xlchart.v1.8</cx:f>
              <cx:v>Profit</cx:v>
            </cx:txData>
          </cx:tx>
          <cx:spPr>
            <a:gradFill>
              <a:gsLst>
                <a:gs pos="12000">
                  <a:schemeClr val="bg1"/>
                </a:gs>
                <a:gs pos="95000">
                  <a:srgbClr val="FF0000"/>
                </a:gs>
              </a:gsLst>
              <a:lin ang="1200000" scaled="0"/>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cx:spPr>
        </cx:plotSurface>
        <cx:series layoutId="regionMap" uniqueId="{3DF721D0-6231-4DFB-9248-D7F68583660C}">
          <cx:tx>
            <cx:txData>
              <cx:f>_xlchart.v5.12</cx:f>
              <cx:v>Sales</cx:v>
            </cx:txData>
          </cx:tx>
          <cx:dataId val="0"/>
          <cx:layoutPr>
            <cx:geography cultureLanguage="en-US" cultureRegion="IN" attribution="Powered by Bing">
              <cx:geoCache provider="{E9337A44-BEBE-4D9F-B70C-5C5E7DAFC167}">
                <cx:binary>1Htpc922su1fcfnzo0MQA4FbN6fqkVtbs6xItk6cLyzZUgjOJACSIH/9W7TsHGvbx86pm3erogy7
tDkA6GF19+rWf3/w//Whfrw3L3xTt/a/PvifX2rn+v/66Sf7QT829/ZVU3wwne1+d68+dM1P3e+/
Fx8ef3ow93PR5j9FIWE/fdD3xj36l//4b7wtf+wuug/3rujaX8ZHs9w82rF29jvXvnnpxf1DU7S7
wjpTfHDk55dp17aPH1zxYXQvXzy2rnDLm6V//Pnlsxtfvvjp8HVfLf2ixu7c+IBnGXnFY044pTz8
+ENevqi7Nv90OYijVzGVkSQR/7zo1X2DB//kbj7u5f7hwTxaixN9/Dx4+Nn2ce3NyxcfurF1m+Ry
CPHnl2/bwj0+vLh19+7RvnxR2C59uiHttjO8vf146J+ey/4f/33wBcRw8M0X6jmU2Y8ufaWdz4p6
0f3+Iu3qsXlf3H+W2P9cTVS+UiGLJaHsQD/xq5CISAkq1ccfXH+yjSc1/afb+ra+vv2WA8Xt0r+l
4q4e5xcn901vdWEePwvvf64xRl8JyQVRnx2LHihuc7wYmgvVk+NFn9d+Utyf3ta3NXbw+IGqrk7+
lqq6vLf2/oMe7aNzwIG/DAOjVySOaMxi+m0MJK9EyENKZfx50Scd/en9fFtHB48f6Ojy//4tdbQZ
3tmjsY/LZ1n9Bb4UviIUjsIp+cNXngUp9krEkiMUP2GgOgDBP7enbyvpy2cPNHR19rfV0LvOVH+h
fqJXiqqIURo96ecQ6/grgStAQ/akIPF57X9h3Y929O+18/TkoW7e/S1181oX3WfZ/CV+wwjnlKn4
m3qRSO5CBCgZfXacz2s/6eVHu/m2Tp6eOtDH679nxLl+bFu71NN9+1dmcyx8JZUQSj5pJQwPk+74
laRSqhja+fgjn+vlz+7q2/p5/vSBnq7/nlHnRqMSeHFq6/v24bOs/gL/QeCPZKT4p9xaQQ/P4g5y
OCJlKBh/0hNw78vk+8/u6tt6ev70gZ5uTv+W+Hb3aJqudZ/F9BeoiL0KYx7hn8OYE70SIhJKSPqk
m4P69U/s5Ntq+ePBA43cvflbauTYwGVevOncff0jrfx/rJ7D/8W1v08ufFlUPLvzPyRWqHqFkoHH
jH479iqFwl1SQdWnnOggZz3gPP79tr5tpQePPzvJ/xKh8u/N5Q9Canfv7o8+Mllf8C3fv/rxuKDY
Dh79hLvfBJQn2Z0+/PwyokQg1v7BkG0veYbYW7b/ZSb6xUOP99b9/DKIySvJSSRjyUgMdImBK/Pj
0yX1KhZhxEQUo/TnTKiXL9rOOA2ajUPbXIJjEzGhUsSo9m03frwUvoIFUK4IDSVXFC/8fMbrrl7y
rv1DIJ9+f9GOzXVXtM7+/BKr9093bVvlDJQDZfFHOo8rKQQcq/9wfwOmEjeT/0MmMUxhmHenkwyq
Iq3anL+mZu6v1nqWuy9E8421kLV/tZZUJIQsFCMIhM/XmmwYrIMk7WlMZ3K1Tgu5Kkeq7hZI4GIY
VnX0/fW29x2cjYUsiuIwZpGi8uBsJqBR3MsQ6zWkypM57JssKf1Krpxn9LR1maBH1EvyZhZFBLj+
ww6+cViU+oeL8zAWTEloTxJ2cNghCK3vrGlPV+PcQ1M3ViQ1meTFQlZ/47NV3WVR+KMjf0PEHNKi
DDgBW9vM5kt1OutKM8u4OTUN8ddVrd3D1DbFmqjC+Os8XP7jBQWBkWI5WC/gi28b+sJ+yjDwfWSN
OtFB1p3Hspe7RTt11Ega/EazSaDu+p5YyVdyjQGTQkbIoCDcSAIGv1xwsSRc88xPJ2PnhyoZRWaj
1+s6hFMiZ9Y26TIW5ErWLTuNl4rcDBNv79q+j+dUi2ptkzy28Y1bomhMzMTHKel7bS+IV/7XJZI/
sAJQdId2ALacRPB9Bm3C2Q/22zZK5mXjxhMe05y9CZqIZ+c2r8Nhn3eD3DVDTuYz0umlzhPrOHkD
H1xuAlWbkyjUQpwVVtLTZun5fU6tEYkWNWzJZlF33qySXPlCN/psCqO6OWrNRK6aKIQchoqvZDdG
Ni+TwBRRMi/RKvc99+QqMHFgjsY47M77YPE3xAl/nRUqq5PVTB1/LyfaLzthVj8dyWqIynNDub8W
QAmxK+RUqZMynIJ/lrVW2c1gIgOTy8qBtklslyDvkmjVhDzCSn2RJ6QoSn/pmJrYL75d5os21HWR
Cl7OyaQYi5KPQGCWBn7qJ+uvg9n5a1UNRqY+G/p3Yxn171YT0lMxVW5I/TT172RDp+vQ2q5J1bAC
vnxYqqOSGH4vTehvOlOTKGmmrH9HtfM3wRCQN9yNclesBb/nikftabso/050LhpTwUhnIVnub0Zm
cNK+YnPS1BYLqrbI7qKyqsxulDO/r0fIUa4T5GYYeTMqKG2Vg7qbh5Xfi0D4myK36migM6f7pSuc
TJUPdJ/YKfM3T7aqy5yOqabFPF4WlbcPddkFRcI4DhstU2+P7TzVaxqYpdJnKs6K5rQagqFxCZhi
OR45Ful/6mlWd7IHnu5cNcb+qFkY7GRqBbvvrOzf6byH8w+NulCLUXd93ZR5wtoCluGrPkhZ7rtz
Ey5QP+07fz2OSz/vJhFBpPDu/p33ZdOkeVetw34aDZSkNKGnoy6LPpn77awzU3Ui886cfJQ/846n
dJTsSFdxvFMy0DYdWhVefbzHZVmbNktYAjdWfRLgrL/o2E27OVdqPw4WBqw39xCumvsTa8ssOyd2
Cvt0svO4qwYv1Q0NY2Jo4iQNx8TVMiyv3CBszxPZVJG/7UUbmjzJOp9N+7oMlySjAR5o64KEpzNx
8eSTvAlafWatK4LjJRzLeTfkwZLd9H3L60R3nPdJq0eXXUSrWt4JFc0P0xIMUzqXdi2u5yWI5n9a
iF8f27adjm2k2zlZw6pLAjkFaRdWRRLwiUPO9k1PM33ki0UnWauWvaJ1OujBn850YPtelvSKy25M
p2k+ydTiz13e+TeiGbtU91kBtQfLFeOVSG2sya82jIZdrxeRuMWT14HQ7mbWg80Tl038N8cqxWBf
dqZprgp/PsXBdMJklzfJGEZdnYTdeiXNmD8MFrApmiI+awstrvqwVVkyrmy5IO3cQOE+sF2ylnlx
3Pare1CFHuadDca82MG41RnLnG93ik1WJSSOszvaWtfuSMDeOp0HaWGG+5bE5VVZh5ydDDMFZJOY
wuhMOMGklorbB03wSwJc9jcIc7DlKGt1cSKCDFF6NcXxYl3/jhOn7ppFj2US57LhCZ8mf7N6nd15
jdyiZ6R/t9jK18lUzfe+k/ldyQUAs4uqN2UQlv8szQrHUgunp1loi+MipvRU9irUiVJZu0MY7d4I
3hytRdnuLI6R7wltJD/j9Rqqf662J781JgjW01WzUZ7Sxqx0Tklv/Z4aYqozEVH6fs0nLo5MW53V
qs8u5qDPr40t9Wku1ZtY6+GuduZ+afyG/gW5s40ad+UIOXlVAud5T4oz1fXRb2OQjXNa6zm87NUc
30ZCVvGumOZTTsdg2tF5ICn8Mj5nWWfkXrVR+9qPkR/3K4vuGi37XectW5Op0fOOLdEQJ0HN+JQ0
NGuv2jhg72tCcX+PiGXecq2i7L2Sc2GSYeizbr/KrqiTKK9Glla2Ci6auhghuibrk9Xx/Ncllt1J
wVr5OtY03JU40nFMelOlS5TZd52XyEV6x+UFnYsgrcgEtQ5KmaOitgxgwercXBlpl9OFlvIq8Iu6
A0VQNrugFvYhrEt1wTMOeKvECqMZRliKzUO5y32wmdKYt3qX645c0UgBSwcRAdNLhfdMEXYjnFYX
doZq0rpWwMFmLLGnWC5zUvQMX+iqhQl6mqsLUfdFs8ujCnhvJnOy6Ak4OPHc2mPFhbxQfR2kpeyw
colg0qQ0lv66p1he8Hmoj+MFcRw5f3FMs5Xdr0sJwP8IgbEeM3MUB/lm+nNY62s3t7JNxn5mF/M4
hsdxzdcpMS6wDy2tEDkINbCIaB34fVwjPtqCA6cbXtRmtwxdrXe14zEyhgV1zfHTtkjLTX086BKZ
RBYECF+xAdoPtTEn0zL6azch923krI7IWrfLWTRHorXJuDTMXxKRRzQNjerezdHQ69cRn7Droulx
1nlasWRriiW+YUNfW0QL4VjXJLXOh6pOZhlOcZzmnomzsbLlkBYDX26zoOPvhCYA1sUE5cXcG18k
VT2WFiGD5G/meO0W4GYtLthKpQUuxuS27oLwrB918LszgzrW46x8gj0jyymCWN1FfoZZyNogkg/K
kTfUDAhPufFttTcxq1bspNgkOnTQeM0XhPWxlxwB0wCqbrNNo2VJoaaxgcXVFmoMyICqwUVraMId
t31QHNWSZ+EdCRbGGeSE1PJW0CIYbyfha9GnxaxzLW/qCqQuQlWvVtojNA5LsV+qIsjJ21IiW86P
/ex4EhOkG3XY8aMiZFmVZnVT7NxcZ8kslui4CRRykDjS4VnFjL6ijZvSItDLEf4bdh5U41ldrv0l
1D/cdBLIUk06+NUHqjgLXJ4lk9UIPYtsTvJIkGTxcbCvx5njHIPYtWGmkzBW52yxWTo09JdcAtKp
ycc9CXOyMytpEuP9cNpNLk9yV5OblgFiEqQhJiknUySkQkbiRFP9HhSM7+XUZSdq7ZoiccPU7eCB
cwpU+L01w+9BvbxWns2nsGskBuMQvlauD1/zZpl2U9ikwi7NiR/5cITcOLv1Ylz2JYLorhz0fOQZ
e81Cxy59NLa/QNuIy62vzxD5mmPWVEESB9SlshFHuaovx4rZhEJUr8Olz9/2gRjfmS6iV93UlF1K
8xAJpB+Oa1W3OzFd04bcIPNrj6JgDn/nIuNnlE6sKJImUmXYJm08s0yeBOX6yAcBhbARLrxHV2XW
u2YM6w6JdjD1aYAIbJNlnDYE0SEQAvEKaOjK7nwcouBU0GXoL21Vw0gbDbQphIFFrlMG3We+1vZ6
qeaySCek3bvvl1Fb1fGsNJYgImLKQSwQUBCHZf86RaVCxOtPev4x6Z98GCVmS3y/v85X1Y+UkoCo
IBxlP0Ph9rxaU5l2Y9m5/qRuBcB4jGPyZrAmqBPmSXcu2Fa6fITD76/7VemPdcGjcSFQmTJUis/X
RUle07Lz/Ykva3HvgsacNNbXfj/HGvjVNe1yI4QGFg/TluV+f3XwNofSlSpCVQwHxybIwakXW4I9
IaI7mXmGAmSVJnojN9QtYwu0d3mP/4e9QVmyZd4RkwD3j1v4xJF94h+eiJ4PXb+YItefRsb++PUf
b7oG/34cYvrXl9vE2b9+u/w8qvbdu44fu63BZw9v2nbzx7uwmU+721iyZ798Rdl9Jqy2O//sxWeM
3TN+8jMX/JF82wrsPwiF7f3P+LoDmvMLpm977hNlJ8QrhWxP8Bh8qyIshP6eKDuMfaCDgxkcCQIO
hN1GYX1i7MDzUY6JEEE/Db99ousIJrFoxNEwJVFMVBzF/wldR9Gl+MK0thUJeARBQF0JUFrRAa1U
k9K0ZK74oySZG9VR1LM+qNOwn4r1jvOxr+5ZYLjdt8NiF7Zzkefap0GXhe/z1rAW9Ujkq/hMab4g
OKmgHU5mhRr3suYNyICkqzzv3/PKlb7bBULUJWqHOGbkMfbdMt7U2sf1vZS8zz7Qhg7iKhfF0NOk
IYXFVljPTfNakxDpzC6vuan6pJt501yQeBmw5bxpyHIeNbQtfw/s1OGZL1T6yfS/5DSfg85GRGG2
AOkX/B7qgx8+d/6YNMWohZaP2dy15XDiGlazkxqViYlPVpu7Yk7Xoq+L3+swK6Js//3lyUay/Qtc
sX4c05hivAGtJEGwmefrryVSFhGK4qEkFQW4uI5yupUVUTCUe+Pn3Lid0S5nOglYsPbt9czoYqOU
sFXM9MwJ3doq6boBhcQV2o0Drn1/kxsEfbHHGNNJlEmY0DZjsZnl8z16XQSRNjR4EIEBdbTL1ziP
h30tmaNh0honxG8VDzOHvuIf7vZj3WzrMsXiKOIhCAp6uG4/Ll3cBVQ+5AtsDiRFiLzxV82yqAVD
WxZj8bpF0HAu0bqLIvEEi0+TnN9Y/jkyMywfs42MjRTDFAN86Pmxcz4VQeg1fQjiOh5oyudQ8Hs4
UuBOu7WI66siIB25pNWwjLeVDcNVJ5gErCGU7wvi652ABhdMcAlaEE2dA3JaIw7V5RKaByZmuNx+
IWIlyCPMPFp2VMiMid/MCBEMiRUYDPytC5fJqKOp6MJ+/oFWnncBIBYeCbQCuBRcQDX0wBqcKMJy
qdrsQ6ZW1AvH3QCqHBlm1li1HC+IXTCR75+fHCAZ1sSEKrwEjopZ1K/Y+VytJVe9C95jzjJughMP
lgAO0fhOY553nEu2srRo7BL1iVcRhSB4EerxtulFuaRtQEx7qxrdmHY38M5EN81UtPb997f5PJFg
8Za8MHQROAGPC285wJJxzsAkDqt/740zMIJwrELoJ/Qz5UHiDZ2C2z6qhs1p3NxtH0Wfjz/Qz1fC
IkTEINlDzIAwygBtz+1WDpF1ixXd+7bmATC8BHqt4E6X0C38nGYcuG9zMHP3TclbIKrpG0P4iQzK
YKqSQQNtN+RfNJ5qi7WezhmoPxCn3xcXOTRrsgkpjtDyQNsF6ddBfPJ0bnvVrvQ9+GkRNEels309
Xg+rK/o2nYdlwOaCuJlwrVuGplt2slqX4Hbu++zUKlOXedqsa7icN3pAiyYBZygyl448DOob0ah8
bdKIKg9IjIJyIe1ZuKoab62KbB6GH7gpQbvvGVCiJEIWhzyOIFsGI3yAGLDMdpjaqf8t5h0vedqj
KQdTzLIRrEVKVlQboPKWJ/SsR4Zr40c46UkmcQk1HhXDfpzpj32IHaJ4hGxDwZHQYUCT8CuzqHxl
m0x3/W+9gRcNR9RWkl1GRNPlnNpxgThUBgIZ5I9fljgZtZkHnQLwZ3GTD2sWnJiGleudCUYrrmQh
tgTBs6mp1XE18k09naUKJrRMMZ9uelNW691ai2qukrCut6BVQPpQUNcqjS8pctX1TjbeQ3eUlws+
7BrmTu56bqndi3jcdFf5vECCMXxcHj2SAPyL7HyJV3RIHrDzImi33MD1vKnuvRXt0O/VZMh0y2i3
ugtjqswkdd2YqEmDPGv8Sc4QXN+BRcnY3RROBEYWyxx5xjS0HVKU7xv7IWpC+mgtxujKs1hg1vTA
NGi2tDkBA/QbKmQLntlHYdzbZO7Krj6l4zADKL6/4iEaRTGwKCKI2wRpxlcrWhNaPTd0fkfXcTPG
eWQb/EU2rhC8xTRw8VtW0hVGOEejs/llDGCBnX5/G9HhyWmMWZkYsQIztKhODsu6lU7jECjR3DXo
uDkw8N3Ig8cORDbQSFe2JUcmi7vierIyB+L0mnf5US5dNHUJ2pZzPYFSyYfzOpPi1lNTyyWxKJmm
GyeDsEgHvqIwghGBji1Bi6BEZpkgm7PrEHbYTRrZxWlWVm7z/Ilx+jpCvO+XhFaG+un4+yc+xDWJ
Ye4Q6QZOvc1goCZ4DsCVyEDqDzZ+O41tiCSWGxMhiZ3WzW4Zkix2osnsYba+UhQfufuY2Qai30ya
oq8QZbeZF5tJR0OxoiIt+ohuEDmsNiT7oUa/pzhe+VLB67K52XJqAtoG3hmTAW70/SNFB8gmkQFJ
hE2gGjRIUJ8/PxJ6dc3alW30VjpN4Vuuz7cNuICi2fHJjzGlu2BvmQa56lJg5QYpph8QaAL095Zz
4vn2VTeADr4Hnxqzk2KuNzkMy9yJq2zwuKtACwKvWfJG2H0VxIaC0jMTtemCeIHj/uBoBxUAjobp
CBYRuAp6CV81352vSFyP3fKW5uD/qwSEIUwLVGHRfXChrKI2WVw3rHdx1G7xsQk6AoV40dT5crQ2
grgcrZlgnN8iSzUQxxyXFNZHpxVo0haBgomxue43dBsBmydF1M+ANYeMBAsWDk2FKEWNRSCKJmcQ
hXOxDlzKwXPCJcCtl/jtST4bFFb33xfCgY9KpAvIruKIgxtF4/kw1SXzysQihuDN1MQd0OEpvY20
9FOVorLUefsjWDgIR9uSDH++EoUISxhyPCy8wrJD1tr7+I0d0f+4dwv+LKM4RuyHfFjZM3Cc2Ryg
B5GImi4QeD1lLVIWgB6kNBtfu+tYWJmV+8wxCTCAQ043BjOWiAANemg36DEhUH1SWz7MLUTpa9nC
V+BFmzryym+KCMqC4EMtpZpuwq7psBNeVYhNlXBbnfp9aTNFnycKOPwWBAAShGC45auKCumgDfLQ
L2802nFg8NxY0T7N5jArr0S0MrMcDdqIXiYqApWoEwN6ejgL65F6nvTIdoJzg2Yku8waHdN0mDuf
fwiLOjyZs5GJXRW3Xf3Ayno1N00nGvzB4Urq+TWbSOjXnSxbxft0QP5ox/08czldmUFnvktEEzbk
goaGqF3bGkXS0rvRZAn6McNaJrqdDPNgx6sJzjCtZl7qxAe8ZOVeRWRkt6J2C8vT0JNxHo/RftIk
Q/6W5e7U6RiZWRqD8lpXlLUwxf7UV0s2JoPtS7GfVJzTHW8Cv2LQpouKuxFdnmxHmYtIuqA+7ZZE
5M6qnSqiuUpzXucn+AMctxu6cF7PM9WG4TGZiY72eWClDo/6qmvY24VPeRW8VV3o/RvvPHWXAYj8
4AYRIx4f0CUS5u0aT3nbJX3XEW1/UX6tq+OsALuxXzsmmy5RVUcjncZmtYN8T5pStg866rvJ72Aq
y/CoRjfPYVrVsyXlicvagcsd6gBei+OsCSpxpUgcVNXxJNAtr/Wjli11kLLHqI5hlyvtJpj0Sozt
9S9UhE6ER23LMJRyOqqs0PVFy3015EfllLt5ugBtmBfFPmPNPPKbrI3ocCpKpnO5h60IWiX9hB6k
SWsri1klecDE4HZgNtdyOZ1zG+jieC4aRJu0UjMDwE59MfJfu2AU3J7COOYgS2eKtIVcjT2yLoUG
MpVevK6jOMaHe/oyKIoa1/BHAQzLrZ1lw/t1HFQ0nZXC9Hl0QnwQoMezlByjB8e+LUlTJ5xNW1wM
eVDgODnlCCr3PltEqNISbUWev17mfu7j6zILyrnexxUNov60Ghclp9eipLxQCfqCGycRG8d1dRfn
WRas54zVFpIK0O8izSVQe9D8PKCZiesLUgwFqa/Lci5ldjSXAIL8qCvwt0ImBWRtW1qmoA6jozDX
SzHswr4qjdy1Lgx4+2uURy3Wa8paqbdjLochNSi9IdlIjgUiSEqE3l6C/SNlQU9UbTk90xanT3tN
Wir2pZ43idEagwsq6ax2wW3bxBvkM/RPZJyq2XUwgLVFvnHslGlwX/90VO34CvENZYwfxBKbYbVa
ExSZLSk29ZCe6Yj/k9R+k3PLVAkuKRgDA1UEbSU1exwGFDTD3hQFMq10lmSJ0XiTmo8BNMjGYbxz
ZTsWLeQV6LVDJ21lxF/KMt62XEDT/XorYFlYgeLS8D4L/GZgwgSb5vmCptj7WjWbaKaJ4FaEWDnM
2MPUWiybfjqPMZQO70G4aXzHfd+J24qzTNGUzQoEUNJjiAGy+GQ92WoVXhmXwXa4zC0fhTHCakz6
KcdVfOXbb9Ty6pKGhQluP4k6eLr9s5Cf7gNTEFWXcdQ32ABpAz29rwrRF+a4aOmCQw/Rir/zTtDl
zIvwFgV43qmEPymqWycHU0PlPZr8tCVqyThaXXpaxGuFiQxIaYqaGrdEPTg2k4LmyCaVVOGyJb15
wyN8Wcd5OLxXTxLsengQcO3pTDoqUKOlfdeKmZwso9yq8/BJtU/mIbKqhnwEK/DEEUdHGG/0YtGw
05yYbRnNtMCXSzeEsX67ogE3ujOclG7ifTKkdVxG7BKH3N5CCmPxHGaRKazLOr1t/UmgwTqv+KWr
acfioyDkbVWerhGPfX+cbyRSeDQXYwefRud8Yz4wWDK8L6Y4Gt6jVdzCfCxHxorDG0w5idcWXPb2
wmjaPtiEoQdIpA03d2hWvu2/HUWu57djndd5sW9zjMzc6oGSnJ5UdomJO6dPtlKUVrn4+JPIFRqP
2I4vaIWXIAJ0WLzsiwpxfiLDKsK3yNxKOe36IXBtkYY2z7A4L3WHksnVPbjNGoQBKBuoSY+ncZdv
7jwivuK7ahlFKfcVkkW/nFFla9+doLkdYgCgVqxupiSzOWhDosiI+7UbLD6QNPL6qhlG/H9pZvB2
PJwJqKIBXH59hdm1DKTAbEqsTnTeTXeizTyqgGxZN9ufFaC83Hs6REAYaXQ9yqO6QYhtjnzQZsqe
coVQ5d+FwpfAm7zuuqo6+UQnl67WptyPuka9+2FhFn+Dd9KXGuI4ph99ZuhkDYHZbK6y9Y5q2c3u
LYbU9CxO3NPRvcoxuLqjvV8rnKjKZ8uPxBoSoJwzbBMf8f1mNeCrNhN/4k+lrTDTk5Ax2s7riiLC
h4GB4/6hAPsYJEW9gldWLKpalYCyWERzSXticIdYyFbDYvLHwq6eSJaVcPR392M7mCw6zTNM1gXJ
+kS9ZSjLwRoOHCNOy3FGKpS+TYPaqU1dDWKCnzeV2PzJsbkACZ9X0gEqqcgWxDy7AGnKPWq9TXhj
QTeqIBplBS6+rDGAyc/NUuOU72akZ1lwNmfWmOJK0XIjKbsR4e4y/n/sfVtznLja7i9iFUjidAt0
t90+23Hi+IZK4gQkQBICgcSv3w9x1l6TrF0z9e3rr2pqpmriuDlIr973OXVX02R+YICxfH1wtQh8
e0xWHfdTBegiShjIfQy4r6yhEUZyHIY5Xv4WsA13lchhPzaGuN6XGxSUERbf+5MUswISTXnI6XJe
t3io04dus2vwZNBMA1XY9Jgnr6i3WF/BqqFLOwkW7vdQaxmg+GO83FGqnqNfRWedD2rVr0nu2zH6
yiBS6G+TZNS+PjJw83PwY+WRcPUBJxrt42LqgX8HZdZHqfkIRHLt5g9hM4qmKevY09Y9ril6m/Et
X/gyks9TnQGaOJnOLkNeBmSbuo8bs4SpwuJ0cBj2o0ihp0zTOLeRxSofRE7KBf8zSJciXcFMuerX
nby/y1ELAMQleHW/39bPctP3y17/ct/s1QTd/755+TTsPyF/ove1IPv/Axsd4Cd84/cfrCnQieGA
yX3nNnhfa2zlBt1ifbvNPtIHgY2678p82P/k15JFT4lKlEPxiz96h+D3cho0pXHe0LSIiAmze9um
zQrOP5QA7Jnf6pxcrqPcd3kTQHcF+B48Ef4D8R+qxbiFWN8sBP9wC9xyv/KOg2l8/fVBsclxpI1Y
KsHT+8QmudjSrhBSW/bQvRcsaGX23wwx/Q5GB/24g5DQBhvGqqEZRlUX7ZjY4MlCIYR7hpxEYClx
0uxtXMscPiNd+v2y7M8NF6gO50hRx3bf5JrsNGMlV7evybTeQJEXcQtR5nBoRY/deHx/IMCB96LX
ZZCjo7xDJSeuWkL7NPsH4OuPgR5Yzm6QCJEqkqdJ9F+wcjuDQwBeTZ5apRJcddpA7vVkVoUyOwZs
30E9RMl4Cgsf92v/h+nu99lu//hk52pgKQebj437O1RirFPBOqWAqt5LowAGvD9/ECr97d9/1B8A
OnZTCOECPguQFf6d7GP9XwT1K9TWWY1W8t9rJOycUiXUd9C9pDk4K1TkpN1fquUCb1gxw/DKfhXH
v7+W3yGEOAyxfjJkvUAuQSnWOfn9WuqFEsC3onnKwaolrzyO9n58mrKUHjaF1vmfnvN/fyDZZf0h
hBME4GL+B6LatSaM+iGEotxJHBRNhxN/l/GjzP3a2X9/g9EO2/2HBt3vENhtGKcw6JAIdNQfH+h6
wRo598njr4qxttsO2ntoc+L46NiULUeh68082JV6AYGP3Os5NSgNwbQxnEf/cEW/r3RcEUYpmGRA
jeYxA0T3B9Do8zBYU0/Hx/59U63o67DHne1q1HVI7zleAQSnHjszpzgc0FoE7X4hQtPRbuUyYrI/
xgNVcVg4lBZfotSP+HHsjzq6hTgQ82S5vvNZ+r3M/v1N/Pka8eKg9QljMCYRfD5/Qk84d8eZuGC5
baERxePcfjZCeoqlffBBZtn1//zzYsTd/LRHQ/LzxzNLHboRkoX29tex55p2FEWoUFlVYSbe/I+g
Ndh6omy38WJjIACE/Vc5oGsNJHrh4vb9WEKTvL+NtOuxL+Q07gfG39/gXl/+skyxIEA/MexA6FEY
EM0/oNrVb46bLe4uUhmYLi7TYUjpa2KwYf5pC/73R+HVZWDwMoZJHwam3/f8UJPB2yZpLt5bkSUG
OoJ1RKAM/CcK/JcU4y83BqwQHwU3G/lJzGd/0oVhCF4m5e10MhvMLtOBxG5XI1jYuqz6MW0SHHqp
pgbYal4MNTwlULrHzRwNVzitIcFpStVpID/XhAF7CO+HOm4adeHRG8Tqtna8i5wvawLK6fM0jlAU
HowgTEJc2NuNzGWowmQaqszEgNquKVRpNLnP3/m8LsEwQu9qOUSju+madoE2G01OwiNgIgJSjQsM
GikEfn0gNF7FrwYFIvt92XfvbQU69AyHRfKzjL2PGt0aonSv7UBQujEa7m3AupAADa0iGeYESSx+
AC1WYtNbOvV7Mxe89zYa5Ch2e6izaINqdpqHaCskLFiSV4lOe2GLf0MeI45NiDvfG5mfHRSYtRXP
Fza8/RBPxwXIEmaLLiEHDdtB8DR0mCqWcwi2gjdl74YJ8xTw/F70zxRtb05vEz/nTF+KJAx2MGBa
DHBW/z6H5auf6Fi1nR0AuwKBScEyFKKdIZEuA6uaNRyKEVkGMbnPxxzS2UMzwi4/foh9vmzqA/iG
ndFCDwjV4q2aJ5AIH7gG2txUECFBTnBszRhFohwiNJ0/PEbPKTvHiVvJK5S0fs5uAZvV+kHmuejI
QcgpCDEJw2np5hLmS3DpB6k83m21OrIZX+weNrWUaM2iOCs98/V63eXTPG0F6OiVY5rOMwNelLfh
dGJhP69fk3DofFvVDA23LIZUDuZFAnkJbJG9U26/atEIPrxJrjM4KzBwyLZPIE/+1WcB+N77RC/h
YGl/TaH9z25Qpn2Hkc3kUMToYjFhMkSoZI1KcRmk6+Dm6oIl/4AirrInLfOgPw48buKibZr1KfY8
FpXna33ibKEXPKTb5WB215xp1GNqElK6PG5vUz73ITDjxXyosagvWBNDLY/d134VRvcvTchV5fII
6tWsp/MJwy4gJSLjq0yHr6rDdpTw/1wnK9dVytoWbzcMzFGkjh2E4vZuE/0cHtCVz4fMh7THik2G
b622TyRi+sqwoLkalmk+xBMgaGhfmotF2bxq8zV7SHU7gtfX/I1PY131rYZWnklZxXU+nrONDEdf
S7DAUscMvzrzsmRCpscVv/Iywzz2FbJLe4LuoX4b864/dS7qt8LnIj62IlRPGu5caMEB0UxFQFXz
vLot+9IHMsYob4cPa0b4ISRzeGZh3vJCBQG9ZoDpjmae5PdJpPUDwEMOvdJM87cIVA/mmUhHj5DY
tvyovQwO0TTMj9PCADigFFSTd/ZMJ3i6inhYs7JOoZPNXvhCcn8JBYL9NhEmooOyesaYw4fWFwtS
Wb5nUPfDCFEH5jzkkCNULJrFg1tohzlpUFfxNEdjWWet+hKKSV+7lIVXUxLtK7SOdw61WdazQzt7
E6bdcgn0OzjzjrakylD93qJ1hYFvg6mwxdisg8+rHtfvYxC4kvBo+wIbliJQFGjIB7dtwspte90X
UEwZW+lt7dw5sc0IbWuk+a2PUhRijFTlstKenlkW9vps3GiORFtyFfeDK4D0foxX/y20dX3LImyf
ZbJzBWgx5EXjhiWtYq/ogaWzvNUtM5+9dujJQtDbDVwKHTQQXZnyBmaCwEK6D2ZaFZT08qQAFBQk
HOYHF8nuYWr93JXdPDfPI5TzL8bpgRSjs66sI6NFIXB9YFwzYG7YeK7dSuay9T4nU9uXclvEFzHo
rQDJM3yUio+F1kv0kINEuNQEPkVrwvrMuGRfpixx1wJ4P8ylAFzxofVc1DYYMZHa5jrJAsVhBu7y
LyZAU1Nl6M9EEYtpvE/WpDui0CdJmfMtvZjhDL2HTgfajrU1z0RJfVpgPTwJvSRfDK2fV8zJz9sI
K+hp1MwXYhya7x4P5NTOqbUHtIH+aTZ5XBeGjWBsu2YuwnZZLpO806cRfWi0m2Lz51zO+VfqNP0g
TK2+LtuyfbdY4NWSKnLDICw4hTgpqtGN8xP6y6CIV7lcB2bqXrdQyRPtoxrKLMDJt60PGc4yh4oU
Cp4BD4Jn7SIFMVPqSYpTF1vzDG0XxfUv5ByFkh5FQqfPwOXG+1y25iLyff40wFV11cA6cnApSi7G
4IHfShgAzsay9V5Otflgsox9o92C4kBGv9wyP2DzANO6i+hsr5xJ10u+OqqA22TyVCcDqzAeQ2EJ
2CO/3AJ4COq6NQ8bydrnDNDJ53HL5g848JsLbLb0ZouCGRqmhB/7vI6vwXBHtJyHvK+yzUuK9W7k
cWsCdd8Bgr+HqFvDMar78GhWMX7Ws2WwIcbbdm1yZq8gVOqADgzqQ0O3fEDNHtyBpl12EYHzKxe9
sbtsaSiQeRO8BTWBBu3ax2zjeQmnGHrdKrWAtLPrLqZLOh9CxHf1c/EfhxlQlv42YF7+/7jLIPWx
z5wsy3hqSU/Zb6aycJD5+U8vWZZvQ1qIbc5/eclUAL7/Ci7JFM86CdfZXI/5AqInciZaLyUbhzvq
WPCQypzrMnGmVYc21+YRBsNlOIDy9e3VwDvFq8DIGCLEuo6CU7pM0/boM2lse9pbj7DKR6d61eGp
qbXpzh1mctOXUYrOpYwHWy83/29nEeR6dVStEVrEqxmD+Pwx5pj+DOqIgUMtQePUSMiKLpY5Sc8x
caEUHzbqa7LAQzOGuT0TFLvwMmNgBE5j76Wp2mWK7VMOR4iAAqfpc1OYoG76rgxY7p44hWqmIHC5
PSgfBdtpxaApyjAdSXi95sLJkhjg+Ddpj3JaQSC3VQrI1lnAulYmUdqdZ/i1J3HX+yCBrwhWPhm6
oQJOM3S7SkuTeLibZyayufKJSHoCgB0+poPKQG+WNvJkOLDI9u01HGUiKQYJmLfcZjfKgg4exE9q
RXch4eNRhwZE4U3HAZNWwnF3AQd7BE9uFrYpIDFhosuuMRp0pI1TX5AV7Hcyk/k2iHOXloOoYb6B
8YoCigNm9zHSgXlbcrQm1Gh4m5SqI3polpZYUqKFawNVgpuHFA2OpzZ59AFTKRozm3nel6ikM35A
hQF3/BuK0Jglh1b3uoibEf79QzekUdoeNHEw7d5EwZJYOK3kUF+IMWNfmmV53ba2eW5a/drkOhYF
xoThaYW241BntTmFODxCFInEgP5Kt6vek/7WUG6PS2vyUo9600UKmSYMO0M8PBnZJ5UxiS9sxhnq
6zIP32C52o6p6kHjNa6+AcOYhWXkpnWsNhw27D6fWvqUQkBkYN4E1oP1gAVTQA+3vkVKdw96lFN2
mNK0uZ6UVE92nObmYF2z1JdAjRu4NgeXX8IVOVZEjv2xG+v4SXZhdMjnVl11dRzckM6xK6JBWqpm
AnmdYyyqCKkRXWZTe9ocIXD/pjiEqzBfxumgYVi5hX5wnS+1Wesin9bQIUWgESVLpkUXeTTU0JBC
EGkvpwQ3d/AAuZ+22vC3Grz3eBLg1yqDTQn7s+/MLU55HP486fqKC/QXuIT6EacOP1pEpZRW6vaj
4E30CuTNHSHayU8qzIdjqlNxH4jQlMuQtC9IM3iGexuAKga3Y0pq8VmtZFZFTJX6TMPanC2htStq
40RWcoCj51oT3HQTAuHmbikx7NI7gbHkvKwR/9a1NH3t6iZ66SK6Xi9gbqtYj+qSAjL+CPCddBVq
mtMFFeF4k9Q1Rd8K6+2+CNk31u3DsJfDfmo7Mn1VyEWALzDhIEIBJqvkUsaSq3Iy3M3gmjYFsDBd
RVTSHnWkgBdKxDe9nsjXtm3nriA9rqEQfdpmyGAZxhLwF9ZEi9SHyyGxJK3mFkJOg16ra86DVvMn
jamtLTtNafiKg3c1RR5k63IRzF1SzVoEFzBbkuddN3CMtqWzBfeBvotjJ77aJdM4HjB5HpWtoYZS
dUyvQd2ZK+0hKilMg5bm2k1Wf+3I7Hg5AWZcCr707ts8e+wVbErMaVYDxXxD/gD+EIzccpBioWeA
1PAdrtxtaOYhG/3OICGtj0PazrAZYn4rArQjc9XXYxAfghFxBGW4LfHHeer7z6leHNzFdKr6MBjD
W7vC/Al2LcuhCkIPVyTz2vanFU3VGdVPwhM4tq1AK5ej9YSKI1C3FC7woLT1rsTzQxjrg9ELHAZQ
pGARlbvtTLBuOTZLAipl6EoEO8wwhu1j7FLWfuQEPTWV9fYiJyu7O6KidaowVdQdSlqeqE2XJrJN
709BSIRkd4mldVZ00cjplx6y0UCWS5A5UR9BmHUuvOlalai8xLTtmIa1vh0mW6awc8e+asFfZX1h
oeZmvpKLr4fuymc1oWE5WQxg+r5fgA7RwkHmndujsXrkL03TMdVUK7YKaBS4cag0xeJGlczHBr2a
RESDDYYf0zi5JUYUQ8cHeYhHcG1PdUjAvZw0hFKw6RvP4Iq/F1Z3eA8sgFwK5nprwQHAC21w+9/h
RE1DPMdJSF/lunXxSwyWqX16B2sDvRMOc5/v0CiJaqevELS2U/fQC+xsBfbhlr41rA5dcoKuesN+
G6Mp559heW6DtpAZgK4Ak20t1gRHBMrx/NG2ABSy6xkNpbtFvEfoWWmbyY7daQO7hbeFI08o8ZVm
Vi5DFfez9fKKWtzeViAunJAJQSMTHeonOseaJ4cEQlVOz6G1o1fQIfEZPQ5mh2Y8aiQwoB4Hs6o6
qJBuCMRcaN11jorpcw62PGMnPqeD9xoo7AIklZeQVNl+ZYdGOsb7g16huMmBHUiVXW9o/bJDDfN6
DRZsqXNti4iNOTukfqPstCenfNSZ7Z8DqGvmgiiYzwpmsXcOUJsMb6Hs4NiH+r013UElU95Wi4FO
xRUbGUE+brDH/lTZn3PeLPcx1LEXwIH5tQprWnYksTci8n44aDpArLXkIIJ10D+J3K3p5Yg4gLSg
UntWOLl28mTmECpGl+lVwpyzdG96C+sOpZXBBp3gHLXVTDf/OPFgdWgQgv6ADhQTYi10HJ9Mwuah
qofMfQ222nmY1hvkEjxmHe/iCgn58psJQWAXk1gwGsgtWDCNGBG1B7QTZrqwbdwtb03gdsQFHTWR
5da1zRE+raUOjoONMohzyJjLsg6ZUgfmw+kimlT6uV96Fk1lWpNGlQAUeYwJNfXT7ZAloa1IGNv5
BdIHyCagYYXKroSmY1zQIEUEuiKAW7cNJu+hYCP68BsHws0VK+3SQ9ol/TloEIAxQXgNcwW0dXqA
dIN4O1WZjHNQUsHcnuBbwItJXRMUCJYaL+CKH0VpAZh93SBYwNqo8wcbhAr3ueljEiGYBYFFrmJ5
nSG6BtqK7wHESwAPhW6uA5Th6RXD5do+pGIwe9dFCb9AB5OcDXK9+FeUSOpPdGHiUa20voFMsnlr
TIQnn62bg1yttkBGto27QvNwfc5cbO9X07e4BdjYwA6ng0I1TQeYFbo4f4wAH8KYLdR6GQG04NUK
bcynlTL4CONuYheSCQF5oomfxrpRx5nI8CUxU1TkKXSIrek3KPSnzRewHPlbeCoJr4idFpi6egmB
fM6XfLlsEgN12iQ3yEGbenW43LzfpRGYhkstU0+OYIjAs4YUxsKqWeiC0hvA7wBXuU4hL6TNNKIp
kH66oVbb64ZEMEqHcaPTI4QQ+sPq0hmq41niLqEGSF9hoM+Q+IAG/G4M9o53yhgiF9BTe0SrdHUO
OUo38rbCgS6gvAJccr8NQACKLdE6OXQLBHYVDQd+2EaHv9PEkNNBNjLoaqH6xzq1cI7Xkyvh7Pef
U1SL5crN0uiqH5fscYrNjKSaII5HDAQcKNBA1A3ta3KVtX2XQiZUe7jtozq/CoKWfPU9784u0BOM
6ZMooQEjX+CKsRI8Q5r7kseTMCUs6dxXdvViKnqTzfXBtjzrUX8N7a9ERHx8nJM1/hjUrXa3QK46
CjBADb7o9RB95jkUD8UAIcatgsIkPKRr7DEU5ASuhrEOkYIyRKL90MXOrCXOTXR16M+rFgkL2f7c
kruVroChKVE1srcG+jJCZdEUi+0/02lQL2ZWqmi5BPYIRSWEUs2CJd+bzw1s9g16KxeUATqPG2Nh
75mAu7zKxgaXRmBTV4Z36d1sZ3We4xFeD5N218AF0ougDrOPQIx5imXQJF812SgSAsLpcTGeXHYT
Yp1KsWTr3q2FA6QzEhBPOk3ZxURbmVRbHqBxGnjuTjImS/8ItyxH5ME2VQZLnZUjje0B7Ut0Jb1q
oQ1co5e29u4lr+eo0JMNYZ2MO+Sd9fUPyIrDCqEQ83OGdv8UsTr6qqBAfwnxV+IicHhwkPy/wHOT
3TiQ/Ce9zNh1mf0CgfJ8ry0ymIpsVmGEfbDd500Ao7iJ2HDCeWCQDZJNtIKz/wooWnC9jsR8EgA7
qsxhUEGqhdwK10bqY5D17Em0lA0lA6p/qbWMQIVBadlR+s1boP/m0GngQeYrDqhuWJDQBD9L+oKJ
Vg360bBJsfhuFgj5cYcJ2cPQJpkR/meIBJwXwwiuAYSjumMeUhp/Wgm8GqSiKnRzexnadhDbJYTc
fn6uuVvjb7FkqrsQKhtmVtbMhHNQZUvMVoPi1UHNAk4L+giRRzwJKwjvog1tYxZ6XpouQZrXpfUO
KCYSkFx8ZEyu2Wsi5YyiMuquR9LPmsZtGFfo86BTqAKfNA0ELQwaK8iR0cZDVeXhhcamgYydxZCC
tlp9D8fAp1MFQhNCvcOkVyRtgbHkTQe1kG7qXUSONYh4pFMjmi0cHxaazRhhOHWJMR9VttaLqEDE
Zpj7YBniDhFHQk1WVdOaZEl0CDW10/jVdtsS+QK/RXNfroqhJSs23aIyXNSwSYq8BGK93wlLmjDv
T23jlnT8hHyJjcQFr7M9zwha+DRxV8E8YWC+Egjt6BPknuVZuhz/nnT8w/oG8g8G6hxeWZCckOlB
+PA7FShDzBzC6fxbKOAi+cV6k6SLQT8ZOjRQe64Z4gXLcGCGpEVqehiRCsQj4RSeqXTps/hJdP39
df3OLuOykJGawK6KeH+Qh+CKfr8sHntYkxqevnVK796m4V34MXR5j4UYKNBl/0C//s7J758IGzee
xu4dBuX7Z4YfQMNsDuGX+D68f+LyrqqhsTSg5hHExSxEcEvoAlg+uABZ+f4q/jfN4Z/yVyNEhf5l
dfxXnsMNwqG/SND3f0lyeP87v7IcIOr4V0joLigBkh5hzfw7yyGAp/ZfIcO3qUBxv79eAnnLv+NX
EbaLNR+CY9x1R0hd+E/8KvsXXMCQIYGzRtwlIgH/J3kOjP7uwkI7jiSAiOIfCkM6uo0/+HYNHQ2p
a9/epRoi4rIHBwzoEBrvMh6Tzl+kqqPyaIFFC15wqm8agsipHnkgb5DdbQpSqIHoEpAcQuRa8AAY
5qFU+rYZkh8GyTNWsEH7azi0TP+Jb2y8VvBjvglEjyCozXbOQqePaIZqCJaFnniQqOcUXiVyOQGy
Xc6OcrPeGGTpHYBUODinSO8hj026G2hAWRlZkBsY8a5DRCFxNNZZU0ZCbuAJvHldLDEHQtr+kiFj
xsMnkEXfAfdY1F+gicccvS6BK0jGLWCmlt/0C/pO21sc7saay0UNQheGS/ewjMGJCEsqRfJPq3SA
x4N+HsoBCXm4Kr+JTy6eNCKkqK5wWFy3OEsQRwgeJgLQ2yEwo7KqF+g3U2riuYgkAWOgejOVW1B3
W1TgzeMph5uN7jnGhzOssdM9zgSRXK0wiH/DE/FXECUJsA7oCLdLyGGngF2lBt6ZfYApNFsTiKVN
hrp+II6sN0qwnrP+Iu09THjymGzZsETlCrJ0pheCO+QcunLq9GLTq806+HO2Mppg+XWHFYiVaAGt
NMaR5TIaAJEtV/AXCJ7MhYtgF+8QJAcDhq4wBrPPUGxFjxMIxvt+BLrzlstUix+5iKYfHgP/Sm+J
nOIhekJkW3RMZp6C7kUznb7oFbAZIp1y2E+aDuF10qJVT+GxbUsPy9olfAGSApjvHqDlNIeQD6ao
2269278PoQiR8Ill6TpVeaTbQAQaRedMdMCQm3A7bkDGTp1q7yKu3eOcWIwVGIpJxSG9lmU/zs05
y+YU0AzF0y4JZqCLEDls8wFOMWBgLjTHLd+mL4ro/htBe0CPOajkGGleiGiYsxrwSYP0W6Q7Tnl0
nugMwwVt+rMYuIgumLSvgHyWebdAxPcBnmBcKKab18aAJG0EG46Di4PTQpmsUnzcTZ9QfYq2yD1I
NUcn2PoycceiOi2GMVtt0ZGwuyIRZKiA+qcFPnbgLQvgnFu4/wQp3NwzcH1iOwNGChGdGHqIR9ov
uEYoj+HIOkLzfpu0k+0qy5JrYEZIwnBd/dqaNj+qYQM6gzSyQzd28myjVD8jcPI2lmn8sK/sO/Qm
YZWGVB6SMbrZBCD4lmtkX1GNDC64Sw2egA5/qMiHdyrumhd0HtsV2rj1Wi1dfzEhrazwPGlOQiy7
K2pC8NSopze4sKaTTkz+1LAALRfsgtdZl36ESOdOUuS4pUGdXKOfia81H4MLIab1UzyqFW5d2O+u
oconn4fYO1dYvykke/QhfUwIs4dITvRHkGbtUCKstD12m5gv7dx/gyApLw2vpwx+Fj/CRrEk7EnT
1bUlSRf1jWW++QBPWgOIvjPx13lQyKLMJzhKNx1c9llPSgpsA5mAS3+JYA917hzGhUwI4PsLDF8U
7oILGKiATWq5ZAgPduIIOVGEhW5nfhXlrf0wA2gpezyfD8gFe8CyVo8Z8dewvAUYf+v8IkhbmPgy
OqZnYBTwKcENkL25RLb3eZ/xi6VW8i3lYQ78Eu6TQg9hmAArZxhCwuiyTsTjPJjs0tPdYYbV/RQF
Sg9FhIDeixwoIobH7RlhplHlXQy0HxYkjtTMBZXdhvRV9Q3ME8D1KrdGTFQOESafY0zPFY309qhc
zkuWmvVTB8UuMHKhbkivMTsvqfsWOLkcAFvNP5puRQBjPG4HJMdNJweE/IXIbbjbIp7fLS7b7r2M
1THqm/meGKOvasxqT2lktq6c4ACGpRTKrMMEgeKXTFtTMWfVowB2OMPW29KyhT61gESh+QEgOLyQ
i0w/UzJvQbVhaUHEvvZlO/sFoX0NAimlQuXPVoMEt2xJbsi4NSV2JD2yJiLPDdRCV9kat2cFf9L9
GIFqmMdwwZPNW/+dezM/wQ4ItGUkdVtNoe/HooXyoqzdmBRRtBBEcXtvS2CR34eB00Pk4PWhMSZw
J7QoAzqa602q9aFPg4P1XX6DcLCYF6nnbX1Jk6C7acNorKDlF6/9tJAPYur1Taoz/wSTx+QK5K/m
jyD65oslm90lcmc5A7bO1nJpeXhnFt19GnI1fmrAYN5L29cfdVfzK+tGV7Rrtj1HhvlDGypx8mbx
cIXMYxEij7GtGO5WlW4m4Xwp+w2ETAOaFtZZxNpyNskq4LEE0snUYYRJ/h5m9YYi/qBWZ7kGbC6H
bvVXCGQA2s1NRA6ZYhTPcV5fmEv3CNU2OWHEWtpSjPV2jniUfCP4/eB8asnvmxn0RyLC/JPf4uki
ZBsO+gxm+L6YmokfE94l1ynX+kOdLsANAtgvwXLXYMaqbHXX0GWY46SZ/WU7/t/m+B+b4yjHSPZ/
05f+uznm31poW+Xv3fHPv/SrO87IvxjizFKkZO3C+jhBC/zrywlyfM0AxN95vAf0QHL61y8nyP4F
kDXEl0jmaJ3pz8EQUsufX06Ab8DJEdD+l287+HfW2690pr/7coI/w94JcgmQF0WhQs0wdaFR/33U
G13g5rGfAL5oHN1juTQDWGiDFKdT3YYyGZAV4gd1LbooWJ+5Q+i7077VgJfB735J+SIJqmgISaOD
vibZPKRiCAMTVw1BEA2kTBIAC+hWM53+8qT/D3vntVy3cnXdJ8IpNNBAA5f/zoHcDGK+QVGByDnj
6b8B6pyySMrUb1+77LJPlS1hIzV6rTXnmH+fyq8MsvmX/SJsZSfPDwYzpXTHsCwKkLe/3KlbCJ7V
VB0hTA7XIgCrYvWwa9FW6KcevvSfalQ+uR8OiUFCKEnBAiDkg3JXA1JVzBLLo227Z3mjtIjGBUUQ
1iBGG7g0AIfvRKUXj25foppYtrID1wCjlNmc5dM32nsqhNI4dYqrktleO22NmQzvZCHK5jyDFktP
SdwkhmimrfQyiIa1YGzm03kC5gyPxV6UFVokzJ5MzTZ+T6/4qNkdhFM0pytDwEZvID5A5EUrGYIR
9zoUucoDt/oTltjbOLyXNnekXKZN3bYbr9bG83FOaKjQ86Bcx6KE8imFBS1x+aynphAgg1F7L5Uf
jj4WRbf312L+5TpSi2pVBr5xI4QG9TV8JTBiDCwfgYJCRbd7fsZgYK5d8ykAu971gGKxqZfBxRCk
4BtfGdH0JoPhtiqtANFtye72BnmfqI8GRknjNMU9UFVbjXbxgMkSnnhT1Tx/fj3D22lXdNe074wb
zUyM4R7l7kA4gjEPHMN64FoDoxjyPaXTTBdGyjMtPVvj0Ekxg7GLNubXGdHcahkmvnkLRnVRcOl1
AoIa08WUrwNzipApZmY9R73v3bWj7d51P1HtvahSHHj2VWBjblzqdclFCkfJXbAliIaHABlXsZMT
3ka+CjFUTAulCuUmzqJ+NVhNOX1hG8dt5XtoiKMPcCk4IIcybtQIQNstw5j7Rzvw6NJOg8ebNJpa
TkDMzwO/n640ylO0fv+SkJQYtZs1EkhewsRlpr3Aad0r+u5Gssa8768SqxSM4n4rKZmsNn/2o8Y6
f5WVaJ0Sp74rkkvTjP1ng274DsyKRArAoOw58+PuvjB1NoCCz/uRietw2fVd47BD6bniaeLFcI8H
GxKwlSv3Dgdd3VwZ4UQEgNUpHpuOlnO4xFJvVxd6M0D0ry1fy5Jl2mJVRVAKwnMyVxFPpPGtnyVa
c60u+5cxGlswn4VMo5di6AHlp7q4QZdD/AHCDOu5NtB6w7p3xQ2bRW5PEmvsVzSv597G/USow6Ty
4pErw8ulMG5PW8BdPRYsnbnAQz1DW4mG40XQJsXqCIgEX3kMUfhoEcJQ0K+tq53fRTnCQs8YLqVp
lfP4iQrZzGgsLFTechSbJum0ELxt7noYZt6/chmaMnqs8mMWxEZ1wxRJ0+60Vk3lWWNUWnU5Di6/
JBlNll9cHqN7G0pketdst8GppFqFHJW59X7qJAvERKee0VtD+5SWJZJhmIg+F6LQYYF4bOAHGrvw
3g9FSeNv+fogx4PGjcvnPAz4vPNLQc3N34K4kzWUprJxE7Yacjxad4H9AAukNS4iz2WhcHwR599e
w2YC6jAfCXPKMempR8NOeX4VPTFy7H0ERK3ffGd838T3FSuECAidmKzqAk5sZjtIczTPXavEJzTD
iAV/k87jdKhLxT1vEvykUTOZw73TemX8w1LMnPH7jYgg1qneGcYFORW8uAujjXx7D8/BQXmKkU3X
94FhThV+RTXF+EN9/YlGf70IQ985ZabuPlhd6y3ziYK98wfo8mne3o64Jtdxw56QB2NGZvvB3kSY
uDI9DwFKGnY9qHAxWqtApdZOow1NwScjBg73Pr3KeiMLy86iBWBZL2ORyRkQOPpdbRVUUKn+pGFu
WTRZEtPmyZpFGPQD0sTY8L8mtad+DL4Jlg3J4wXOqbO2r8pxHSfVcGXnyn9CkZitUz5SKNdq89op
vexJILjYGJnue3BCUua+jaqYbowodwvYeSDN4+Qcbl5ya0S1Wrh63WwmrWFD3Q3DMmNgu+7SvrgA
ZZaeWbJr122vkiuW9eIpctvgSyeTy17pQ7StGGlvypH9NDiabAsuMfzi13Zy26ey9lFtZ9mZywds
lcTldEg0N8YFLMNFB0uG6ZlSLHudmd/w0SkeMpCowYomUEY9ref3gY0yjRQAij7HttjJzjCzU2EP
5mKWLa58T9Uv4AyrFc0UuTOIS9j0iWGcIMYrRKcY6sfFMLIdWNWV0R1LZmNbJynHZBnhud+rYABx
YomryMuLLaDKdgXYoXiI4qqAc4OLfp+NnujWY6raU9lI7wtCDHuLFQ10JNpCsDcaIS/jaNsnDUv6
kQV7pJGSgQXRZq0rVIr1WFe0qynGUdaNJHBA1LnByDt918HrH12ET8eKLlSy+nxL9LaLbrElwsDE
v2Dj4PghF+ntloi5kulEyHsPQ1NUO2iTYGt7k4+Q1GBwRHqXQ3qBlv/5Ud/5mV6PakG2BHApwKe9
h7FKPENobICklwmraChDFoaiMdhjfH6ct1OJn2dnY5tiu2zQGn7PPuoQ97S166MAh4TFmqpXrNkZ
BnILY7j/h4HE7w42t7O5nMIkTOvdpRS8w5rPJvDg0Atc53kg9zWxQEstBE32+Xl93Mg6DI/mpCWT
/DmYb+/umu+qQqPFcDBx6J+ylq23xaB+WTOmPNYq/xOZ/DfHE9QhgscEU88H/6NwoOdlSWodXtM8
fn6CsoAIlaWFtY7EkXDk8n5+jvPlertZ5+QccskMoGHmh836iGkDDksjDxWBMdg3NCSmbEs8vsDZ
YPANlKguzKWWdvyzrkV8Pj7/AR8fUnLYcBc79PhmNO47A2OOHlofcPwc2paOdd9r5n4QfX78L45C
nIBr28JiHPLuqUFl0Gf0+OwDpTxZFmEGjX6OvfjPj0JBydzEdrFLv3/N7cY0Sgtt4sFFsreyYeou
jYFYsM+P8pvHxHKlqeMLh16nnHdXLMbJhy0otw4G8tNtWAU8FN0IlmA9Mpg/gS/qpj+UdB/XL9Z0
1jBOiwEkh337JmRhB40nseUBmLb9IFrHP0w62O1Fm+TuOnPwgC7seuIR+fxUP77sDK+APQrO1gXn
9u5UyRsK9amwjEPc8nZ7OetkYyN0mSLiKj4/1G9OkYcDBTMybniz7xdLlfQVh0oNPEL0Z1EW5Mep
borHRPLAEP7krIb5qfn8oL87P5q7YJlnYKz13mXe6aB4AkDah8Quq12WEs2X6E6wpdD545v+OrN+
+6q7dCcsKSVm+Tlf8e1NzAOncnTWk8NU1a6zgFZl9QtL6ck1SC3kLwSaZeBc2SYPPfu6nr1WferK
bkBIrNWS4iInC8Y36u/QxMiQcaaM5BZa/0Xyh8vy8Qmf+ci4Y1mRZoz5vGb8AgLIQqtHsEv+hIGs
01yGMDAfowFh5qKLJI9a5LKt//xOiI/rkMsglH0lGbgwD94bt316zAbcXh5xR2OvO2BLLBbNMDTf
nUrwyZwjqHjeQeudyjYpH7tuzpgzkc9cl7VRkjPjt0SEsUuCIzkK0mE+/4G/uyaslDwrAs4goMG3
1wSTXjB1Dm89bic23boVPQlfMw8AS7Jw0eOU/8NN+PBs2iDceRto5fCIyvcHLMN63vSP06GTHr4u
PSIybSwzHtNhTsD5/Ox+dzD6RkCmmNvxOXh3dtgZXSgr7ngY/GG4jLLYPdOBIYJTA5L+p4yKD7ea
MyMkQwrdnL94lvH2UhKUIora08cDEScUln7Y8GTxIlIlfn5W7zij7Ixslst582Bxcuho3j3IiRmE
A8bknh1ERaaJTg3XLjWnbuJbkoCm+lhEc6aQ9KVzFuCJHqhIGNAuymT+DDIcvQ7CmD6BxlTcXNZi
IghQkV6kw1Z9dOl6mRuMe3N5XsYUx9huxssmy11yiD4/k4/3xwJGaNEwRUaANWJ+On95I8NsdIrZ
VnQwphHzcNZCqO0h7f3nsZpcM0vwDEhUCbT0kDm9PVTj60bTDUF1qGBt7h1QodhJ8tJda5hbjjIb
/tg/nL9evyyMks8azG5efQXxQ/9wlxj8mKKsLHmwy0H+mLmbCEw99+61IQLmha5OOSXWbT4Mxh9e
MhCZ7w/O64Wmx+TIBtCIWaTx65WVideEsg+jgxB0kqaVHjk2E8jRnlrTWPaD53y1RRzLVZfXoj65
c8xgRkRRuDOaMfMWhhGN1/praNMUz/2aspoH28hy+OcZ0b2vIM9G25a//xIFopbxN/Whtfvp1BKx
Y+ZX+C9B7c6PV6LxMdiOTSWKA0JC5uCGTSalhYewXeIAoO8X0zjyFmHZ+Wrl+D2QOfjkhGvpRCFd
IfuKTpXdaEzVQvvyp9UrV1k8IwDR6P30e9GW1rNlrazWBeJWFWdNLJVYvrd+9U4oIKclFoOWVgQI
nxdtGVoNvW+96/Nnc4qynHdGAAYlzkok4ntfOTFNcYABJpmTxdwMHf04uOxG8NhrpZVTvifxkqa3
W2E93v2M1MzKif91KtXfm88OHf6wcZN5X1MWvGsB8PnxhW45+Rmx8CsK97Ea3FcFwnCNjSwNkKli
xjuL/bJrrrBw0NY1kBeQuCPSIr7OJ53vRdViU94IDPnXsW44Z74NhetaFaL+PtQ6Z9GbkTX9MJEg
yHPM/nMrqk+4zYMe8gc5dbI7e37ul1mAgu/LiORZx9Xs6Gi09ObCGKHKxi7QKTITHelcNTM5Yuuk
I4m/nenxN7Z2gDpzwvC8L4cI58JAtN2E32nONHOhOdHCCRKTcNms76zmemYl1qsYY19wSb2aw34f
VU/ME8C9fddVKN9WbUPc41RkhLKhUuSBmXyeIDIhKSQM1YfqTHYe9kdoyjMgdhBdePqZUcr8tJ62
A/p1Y2GELl1Gv9WH6uZnepsTWjxgWeDYxkkLK74Nr/sAevY8fZNv02oI7Jy+mbAV5HePRohT0m3L
hxe3mbxLZyKm9GcLDvowPwaEl7iRqPqeQy8IvHXd1n2x+/la2QZriz6/M70yI+c5e42XQxAsbsQg
yGKk20tv3mgky3hlWzxFGPGozAICZEDz13PP3Izq9usY5n23GUL68D9HMwIXHkajeSPhS/Z2Tq7k
M8riuRNb0Z6HV0j5MwidDvzr509hKakuA3pX6sxC8j3BVkRfuckdUhiOZAHwmhJaw6QhGSUXVnqd
xEfsGn54VWclP0To9E42RWLU19kkyuGpBUmhdTR6gAFfO7k7tOfWkIgbO8LEg4fbC8cfRGHzyEaQ
IuQVfDC6wMHI3tjk/UMsz/eYMUCAnpl2Bc+KZJoT8wY3prpnYx4TkobMe8bNJ2GHvYasgCmlN68l
VnRAbES3fkyQS2/ooE0OLYlIegc0AgOtNjrkzZxnObVd1P/cXvxvTvqHOSkzTL43/35M+v9AUWf1
c/3rmPTnn/lnSur+RScCnR6Fn20w+eTD/8+UVP4FDoyaycBsQV67y+bmbw2haf9lzfxDek581NjJ
s534e0pqmqS7sx+ilWYqdmGkOP0HU1J6WW8/n8jG+De8JSUEfVX2x28/n2CkDVkYrdxbiQOHwIK8
VGVNt53gth8Sv7R2k5aTmZL3/fjdQh54ZsUSrxzb7P46R1SyaOtCe05UgkuNgfBpgl83vxGhv7AR
/q38WqpTkHT19Rh14U1aW5A0aAXtU98WT3nhwaiMVHTgM78mp6T82tVRtBs0h2zAMOoH5rFtMX0D
t0sOrOdDH/GG2PgCmik+IMnPWLLMZNuaRPXhljjPLSNcuomHijsiH04Q+bvPwpTVJdVsc2VovjqA
2AQ94SXDRV44ybZIHIarNWMODLqDcTVorQvdJNbPxRjq5yMUQWJlc7PcGEokW5Eb/oNwQ/cktPhS
DLikPGZ62HfylWDwuchK3JELvSzMF3MkrLfn08GIgfpoWaVVAyFIyIWIGIsS14KisJqDUK1EL77D
0CgJgAXSXIYkb7JLjG9LGdkkAzB43hbpEO2Ay4D6lD3eWzWKZcOO+D53Qg+TQ9BfNcRTfnPHfnzA
WEYeI1iTHTbx6mSb0XBF8wyYKZ6aDa7f9qhD5v2amu2wwt+oNkWXdFvF3GMlKCIWMs4SmLw9X/BY
tt8111yElTUuTcQ0JC6xYGrDuoUxzsKa05S2vPM0LtI99d8eP0q8wg4w3YOHKbdl2VkvPrYgrFto
pWC691vIvN7eIIPnkiCUydi4WhQfAjTp2pptSXuERxHd+WPoPqrSJukgtAucuXb/pej68sb1ZHg+
6bZ+3tc6NsMWq/U94Pf6LCJH8YtEnrfFKWG4VHa5vmOZVhExoaZ5NY0qPPd9OW1GpXBaawSEXhO8
IzBzNXQpwtrsZiaNfulWPCu539jeMppk8q2FFXbySDXbAWExj3ZD3Z4WNh5ER4UPJJzS4/QL6wo/
x7QbmBCfdK0zj0ZvzWDI3L8AAVvfRJPpLmEjJftUa/dF5s1+6cxyTkZZGI+ZK+zzki/cHhp1gTgu
wVOW4h/eIPq0LpKiPxpBL3kc6XdoeoNbx2+eg9ZByTPigl4bhaeeS7P/YZVDuvfHAqrCmFr7vPTk
Rjk000ZmTHemjL+NvVmgtvSl8aic7CbvzOmurosRJ1qmX+UMLDIsIQBMwdPP0caUGqegExYCVKac
z+AzokvlxyWmA9N0v2EyCLZZxx/ypzC5ZejBQNqkFUAvJj0yvYJTZZrhnkGyvXKg4H5RZt3gvSSY
ZdHE4qbJs71v9PYhxwCTActbAshCkxwmUXxFjyu5trxkZ499Q+E5ZXu8J/gkmHDjbXHNxyZ3w70C
eLrBiVuuVM0MyMuG6Lqodfljwtm6NNmBLacAeA6Gw/gBetVwq7JCuyqMNF9yQxU0VcaVqxJ3HVs1
Mh9pLB3LqnOiJeHiVhOlW6/u9XNcLXQskqvO87oHBq54PilRriId9HBGskS9THq9O9ESrr6Z5Gsv
PKmvGB6rLWbgYd0lotXWAdXbQ0OyXbEo9CmhC6HGHBrp6F9MdR5vUbCgGBhHSy2rbrBnjwe4UJ90
rTabaoxleUsevet2t/40ymiRxC5mscrH2q/VhC0nbTodc8xq5xQ6wJuF9hAZceUsfB+vU5i4asEK
oC/dKrNRj4f3MW4nGmi4uHI9YuaIBvdrAgn36OWBe2XhhdzXtTWkC3glzVXYaDFgrYzuelE/25Ea
trRVnEsdSlOzLPC5n2i46EvHSyeSn53EXkN+ce9cvhqnCQ3zfeXI8Ayt6pM7NfaOL+KEyLvuTrUv
kWd2fXRWRzZQ3lFzz9JWVpdN5JXnkd6X2NHCBORAWlAeMJsTLl7myQiKtVWX5j0llrGzGayuK8/J
N8EQGT8m5bfnTHOKZ4laj48LrJmHgBTq28YQXbJAhOZuzMj1t/ir8cuOfr/UhBdcUvjNgFdsP2gE
hy96y6XPAmtajWNTrOvBcI4MQSBTDAkqZVOx+zJj0QNnkxakH53Gwuib7TZjg7aP3am4TVrgWqKI
1kQdTJcxuuF10RFnh5hDn/B8apkETEEZUubdSXS+cXCFHz9h2opXPd2mRSf43Ia84keysood0EGi
GuKych9j2w5XadbrD2iIvB0rU7D3GmM1GrZ1ObWR9q2QiixksnI24CBqVNVZsrekBlUYzOxVMvbO
rd87HkVWqX8JuhBPcac8DQyHZm/MQJGxPZZfM0ya31C7s/y3VTMx/hwkqcTsTVcT7MOFUWtHK9MN
LLqkPA/AYucgRw3hfAudKY1D/YrBSsW3P4r8m9ZiI7KIWkgoy8x0m6vSL5NdjrQBgU2h4ngx1RWu
YuU55YsLNmTfJYGxILJJOwuhkkB1SS+7Lot3jdU+Yi33F6y1ODwdMie+xo39CKDlWffaF5VMj2RF
XWcCsyDM8oLjlem+wjS6JlTjxij94lAESt0guDTu4qjPvtHnG+4rjz/YEUXLox5S38eHwucsWgQH
NRXrNrEHKD/nbLVwE2KwjnVSmY28kXjGw+BsMCyFzXJoncuyKUf7oba9lxagpkOSSc+NAzhmFBsN
ctLSy/Ut2PWCAgWbGcPtUssfCxZQ9l5utxKDF2/KmEScA9VGhVUsMlZs8uKj8EfU3sgQHq3RKp90
hArRpTcEyVEFlqhuUG4E3jZhYj5lS7Ai2MYRvlvRdycYau3WKr3BWqOOZbKfawB09qUKzVWm6SNU
qzzbdHZ9jzS0X1SDn6yI92HU78t7vEv9zg4LohzSpj3x/5xrf8V2EqlPWMmzlhEhwgeyuxcx2KI7
4AHajr3IbTZhdQhITjrwBdG+BMgYII8lYulnYjx1RIGfKu7mYUKR3wRh/zwTuw+Va2uLWmrtVmTD
iAd73m6RXNWSrmBWxzDcx94G8CvRFbnX7KDPETlfOuG2pnO6HD15lU4U5Iga/P0kySEBIOYdqtQI
D40OY0skjJcBsZ0Fng0KB3DtU2syIsX+PG7p24RYhGv6aSBC1lWY5Ovek8WAnjDmQ+YVsIO4zbtW
LxCcJEa6JQtTf5EtjsZlERcQaBZ00MV320Egcl/rbabqb61UZWzdeiVQhoas8ySkWHwtTf5XxP2h
iMNsJekK/vsq7vy5rp+/BW39A8Xar6Xc33/y71rOdv/iObVpqkIOV0KfC7a/azllzgUbub7GPGIA
v0zV+I8fzPjLcRRgXv6YLl8Ltn9qOSn+woMIyOJfYcH/SS33tpLjrxaKFiyaWuaL/Lp3XXnXHFGZ
F1qxc8LkJch9d6tBzlyEjv6nMe27ZvbrkWaZAo1shtfi/dQtyWQmp0FwJANIfqoXT8XcRuy9oP3Z
d/i3mau/OxLHcE0dKaTE8/+2OvUbDX4y78yu6WPQl61+UXdpBEtiuvvlhv9Gc/ubAzG0Mhgjcjid
Y709UMea4+bVVOzGOn6Jk/jF08KXiP/+bw7DMIPG/GvW8NvDEM4L+pAwE9BwiC9cYmJIiGVliYfw
v7h0PKvoO4Dw0Zd/78D1EcbJHFAEnpIUHA/howsvp2NaEUL2+UnRwnjT/ufBo3s4DxuZNDNge3ft
VJc6WuPSBAx62HQwRa5Hf7gT2njHpuZPw/v3s4bXg9Hvn1NCZ5HA/GN+GaRoeNF5N3M6jrNEQNWo
/2i2EUelhc+646fLEKI72XdEzn1+lr97QphGWSYRzZIp27vXC+JEazDgJfa+DOFqzR1sy9XiOy3i
nz4/1HzBfp2nvJ6jpZDN2LNSR72b4LBLa+l/psVOa6ny0raA0mLo3pfPj/LbE/rlKPNg5ZcrSQUj
O62lyCSQzjoa1XCHTi47ZNV/d+l+OdK7S9fHaZB3GUcikWRcYZx6nuYow/+P10v/eFIIjhzkSwjF
cOW+n0LnXkqGDI6oXdEZ+arQO20G2zW0sGU6rl1Pp7nhViQmIj/Z6QBeV4jn3LVZyuwwR2DamOsR
gjiDT4M6z/pvKggZIUQeSmVFDGGr4peRnN29P4nuvFC43kg8mnv0WHMYIcxJhYGXrvW4N5gTmNZO
4SO7GivXuI+Vke8tL/KeurQbV0h9rZ03izfzMXO3fcTzHJOf5S/rEfDSIs4GZ9XRC9g3DWiQNk6y
dWOo7EujRfKgu1P/DYaKu0Wszm+3BUeJZH7snbqLlgEuuXw9ykT/GsW4z8Ka36MZLj1zUt1WcdcU
m9z1iwvfmPJVM3cGKdY9L8LWm7jDoiSEbGt7VbEpdW8gZ5JCU6sKbQlhH1VxysKVRqpZglalIadY
XAKE/Gvb5hMAYEhsGnauzbIja/EgCVfeRtWUH4UOHMlBfrN13FRjXKUbqEo76zj4InrynTy5s/uY
2L/aLB7p+hi0dPiLFqoXxWORSiopWEjMGAJVuM3SNAnToISVtP81WSV3de9AF9bq9IrRSvPkcWmO
QVQWF3YbveiCe9pGtnGfOuELu1/vS2MzzQIzwK+v6/w4JgYj7CrRmS9YLg36S7pOwzXac7lnRSdx
scM50PlwQNgGUBQmRpsdQn+ud2TrhyffLNyLiDCjF1tzxUnkERexTSxiVrXecSjYeewTqlvUPx4T
a5tLRg3BabZBtKQkHpdpWfg3jPM5JZ8eJJXxwCeWQL+VZwXMpJKmyydUvZWdbMPM0Itz0XaFu2Ik
1UEXKVBgU80yJskwNUwLW8+qM5Cx070Dl/hmyOL0xVBBfuAcxzUNL0RpOrAhmMHuXW7Y4sbMcp4f
q9It6BnSAgzpBkGXb9ohdc8A35oIr+cxT0Mb1kJXWvg5XFuas0DN3bu6rHjtpD5py07yiYN85Wwb
E4Pywkp6mH1E7PndFixC9Oz2hrZxM94jW+UQX0K3S7Y12U/X1EPdw4RZcGsV+Ds3vVbRs4QZYk3r
KSLmYuZZY6NFd84czp1dpxPvFkUso+akt+rbTjXFI85c66hGdKEkg/Njqxa9h63PwBsmxtoS74A8
WAGVdUl822Hw/GxdDUA74ip6gefqnnnCNpH7TAxc/HQEDDLLCAPAgic/dul+QumEXMgdak0+fa3J
7Z1VQity6rwvUVdhz4WaE/wA5G3tstgG/2kH9nQmRftQ1GO3ZeaJF9olUW099U52wH/wUnvUwqXW
gG+j3UwX8kfTVmoV1MOXrDR2Td59bYMxBGAHer2lJ4oW2FFXQctLKTJ+li6S7ryD27v2Y95zCdVn
wSg1vncweR51d9ikE9I6fxpw/Kb4dRFrh5jXzSbhoWZVxKuTFLDkwFpdmGwqNyVx7uu4TaiouoKA
1zoi6rRidUt7ZgVi/u4WkvM20ug5rDXnwukjtE5D7VyZHZo64O04FyCWH4aWJypmQX0ivpAyK6Fr
3mWcvlUTn7FIndK9aLK2/1ZrFcxCn+ECoTOxcyXsCmG8njyDTXIgZ7J+2IGmroBTwUCsKnJvFdk5
mFZb58rD5Xsm+paV7HWn1bp0oRM9bbFZ4DVPSQhY2Qi0VlWOHCBEkLpETNF/C6yMlmxCCxOUEU8w
cX8UeBdm0dBE6k2Hm5AWF/UckhPmRn5MgFWzkpdBS09DUGUqrk4IC2oFeVHg0GHVRebx2MSgC/Se
1YqOaLK0GGWfYoQLp8ga/E03giBUPTuJhaY11inyrU0tIywzRNODEpxYEXH5LLvJznGqcYUm5WWY
dxXBOUj0ly13mPafjrKFdnVG6wK1vAPi5uBNbXpVt6w9mj/7pFxe+rijb9rRhaPbRYPKR7F/Mj1D
/0oaWXPsCCFbxnl74dB13tW23m2JPXO3TEy186YKL0ySpR4QstYX4xA051403Ye62d87McoWZ8RY
LSfi4ycY1OssANYLudW7TGL6+HiJQjN4yX3PX8omvOV9vqs63d8ZTk471Ade2ehmARiohjBKB27L
4v5Vs/KWGTgfPUikcq8RenlXZqy8tC3dOz11xE2oiyKnXdyPxc9F1pZ1sYFvJ+h5m/0itmHK8t2G
qwglp92lAA+qbRa4CwLPkcdTzkdwIJKExSyiyMM/ZkRuuhSQEPeEN+uI9gvk/VnMBGc1diXGi6Qw
wxSQWNkQGkV8fIpb27itUyM99KWZHnLV6MUyd9ryYCZ1u2pFCv5i5cEcVvZxhHqUTnx8kor1L1U9
wTWoNfuVTo9a20osAcEB19/sPkRG3DkHrAs5+kK7Rdm9ZC9etbSZ3Eq91GMUYCqny/4Db4a/EKGv
9oODKGKJq6aq2d1Y+nrGOEZcAxWDRSLOrLnMbIV3KpIwIZFk+9G6KYJK0r5rRQdIS9RPjMpj0tmH
5EsfmQCE4LwiYmNzjemhUGN3yGjNr8JC/yqdlqy4KFpoowkEz9ICeEa8Xywc3ZVlRdq5MDMtWoGK
w5khjXHLe2qYizyqIeAmTrMzyraBxuk9x1D8oIgZ8drQkYiTPyweUjJhTvRdc4GhBnAzEgsSKd3E
nE68rv43P1ECqoKoNabzA0Ghiabtw8HSnQ2ME9Y3abN8S5/dCdWShLoAQQzeEye8i9vZyOWM1h+D
v+d97Zt9PBQYan9oMChTTQHu5c0Ou54mH7W9nuxKPqDIOvruvEGbocjmY59ApDOge1MDGWUw5N/G
LmYpXnjr2ABIChfC/VOhpn73e+gQzEbPudh9X6j5yNvQ2SW7KhV38MKOVcya2qvwOUvaa1IExebz
EuNDZehCx6E0lPLVuPFeNV7Lzkr9vmCMWLIJy7zW4wPF5zjLQA2DGM/3nx9PfNj+zwdUDMcxHpjm
B+1bVrHBkTCDWVDKHpoDE1QGejgUV1GVPjcaYuu4DtgPwjy4fP3s9Bik7G1goKkIBHQcQjOt53wq
u+1Q813//PeZv/t9iADRqSkFu+d9UV4MYa45so13QZrKQ9vV6QtzZd6pvmGOmS4gnA5rIgh5kYJI
NKeOsOs5NrS4KCDO4L1Pn9nKZAzLmVSOBpVnHc5i0mRsraNE/XOWVVF1Ftu0J5sOmfuiaT1r53us
yuZA4bqW0Fu+mGj4ngHW4Ktz+Y+towl1hTmIDzB8uuRuJrI8vX4VswznwbKfYuNPuURirmLfvR1Y
CWwBwcK23A9if7/tPYAPNS17G5MLM8YcWRM0X2iRD2WotJ3GtnHhRCQ3W0QQLP2qOXx+Oz7U2WiV
bTzWPDTIWA2kFG/ez2a0e/JcBbIk6u2tpfk5U+f+T8vAh47FrIjG2WObKDKVen/P2xCPtE3ow86W
bJ5tn4UrK+wG1gTxmAubjKTFCLn+FNDbf/j8BI2P15gtCmmsmPGRPSPUfHuGsHqZvyd9sJM1zt5d
Alz2TPM894lpmnWsGcmMFy7E9btMjne01ssXrbB6dBid5S+Zx8LLZL2t4OSRJQpuvSnYTsq42rH/
ds9w29TfSw840l7D8OL/7Lj8r1/9p361xLLxy43+AGe4iJPnIE+f37Sqf/6hv1vVrvxLMhFX+MkE
C+GrtujvVjWDIABl9M9oyOgG6nTein9kR2r+X+bHBCEIS9e/JEeYfpAooVQilZGn6T+SHM0Kql9f
fFrTKJcQQgt+gTBJQ3v7UFZd7GSDLcqDhP27MmVCs6BrNjCGnSsr4NMAaxODNJuyYLLWcYWQ7zaY
p1SJsg0mVgONCOZXaeqG3pb8apPB1lgmR8d3w+iS/S/osNcZ2ERjJBB+cmzmCRnNOuz8LG0pfm0m
aPY8S2u6KDuLXgds2Txr636O3UaxxXveUSLNQ7n0dUDXvQ7rcKOzaWrmCV73Os0b58Gemkd80eu0
z7SBSC5prTjhc9dowUML2jDd5VUe+xugn5BOGojMjb/RiCtENog/DYN72odsVE9JIIkP2DhlMhWn
nA1PvWA0V6mlyujueLsGiG81rFPAOVp6yOjbwK6CWoP5B0AUa/uJnrzX9qibuJ6As8e07TFSswb2
q7bD7b4UiFf1b32fMP9bxwFeERQ8kL3Y0mZR7sX40qtJGxd2m5HokzlEi4GOceXcdnGmUoqVFRVy
WlLN+tn/sXdm23EbWRb9lfoBeCEw4xVAjkwmmZypFyyRFDHPc3x9b9B2tVzuLi+/+00SlcxMDIG4
956zDyTzqNZi0I0OAGKZfsgQqKeZkXBCEG4wRhUUG9rtY7QjVSBsz3bRKwd1AmGDUDtkA6vo3jQa
rZd2cXmIFWXcRXiJ7zPFoqbSOxUDvSini6Cs31puvXyHSpZtII7l/rLGaCXMebejU2QngEr6jpj5
4lBV/bDLyrFh4SorywPCORwcCKr2EGfboiirQLfi6MbUQEGPcT7D8IwyMDmm7tG+qfaddMML6erF
c1gqfe1lOMwJ3x3rmzy1HrOqiC5s/LvbKR7tC4Ck8TUGWx1EpF0d2zqeL1wP1XYZq+Qp72aqH61a
YCrVQB6nYWDCSxIB+SGJfXbdLHyiR6CjGLKUG2UO597rCEvfjnarn0IrzHcYcxMZCIBqtNQbx2QM
nluPaFTKe3BtmSChCd4n8dSNPvuw1ezZrxYpD2WrWZbn9l2xgcbeH8inandwXKMnva70K1dCo/IE
C/6D4Qr24U7dhmkwAPv7FJNhkeBuS3P2oqqkTaVVoApgwdyii7cP7WQ+pI0ddOlg0PzSZ/skljqK
vDSRlM9hO4w3QxRpV2ImFtcwXNDF6cK5HvKuvcS5VT613YzHOrTrt0mLnzEQjKQvO86RM81Av2Zm
u3S1cy0p2C6h1cXHkuzZh0jo8mXQZVFsXTLY3tOqVa8Uwv6A+De6fZzy2d0aaf1jdJtwL0y12cBF
Q/wb2um9mznDi2ql+fOSyeRZn/pkZSU62XOjlC6cP+4wS+lJ87CBHLn21G8T2itTBVaOpmFOF1Nf
bkrkWsdp7lbi8wJr2+O1yo1I8c9LU6axhx40uS1RwK/45ZkI8whm8ijY5sWmQxmFcKYLDAXrezUN
tT+FsM84Lj20rjwGXK76tdlNR/IsSNJeTO3JQFJ90yvtYyLb+7RW7I/ZhP3okb6hEgQ2ISD1tVqm
Dzbl3FUBCfik9gQFWGkXBgRcHVyjs6+XqW24NYbuXsJLCGjxVe/WgLyjRghwq4eufKPPSEUglHz2
XEzzsO0ig8wTw/StJtcMpIzNEkjpRteYT4bX3lRAb+VEO2eFCmtdCMTXM5Ea+PG/d5h3fuQTSu9u
bE7aEE4b05pmcm4G/UWLw2SvK8xAoDFMy+nL5mlk1tR5fa8p3HFGrJ4RXSvbthIA/kHbV5cs7ZCP
171wN/kwi/PYJXR88jBBvh8XRAbutbifgZkbNEDJHtfvxx7/B2ogPDBsxPA0fLmeSWxa7ugWOrDs
oJ4MK6bCpdttIcBZ8+pApc23kShDshacGAvHZKjXGFfhbAilO9sRG0YvoucX4DWjS9UhsqkKB/JB
vQjnhEuJOJSky7hETWJp1Pm94Zl3JyZrOcCD6Hx+aeRHaUgie1a7u74x5pPSr8pVFHrvxKSbn5Vi
fKD80E7CJuLOX4PC8RWnm6algZUUAMWg2znXrp5lJ6BfFiFk8j1WNVqHal4hjZkfK7W9R5SCAku0
AOvD1XWCd2GboAXeqYl0L41oq41iaRDX2CF2+0iJz3k2RltSBMIAJ794ThrT2NGRUrfc7++pLB0a
FfScYkzxDxEqCU/EbU2rIiN6qQ3N/NqkmeubVF0QWOntKHBYIKQXVr8zwD9euHKLgLJiuk2Wqv1o
UJ6otCdFzrbHcJ4iKzSOfMIl0CDt+ZVZmzXKNrMgn1Mxt7lG1ShK2NzI1OZg6dSEFDFId3S7ql0/
zENgDHP/SkcwDnKHjglEom99J96YA2S+5PF4GqcionncTfGt4dC3KRHbBXMRE0Wpz92nACq9Ie1o
uE/B423oY+NBiZyMRir9CJ1QpvsEfM7ZUu1+Ryx7w6cAqThGqS42KS0ZxEda4fhKGyuHabhqEyNG
Ize9taqRf2vmaQBu5GQfhWOLzYJu2GPZ+xY7+Y82S7oDkkkb+UmWBY3Jn0LTdj0Sha39mPTqQUUR
GoyJgHDfJ+IkMQm8u6ljsnbSNurNEmweXOcLEHv9qHUpMYJ92hwGNiQb5FXuXkcYtbWhYwWICc0d
hd14leC84T6a6ybohaKg7JG9PxNsudHtrnzvsZP6fHZoKZHwhyW29tOoNxDkr6XB3Lc0SFdTa1fb
VsJ8b9T6gi6RrUNSkv+Tyh1LtAKyVXkRCSFzMWMPbDYw/q0cuCHi4bNdtxcbA6bbNTs5FVBlAc4F
alzeMVnOjmkloy0gfMdr0Msj1CuRfsXxsZN5tA2N/FovFOXOpV5HhTWQREk9RRuLKVBW3i5tEm/7
AqkS0xeoG/lyccdBBIRKMG3oa6Zf2G7oDVUOOeWDQHeoSxZhW7+BIkIElqvYDxhWkr2ErEH7SPxo
ICxtTBxCXlIMBaab2uRBlsU8D/ThMmkCMSwJD7iluPyqDqnTPJYXSxkdHsYQR0dzEL5KnMdhLlp3
n5ZEPkSJdI5Fv1wI8fwGxejxq0D4p5b6i1rKxiPx30opn73Lj/c+eR/6n6upX1/2WzFli19ASasY
oOgS6Joj6PP9r+7HZn8PB/o3ah3E6f/V/aA7wp+BaOA3o8bvBZWh/oJ9gx4TgiE2EkR2/52CCv/5
HwsqJB6o4yjmftUY/cnabGoAuxAZjvuqjESgxQTJxLJ0fbPvX2Atvzkq1oa6kv0GDJvrZ6lFETUv
2dERWe2rvfPgjE52hIicXc9DfhqdNXtNsZCkM7EgSQnhZTqSH7iGmhCVI7cGqJ8ApaROSdC429pV
eHRx6/kUfpc6HFVuXkSEqeFkG9EQOBMJ3hPB3OingqJBRVsapFn3MuYu4s+kwiVYab5lpm+WUqtB
juWSdi4VWMU2+FCP7QuIptqX5sgOXZrKpgjtJ5iid6y5byM7f15bv+RVwnChZyZc2RDdLO0iYofH
d8n3seqZsMO2ebFE6gKCskuPsSLI34iB30wYVDAq7GuBq5Lq3m9CqMqMr0N6HoUOgDf71DJl9iyL
Q1k5bReoDb80HzkE2NEe+QocBtU5FEnXBWHL/xpVPsNYGww2iDjzhlir9ilezS0bpjywGoufZsZl
cuh7r6+kvHOYgRKdJLVVRL9wCGqCczdmL+QlqvKLCy15k3e8ZR5J88o06P+Vk84QsOED6bWVBaqM
HrNuHXvZqzS8Kj+Xsqn2jb4OksIF+XC2QK526ZmHuSI4Du4DXex+o6PP8DGpIx0gfmFr9IyMMIli
WQEW8EDEXUYKI04I8n/ktsaLuZ8cjp7e8aaTaR8coTx8XSRJwxhoMZouqG2uA7Hol2J0mCWr7sOE
C8aHgjUiIzAvY8KHitLMWB957lak5OFUUTEfbbfXNmO9XkU9/xfR2znpBM/DqtM29sio3AotsnI0
LizwY7UPMurM9fyJoRTlMSnYXj4lbzQ6OPeSv6WAztiAY92deoeUn7HiNQVHqRMYIjS7ltfwAUAI
d+3L1/kugKx6I5J4v5/4vgDUXQ9MGqe+QVQ8WE5+RE7wyU3OVY2O03Nirk7H5lKp1nuBodDymMf8
FTvvGw15zv8MMwJNcXIeOFy2YT8skjM/wbhi3z+Fx8kp5HWMHcF37e7FploEEcUZdvDzeQ5349fB
KGtuiknhv9ZZ8VYQZrcJ8QQfcSma0O+4aPOsC48oSsQdsS81dcFEe7ldRl9fu3ey0JhpZpUaFK3B
IVXBZE9R3F05nTLvsFeJk96Eid/0UttkhLfC49VJLWU8RjOdqwwMjD9PZXbtaNyo5NmQQUsJjZQ9
yjc4Jj/VfEwuY2yCqlwvkFTKvSoGjWyV3AGi7iCUHXACMYylCIrd7BjFarmb0S9vqPS5DTOHUd56
bpWCr6+E5clCFMASwiVQ1o3rE2dbE//D+ZN2JrdV3bo7RBUZaKvc3ZJbngdkS0FzXy+A9QrnFr8k
hiRldmEZc0fubwMi+P7rNPcD7sy+5TLCV9ZvxlSE3+vEVPYmNQp0d96LlCdlHzKL81Nik+gDcQpE
BgaZz4d2kXVF4W4u0Mz4WkkLQG2HEp6tOp/N2dwxC39ToEt6ij2VpzBjsoU4OvEHqSr7yOQ+raQp
TosNudu2uMjKQi9PCulmPrttVuK0wITI4gCC0EtmY+fGOUHb4JjRJ0wjO3fdQoij6kzFzY5uUNce
JmtVxwGqhrpSqHu1MvWNkkcr5hJ4Yjhx6hQ7c3fhoF1iaA87KcplVwPg2dTGOFIU87XDkY8wDSCu
uUWqfeGwghU2E4mvtUlzZ23zddMS0zjiI1Iozvv41my5JKABXDQAhuh1FPZVeHN47DAMX5q53nZo
xRkxE3gTN2p5YsbLcA9hFRYLDs3CHfB1rKHFZkFW8CtJpKWoL61sY8x9FyiOyRK4mivsXAlvIYMW
AcFs+c4Jm8/G5p+LId1w08M5TlhPDCVPcMy2745KZmCpUJ5Ujf1UVPCOMwVP9jSc7apPPX0CzLMk
M5W6kne5CBAzEkCeTZUKzYmOVCBz+Y10t2L0LHYEFhLOdeYoZZu+aWk1B5g6GFUg6XkwI6IrO2eq
0+sl6oZjMiH58UicJN6Q9Ehw5im5Ml5cJf0tlmYrZBYAL9ve0hdZB7UZ0efz1/gWXRCjXKtplGMd
Dt8JmKs+Ond8N8DKDV6kz9mn0+iKhIWtSNn53BjTnuCoaks64ewSgUDOl1+nzE0LMPZKEPEoCjTh
hNcu4y9lCwFl6s5UAo59KGkVFPueAkB5WSJj9OMhGvNTGLt677VtLiy/WbImOZujpS0bdDOhclcO
bB9i23r4aSt2++ss6GcQ7p8mJ7YOHQsVJDJIUjj+pDN2FU1SCw97O1lwIMj4M1k1BnrpPAwtYxOz
564zmFMF//19/zS2XN8XjJGqWVC1dPU/9Jfuwnza7ethL6avxY57UE+yD1DYGW6Uv60JXt/Nxgqs
MSVdOV5/bIcDTiDOS5bDPl+4QNadAC1BZRNhuvv1e/1TBPxFEYDIkIP6/+v/GQEjXHnv/1V9/suv
cMW9JX+Yrfz6+t+rAesXzhKUHUjJX8UAg5LfqwH7F2YuAFPh4oBdgljz72pAd37BAe6urm0GHkxY
+NHv4xXnl3VazUAEcgsIN370N1wAazHy83RlDaXBZwAORTNMypX1m/8s613Iqxd4T9V9Nlfkm3wC
IbqZl/CQOk5QTuW+SNRjh3HFDYcXkSleSljqTwfv/7ht1wrrTx+Bmxb+Nt9Zg+f2x49QIaOtHQds
f9Uu6jk0Xha3PnU0VcpiG2VaDcOzGQK3jkoPfMt1XUfpjhlBuZm0V4Mtp4x5zivRNSpCZFbOtndJ
QoDT28TELxgmtOg6DZQxQqtWvxvYEZOKTVkZg2f9lrJFXP+4GITXJMtjJ6tdUnRep2wWk9ZA1a+5
fwxh2PkA1JQoUgePGHpdR3kz0AAqnxYn81quif2M067Q126OfsW42saPLi9G3xGPyDiAZPprlC2s
6b3ebbrshCHpgkJ82MykxWoKLjbLfRW6suki+7vs+ARFStChRa/NIuGamAo1jjfEygTjXPhoBe9m
JaSrTrspo2WPRBeNnKbukny4jTqbML7yTaJh7dPMb6wp31n0cVEO9DTqycYsZkPdkRiNEVid3ksj
CiKwkqeym0xqOHIRrY43k7Re9Jtojc39Ouv/LC5/sbgwYRUIbf7/1eX8Y/rX8Ufb/Vh+7jD89rLf
FxWdRYXZqmtglV6TKX9aVMxfTP4FwKTKusKA5d9rCvYhwp9sjBAmqAieIsbPa4rLr2Mp4AIxYDz8
rTVF1/9TOeSyptgmKgL8S/b6ZPzjHU0fgD0pbfI9Cb2JDlWXsnSBpJRdITtGvk1dPd5HJoVHpSbx
cBiTsr8w7hoLrkgBq7dtx7zwkDiwAw0HZCYD+1ytnumCR6jJaMl16s7OSvaWLjkcclYmJLYi1ikg
w/Bh1krzxSrH77lYfPYjxcO45pb3WSUvHRv8iiXEJyA0IzLDysNupSIDVqD4uB4mw6Q+Sx3CjSw2
DX3dqy8uJGZA2Uqi3ZVE1x67ljKIDj5tBDT93mSR4mGY9nxGbdMFQhHiLkSTvSkgXH92Wst+kAka
+qCxkO0BcgQiXmPO6u/6yPZaTtSS0ujYya8H6gt+2NrxG+c/AfrT8epJjC29/1Y6O/pNbuWnxXCQ
WWr4tj7wws6cOo2EdjhEtM7dwn0eU9lEfpk76gszVHlt1ZQyDDCpYtRZYpBi14+fg3cXzkQnMlWW
bZdQkUxJpQ9eDKXUZEUknNqbOl3u29QZVsJSpLwOg27eO3jbC4a+uji1TkfU72SK/GnJKFUY4w7i
pcXmk3gZhdrg5UU83zh1rnzKeAJnQMl4zOI5/mDbPJ9rxD67r8/HTKE9cGW3i4eDpT1oOR1q6htq
WNuyy2m7Vkq7YaA6rZyataniIHfOQqdKjkPs2X2inSJHMLXwhj7LphOIoTgG+C0yubd4rOvb2ISv
vtMlge4U+jwySqXKjmwcD2Nr9Fgw03HY9kmkvdSK6lhbUS+OuuNSkfuBvvALIxdazIgLGSWvExgc
7gkyKdO8h1qfP7WA9++JhVhWwkN3crAnw3AYnW2sa60VABPVmcMP0RXWzZhIzbU7A/b/Sqk52Y6V
ZqDYe7T0Y8WX/GpdmVLrSkyhruFlZoOz1XJ7yyNHRr7Kclp2dN/cXZ5r+udk6RiUw7YoKo+55xwH
kcaYceum5CueM5ynpnSx8GytCnWh5hs6mbvwqNvKRs0ZZd1dWLjLdSKnzNfxAwSyV6F0WCRhkIcx
OTvRuwLDQ6w/oe/JdsywFXzkJNHkwdwnhbPLhNrd95XxYvb5cCpM9bl0yPD0kcCugU2DVMBrA+Au
opCRQScsa5s4MvSx89WrtKE8kuJiQLQfnPZGyry67SyJIlnRre1EtPStmRjiOEQleXJYrzeFbRl7
aVv9Bq+KPMZGk5FArE26P+Wm/khsGWLbYqGJwLSOG5VhCvMOQsNKDcgqrC+EHeBriDzAeQ2LCnWy
P0ydsoPG0l0PupveQKbMrkplMm+Jb6LPhPZkhVbhw/UicP5rr8U1TjmoqiGY0Fi/jFJJrkMhovel
TVPSBIlbWDj1snZpSACnm2CBVki4lxTumK/ymu+SlAwcMymCxH1UFc09kwv8/tNIWPUQjzqGlayU
jxiKVRwNTXwe9brFFVITwGqZy05rbLTnkGcqqi68fMqmRJ5Z05PqDTq8JaLeoTSJemWhEDTBJvom
lrVcTWFdXWI48M8u318H0iLn9FAX1ZpTKiNGsyEIDAJOVx4WQ6jeK1ZIF7SaYWDfhQ8DpUnd+m2u
xQ/og1XpzzmhVlpbpFcjO4+FkInVJJBqFvIMC7MzXo15F6tRidq4QDrJxL1NSNCtwsY+V1iZHrIs
Z/EftFiuM/tU5y3ynmauI9tbcHPZ8atRUVGLXjRrZFXqrCF8/VpZmqwPP925yI45ahiKVinUX++i
GnPV/SxZo9qpABZMMLbqYfoaWTUWnjBtZdFVilieUQhrBrfDpN0Jk45I1cftHJQMx3RSTjJ5Pakk
QJChpLjlmaf9cu5okC1BtXbMO9rd1y3cw1+Byv9sl/5iu7TKoP9rMXa/pgH9y//eVnnyx3TO3176
+5bJ+cXkV1FJEcH5q17ttzLM0X9BYLv6sf+tZPtd4Gb+gqVbQMGiQDMY3FCZ/F6FaQR6Oth/maRS
O62bqb9RhbHN+s8aCLc3dRixr3wO6s//2DENPGeR4ibVfkZzNW3cONMnvywTdxeXDQt2qcHQL6PU
ubiJjg5XA458Jv8RZ0YeU6q1qPAf0jDRn5G+LLes7+U9LMDwm2uI+baWPBj29iTNfd2uSRuMr8yr
REFmziYKq8g0Z1YRoK9LEZAxn9JPTs5sPxMVPQxaZ/pxkE3ebBo3WRPtl2USfsZTdg4kirjPrkDC
Qcd7MbYZ6OKbWKTzbRaHhq9U86hs1AYnVRsuZQEyyyypxvRYiw/jTG3Eg8661vB81AQF4JscYBAf
J8w9B3dO1HIz5834qhZ8KB6eYf+Dd4G91Bp0rHF4k/uADokcdX5xjmNzISNmDkurRW/WV9kmYeHe
wyRxbTBRavGZcML3Jv39W6s0V1qlTMIPaZl4oWCwdM+1VNC8hXyyZ5IrumfIKNmdmxHjEs5JfDMN
YflQd05107MHXK4IU4tMFAQawKMQEyUjniIXoU92G8sLkSjOZc74XI1VcyBpFYcF6ImE9rSRzqsZ
SdZghR3nNsxZzzwEV6oIQtKBy8DNp2prO9SiJgKqucZIlInGvTW7eBUPQpDZdxy/LWgn95RbCaPw
OJ5OMTXgdo5HPAqEtFX3QjTORTG4WjB2Fr67OLiwcKf5RdiKB4xPxgH2s840D9fiPNjVTcbmXLn/
MsBadiqOKD0mv8mzwQiAQ5LHJpWi5zsTiwkKuXmbsHe+AqzSnmt1McCASoyxvsn2/kMohbNp+5j9
ioO35DLXFOHLYrj3WptEl5k9SrRxZ+RrPpO6bxr5MR3FsmJqQR8r03dHZghzOuGe6lq3oy3t1eho
zGmZ4IRl5HBgK4g3JAkH5aSFyjj5k2YXGx0oJTV9x+O7P2APMScPW8FwZ8PiQ/2iz+5tjYYdqXxr
WY+gQ4zrGFXJFPl6bqAuIcaRFrtvkT+o76J5AT3m4WCaanryHAiA9szvnNdmrMhHwsreQKu29JDz
o0yjZ7j60Ewbx3acbdQKOCP7sGqV/thb9QAvqWmW5FmrO7c/oqI1kVFy+bzAXlHukVx1DLzCa7so
kFmMffccN8WZ9nZ0og+VuO+pqaQj4E6MgIZyjArVJkJUy9VHU1eRSciFZ63s5SZsl2yrWvy119X8
QMDh9JSgGAoUN66uO8LWN13d36WDQBKZ19qa90OL1yORfHqy6C5be25v5aEkgAVBRovaczB1hh4E
udVBkmqksmd40VAhddGHWfIZ9vBdSPgdB20IFkjeV0QxpQfgTWawuCVAVufUIzA7pIhhEC5V8xEM
77CxZ+bPRo+tpanmHfGByocpWWngEfmEA+5mR5BQmGhiNWbbZxSM9/CDogCuzI4ixHwSmPnYWg4D
GNKhupkc9Y5Wk8a2VnLaOpddsAGBcMyRZzm1hQSkpOmdmuWVWtbdj3Sxz6rUwtemzab9PDX5fWmN
zk0KAJi2uiFpOnXjLdnD+rbBkOtNSbzsDEuek8ZZdrmh9n4cQ1xDPY/dCGo6RlFK2KRtqzrIHPla
hejtlty+kXV7DZmCqSgqGj/Tq3bHOK/dpuxGrhFDTTdWt3aKuurNZbWFACWcTRIu4bZq+xRFltn5
FfvevayqhL3IqKyRswIj8gLSjkCcKtG6IIKcirNwwUXsDpWX91X7PNEm2qtF1D+m4Je4MCZlF7Xz
57D6grETLpu+xXI5Ci38pmcmdvI5JOnDSgmT8hRHUw+DVU3ZXi/wAZQYRbauyxTdw82b7ECqGUcn
xKg4Kzgshzp2d4lcvfIFUfaYxVHojJa0z9hhS+akaCnTjdMkPRqcJnxyG5NbFhAb+Z5DfJZgLt5w
I1fII+cke6ntvNiKAehbmGjOtuhwmldyxOA9heoz6ill04/k41RTKc/Ij/Fl0xLbF3qxmkmH8rqz
ZuUGw9qTHTXIDoXbIKjqpHVutVAwEZ6ByR1NrCQnNyscF4Oj2fh5nwy2n2l6RQabhZwWguLCBMGo
/FETOgbIMPagEMObVOo13aIKnZ2NafaIuiwP2hrFWIPY/Kmv1Q5VcFc2QTIgkVT19s4K0+oyU1yd
dWLUAqfnSA85l4FBhTtrnT+L2NhrWht6Y2cohxYx6g8dpfKPocATacX6mo/Wh3TqWsNajiX6FDKs
lsYMLDMRj1U8jHeMSomKdYZoU1NbnJpQ+6a4w2eSlNGLpTEPV5YSy7BhPpaGiVVTdmzb9Qx0JRUv
t1ITPkatAaIr/YaJ8B0Lkbkj0Lj3ZEg5rifLyzIuLplUlQbVrf3eFIQ4jbp6oLDPNqR+1j/IKBq9
LFWYHjl6uh+xv1e+BntuI61Q3OadtbYup+xSCgsWYl8Cd2uHTUHw6OJpEQI23LDtBDRNFPIcLX24
qYvug5zqB7yCa5AjMTRSp6zRR1KvRSoDk+jpxnPXxZVied3MNI7fGy0KFp5ym5hx9Hctyx4UzULU
jVPzW6zZZLgljv2jFe3dMIrPsGiw3CUNRDb7tcwF0hWzT3ZzptpHFwLbCUYbKnW9ea0iyYjcHY4M
uEPWzrrejGWTgekeyduel+Kgj/WBoo0MBUs8JtOSnXKuebRu1grlpXDX0j4mlYw0qTGvj1U/3xvA
poiPIxwiH00fp7/86Nl/+r0+VPehM4/QGSTHOiz0JWD8OaKTpexbyq7YEotbML9z3kP6F4JUsFe1
MfUbICXkxznmpRE4JzXzHdepOCRy6DZ1nNRXRBRXV0Oj/bCLif6B+OgwzccYAJiKCzrCe6em0O2M
2tgkDZXr6Fjxjh2LfQe2JQLHPKVbld3jjVba4W1LDmzLSSfufJcgy4XSafimXXOJYv0OlnjWglak
4qzX6SNdMOsO5tiwq6GkD4j/y+puiAdaXExKbUJ38aiiT+WRflKazqLYk099muzWzWYjyht8s7iD
J/dKq6tPM4n2jQYKK1bUG3LtblZMYh73lJ2EfaV18a3NoZrLbn6YuuG2Fj066fKa3Vri84sX7vtw
Bl03ZOwBhwi8ILc5ngkSgE09MeGC45U8lQxHTlbRlH5stZ622IzRFWDyt1pbZv8UfrQ8kn75i8JP
AKD/r66mwwempp9b5L+94rd6TwhBhQYMmUSNNebCwFb0u6VJ2IC0GHkxbMId81OH3MXQpDIRY5AL
3dharUa/1Xs0zzHludZqj8N9SGv979R7TPD+WO9ROEJR5mOt5DZD/Ml5momwQdcTWmczZoGPAI82
VzAFF22jOMTp4bSetSLToUwwXMzvJZpR943UsR8xO9N7w8500xcV5GRLzJBilOTK1G2sIDnczNCr
IcUVHhn2bkWpJZf+Tsm1CMp8NE3No1o2IW3PMcHzc0WLvduNIxbSs63FLv7eJne2yequKcKF3guU
Rb9YRBSUBVJiAWt6G6Mn1japO1wyuCp4cdQpPBEJy9Ru0HqyFMbmqLnt9EG75ZuBT+vDgI/wSkFj
79Q6qb+1Rab6hllYB0vvvuttCs5jdmKa17bWxlfsYuc9vS0DU7ijnOlNhzPPmHEbs/tsQ1pIPBxa
Av3wyI9bs8t7DP9ojm4wR2vPRA+cjEGvA5HMaNRYge6WjkWlHxqyGHr1OTcTl1bavNzM5azvas19
nmfH2ozq4of6WFyMlPhaY2i1M63U9oCVkYouTWCPEuVwMK04uXaV/LvbNyxYMPg3Jlq6q6ZAIJNX
yvjWZXZ4WELiAbJS5D9ghhIdy0ThB/MaWAFO11Z7V0t+DIPWbtwpmV9MmvBo+BKcrU1N2DUPU+eb
pg3ZxrRxiMxO9VwkBbYT3pp+ALkO8TS+hj36FB0Cy8bIEts36xV/i2hoXMvQkXYfcTlgc+VsWF6o
xvVhvSIfG/oCW0eE1MzhkGd7WxuaBEQO6nSy6G34jeOo79SRFLagzteOqUUEw52RiewWs5ZkXY1V
P5ZGQymlKURIqrPJu+gVFhjb2Blpzoa8UPTkHllRfiLYcDnFi6VfwwRLt5BnplusJe227Lr5vQft
W8LO13t/yJT6k356Smd1MsSuAI16YhOf7GcC2U5YMyQlsjVFH7GG9Tqva3Mfi57pKS48+0rUlDaY
ZWxSj8tF9azWhSNLFi7RF401srEjKvlJn5dhgle0aNtMz5rFp/2aBBpYoe0Ya6afKQUc/arQ3Ctq
6DllALTmiI9rpDjdyFPS8KFATNfIyZeOLZJNU2NEDPNZDbLaOA6aeUA81qk1lQ9LmioJCPEKOqCk
8jADwMcmor7w9Vqvt/aacZ6MAIbH1r6q1+zzwnHibR6Z6tuIvmerJUSjZ2tIupzXvHRrjU4nuJ6d
n+inF3cNVidCwA6ABobbAeEUve1sWq6qryB2Z81kJ+BkqgPsEPFmGTR5S2ZVtaHjjLrdmsugn3Xt
0AH6vctVE/lZPg1PZmxWF7aKMZVVyNTfdqOEEYXOFrhwHfAHLl/JqtiCeVrudj5AClIg1hh5RLjp
bu6BDidryPxIh8Qbpwa7vKnCQ0GTih3SCK/jNZbesoi4D532gdQd6466ed+WuqTLok5gJOyjOXBb
e2muzYckLNiGTFZ1mxYMfcQkOsTFtbPcwx2pr4tu1B40rcGHTu8lUCz2Y8PUTgdnSeLwgH/Evp/T
RvNd6jN9rtXrgpmdWlbTheqwPS1pzURQc9Rzh/cNG0mJA6ZIiPBQGzeI9Ek9yEZ8iMm0zrXRlAdN
jNqh6IBqJKLD8VjWTMo4yTuqijggQetBsck89RZN7++lGy8/AB/SxFbsZY8VwLjAcS4SziJbC6rV
2BeJme3sYaa6Xj19qib7K2aj82OZq+x06jLyLWe0rglvUEh0ZSFyo3gKwsx1XvVKjfdLPRHLOOfu
hjnWogRpZ1qvPATlHqGJ8kPAL8U8hXVnsYzhMyUQ6WzQx7jrcAaC4ym8Hpfo90gW0aYBaRrQG8fq
P3ZK69dhE7/+D3tnsmQn0mXrd7njQoaDg8PgTk7fRN8oIjTBQk0CTt83T38/pNT9pVCWsrLGOSj7
zcoyxDkccN++91rfsuawvaiz9K7BFHYiRi1f23UN3D0N25s5d4rdMHrzjSli/7qJaqhLwARmwpbc
GrY6BZZlQyhrEq/fdCqSX4DP9ttBjZ/AvnIaZs0Esp8M0ZqkD+MiMmQFIM0ZnsqRyZgERXTnegMH
DrtwXzov4t1gnrCZqc6ORPmMhJZ0BgsWuNmBKdGHhISxlaeQnokgz4GUF+IVI49kUjU/MlMO1tYw
WQd0aSU9OdLP7uNYjDDgZlTZfno3m+JI9WCu/BqMIb4TMpNXObN1HHL97VAm4ZMxOtlad7ToJjeH
/pU2U06HiFaLGbrVCauPOoXo0D1W0MA/sG4a66Y1Lxr8eXfz3N0AAVu88mZ67rhhmKC67kFPEGEA
MKx4JaBa+wI960zsru8Zd8kEZIa0uAIVib1AcfLQOxB5xYHWa9NtY3cZDZqAkPoy2Rdu0x0DbLOr
fDbjzQAQ7cgLFe26jEN72KIct2iubkeA2xchnja2omB4jWKz3Bu96Z7nvlGfBND7j3VTGlcOTszG
zpz72ZOPdPqQAPpBdTFgJzzWrTHvvU5128pRPVSbqDs5bvaq56UDp2ndVUlc7PtuSg7djDGbRknY
nGIr6LYyDuVdE+bFDY1Dzk7sXP1K61uBU/jFGPLhwmdXjla2CPonEcfGIZ175yIrCXGyYmdX2Lpa
43K4Tlz5HiGAXJlelm6J+gtWiuH/g++F5b5rveq69FoByLgkxqsKvngJQyg3jKI9A+xyNdDEOTRF
Ol9EUg5niO/hc+838Uo19MnLOa020nXmP5wqfYhIa6ZRp9V9EvARWgH3hs+HR0nblz2rKucq8SHg
8L6iURdd67K4SAfC5Ud3vICcIR/TimFnpUF5k0nbL7GS/g40VfCh7qZxL8e4/jAaOWlpPkmMJHL3
RzXobpe6zYcBjQMd/EzgC+N8LcMMe2P0anTOtKkn21wpT88n359WKsHNPrZnVTDeAHGd9VcyLUKg
Y2axjkyVPmrDze8pqhhxVh5bvSMCdEtD4ulrXNFi76uwvEpDuctcu9x7o1lfDjbd6Xx0jH1Ee2hn
RlZ4QVg4y46lO9ghOoZ8Pmj3pnLK8RjJVOxoQ4BB0tpZD3L4gIperwtVO+V+GMR8XQ5KrxOnFic4
dfkO1sr42nkBTvWmwv4UJHCYCWMIq3zlTpXcOMU8fso5bX9wmZFDNmxes5BMaj7IHxisqp3OciQS
U27URwx/3jrTCcrpuU7QPVcJHS1BWMVlOVqMueG/MGbNKqacMvwctLW1kTmKjHXmwrHAB09yVKKv
qXvXbWzClrPceWcyNkW2EYjTzDqwZhMuN0xhzENgG+YfdH6dVYv5Ag0CIL7CbZkzxEg+KD3qbZMm
tw4YR1gs5jSegwByWJVb+mjyU39Y6PQHeAPBVuVdCW4bwOypbrpmHUa4gCuM7HJVqUA9V5G5uCA6
5azi2bwF30RfeJhCfSWGVnwa6ZtdzyNKMVwZ6dpGR07jE7O1uPfGoNPBBkhUVHyKu6x3JWPd1M8e
1BgRfXYKHC9Ozu3o+cXDMPXctaL9TG9vInmCSnmla1fMCN1Sofp1Drpt4/hxojjZh/nGgC3Wgr6f
xi8keUWfB59PSI3gPPM3xQcjJMV9smiL0NekeyZ6jPBm48Xgbbzqsir5rwuUNy82b56dTPWOKxqX
ie9Xmy6crH2snJJUg3LMP9eBKS6LePSOLpNe3mAOc1eqcx+YhJQEsznuZ5kSPYjufy7PQA2wFOO3
vKsXo4B2s/pkZGV2aw5RtHFt+GEwuYfuINMWnVzUQK+raG4VkhLGGhpwO2GcHNw6lQS0Oxbt40ae
ahMbcOyY9pYuwbhx3AkXhzK4npmUxeMY9/IJMwqGEtA7mcJCYpCQYqbJ2uTO3QGJQ/+dttPL4ATX
zPe4rSZEzftx8MNND+glWLco/y+nMrTWumWoXdspfPwG/kaHMrz0rj12YXoyY9UdNZmFpKbA+DmN
mdYPoZe2Ly2lJ2cmghKmfA7vM2dudji4qssgi/Qe4SGnL4dolSvgW0O9Asfeb92uNI+EK1T3jKzM
Fq0L/2k3+84xaer8rg19YHuVqN7XUS2eRelVz3kRvg8yZV5IPCTYJ3PsCrZVliTcIGZYdb15Vn5W
3vcQKvJNEJS5uuzGSN5CfXtVc01Lq2QehCwzQkZAtATbfgwSa+CGBC5u3yl90qgiHj09BHsPISn9
mU5Ye45C7WNSd8PnnqEOzXUZnpssLPGah/lO15qXcCQAa1W7rTOtOHpQ6yxJRpsgcoaPM1UfFb9B
E6cuxummUl6CotRP47s69KnEoLdVJKHiSWmYGm0tNftHvP/xMZpnfeFESzgRHbarlNnMSo0uD5Np
fMRMPD+i1A8chPouX86eWDRMJ4HswFJBXlg/YILXar42pmImxr0M9q3Vp3f5UifZIDtX9Uy/VVQM
vQKL1EmAcXi5Y7845DoQa82xrOD8uRSywqkvHJviOs6Zt7CCMVejD66YgsU6q56LFr/QtcARb2OZ
cDmMVXjdUEAUTQR4P3IbsN+0RObPS1t4uBHk6xxcqDL8g70xPbWkkI4PM9BB9leggxCJbjqzIVR2
23UKvwfGlnocztySmrlXESK+XduNKICl/lcm+yZa6C1XczjuA0NVDyg8xvc/yCT/Qkf8VSf8AyGK
WG0HBaPHmH5RPjrOotP/gVBcYpWGzitQAhqNw6ALBpWwyNgm2MZgRB6EH6zM3vfaOjHi2EGA3TmR
YE6HpLibGT6gIuuNvT/rDYaF/e8/HE2lHzXO3z6ba5lCot2HeIr28sfPlom+yk1Ssa/KEqhJSa0Y
HOL+6p9fRCx5w3S+ocS/vQGObkcOvf1wxZR7tfyfa6S7XBW7r5f5V4vyNy1Jy+aU+MMv8gtoaZHu
Hl6zkgl8/eXH1uSff/ldimKS5CY84aL4X/S53+0AFspdBP2e6Xn4g79mv303Bzvv6GESp77Q+P7M
C/jemLTeYWziP0eFuyhV/lljcnkMf3iFsAYzKbKXiGyTT4GL5ufHVBruGFaemg9J7kRrmzENeaTh
37yob96FbxfBvQAzm+/5CxodIC1iR99DT5kwqxlVM28i1SvCLmS7/eH+/8WagJ/6l+8juS20NJBD
g1X8+fsU0KsrHSJfHRkmkQxFWWNZnAtEwaEPf1uLFqImO3V2JCEbpCn9/vK/3E7EuJi6fUU32mFJ
erMiWensOYPLwFbnw4OVqScv/jv3xPJP/PSLLZdAT6QIGwdO574RDtW1MXVmIKqDI4aH0bHfN74o
1p0lFEKA6svvvw8y8l8vRzS1x07AKsMis8C6flhjoRhJd6RHd5CDXZ3CJBMwS33YUokTZKe0l4/y
K9tUfuOc2gXUAzASyAeyryzUpgg4UFmhIIgWMvMRmwRHWoQUfoVycOGpNl/ZqlYl4KxmEFcxFFtH
S2c2jrlhHwI3+SOXi7S4bk3r/cTJDX2ijwowMXL7Kqo6f2Ojntp0VNfvmd/UF7EbDuHKthSID1lR
5rpOGj7Fkyqg1tT2bRAWzrXT5skdjQcKKUl90IVteNX1uUDkydFiwbKuUHCBjuogJSVeeEk2Ug+E
LPtDqvQObNUnd/Zu27rIOON42ak0xw8hLBAuod2tgcsRbwgDyqScq31SLbTsHDRWo4cvHP2qI23e
65JIjg3bOwnVVtZth2Jwr8bRThhEusHJCu33ioSpk44YjFYNe27c919s2OGAupt4Mwma+LNfhQ+t
K9N151Fj+j1KCQC6dH6C/kDQWoCPcIwuAXix60PzDrxpODuhiVmStmKLXJ4zhH9s4XON6KuV/1Ap
RJCRR46b5ZEry6xSm+e8FIHY5WNdu4+SCuQpSvr6Oi8E/443jtZDIZL+nNZxdzBtKivUEMQIM0OO
zoxX60vcnM7WYla6ywafRySr9E1VFNOaACWxBatm7ZhPmO9lkWAP76txTevb6l662Kyo+8xJXBgk
dD3EUQU2OAb0GriZxCDqQm8dYuEfZyRlF0zp61vob/VNVjcXgT/ZL9XstQ/MB5ID3XRxKUbbPWRs
kivimGI6qPm4x7zwQjgPtWICwmSnlT0eZBP7tyY82z2cyfqSRLPiZgFcW003XYZjUTIuLlNzVyO1
eClcB7YVEYTQdUcn3te+7M5xAPM7mCP3JlbNLghsiqugVVh8RPhBdwlMINd5GnsUTllQbcZyuC2n
5FFzIlwZvQbym+X9ucVBv4ojWvzMJ4dbsuTE3rJj8yBMwKkEKtHkKZvqPBUm/TQzdIrrbGLf4Ilm
mLJ0KM1bO6im18Ygay3lpbmARGOcW7zce5RRFK/or3K0G0TdJmhy8XwzMcADtQjmfcOw1wXn011Q
RqTHG17wgio4XwfQ9PZhEAznEawvB8ZuWLu+EQFoNwPe/cxYWdLEGxV04zojl2pFQtJwIoJNXIzY
WXbBgoOnranXhH3lG1dFr3ZgP/lixjXatuZdjA7rYKESU/yuhpeG97jSCcZU3Gk7nk9IM7o1WJV6
NUuj3QRDj13dE7TMZ31pNFV5q6sg3ZDl/DlmEuCtIjOBYRaE/TEwwm4rDPOWA/quHYvwoA26Y4Vf
DvsZtvU6DNzqsRaGylieBrqMYOt3nVXYr01PZV8g/9o2I03a0H5wnNJf5yKp82MOiummo23+yrrt
HeNsYK4iInQyjBq2UdTxCzmynK+CNGlJMg7K6bEQXnrBgjQfxQgxrLScl7oYsFTT/1uRs1Yw9wis
DQmLGB3yfcQGsMp6bPmcThF2ppnIr5rMO6a99UiQBv35QOTr0KtPANcNYFwGJ//E8C7DIPkSjD7m
marZqs6Sr50py4+6s/vrElOvD4Gfd48lwb2OJz1e+MwjjoQs1Aeb9sCmGObhuRgHmB5wZllJfD0x
P3d5gSCcjfoPXxvpk0Bi8UBqhbwlpdPd2CmqTZFmyEwLJ7X3AMzaLUadhvfEHT9n2WRcJ1VO56fJ
weorvUwi8sPkx0W6ruq0Wws5yrUmmGebeli4u1khvrdjxg82qIPrjCPaAUMStmPwU4yYQ3oRkOM3
+H/0EVuPesByArXHieFPWXJaq34i2z2RmNNdPzp0cQFWeexQibaOc+3GAvquEYYfPGcLZhnBF8Fr
m4ZD7KNg5dpY0vdQwU3pg+2FYu2YgqxYKETWvazcrQsr+qlFRfZh7EkBcGt3fmpye4O5giOyLuv6
qhNlu6MpxZM3KX2QCYCwFH0WgoPijzxprFWAMm3nhtC/2B+HYw/DZOV/w4K34isk3FqA4V+3+n+L
/L8r8nFn/lZwfh3FP8kOrG9/8Gdt75nvHLGYarHfOchJl2Sv7zpz+c4TVIIU62/tvou6QIH8xe2r
0F7xZ/9feIATmN6BSV65beHeE2gS/oHQ/BfitYKjigHQ4cmncPwlfCkYiNOIcsdBe22WwcbSc3JH
eENwciTmfeiBOEEoU3Yl2MadGMbgRAepfGF8Pz46uVe+SCCBT6adN0/hiOXk9/Xlcrz4sZjl01nE
djp8QGtxBL8p131cPyAqfIlGVBavSCPGmwqs10XujBR8VZxOe78ECtSU6JZXv7+2bXGTf7q6h5fS
44AOb5FjibTfHH4Cpsql28XVEebCc1YFNlagLvbpPWIO2biloy4ojck+JTpNnUfpx49C1/GHcc7n
z6oj1pEpwWSfwjRstgmKvn2bYtPd1lXh3qrIKxk20649BkPWXohl/ivNUjI2hXOuiUsRa/ok2XVk
TdhvleiBfnmIhTH/KbIguxkBotdFBitdi3yvJ5rmhS2A7Qc5L5ImrzirRs5bnBLdHZaffFdMMl8U
yjYwurDy/WjtB9Bw7FiaTwYbx9ZL1EOH6Dxdy7mCLq3cMr+qJaJsA/k1KvvC7g+TkQWMxeeFpNQC
MpzV0BMDEbjo1sDvrjNrJD5aL1nyqG3FhTPQXHbrqX3yhgB3JF1zkLHse+Qu8wO4BwxV024A6rkf
UUHQd6e5uuKoXN35naFvzYZB3EaHFYqRwnQ3Ra7MeuNFo78dOruOdz39sYmxq3LvRuoOvF1VBX0U
7kX7ILoiIqdGDR0DM7BF+Hby9o64NI8Jqz3QC0Z5Z+4ykQBPyIM2sUv4m6XAvxnO9pmClj4YfV6L
EIgICqmmBcfPqg3JpNCyyAuQSL4Gx3lWevK2kePmNzg3xl0TVtaikY7QCyPWRcxhEmtErVzv6nZw
bggLMva0GsPPVWT1uwS1tt/2yMoQpdO+VtndbE3QqvCX6xNiEb3xnFa9RqotD3Nmzls/LdvDFNdY
slurxYWBYJug8KqHcYI8IW8WNbQ4w08ZT2BGgve2RnnuDdEAD1E50Rc5mP21KChI6emp7AvO3aQA
eEQvnOMIKgbqUIQgUz87cIhU7eoFqXcfhYa2rzoqYfgoOsiI1BY1jkAa7IrsHxQzAUZTjelCMI9v
4V5oQDgeiBy9t8xi+JwQICKQSEToFxa1TG9eNpVfgzuOU0K+/LyX1nXT1MFp7mabPGFb98/uGEMM
B2ZavM6G3RLm53egUZWojPYTyQAajS36G6q7tpDxtu3q3NiiwZ1AMoOmWTfAFsW26405vp9o7TN0
7yvYouCBqFWKvM7CTd1FYflB+kONZ5C4o3yFfSSvOQEl5gH3bMRWgCa1joa4pAq2i9emUPZR1FPK
oz6axXEiC+dOIP9jMYz4/iib82s9d+qKxBjIQ4blczUwURCWIibMhMJi7qkwPqNM7WXz1MZIrFd1
3PPpx5C+Cxr4+RAXQ/nSBE7xMvSW3xBTCt1qEw28yFt8h6Ox6syx+2jqujMvNSnr5pUfDHZH67ss
Xusm9cmqWMBbX5dyn28eAVakf93qr55co+2vxtiagQ3bRlysk8Gek2Y/BgQ1IaElnmF6dbquNsuT
R6Av/5OEoBt4jtCBERxdiHnon/NwTGOEj5wWXrupRcww1XNDJAXS6ooZX0+cal8Yu6FrY71iylnu
K89Kr6c86iGjLVp1piF6vO0w217LouDFIhQ8va6dtMowO7mFQ0BM3x/Bs1EeU+NG2UUG7hJAFZ+A
Zzcr5TGn1cZYs6rR6sy2E3SbHAD2B4MoesQrcZ34a/BnnLULz0UVRBSSV6+iSg0vgGKLq8hlpr7B
eFusAtqqJIqDKUqYJH1sRPtoj4N77H1fO4v3dbjtCFhINwbgX6QRsOw4f3gxdB+r8DGxOpoYZFys
l5HdB0s4z5RfoI2tH6ykG3FYRJ3zySETmB6DLaIdgnqC+gpjXqfCQbOW6uIcRH100TENgURVoWwY
K690OFHX4kwSUHv0LWtWKx4gbJLsMzNf2SepBLsAlt8qUwsUr+Fwgx3HwmHawgHfw3ybWP16V9c0
SWZgq6EjdzDNw1WT2c3Tv4Xj/0SwCjplaeb+92CHhy+wI5vmCz23bwrY4+f/+3/+/Kvv1aN4B9NF
LZT9H5kOvvmO5qFNaUgBSRKLR1H53aLovnNJb6Vj+w3csLQY/+wM2xJsJJUm0YYe7EgINP+kcpTq
l/II5MySEGoK2zXpz74pjxTheUY0kHhl9Fiyyj0p36HutwRmoWnDGe+J1cLEHC5ai4Ng1oB+RqPF
GQ8bwKHKyAAKnABQCT5LcdXQR3xAUZ9sXUx+mzB0aUgNtc0Zyx2fs3GswOTajv3qE+18tEqTfpbv
4ENjorZl/P25y8v22NtNuGfvCjcugvW1AKq6nilS9lNvIoPwgdeuZn9sGPSwoqS5hztcT8WzLCvv
Na+b7Nhh+d2ZsbvrGooss+2J8dJxeI3M1DvkU5w+ADsG1IwPo116iG7xHImu2lvsLCcO/4u7CETP
x8BTJTrNrExJOqzD8BKWDUNJ3XoXo57Nu25AWJCn6haWrH9paijAXsapMo0aYNXYLnCxdz2UWcwB
gTbrfU1k12GIyQir7em2KAtENtQyO0J7KcGwKVznyj+FeYIcYkxuaMSg0mNKSNzS4G2pQItVR5vx
vqZWhxoozbU5S3nh67E5ds0Mn86Y8fYR9nhKGySstOLndWTQoWy0WVxWbqSibeUZNESHoXsQMdp/
i7PNRUhm5l6WIttZFSJkc27m27K3mksVG3ggOuvBHbPx04Q9dEvUOPoNlTS3c4KBYJjcdOd2cM/g
nEPUjrX62KG3L/PpgwkJc09RrA8dAfZ72/KD93Agi53WgfvZi91kusTspy9DB3pw6hGTtx7HNtui
9ek3MeoLwsfqeleRE76ZTHjsSLwtNJ+49bHf+x+9Oh/+oLnp72aTqEy8ZRkpcp4tb+U0IFNFAfgI
z5fx8lhMrwZVIrRM9JuX4CF6UiKZ2BZI+CKYm1G5LWkhrYBL0BnFo3gKTDe/tkVfXKaDeIzguLcr
w5bVweuK5HYsYLFBguivLQC+Z1kREwmrU+p6HWORVIfOINodkluyJOx0MgE83Y3DCd/RTucW0tV5
XMgVsvTInaMwwSpnZYep8zCFMZMHHyQ7VK6pRRvcHube2ugqhLYv2JRHa85u2KQPvlMRXNnl1WXt
Wq9FiorkokJLEJ2BaT+5ca3uMgjPFJDCODZxJwNrn7Y4lBQdlCH3P81yquJtSPDT9YxB9gaxt5d9
8tFZkVCYM+b32u4RzY+NSx89W7dNOV7IoNFbvybdLkxz/4QE3KLSDBpap2XklnflaGR6WMdTHx5K
dO31o5UOMkFJAQ2iZQ5P2KM60a72GmOTORqdFwsl9z3rAYAErsbrC247MAEAVEO7NiFBXVWTYtjC
rBgSzbZxJnGbj34XfNZBRdo6JPMVK9wqEtKQWxNXDU+uQySFT/gFcj8pEjp0KY5ms/X1R0VMpHHw
8p6CzylQcQF07Uhq7LuaHXSxrsjLgSnB+2wqndeEMzxPCg3q8Cii1uxXeTWMNxxJ5GfcsW2yx+Xa
Y8aeKJ9hyMbAqoDIB/42dxIuCaOawX82muLBDmemCchb4QuaQxnvWfu4YpsE9A2pC7NoQ0dKkxUQ
+3lxrbzJKlwkEVVkt+eEAAwTJkEPK1qNKtxSy7vXdKHGnSMxPptwN/WqdrjHGF2D6SEdPOtcu0ZT
rxKo/kgTMn/Ya2m7l0D+qmMS+7z3oxNsHMDrBCB2ttojv4j2tDm9fYGA8Sa30ouZVAuFrtUpLsZo
afeXpaLUaSX5pwuaeDEeAA7vgGTCWnGtk6dqwpRyvbyrmvUrdONtHRa2sUOZbd6rFBCGazWzWNuD
YzDTzvMrSqnizuuVe9W62MMpvCwcY7Z/nuADrtKqBtg9ynDf1vja4C12qbnKEGx/qqbqI3tUfQUN
AKSIChBUUOJ6KwvE8D0pvcFuRDL56MiwuZUw/9kc8pTGm2qui9YDfmhM5qlnlv8J7C7HukBsGuWG
R5bO4EByrfmcKBFv6J96Lz2BBKRUBVZ5IDlxPCt0SJfSIcQgrMZkUw6Txn5m4z6sCkrYcNxhRpKr
sTVnjd0rAuChexSCGtPZjYvkegsRad8ALnqckWQdMVp0e4GyZe/0GXhLLXBqz40BbjQtomuFR1xv
6tHyzrHNEk8iN+eCmpSWgevfj/AzyTPEBhAiWb4pp3AgMjICmqn9cO/yBXZlk/TpinCPiKVxls+2
XdXshY5fvvae1V4KNYsvGH6LndPO9hZXizi4TWWjjOV6cIrCTcn4YqdjnHF13qZXiTlU71GfVZf4
UOsbhx7ahafoUON30xdYB8mutKP+KqEDDq4odRex54fKk/HFBMP9KcBPfBUEwucfaVwqAZg7q85j
lFFkNuLtMcpaeJqOd+NoNe6hXtWvnsIAsICHbTyXt3XjgICTmeci8238W/A181nopPg4cIZflWNm
bhOmJ0cYJU9BTbtH5NhGU0yWS0Vvb0E11B79DON5zANzO0RFdTnm/kSB3oBGYfdneMOQaCNxcerV
yDHCsJCfbromxN4uyYv2Yemvmn50/XUFSWuN55XMgzy0mOuBTUUeayauCPnXTET0tsdLDXFqw+zU
ebVGzGejxBa4UqZmJag54hBK0GP2Vvd4abyQLS/M4jB6aNypjG//re//J/W9BTTkt4a0G+r7BlXn
a/4zDvLPP/wu/pDoNZY6Hu34gkdbavnvDeKld+wLwUP5tQe8tD+/C0Csd/y/wIviP/uW0PWfMt9/
h/ADehuKEvLplpbuP2gQfxMM/NiD9dQClVPCtHDgCQ4WP0/4U06EcwbJ4eCoPJmIIS3oxjnpYF+x
cRGIiIcHkV2WMfTZDay+ZKI2dX0k7IK+2lwx/1xHMOB5spuWzMzId1xjBXKpo2HzqcS1fD0s5CEs
ZeZGxt0osFEzXF5lRtNsNSyGzeymQB8N1GPGVs24/lfEv1DQ1Tqa90tYyvu6merTtHCQ6JubBCfM
SPotHEd49Slbax+Z4BbxWnUfJgtSCQ8HeCWB1ed1/gpdAmyCjbVwFxiTuXCZsm4MNl2UH2I1x18A
uIWfhoXjNPI3z85UaACUC+cp+op8EmrBPynbb1h8FipUsfCh0Jmn535hRqGWbC/7AY6UWIhSgUnq
xKpo4UzREk0YKHNwQu2PdHgch4Un6S6OrYUw7pcBoryFXeXV3GZGjhxZEO2bp9xlSJkvvCtrIV9Z
PndeLjSsYfazm3YhZLUurCxzoWbphZ8VfUVpEfmTn9AdlWu9kLYwWKgdRiyoBbWXXeaKzNrtpNwh
WtVoEygoHfOJhnN70RXyuXHC9l4wjIM7VwdgvixDh+UqQ1uwz+vOfj+m6IqZGXr7DKbekjkcBJcM
7anBbZNssAIckuP0zZ1yC4993A2ckw2I/48G4flWZuJO9TfYLfJNM8hqL0PzRnbM4NZNYdlXpOd0
LwLp62Od2eN1D7Vh7WfIKZYEZs4BHHmiNtvb+Zie/JS5sF/q/NYxW3nJQO8pJpVqw5Q42QCwmnY5
fuj7qXOqrWs42WEw0UYXosV6ovVd0FXmdWc0ahOMcjjSfAJFSL8tk+ypUWcSqE41Fq/8vggO2g+c
XedmMKiH4ZMIfGNXSBkUYPNSccdDTmeFI+yRoiWjovPtLbbJYZPYltzAnbkteNrWQvlnhvTRihBr
d2NEzfOcIZ2fR2XsImZBK2fy+JRNRJZlh4JDdCJGYRMZz1Kp8FimUXXnYIK7nKTjn5TXVBttRBPW
eyziqayjK7uveG54bAdsc0inS5qQC/g03mgT9vuaaQe9JXpPd9PQItoPY1mw88tsCsWjF6RjvKOh
PywtcjFLcNZ6iMLIuxvcMXXL9WT4XndvWYkz3DskP6Oh4ogRifdC8iwgddXx2a1Nddt6URA9jXLO
2hUnrNTeoc9noAO1ZuL65Emz/1kMnkqgOakWRHvVgR0hg4E/5DyjD8j1cSgsRN0poXF8G81hNt/X
BdaJ+z6O5XDffmtQh1+71YlNhMVLkrT1nEMoSnI1ryKH4IapdP150zeMLJioxGH4khF/nK51JMhS
Towi4/EcCihrI/w0Dlp4SPn6wGtUuEl17nnbCm57Eh4mjIsvJCwP7SfA6CJxX7hHftevUkx4J/rG
NpLvPEham/9xg+TIqZoqF9VB1wYPOafjaW1WNBTWFp4DJnGGGL9N0/4d4f7NCJfJ4bJr/feduKe4
+VSgiMp/6sR9+6vvnTgXyjLqTHZW1IPfxJh/btO+9c5DvEk3jBHhV2TYf7ZpEjE9XmJ2YhpyStl8
jP/oNAH/KLKdsdrAm/pn2/TPqj8UhUg+IfpYnL6kJdimft6kLWFGCbMm9+xDVT2QzzzeOCKvD/NE
Ut26pcZ9/eEG3Xzb/39kq//VBRXFArgwfJqueFMVJHxrhguZc7Y5vmyQrsd7nnYoWqgwDphUxD+S
Mn/7ggqtNI1G1D/IWn/+gr52Ma8zocK6FLmvZIpAi9BaPDRO/3fS7J+Hzl8vxU/Nb41iHJHogsX9
UdLIeCcKu0TIc5INzmusdI30A8M97Z1QXLXE171XUGmvCCsb735/V+kP/zBx/nZpQbDPEkBN5PXb
rN+hSvrJNGp5bizNJMMraR0wTlmaGyExzb+/mKCyfHs1nkDKS5B1HnCDN190LAgWhbYkCShk9L4i
RYvuxKDNFNpoq7Ce57YuoxPNV+LwphqN2TMLcBptmPMYOOxy/+L3n+jXr+8iMwbIt5TDSr4NVNZE
i3YpPN+zN0i+rp8huzcN6Kz/y2tBXkaQwSPMg/PmgSJszUwj0GNnuxnEVSeN5rNqs/Gu01b58vuv
tdzH/1TQy6/qovP3JCoLDpqm80bFELdlbbhFJ899EP3RWGRrd1Zm/M2v+Vf3jkVIfL0Yq9SbH5P9
TTIUS+WZyV1x1mSqsE1BmVuLOWFr/f03EsvdefuVEMgKi7YIt/Bt798L6G3OhrDP2oqJ47N7rikC
oyErtW7KF69KnFdIRLyksU81EbU2lGNgfn/zMX59gl2YHmhrlldVIpXnY/6gPg4sYQWBm8jz6LWL
iyMXhLYHvndRGg1PKNrebJskFg00wnImQVQbLy9yyHjPClIffv9p/uoX4KgEpn/5pZX55olKUp9G
d1Ly8hI3c2eaCAcGMm/Osqz97T+/FJ4cjkGKrcV6+0SNpVcXtarsc+xwe30/5JUldJOl3nP5JX5/
sZ+XepZvKWGgLGxxROK/Pr5l1NIbrkrjFEwmTQaDwe1Lbqflyzx4402fT6wOv7/iW+cOl0QThWkH
HsryA7/VyZfJLBfxk38ygzreSy8Hs9YQbHKHDm68i5uA39V25vEm8rT1EIe8UtnYoncx8nLYMBwA
iVax/X1dQVqZYJycZiueYTL+P/bObL1tJOuyr9IvgPwwD7ecRUrUYJkp6QafUrYwA4FAAAjg6XtB
ldmVVlbbXX3910WVy5ZEEQQi4pyz99pMOTaZhabv578y2Qg/PBIeGz/zo4AbEeE9afCfhfdwjXOy
BBz32JUmLtgZWm2T+cYusbqipwFcTdDKyzKXTbxucqTd28WydI/spiSvNseXCMEp5oOMqbG+ET+I
xZLOEgG86cxzZbcGK68JGmXg9D3S97WSyH1t01A/lH4rD2bOt0nTd64CnOmSsY3tXI026mM1BM0p
TFyQmzkXcEXo7HRHM8mQW5+5yoVMQYMiHfO2dbAIX6ZYCcBsbaoo9Ys1mu0YrHqfOf6+rFteI+RK
f1BF25YGxcpFrwFeOxNM8dKGO0S4lniemNFTncdz5B9H4TSnTiUVpl9p1emxQOb5rcjL9jkQtS2O
HLqnB/oZ+s6wlTGsFhdt9mIh86SpNTt+gYabSvnCVJt7TxX+a0HXbUbEYHuvkxV13xhALjv0MHiv
1VTYb2KO7cNAmM+D9KkIvTFo1yTZuozmyb7xVmPkscNYE5mshtPykC5dNGogAxiEyxWNs/hCjku2
jx2n+yY72nVGY1uPxFpxfTDGBw9dl8wXewBrKSJ36dH7Y3SxtOy+FVVikzNJntN27mLK9pCB06UX
UJ8RXE+QTOOan1Llk/U4K64b0xqCaT92uZqdmj4ruoLVVKUyPyToecrVFATc2W7qk4BZwXIOjuly
MDFoat4lbRVdQ1TGmQw7VW/pthj+xoNUdsbVyF1D+eO9Bn7B1cR0LZAHNeEEw8SMA59MINZLYwja
bt+5AxJaBA/8Mg5YdBSxin3Rb1Kev8ZMJgDbc2idU6Mq+Sg9SD7ruAnbcRPQjBV/TiKs2uFeRqAe
XQgK4ccyBiJHyiATV1iL3kSpoNC7qWRfXqka5d9aMNq4mYMSLQLGaO8Vhqn36i/o0lVXS9oMjGzk
F3w79mEm8CaAz+K7L/Uw1I/hnE03IGFR9HYa2T8iYyvcWZkpjxn4mqsEjQo/pdRAbeu56TdmF/vY
DWdAIozRkcsFXj6dMWGZp8pNG5oZeIthpXbOGk87KdL1PD0WEQJjpGQC6Yu5tGa5J9HYmV19r0RH
gFse99X3xpPqPXRn5kJ20J+JcAQdMumckWZfsDKtZ5o629FETLlSxiSesIHKbsdAyn/Tc8DkQNX1
ddOZMtmZeHEYPvUi21h5Q9J10zfnCFYmGOC5S18SB+YLTX/KfR8ETFtP8clC39Huw270n0VWqR1R
WPMLZpfm6LjkqeP5cOeXGtLAllHovO6sgY8xjL2FtjHWLyBPArWph7TbFKYM9sthlPgw3RIlIGVl
bFvOgNgM7GpHU1otCxPkOloWD33RGVd10YqrXAKrm7x++o6LZtymRmbcT1FTPWXF4K6h0ykkXxno
23YBKRTyNVAgYsNsNjYxluM1XEdrV4mGHwTpydWpyfLvxFgNmHunJGqRH9bQomlxxsG8IUUraZZP
XgDhIX7iQLuU3HhY7iPWgpgXckvsOm4PMCNsoI2Xqks3czMZW7tq+q+i8FtyGutu12PEXdep+VYG
XfOE2RfofGSh4zNivEMlv0cUq+qeXWkGRMnyfu27LXr8xOQTDRI7v8YbU9+ZqheADBU3tYFlSr1O
sbLOhp3zSHRIuPS2EcrOT76OOWBDQFHtmtVWfUukyYLUzJH1OJkztyzag+giAcAk27DXHkOILNX1
B5RlWFXAUea17RnNM/AIfYcD3FgHUykPqovYj8Pew1cFtxztOqFb/DRLi25fZIoliNV4Ye01rLaa
OgrAEkc4f5itR+ImefT71AN3pSESYyIrxLMQ3LYAGvAGg12oy2e7aRPOcynTUctp7IaRUNrB0vNy
RK3vkxhchhkBdMYyUN22zt3xexWOqAK9wvB+JwYyusLj1B1KLPbpqtZJRiSElad/dIN6zQVZcx4Q
EGLBJ5aPp3KGm/kFMnLjHEJCxs4DYOy1j3dvm44jXjoDAsMULkOwKMFRDy15/DpgsHrwE/GO5+5J
E511i6NCIQkoIR/aEcNotxf2t0Slybc5y8YvSR/wyfHEE5E9IG9buQl87NWQkhmGY60LjqA0O4zj
Yykq2ICs4+uCCc54UJE2meE30w0dbufBh1JqrGRV9NbK51Mgw5h+wsWoByggDH/KG0xS7i2o5/K2
JcftocpggJFS3r25g1FuGyZnfzSRj7XHF7O98mI781dd6ABxTWW6Gvt5jFZVS7xcR9sRY07oHqdx
+CMWxvhlJLbh3urRAQJU9l6K0aepTEJDxF5ZW2imJyc5R+6U3UjMgUcjGiMf6WHSvUJWEqeKHjb2
Ka8/WT4MnJWrukruLZa8HeQVBCka0huaWRKG9S4ta4BzhRCHAUrTFwFY6dqc+vlepSbWoCEZn/tS
tf3W7Do3O+pMa2/NaM6A/hyPYXH2NWNs4gj77kCVa1zjfW++msR6opQsethlthGYAGK4ec4jO/w7
rmlSGIQY9pqN8FTnXVVuwHwhn2wsyouUxW2PGM/CG8/JwiDrJRjuE3vAlYJFHsEqEh35XGgF4B/V
5jWqR5ZRxySvbd0KJIIbFBl9zHSvsW9UMM3eaopaqLthCcmsYPX93tikC+wioyXXUyTuleu2JC2U
/nzo+iB76Cqr/dpbU3cJS8Cmg54Rb+QafA+terCVaQoUGJf/xgFzkiFRmtNvZqXYh5QJvQRodVYy
B9GcrGfqlLqcA7n2mPTd4jDQX005EhuVKbAQmdM6u9BwZLCqRe3tcAAiiGrsLOr2PffuewyA4ncR
OuoNlkTwbfTJu9uZNHnBHaMwpMvZlAEY3RBjCYzoNtvIFGTyAYnxu5fq5K7DZckuR/wZTVANTK1p
wNYyk0WE7gYSpjq7860B7XNrm36sNlGyaJDmSWuAdE0AKrN3VXgqevithhsMT6grsU8FyZzfmqi2
zBXUh/IWtkKpVrWtjfvUcPjUShpI7qECYKX7i05bHf+p7v+fXuiveqEULrQG/u+90EsmE7ICaAf+
TZT4r2/6a2JJCgKmCGocrMzLwJJ+xl8TS+c3H6QfQgIKoXCJnfo/rVAn+o2ymMQFwq5prlkm1uy/
hIn+b/w0mJeUUKFtI4/7byaWOFc+VWIhL+/QbPWXcoyG0qdWSDj4+AYZWRxCTrklIUtNuMQHe8Sh
Ti1ZtA4Ja/HLVIfeIhVI0q9mL2BnIegGsJb0Z4BizHXk4OwgclrxVhJtdZdOiUAOU5ePTT3VTF/c
8KqN1WNMsb/M49tX0xGF5BniAn/tpFFfbGwZd6IamckPBBp88+Ka7ThFx+5O2nutzZY9nMO29+oI
f5Hw+C7FmN8Y3wvNo47BstLfUXNGQX7MOnc880htZdWt8TjkJ7JyBTFJAwEEEJgS4kcTo3fPvbKt
JcS7MR4N12NWipBi2IqQ00aAb2zVVRnIpICTx9mSGtV8kYYvZVEi9unUEHJZUAofLD0m17mweg6u
Pol3jKGbbRyOo7cDP+KuiLf+w63m+pSghV954QyFiTzgJ5l3iOis2N0YBDusy9gZLwiPp0VJhgDK
7fpsj9Ve3MXRbAYozIGKm3ownlVXZggitP6ampzQiiwv4RrNVHAX2jWDWge+NiinSPEUjHtis93F
H20PrITKvm0JwWh3Bo3OR4k45LUXLsYLHKUYlBI3vCZu0XrEm7hcZbK7EnJTOWhFhYeKb7IhnWP9
53RTCm8pY5zSXLwuHNzI9cMkwCmG45vDUoW80Bs4ToVpxGnNkC2m2I8mj0XiDSFDS7+Hkwyfayww
963avubrprTiezxnKrBLA055JnaLE5WnqviyZJxna6/3oeEP7jIES1EdbRLtRZewKRDx1yqmruwN
hogyREL/oUh7RHvJ26h62t8j7lq4+CpyrpxUea8Cilu3Z+GlzJC6m09RvdRAU2U1J1rY1M25O/OG
guWioIhz85Mq5jI9GuHELzCiUkq2jKTpRVRDLOC0VrgWknjgmOih+sWKogPYryEYMfscDyUEp07F
ZnKlxECNmTS5+kZkAlIqDBD4X0BtAxRt8Gvu4cpy4m04DXVk4Bom/0B7hx/Phs6fw1nRQKDG5grK
UfM3c4vFwsXLfaUpBmgNdNjPGH0ba9cQvAkSiM27MBv8649X9IOe2nIwaIOMJSLVVTsspJx8TOLL
KAsKVhqaFJDuaA/zXkrLfTWBmIZr1FZ0NUx6Wy3sqAELjJYH1HSee5/kINcKp02bq8zJZLeFf+44
69bO+PmJU/K2por2QRqX/u+uyifj8vFbhuXcJwdOARlkRIu248oTPneZQZFyjmTJnk/YNvKrzl/M
GkU1tPMX8gCagoz35SO1zeX6hDll2FlRRZ2ipbs3yYb/H00ZMsAwSugNGc2c7YuGUTx0AXrmwViy
QgU5XSG3Mq1pl7WifJ9njzsy943lnrJsDAKJZ4TVvumHkdaZVeme3IpCr3VQqHGjIpsjzeyPD2iO
OI3kk3h2uNMchuQ9yRBEVWLjoRsqrlXYr0EzYsLybKMdVv/qcVdkRTA26IIzY5b4lEdTdOHDBIe0
yE0e8nRS87/axcrtuxj4qa2/DNzF+xw20W4Gjrs2h8TDD6K6t9xwLJR8bDqXMir1l9A3qjV0YG5s
W46SN8MFuKabaPDuqqJxVjPQzo4Adlk68MhqChsu2QD6g1naYWT88tZS8DKKr5vQIfuczG+aQ+Sf
JAnDF6JMuL6TTmOKsIAVpEeTxwtW4+0IRHProkrGFqeckdYc+jN0Xq64cnTm7JuSOPe1ZMcAZC/q
h3IgSwrDE34OSt7U/ho1c8B5Wk7fXSLfj7FU2SEfQutb6QXzJUx6HexMlsDrVvrZdweO0WPveRM5
XPVHq5AGYmZ8lbkhL6ntdnjYC0WwQxRm+8lCoM1Bqry2dD3yd7regT+ctjVZXN+zKSFAxRlL8tpp
ieE7yencrKo5dp7pCnYnRWMLcAGd/6t+lsVNxTh0442jXIStiuF0Fs/BtZe0Z+nL6jsgkhR4fyhR
BeqpJXkASNwZSeyDVRm2ZuRvOZwSw6GzrkvEzO397Drk/JjRXg0oT+fBGTZdW4ibkSgATFd9fFcP
ktVk4lCbGaJ/sOr6yUlGGA8q6uYEZGTmXIuiNu2vMYXsBd+g/IJC+C71hvaBzmeCmrGzHmKGP1/q
QKEy7bUKb1sQN4h5SrE1CYx/SuxRn9w4fJyR6//ed6ghGu0RwOGNNWHjfG5Y0QaJx5DgpYMWQEmo
F+/o+TUrvxIpdnMzNa/JHCvXVKnKvKf32Wy1HZhberzWinQwqamsFOJw/I4E06N5GF9i9IQlpvXe
g5Bf9T2q7bbExm5Ybrkd6ESuYSqqR7suwufMjkxaMZmDECV3+1VlGuJq8PHarkdSGDTb+wn+X39W
tvkySgBuAkkrgLBRCxh9uBmvYdjnm8GN7C9TZLgnelHWfWH56h2XoHyZmBa3r8hLy+E+82WcnBBI
FLTMinoN0uDJnub4noIl3hQLP5ejoL4eFP1Mws1XiG3lsccwdgvKA2m/7dBhQmf9vVRgkdsl0yP2
Jvs+z9TwTEs+3iQVrItIRN6t7mnirYo6JVkBNLo4o6kubmgW2vUGbY1xjxPR2wRuP265XOjNgcwc
RVfVL1mvyA5oBMRWYdKLkxfFlrhNaQQvRoVny06u8jHvro3Jc5/GMXEqnrlJUmh1Ft6UND11iZvc
OmHT3/SBRJA/Kmoz2lmpSaYLLTWh3esxVS7vMIRxkro4vECP9orNzzhTd9p7QkqvqzFsDnZp/R4z
eVslpU/Qgt248A9VsUEQU24sMXAf2BglUpSd7BRRPC/ZMz4CEETlO/QEJiRBWzj3dOf9uzCS6ksj
aVZBqQYxio2XTtesd0agBgwkhbcSffLVh3hyqklb2ViAi9dJPXlYR6vqS5Y3IG5zjh87m1p/o+0y
J9DBXPyBikir1dSl6V21WAfoCE+PJqmqp6lzFvMv3ziQq3DDCjRAkO3gEqkquncQrO9F3dMSVLYr
TgSNtA+ph8WCvmg30hKt0QunY2MdexyFIKJ9cyNj/wrpdnjdFMn01eyg9YGJ7i9pnz5hGI3Xnkd4
/CoBbfJ1IIwEoKpW7Lidc4S9qw/aTICTRmmIN8Tnc8A5OtJeryB7rsOg9+VuKlIc636l0CxpIDzo
Btkd6XKASw+qci9GN7yIiDc+CC2/EK8S7DrdxvmW7RBsdA4dBwoREv8YUAVmuoc09mt4f3mK3HBK
cC26k+tQxE79SUsXlLFta/J+WE/JYtJpuA5Yb77lbe+/w3kctxC+vfmQRqp8E0HQHiIZ0f5ajlYk
lABwGCZ42K5VgetY+D+Z0YptjvKdTl3Y34wM+jfxVKolGBPXTxDYpyKHzjp3oXC+sr8VN6ouEUKv
EQVWd7kiRbcrvOahr3TiP5QRVP+1ZwBhJGSRY0E9un8Ulm0mO7DMNQ+QyVkQCXFxi5/xCxBcfQ1K
otsSbBFpkjXC+L7jGHCD412w8tIkIiV2qJvN7IDmiN3oOUH4+TDHY06DPEnB9/bTtdd53rkF1yjh
T7TGpm+8/ug0pTppqyWItM70neWp7jEdq2M7ticRznrTRnYLl6Pp3rA5m/tBtfJoDV68l0l44aA2
7oJOboZAuvf5MJUgUYaiQCSpq6Q8duk8Wrssmmd88C6cSwLZ6yZfVbY/P/SOKf7QRVXClYlseKtw
L5dw654LsphSil4a1du0eFWMCNeKkc4SA4ug3/VHqMSj6KcadwuQosXrggDVMa5iTXM9dYKHBlOM
+LDH0GTCKuPU5qsaI3EDjB4CT8i9cFWMGT7POZ+AHhV5GjwA/kM+mVX8SY4IKuv4ji50u1syMxn8
gegff59TQoRcR4ZJcJfYor1j97tSFTvo+IsJ9ecRJZPJxfhnwad2Ldf9THNLohHHVMK5lt6NezU6
VKJeltqP8xR03yJp/UpJ4/04EvfgXpAkHyJGYJjrclT4pHyA4z35ntnBp8TndE3um3juWJhfC0Nh
VrGb/g1psOuekyHsnSspCU3Dqm0ZaXWTe3nJyseDvfXb2pW3lRysc0WvVxwlMojLkDJeGwryr1bu
XMcc2yq/+2YmphNR0Ltq/mLTpJVbnBXykPW9eFYi914bbxjVlw5UR7eblUXG37pm1O6+QAkSpLyE
moItIauBs35CLVKwYjzSFhXPI12pb9wy9Xs4D/UXJ0o40au24+sBPQoyCV2tgfCg11zWTpMCyzLi
+xnNakfkLoXDnmEFYXF8ocTfLCx/L1OLgV1nhc3zRy1c+e2vlFM/qk+WzwDwo0unBkibSXPmk0ai
4IQc+53ZHLxpkQl4WU5t0Fsl5drf+kR3/5SELT/o35qQP18IwTnHAEYywKP497+JMUJJBQe7vDmU
aclHLEJmXapu+Xx49tzXLoN8Tm2oKUJwq/xKZPPPVw8ZiaF+QeAdOajqfnx1YUxWAOGtIZhaYDkc
x3CTtctUuWYo0mgk1StfBRQBxlhRtv38rVs/ClGW944XfJHxIZFw0Ot/eu8gj424iYnx+NccehgT
TGBB0dqP9Kgpm13L580P7tQA1mK4vTJl3VP41UlQLhNe6/HjF/qf9uYv2ptYYX7e3nxIm2/f/9dV
V77W3/7e4vzzG/9qcVq/sTl+CCkjTNYf6M0/W5yB9VuIFMbEtMa9FrDi/duSwXdw6/uIQf8kef6l
9eTHsc5/4H9s779pbjofKqK/P2U8x6HDssrvwO8FT/fH+7yVSS+rCOSvEXQc9qa0+RIVtmIbw66I
F8l7GqthuCkNAU+qF09EhxhX5giBoiHcZV1h6NoIouPuo6Gq78revBCRlpDcV7Y5onUem7k3WIvh
/K/dyQh2+UROfUgVLwg7prS07nISB14jp7rxx/IG8f4+VqCDlPQiADlQX8qhDwkwyd57s8/OFddx
3TKNQWnetCQrhPNKe/BUMnM+NZF551tktrI9vjZ61CuvkNvJnYoVRfF7V+ZYMSgstkETngOHPMgs
EGuR1O8RxPbRGh5i7aX4HvqdaxcYguc7N59OZsJXUR+vdJq9YhgBut7Ob54iBnqw3prAf2qnjiZL
XK5llTq/x617yGTor0YTKVHTxfOqNsKzpZwnDG+vAQPZnZnQCeEctlwBheFhA5nrPV+GTB3N151T
EkHnVCD9+oTBxzAOj4kzPoS19tehjSFQltEbZo9ov2T5JcnEVMRuruZykW6NHRfGXCKQsqOd9vZa
F/rRT6eHUbhPqVMcQWu8yjYnHtvD6+gsi5nbbV3e0Ohm742a7tySz2py1K6NBKgJd4mwp5zRMDKY
rNDKsBsulJ2SIRgjU1jh+Eg5tTL36on9PSmB9D4xlmuZVq/Mr1BHTEy6AdZP6+W1hMsXMPS6Gzvz
Ttnjvl9sciHJNWRDnERAtw+ky7tT8mWeld0UhT5hEPIOIbNMuBu8Q87UlzlWQOmUX8K1dIxN0fFC
A4cnfEHuTEZOfmym+SJdbO+ppx8r4NV6qtE8pBKGX5O91sMYbQmAeQOnfRrshN5eKrNz0QZPmTb/
CFvnlgQla+1zTJyY+M5eLw+tHh4JkzjQsFPcqM6BOTFccTMs14UClQdM6eQ3U7odRz5PqFzOMQq4
E/AHkscBJXolOvNSJ9Zb5FAuUkIxiOc0Cu/+sZX9o6vL98rMUfD7jdpwJn90YiuFFqnEroQFQr6h
AXGDsAp6K1x3q/bPyMmfmrYmAMn1zgJ92Q756SMuBypRjeNvdPynLJDTAakAqjtLn4VtiBdyWiJC
uFKiHcCz3xPK1GxKncRrkhBIFY3UcGiDaTi2HHSuusoPr2ivA9FLp3LbzqK6rQ0xEdJQDscqxf1s
G6XzpqzuZRqkf22FhVjgoM0yJGA0IPINHUVnExTz+BoHDXBBSmFITTmZNxeOs5dKGxhBZreLMg7h
2ZqG2dmtixfpMM0sdLnVzPzWs5NthJo4jSHpsDaSVO58lWmZHMOGyYUftGfype/qhiQigooujUHD
p6PptR1671XXk3yraxtLuZGnW+RuBLkQDiYQl+3Iweo39tTEd5byoB7W3P5zbr81MH0JjKhIZgfi
4Gvb2tG+5HObeAT6mduQtp1JkeyGtxyc+r2mj4c2LngKDP/c2+14FQ/ynTbdyfWL488PDJ9P4iEn
Bex+vsujH8C3+HRayYj27HM6vQdG/pDg+1YtJ89z5rU3c2z5vziefD6GL68WsaE5nABdpN6flKn4
ffran4L6kCwJ37Aojza1JAI1FvSfv6/PpzBeaYGmIQzGmQim7tMrjUFAPihhGAdbFa8wiNDfsBzj
Q57WDgKY5oo/mbufvyaDwx/OnR+vuZhgIdhFy//+uCMmTk2roIOOMSkv3Xrd8NhoHmxwC4fRYMq9
vF/0XifZsbr9/KWdf4wal/eLjouDtYUY9/PhmpPcSLUX1gdkEs4mb6oQB7gP1qozT3mTFwcz0m9j
pwF8jcNwzAdCJCSEhBXd4bcUmnZSz6ee8odC2ztEEbJwAnm3djieRmQGKLjx6SFoAPCQ39A12lXe
8EAhfDG9FM2OZt4XlsZaN02092iLPSdoStcu0Xmbn7/T/3ALkZwI0cYCdOHZ9qcP1i6zqGpstz6k
drdzG/OOZswd6aztL67oQjb8x6dJAOJytApR/n5WlkejFWr+kXs1Kt0rBoJ3k5VBZcCHStssyjdd
SC8ksap7eip3gTKr+3Spa9w5eW8H1uXlqJITuAzrX58g/xONM/aPRuSfHTns05Dl3kMdt06SRTan
bf2UeGSGI9kUW51N2ak3ZfdQF/qiJds+iWPuUWUhKi/QYieC099xXdPCK1BoSoL49trI3+Pmo29P
RYmpTAvnkE5k0aV1tk5orjM61CdCGVEe9fMdpAeHrh8/G4Tri1x0ZwHz1l9cyP+wwjiLsCiwzDDA
s/TpA5sDo2ldw6kP9Es+jhOalc0TNtOi0Tn8/Ob4XGIuT6Bnsk+FCy/+H94DaU801t2pPnjF8AAY
+Vg1v1owP56kH8+9UYALhTAD/hvD9PI7/K26hOtcqNI060MTDWLXZdpeu/H8tqz0RP5OkB3iY2G7
h8iwz2McpeTllEdDx793ef5H6NPftKtBrsIydw5DziaeRqxOYqpu8Pa+M+ZygAcQ51I6/rzKPcY6
PSib6zIjBzIUX0O8tCu/C5lhTxlYW49zi2URUoiTWOxsiQLaiVp7T17bktWWvXs1t2CbFTeDLoCh
J9MaphgHVAu3ogckvcZ2iQJXPTS1nW5dZ/6FIN39D08sn0XEWIN1mIwA+8cLhqwacvFU1QcLng86
tor0FEX6hk0y7Y2VcgUAxeUEBofnCuLhOu6kucKfessE9hLGRb3FkdvvxngeV8q3GtzQ5hPtP2eD
kIO+yOCf4z7w133snVNM4AgAWIlEQ7gKKMSLaY9vc0fsRJB90Q6nw6jlDUtD74vUvEwcxFYiTsXe
KUcYnuND4hFfk0vuT1ew8HU+Ck5GFvkGTXy0t735Egk53Pz8xv0PDwl7xvIfrPJUb5+u0Zi0AdOK
AbBSWG844mjSMvl1XMzcsUh+8YnA+P/n2oZzzWFZsywbBtenZ7J1nQmzYF8fpI1MwmKYi/o2P8bs
VBFonvUMAW41TxRI5HspMs84ASblDbOXGYAbXfSmhm4PX67dRli7yS/okE1NIQGjFhLu8JbMpg4h
P6d9XTcOErPurcrnB13irw+WzZjbLHGK13hcTqkjAUKzeYNGYZPrxl5zXN3SPg53io/0o7ycXe1s
Mo8vjGRx9A3Fd4hx2Im4J1p2VumVZjT8UQSRWNtsGH00x7ofHzNFIUmeWr+eW0o9bx4fpUrM1eRG
0K0GAHjWXWtkR8fhtGYF/SZb2ALLH0hgalfxsNyQoh92lsu8fXmMOu2dm2B89JOlgEBIyvOEu6ls
OS2ZcX6jW+DUgeCrJRbhNvd4xBRxdJGn36RSm7HnAiNpuKGth7VMcxR3S/cpTwcyl1wYro2HjLE6
QlY/zlXbrmTCA6xUeaQo3leAP1ZMj7kxeTr8Ud0goHtJu7E+FpZ3RsywcWw5rZfCCH4qmgyI4Ccs
YedSuU+2zH61H/v/4fHmrMOA1fToTjrmp45TOZFyR3O5OnTB9FZ3wwOEyzPnCy6ex2O9nL8+Su1G
RdZORZz0Pp75OkUWPnYknuZ8G97lDbR2gExFtAkH6QSbUiXtGqdVvY10Px1Ki9TtAY8XhFe4mqC4
kzecKNENpiaE1An7IvaR6LpmLV/PgXO2DdaYXE2XweG4ZUpHrH0z69c6UQumi5N1QmHIfpg6REBC
dR2viBR+VAMrqLTVgwwpSaO+vBn6/sH1Fr1QSYsUbqOzacf5VKXjI0MkLJGWMa+8ZnrzO0LXpVAP
AdXBocj888AmQpHZPzoIsJbTvAr+2l//p8P2iw4bG73NMvkTAeF3CcVB/b259uf3/Lu55gbLqdkx
8Q/CtmaZ/Ku55vxGQHeAEJCGqEk+Cq/0V3vN+42/4MZDe+ByMlw6b3+11+zfAuobLNSIDjmdusF/
02L7dJixSaFhS0A+yFMV0Oj7dNAAP9DPWRPSuAhZXas0Jd8u4cT2t2vy/9AsxzLNeRpBH/MYPFmf
H9+4hz7rgCk79HkNKBZFRLgih695qdWg7yof0VMJglluGgxCzz9/7eXz+vGMzYtjmORkwGULuNg/
Hg1Svyy1U4QRnecIsVEgu3EzaNxXFZC1hxyiymtCMltEfzpzNmgKsu/awJqyRdLmbEpp4SPq8wwN
B3WW0xrtsS/gS3VhTveEJCtvTZEttl2CqweOYvxQocTb/H+8icDlDSxLIDfSpwXQRG6DR26ODu0M
oVW7cJArA5lYFozT19aBCh5bBfIeo6IRYZmo7kZ44tARk4nfD1vqnY/i+K7pQuBNAwIqeNjzbgAJ
eaVZLnfhgCywQm+AjQZV2sqo6l/Ox/7D5xAS/4V/dgEHfC6qOtfp+ykYo0OGGHwjIbWs9CCnfdDk
7z+/Wv846PCJ4ymnAcCxw8Ne/uMn7g1WVwlI6ofBSUwKZURiyg/bo1ROe2967Ig/f71PDxFN8OVA
RSLQolm1o885S7bVoXtkmzjAEJH3rChA13rGjT9/lX/sgXAHcFZjRQuhoDqfPdyRZLlAbBRynoI/
EHLVhBNlh6ILH3/+Qh9G4h+qD8K2bLTLKJRZF/6xKOQJNcnIPXigbCuv5qAjriPinpkmPjgSHiFG
W6mPC6FRxcM0eDiQSwBjbm7FDyAW2bY8r72X5PlkmBTJvxFWZuKlsoiiShbcPlPsaZ9xb34dEhi9
RG2hZFsl+UhSkpvwIlosiRShnR062+9+H/05+0UVh+D68/2IXZOiBfjPEsOFDO7Hu2TBPdPVlfow
5kRKVBi4roC1dlfGEjjRFERPkIr5rktJGMUSS8HNmx/QM/S7wVpCK4SUZ/GRZAHuZNP6NeQg1Jdn
L5rcl2Ak+sIjA0Nao/3Foq3ICByN5lqifX60zSLapeCyN2qJ0iA4FDzqEq9RJDsrH5IXljOyNhUR
HElvc1RbYjnYXVJcAjH+CyCBBwPoGkndBHmgirP2ndOEj0Aa8qvcyCvaXm1KMzeJ31I2Hni0BbWc
ICJElNZInuMSHAJ5p9wPse9txWC79L1Fv0aDQtYImZjNoZBNcVEkkZRLJEm9hJN4kZi+TShIqSyJ
LkkK5ey92EU0kfupvZ4LAcpniTvxUsdEYNBVvwdJWrwLK230qjAj0LiRTBnJjo3pcMBP9VOAK3ET
LMEqBMCVV/mU62vi2f1b7ILhRoVZTVpOlY23hBO1f9Q501aTzBZjCW9JSXExljgXoy6NjZtkaBQD
eawq0rlL32rhukZLR7g+N7FA0oVIkJ4pJuSVEdR7MFnkKBMn05S5WIMQhtS1hM1YBCBBF8FThwb3
ipSvCq8s4TTGR06NBY7+jEAZcfU0EGRjsr+s8yXchtZ3iJDQdV7RBHV3BMJ09f9m7zya60ayKP1f
Zo8OAAk7EbOYZ+kpURRL0gYhkRJswiRs4tfPl6RqWnyqoaJjtr1ooxKL8Jn3nnvM+WCPmIGFvbgv
vUNtonKgDzI26YT4Cke4OUCRtOhdlkhuGrdWH1GYwy8tl5lHg6k3Ms/0bCaZJ8vEezchGIu1bTof
UJNttAXXD3DNfcL4ToIzO+17rarrPCG+jgQDXDrTatyNJhYIZ8Bxq2z7onUhztqp522KeEk/1EV6
TULql8wEDGXDYMMlJHSoUMFfmqraJep5N6u+2Fomomjwk+gglHKuQlhtF5h2xptmWgk1stHojCZk
HRNheGUm/AjS2bx1ZI0mrGiWSytK42PZL4hETXCSZSKUWhOmlJE/syW0DNmjek5bYjMKd2xD5SFP
o4B+bc6hy6dENKm+ty79tWmuBhPghKpLfy2Y0cCa7UMiDZ6znmz0h7crSk2Wqd4hDEo7HmKppTpz
TFRU2PC5BKSO2iVEHnctx707U49j+QuWPmTJFg/M+lFNXgqByxmfgrDXn8Sk5gt4z9N5ORGLOqWt
d6WgKB47HEm3TBWn8xEmNWmmJWmvldYphKoi7J3zOo/Dtds5XSAhZKVys1jr8tGb7PqA2UN2bpdp
uyeYmmAfDRYQC7oABxbIVb5An66RS1H488eiHst2lwdLd0EMCKy7ZtRHK8CJt+vtkgipSf+YBjU3
Nzbch13SUhSsiFrh9rtMQV26iBwBw9FZCX9w7RFu6DS7e65YXYTB4O6h6JZoKWx9uQ52/9caz96t
y4d6o4kdG3dlMoD12m0zfSf4Y97Flb2eobBWj1m4pAcs7cOH58iAmhHAvWVTXyBgz25R21KdTJR8
TTOTypnGxBdgr0XXOYLB7hfS1+4I2e4+FYUoEeOu8y63qAstvyVwqHQgt3tEpbUkRD80SCfOuxwZ
+kpQ7llVeKw9ioskfWq9DqqGHAVma2dai/ZGINm9gF7FzjVDwt4GgoR15MWYgaqJK0djehvbct75
o3D3HWr3vYf16e0atgniTw+RMurJinyDAHnHqARnUo4xLK5pMOI1TCqRT4TouIey8PcizvxbSDAV
0hvEbO0Apdwugmobh2NyQa3ib9sEaiR1pLqYUAehJ830D2rg6SGfFOt643YXBSaL0Lh8z0WJKLtj
Uls+TNXGutMcINtZhKBvVojLnLbO/C8zA074ykE23NkhkWsY2493yna7nQoz55Md+ZcAJsUxJM75
iE0CABf1orj0F/s4dCwKDk52N5BxvUOL9uxclhCfp6rAoV8k2b6psb9OLHc7D0POvHr29/jSvlNJ
HZO+nqXTUbWTzo7c/rB8VF7UZVeql93E28yAalhqQlMGqSBKghngUYeBdsvKqsl1qyPXy26W2V3k
+kLP+W/D+oeGlaqNGcP/u1/939XXb1/lK73by7/yt/MXMU20lo4X/J3R+n/b1Sj6F56YLh8KY7yX
LKa/21VBuwrxihkfeF+ANQi11N9yN/tfLow46iumnD50NOf/o13FsjfAk9wM3FwBtnha2RdO63q9
8CyAb9DSTV5oclRjr/9DBXxaapvDGH8TOC80q9TVr0vD1ekVQTCThSLEc+7LRuqdGO3oVs6TJf/Q
G582KxwL5RF1NgbNNKfPI6JfoH6eRYFHh0jOtNPEt3YA7BsgJLjwVhs9XSBhHP/ywP+hGUdsc1L5
UusCSGBlBrbgQFY0yO0vh1zK3u8cggTPcqbDrBhdM1w1aoTs31hI17YROukHrKuEe7AZ1yEowclF
H4Nmdutj54Nz+tOEreK40CS2cP3OYjhnJKDEyv5WL7m66uI+PnYJGz4lfX6UgXa3dbLUFziiMMvC
PeiIIcvw0RmC+iKeVHuwEpnfJHrIcYIuSGAUaZ0ddWfLcwxvNItzL9+7lrd+h1u4PmSlpx5Y7a7t
Uef7OaxqBAsVuTWuKK+x9gmibVaI8b3bj/LHKtbmdhVz8dG1yWLBvbo6+F1WG/eNaWtcDM/sJsFY
AfT2GGF0vlGdnvdENuG4OIgetdDQ3Kg2YjRQleKrXaXWWRXM3W5VsFY7XYVQcJc4gftiuc1jDxfw
CsR6eY/0JRs3djdHRs3mHezeVZ/zEh16uVsyBUFvE2o4wP1n5ky+7q+yui0OIdkG9XYGKMfVKWts
nNiFrL+NKmw/F2Ma/VXAgbqLU5tIK0PheSqivi02TqzCGlaCbsqNVeTLQU0RmZNY9mXfygwt0Tav
veoW+UMESumlzVU4zuOlHuv5IdIoO8okVzuXYfmFV6wpXs3owW5zAV18ye0txai+yyjMIXDa6rMM
m+nQLPYAdIChKCSKQD4pKbMjqViPGl7iLsXS6TLFJbPdOCsTXFQTzSPFf3XdVXL9yxOu9R7h0Xpl
U5EwL1+c8pw0RBuiTI7mEaGX9cELciLDaFHPprnu90LnJeYv6fiEEmyA9I2V0H5NV9xULVCOC25B
j/QkeOyGajs7OJ3XRt2IgO/JJs1mY9yzEmugFynTj3Fv4bedtNXRaiOU35Zctv0y16jKCYyIE4wI
wna4RHgEOX4ZGGrRlhVfmXQk/HD4RSSj2GVNoPcwWLq7ZK7cqyDr3/nLPJMGhdUwrzZfD/yv6VqU
dLTYGX1fJA6nvrKG69Kt129mbLXlyfrf2qUsb/Gyd5nNDMNd5w8WoH5013Vxvh/99ZNFBXLjrvQc
SFV6Zhbrup9jEqnqOial04mng5be+3qm68JExD3Ly2jGnWLAvAL4O8hL0hQBmptdgGywoH+JaAbQ
GBaQ8FNZ+vvAHXW51VUXrFcRDODlvIoxwpHbjDwy5OuWhQlQiVftlJKsMPYEC69MXnejxpz23vvp
vk2qERX8faiHbB87Pd6hFCqqJH2qxOHV72xcnoaoro/ztAbhp8Xy0ugQ6tL1z2VEMb/DrElHhx7d
AhFDqRyCQ1rOa3o3MVmk/WjzKb3BBGrMNo0k1+JdGlhpBGsp6PrsMsZUoMk3fTL7n902GxXxATVS
GMrbJXYfihGaxKEzsrincMl4UBlMbeuixGd3VB9KSURWd8RkqfxM/Vl+gDhIgq1thB+NDGnF7aF6
CMlEUGR/uQm8/DEQF/4yYd5K9gR+xr6VQU8YhLiYXUYyDj4QZ6607HCzlExTd9K4niBZZm7Vd+Yf
h0mAM68eZyQCtQlmc2rC8UqqzQYTWsymvFrvyhGCAESL+iJf4ITByVvrLTF9CR97hKKx8zzovuEU
OofnURtGVmiTW8YLdW9HhJIiy+UJJPGXRfH/Orz2PzCxJJcEL4qx3U3TLN8vwmu/ewESYk4kTw+M
mJvLloiodTcGaYW3tJ6b88iu4tvKz4OvFfpLRsHQDA9JH8r31lyGJQo4tNIYwmCRwc0Y5A83UtWD
sAecW0qsLXfRKpsP6KNgJveUEVhENAQG8t1WL7Dpf6vAP1aBBh18swrsy5Mi0PwbP4tA4D0SOV1Q
MRIpbA+zzL+LQCd0/wUgiJ8B8gagzgB60s+RBVRhARPexg8h8pn5Gk76zxrQ5698zFOJmGTIQOn2
H5m0m4nJL4C+OR0HvTfzBJJsPbYvU1H9Ur5E4aSlJK73e2avbfGDvSQR9m6eUePCdxwIBnwoTLr9
odeiwr2m177/uCRVW185Da20e2gtDxF2ScAPe2UdJ8aHOqrIX/iobGnBbARuD9aAQLYlnaB6YiVt
8kErGLdMiIuxd2+ZNLTYiaQkrswfs2FEe1GxOeOc5mHk5oIkjLYfHUWf5h27I1tprLYVIu8oOdRT
0bf5FoEazd0fsGjnNazpYcgHAI1zPf/x2UJP707Tw14Y+tX/3vbzFJPIAEEXwIk9jNIoTtEGw6By
8lr+6AImtfce0yZODSKu4npqZ06Xj7+8W/9QcD4j+//GkzkleDKEI8GYYXobxaf8PyN1lk2v0id0
GH55Dbk2fSbs4op1zKwgZ1YvwzxzChrKNho3ZbG0ZbgpwBpKeNK9BioIR8yKLtjMyX7er0m6QsOs
Fh7FfmAkS0UIsGot+2Atu+BmXUs8gveSzgAhoJ3iVRP/oYp+jfkzteMmo4Sg42GAhh2ymTr98hIm
WYnxEf5Q3+3Z0sEHH/1uc4c9frO+e/vuvSb8mQPBMfQ8aHcOuD/He30gzRobr7Bin5jguY7Yt1VS
egRb23zhiwgL75a4Ph+CI+Kjyhq2rZOG0x07bf2nscrrtuH5TMgMYo6JrIo5zukgzYGZDsGvCJ6m
HvnLDehMAWEYqzQREvuK+Bai2NvXfnpErCWN9sA2HZLNK31y7TUo2Jy7Q/a5bFxLXuRSDfKjW86u
unL74Q+my6dPlHaPvojIBN5RZq6nFCKYgGmetX3/ZUIpvz6QoKLgpuAgqGFDvH1drpkt/PJF8NuZ
hEFWwvfX4QGfMkfTebGrqiakvO4HO9olIyrl9IBNb679y7yYx1ZseJUk/xNaeoBLh39V/ICdhE/6
CmBxxZYvXWG+jHZGp9fs8Kj3pns7h9b+CSgzhXHZFBkvhLdYsCo2cLqaHDV6FIzQaqhz+OkJU1su
zirxsoGljzck/JRJpjzWyKFG7M4tK8t1dcD3LvX+QEc6ud/cA6RDIJxuzICcZevk4foYf5JmMC4f
R1lkLAFJA2GXamZuqvXh7fv9HF786n4HfESMs9ixUKz8ZrE6Gxli63jJfeQ1z8caMae4KSdodvDh
hR3CH3p5qyu2P+5CvdQLVLeff1LTuOCrYc02N5eJfNRHu8Kp2kbjoNUn1XxulcVorVd9QqwXIWmt
LOejFmPPBwtvPPE/5WskhumQJx7MKzQKGmnnxqoKl6DZNbJX/m5qpHngq19wFNwAWO9A+cyBceIK
2dsQLJgnSURAyr8MoGee+6ByQ7InbM7lvMfnd7cApWFFSJKh4xdqR866eQHYHpf/mX5v/mFRj14/
vhBtHSUCLDKshHxh4zz0el3quAL6yzZ5rCYRfioU1pYHF0XOWVBGrbddGBAd0HoRShXlVbJrPTjL
EquTB4aktGR1NNbHuAcljyn2SZPLhu5jIhbRY+/XT9kW7iodTFy8lyQgP0549eF4qoh42JL/ENxO
ftJcZnbeX4N2437TyYx5h4URwV9rGLUTPhPo1BD6oNrcJQC/D9ZqDR0dPEX/to/VOy/Ah+yAkkRc
k+447YZWd3sn5gyzvvIgUbvUr0U7+BGB9bMkk8qpvlhh42MskIJ2jGtnO0xuVHjvNtH8tc0ax98k
KsjOPSft+6ML2eF+DsX4kAuRUWHYllfvUIS2n0GR+ydUS+oDapP+e+Um41mxjMWhdjxtuFx9gDPJ
HOOtN3pyukD1u0d+C0swyorirxFbcQyvE3LYcPxo7teCpg4GhoW/IMAYwgz7vTdo+5urh/4LJo4e
CVY+hidLIKHm9vkefUv+B8bf68WaF4Kaj8XMxyTIuP+fblSNk5Yh4FD9xPNa3sUurq97AHkjeFB2
8IeawiBw//6gXw4WUoIKlg+QOnG6/RKAEcZwy59wW5Hsvot9T9fk9hspIaFCNSAfMW3k+7EQdCRv
rya/vfnPl8ku6JiB/2/15+j38Eg8JZ+6uqaFwRwaEx4pHErKtw904rL8fJWe6+LtCWXTiOBOvrHF
BYyfwix7chjDkB/usl1sGgIPsDvIqvCudmViDKItIKKK4exOTG3OTDf3g91SDRRUlMHBrQpUTBJK
F35kv8WJdMKo8EFKyNvuUCMZcQfHe4+nev1DkmVzVbdW+H5yNZkk0PNx2CDbCOeFEh8JTJJREoUy
eBfM5VztIVn4Z7aK9VPRpMMWVbg6OKlvf7UxHdyuPL8/SElOyltuiSkDsAzivgj26NOSgEigfvGA
q55glnLzs1xkR9EU1dmyLl9rJ64+CytedqOb6mrTYUV/RvcMnvj2k/HNnX/1/hmylAOhyYWJxTZ+
0oMQoC4XP83Cp3RcERpWNWZjSwRCviMFbR12k4e1QyiHZdxg7CJxBGvkWZMv8fXUBrBdgQytWzJW
vDOx6nrjEy/0RZKb4m9VaV3nug6vNDzvWkhx76xtddtYPLRNkHQLzMNhKa/nAuXeNmxjo7sXE6YN
aON0UOQ3IiQtEbMQFGBp095Kf6hMelo/ftNVNn5E8FC+t2pgwU2wOPNBuAOohcBB834m0ZWpemdz
AdmCzQ9ZPmllvJWKDIuVpf7gYaJ0lWfa+wsaAXP8tCxJenn75pp7d3pvkQoRUxAwdA9Pzf1HOyHn
GROlpy6HUmp1onhoc6HBQLravnFmg8W8fcQTrjJvFTZ+pp+Fo0dE4m/KFsaQlZJsnd9xBfYuVmwZ
JV5b2rqMCYU6zDbf0k74qXpqhV095OkyXOV5bL+3plgc3j6XZ33S68un1GT5fCb/BbDmXm+sClEp
zHvSlNPFQ5YaILX+Qqx4Nu06qf1NZ7sl+7xsGG8PvoP2pcgC5Bc0mru+mnFzxlMPvwHVgK3lA8NE
4kXpjGqrz67LIO/PoB4sN8GY4Wrrh6m3wcrXnTc9rmmEIbb49GwUEv0tKI7fHi1uy6EoB+uaicLE
D8whxlN9pt+hlGU7K/y8PaQ4yOBz5gDOyqbD48sSZHhsqq6qIePPhd5PXlE9+BPaVmqR/sMAFeM8
k5VQGxXKkKkwXj3rNsjt/h2kpppoq6KBMtIsQ3JAP1mhj2vCFuuQuId3lLcBHWvkNs65MY5WRztI
3b8YkuafQLOHH15OUAPupwXo2NtP5/XaTw/kI9Zho2MKZrMun67ICPWoAKpQPFYj5A2963RritaJ
cDE0Em8f6/V3YPotXkTPIacZLIbhkPv6RXCJ3ixx63CfFsqJ3PvuMmjIsnOY4lSGeBmZpq8i2wvT
iLcP/PtF0tWSWBXwDpKIcEo2hN/Vq7go+8fFhkRIDxRWEdpj18qplt8+1MksylwkagS8BAKENMBJ
p2UkT9kp58mVT9RcPmHAOW7xHysk3h28RfhYaXu7xGtiy6smV3Vg7/0pK9eHog9bSltZAdFgagNH
On6PgiAUMEkmE8RaTqmK9Nk4e578U/bFbw+GrR+tSQiP0bF/zx+iRoywjbfrx1oPirNQVlwWPyZH
U7ezzgc0E4mcGqj7f7hZvz8YQ4BnesU65SG/Nyf2K+hgGWan8q1vq285eJpjTJrjb0u9myl764jK
7aszGvcy/KqzCo+/XaeUot2T1uJO97lcZ9o9QhTW4RvJ4kV8EHXg6ktfao+W5u2z5bt4tZAzpnWQ
ez5/JuyTcJVPyhc/nVslR9V8yyIaAxqXCBO8d5S2prFeNZOFiRag7YMbSyQ5X1Nfex7wFPJNTUsT
lx5dLC+gLH7g6WFan5/t0+R40B9fICGoWeAd/gI/6FOfxviWbyeJpx8cHezPeTq1IqcRp3fhEL8I
DyoxoBGLYWa6N71U0XuUOcPyedV895hYLmvCvXAho9BP2SvxGsXB9TqjgeqyGZOfNvAK+T2YSaRz
NmJI+vUdn3/sf6rRdSDnXomFQC/VFjFePA5Jv58IqSGabz9ilLU+rFBGaL1VF0x3fcE/mTekv7KC
bLIsaHhmbrbMHBo3Yty4t4VoLdPLRfwOKHN2UWTpQRNnXPubn01f4BBaQdcJUUkGpOEu2fB+mEMJ
vKa7pQAD6PFmYu0t0phDW/kc8+NMRM3RrFTTCouY8PXPXZT70xnIQJdfV14d6ePsQNi6zDpLjxfj
Mi68S0uE9YfeERzs6EvM7kw/bSeDQfG6CFt7ddZGjGvdbePVbVme/bwAvxhMy0tzENPy2nZicUN9
m074sl9Ss4hVbASW3HdEFvA/WB9omq6+LQv19+/o2o4YDwG/Lc/wGYgaNEyQfHzT+AKdcOilJd3j
QouGa0pf7iqB4jN3zo/akR+Y5yErL7BJGQFVnCw2RxRWCI6sIedwW1od4m6+Y6E3r0sTIxj5IUpo
MORzErgt7+rBb0KcIgSDd+zlCeXmm5rqGCf6XeqqimcmFriFP9ianAShO1qQSFxYHnrLx04uE/ew
WUiMwBCJhdFJPkQVCV3AACHyVnTYzEDp+dO1Nmhy4SyCv9PQRs1FFHEbLNedSKY6JXfTBAVuQndi
FdirVcBO2DeEBHEmCkIPf2Iu1onpIu4xlSt2jW48PgWaIuR5PPkhZO/Cx23glFDymgPNY2HOBUMy
MIQt/sd8gpqEI94UsQbkb07gK8ZjFCN3gyQnJGzmNz32HWAco8cfcBTQIadVeLG5xx3OG8WPkaRP
bueKiyq/qQKU9s6KYcFZ/ZDagXlFDdg/3bdRzX/jQV7xAYcFffANYPYKjOJhhjHdaaVXs3hk+IZ+
LTqhzCcNr59fqlCD8yT8HiQb4XvriOk+ZObJXcBKuO312bTYfSGvJ7I4+IWd6o0pFZNuA4gtIs8x
XWjLeHX8MwA2HFEJiryPMz+Ppx2wIYIbjBkqoocPgc0It8QSSRyGUqeevePdJnoknex2fedrvfD6
AxLRPu5jySC1plCYm+Am8LH3gozJEJGM8SAB8LttnCyHbsb0wDxhwhy07RwQ0veTdZ735JMRZaE6
DHvBVKA/zpclszbOkQAqnk3nRXmDvXLvEBsEx6LQKR4pDAY9SK99E2PXjCLJo1djIWa52WOmXuhu
m7ZjE8cw8IJomTaJGwzZWSIK8lzTTVSCUgWP60wiCOYeQBJcc1yQuETlrbIly9IrJBCjE94MC0wP
Xp68MEtKOMyacrHUiXkv7XHpeYcSkXdletmszcrfde40Kudm9QVLZd/VBkqTJc+j3iy25YzdDYEe
LktuUXcjTwlAxMBbaDtnflfc2WYVJL7CaLzsvE3AzeyhnflJhioG7UIaa9al0p4MAQN/OF6kDJdB
lqfWWwLu35BZrA4Td5FvwXGHnhdq6pQAI+PpdyCwkU5506OqXznxbMFpGpm5A2URngrjcPZ63RrI
UGKyz5cXeZXZZIdh7HgdF6ITUICGkdKsDzrKLO92sZGIYGKvJUBr2w01lxQ1qlHE/7qmxLIZnepH
GNnMR7AyMZMRVn1zc2YKavTuJfyTLt6nWTHj0zYW66pAgCKR7rpkrpM9Ks6k+0B7yMUTwFux2k8a
1LDFaXa2uEuNzEI+7GJcAfjPIqzGuIM/X2vo1ebvtNcIXtw1XwyUTxthlvvewtn3wSH4nXssQmWs
3ahEU5vv00pzAzATqhI6mzlz8LZ0c5bdXR+XaqCIXx0dfLHqGddSWy7VPY1dXPAOKaJ6LoK6RXkS
NNPYPrbYc1iXKpWWd51wpmILTTPvvkAEIe+iDFHcPdFCrIpOOpDq64wyYb5dY4toe6xs0aq3wp+x
3UGVE6OG7FBe9eh5Zz+ablSXJUTRB9KWzpWo2FZx9x4mZ9vxjPDHwEGhWwt24Ul5yzZdysmU9Kua
gRC8UFduvGkVMPxnDLFG70NQDdpLATu8Es/FuHI12bdtzPUnvKdJOpwPGTtZtQ3Xal7XXQwiYKtD
AvWyuYQDkIyYc9HAI09oD1McphCsKNDW+7SAFsDGFwzhRQ8hINoIb3CdLfzlGLo3YtA+NsFMYbHF
osFV29Sv0rPQFcOua2zkgklc2/bRmZ3MPeC96pA/M5AzlEOUF771roXJ5n0c+04VzdFuQ90irW3s
ZblfhkUM1xaJPNadZ3n9+jDUvNXgEkGgPq4hgYxY7g5BqNpjBPCxLqiIQtj+8QL8cUzyocDftvEi
SRQGdsQucIFa+y765sgiqp8yF9rwgrHqoDsYXD5SoO0Ytk24cUXvDzBRk7oDaB1L28dvJZFWiWeM
E1pleUQdS1mbfc+wNUTeuW2iEi+hHVaLeg32gRiEld6gym+74t3P6tvWuHA6d3MK7NJv5iY3G2or
hWz9jzP4a+vt2mRWyUQ9ZQNhnOkp9KnGEnvmg1FQ4Xn/awt/d7gfApUS20rMQsLH3UWmfFRs4HwO
mReYFQ4hmakwc0tjoI+FVDUDmnBh7Rxdrl1qUZL6WTex9cCCKthlwHlSdz1qgqbpb0e/MdVf0Jem
cwhphDlb7U0SltzYyTz4hLWzYRQ7AHNlfEytgelnO3Y+y6Tf91T2UQndwj16rk8VDFxhquhYzy1r
WRHlZtNIrDlBrC5kT7jOhCXPKs5iz60oiWqYlqwpcpT4tG2oS/DgxrVUKrMgSrDp8DDDyqQ0mXHc
4Qa1dWh2zuhlOKGAwTj2GOJzt36YPB/F7LZJYmMbZBcNRuqbHq9hzr+PC7NOlsAa/IhbODFnVCdt
7+CwpVBzI0vDYH19cIdRBd9mEKbmELhFWF/hsj6xLQ5ta2qpug1NyYIBqblHQ1MHg/NjtHqNsBeR
Dfjmhv2QSSYErmTh3sagYdx+1nBtSqTnAXTQS7NL/dzByPrkPpaNbWaoQTybs3dEYnEjyT0p4uao
c0nTUY2YaQLDs69wBmNvZbw+f9+JteMT2jC8W6lIwzrjNzbQl6S3Kx2U6wQwWNiKYU1gUwfc+XJh
MITAkGn4y2Nkw3ScB9q/cbiPumThigVBNjyjsYfZA5stLac5e7eSW5rEn6eSNK/yDFFJKmeGDn6A
8VPI0I3k5rU143ClsMzPzlu7NkWFPcCdJKcRBws2xSjoeFkYIgbOss1nWxGH5ZUuVUrqJqaan5pW
ASLabdpP0Tt0Am6TXwVJaHM+esUAFz6eQLGBnKikyLyves98Ih16ckbwNWAw5vETcehfmZXRGucd
xMEaf8Qxh2jZuSEaFqz/n3fXbJpSNs2xgbCGPF20VIGBUKbeRLrH+5jgpU9lbXMHMCBZQxT0W/65
+WmqEoVTVxWFbJdOxnm52ywLTWkIrSg1xbxozdm+fB7lAB/vvhrnhoeqehY+ecXcCdXVFM0I+IiB
ComvgVzFu2DAM2qC4uApz7y7Ve3G9bXEoXsadmnVMya94BdIQVGLeRjPFoMxybHqVXEJtokIAKzA
AgZvKZzRp7s0jHP1dVI4e8sNYYntwOKiZ09cebMzlDWKdpf3TGIpwZ0tWp+OzXYW80B6DzgS5H3k
OQ/aX/WlwKlXX0LI1gspQa7oyq9T5izclOSl8ulTezLTwSZSXC34MybF+58dcbTWGGgdljRFo4Rl
emcGlCk9C550lmUtj2IasUCzsTyztyIjGjMCFlZpb53hRiDG+2CtBNEE1uxw/2G9maYb/N5UYWpx
TJPPjMYU8ilpVtN90icpT22QUEyIloqsleQ5Nfmw3RjN4ynDXTcr7up09LznxkUPv1L6B16nwOfw
kA2S1SyVLWtycNaGPoZv+zpcePXPnAgs9FGXEXXUy6dXT5UprSpLEl+x0R0JwB2Cu4n0Bty4Z4Mf
EXdmpvtwpKO5vrWxNK07bggAMNS12Bq4kbMTmk+cbjltrwMIpBSvei7SY4KkaHwfLOHan0fj4lRn
EfTeXrGxWR71AWlnE0snMraGXxN7A554x6KrTSXqYlLHOjO/dI1LmSJFOe+KyWGRouAfA+zAZlbn
fZxOpgt8aSyqZDUn3azLrNMtXxnGIpshWul4vSkqeNFpkuAYb+esrnmkuTOaUx9r8k0k1mRjMgwI
52qvvA5bwBF+cNW8UfjImwVr4DFi3AY9PM/rDeLNfoWrlIm6/CqaxXTo+mXliJfeFLrSQf34J4D1
HzAjRATEXkMxY6J4CrBGC6PUJK7mb0symD5zIo0x83eWh3M8Em3mUTzSt4GqU1QNmApPHx/TWM9x
8fQ5wVl1W9eRPUAn9oPZ8MleXo0qsgyy+58eyqgnGHsZCpvRFrwG8NwsRYMJOvGNTDGzPjWBx+jm
cmGxZu16+1jPaOC/BwkGfkPCgMCVQYqAmXzKBOtth3kAhPVvi5AjjcyYSaKOtv7gZXyGGWNE9sI1
aFg0xtrzIaOPU9Uhcm8Hl74bFMJwrWJaXrP2vKzMP9lYNQwEUyKFfs+eAPt55k9vn/5vT4Whrpmw
MVKmHXdt8/e/YJ2LSuTAsMH/OuTOwnmwQZm2kM2VFurtQ/32zgmA4RhyGtw0DPBO8W7KqNytKaC+
Yq0msAFJdFTMD84amk8kSNL5j6/cKakL1YWDBJ7UdVBT9zeBiep6EaXg919J7jFr1LDwsb0bc1b2
u9QlqEDvkph6n2JC82cIAqGtbo29pf8HHsfpbYbHiQUEIK3t8blhn/X6Ns9kWOAxmYovYBK0jjqD
7/MYMVxnBfzP7rILTYSrhUzD0QDHTsDrksIwEk7hfMEZNSyvh7YyrXle0KmdIaQ1VePbBzwhWeED
BjGPIT18HziHwEevLw1vn5XFRKsvqoa5BnkZZ2aWORZFzXNNFPQZ2N95qjM8JksfytSf5ii/3Vxo
R67xIYcOEXLppyuLl2aV04b1lw5VZVrvYdet5R7UI4uL40vZMqnMlMZ4Wpv1+ycobvmDgbwkDBX2
hfnl5khkMdwjoH/NV9x4saBbWCuiIAV1xNxE/S4SA2TwTe6UA6t1OPtms5z02GCEmCU2Hz4cAjhS
xW4IR8AjB078DB+gBKLbRzCN3AEj8KmLVigvlqmteoj9LBaWckO6GAj5ZjuH2U1tg6bZbPFtq1pO
K3wB6HtKe1ZNYshN0VREw3PF5zqmWE4KiQvkxiZGkvsfpYUCmXSnhQDKy6wugWXffv6nnzXrHkKN
AL8EBuC/v9ojnUVm2av+3GSdoGZN28G0QDG2dSy9PyHrtw/5mpbCnI6lNn6e0eAJganfyTvOoAy3
iT6aP8cpAjuxH/M4KK8hA7qldWP3NmdgMlphaR0WIhx5EORhm7N5+zR+Z0kwz36xQ3OIFfhtFxUu
uAMS8vJ7FPA14gkYF9/AVDU9OoNlriB8WvsxQW5jfdMYxNWwR6f2T9K2fxqr440OuU/AXEVUeLK4
MJfoZb+G1fcEBdi4ex4bB+uYVVd5FQzEhk/xfYc3+IFU32TfxsnyOYvU1DLNJp/1D/fk9dTuecZv
nHQwgvFdJpunjN1VjvPULGXxPQ3t4EMXOP2dW1nWLqSMuoS9M96MVTdctF4tz3GMca6HOqSbwzNt
eZeHWQQhuZ6nq9waxQ+Y852/ibDq+vCHs3z9BpmzRJgnkOa5cKbZ/E5u2SQTLePOG79TY3bpRz5X
v9+yb+vN2NvTjRtMJR1cvwY4jim/+ZGtdoiNWuK28xHH1/7Bj6v0ysb/7KNLuAr9CFyVgypUxe1O
i3DrdYArL+/bf3UW97r9/r/+x9cniRVH3kOlfBx+tXpyYmNE+IbOQuV8UK+FFs//yt9CCzv+FxIG
X5gMRzIqjPjzpzmU46DERYZrA50+e7Kzd/xUWogQtS3/FuguS5sduJzD32pblBYu1jf8OjOidqL/
RGzLys8O+e8K0seGyTCiMdChEuP0TitIiW9Fv5TBfEW2HOg3JOIZxAWQ1Q8a+7Jpp8iV4KAheNSx
dGUl7b8G6lAHzitBMPeuJJhCATLDAiYeplDtXCBRqrs2+pCD/iLh2+IIRZuybefFqw/e/2HvPJbs
Nrps/SodPYcC3kR03wFwcGx5X5wgig7eu0w8/f1QFK+KRf3k1VwDKUIiq3AMkJl777W+ZczkS2Bn
k+QczzPFCKpSvZwO3cgyOeF7H8aKEPCqkFm1mUBp977nNtWZFWXiiOxlUg9ZastzSRz2HQPc5si5
7knp62k315MTB6rwNp6VNWfZ2m0q0VxqvmXl+l1ip5iW0gR7GLFyM6EFLEReODMEnoFALWsSFmi2
myWfAJA0OsoSVJrTeaom1Mt6smqokAkTAOgBHSp2lZiKHZ3DAgiTV6cHuwS/CAZ7mJhpShXjoaIA
vLAbOeyGLp9GxMBso0lp5vsG7eo2WzrAkw7Nc0DQ5pqqTjzhdKmTq/nMmIXupk3Deoe+ctgkfY/c
Jm6kjoMxlgvngZLpldVOT0NnyodogQIfdHHbiAMFlkBs3Vm8UTNSR/2J1kp7NltasQO204Wmlk8h
YdItcU5aR+hXrTWkUzlzCNqLXIcUBsDBZnry4EHLP0M9RgQvx7h22CZ9p5KVxa2+IXdPqtetnYc6
VrNyZwxFhDLJEhxIssHxU0ilCj7icnLoRJldvSHGBL2uPZX7to6SDc6b0d3q8zyH85DVAcjaicG3
PoCr7OKmsYK1vPkKxlR9WYjb3OYWT+N2NbGGamXKlxLwmb71utLajbVobrWqS050oIsnhui2D7GD
dPmGIei+mJJY3eidc1mWskM7yGbUMTNsg4bzGzeNJrQpRAnXbuUUi5DekncprBb4R9TRyG7N+Jiw
eTl+bZQ58wEDxIGVjJhOM6U+DFGmE3HjgDAmYvUDT0OH/pnu50dUIqRUy36Y8l08tPpdVKTjYe5K
Z0ugD9B2r4r6W9ecPqnM4jYTsMxNxMwCyH0h0wNTTYO8TaKlvCAmqOEM8ph5JC3KfV7N2ztm80CX
LfZSbWNBjyeeC7PGpo/aO4uR1UWL7vxjMZTRZmxj+TAiW99HCwbIQFFUD+K4sjBWa5T+Utaiumit
LMMCXWdZ6jNyhnrSQ+jRkqi+t+N2YA7jVYfKS+PHAYOvwHEQFTe52egBc7SG6KOSVq3LfehE5LtZ
Zq7CCWrHQDJ88LZ1Zer0VS1a6KeGBFeGfENz2ZWRt+1ttfgC2Foe8JXXQNfbzJ+E9HxC3z5lTDc3
hpznwHJThsqF53E41l/okTxaRWcFFfnmguab7nT5pkXFF5OS27RJM9rg/ZUo5rI5PFbZ/bsrfktJ
/s2uiDBA5/D1n7fF++ElebuN/vkDbzdFS4USp3IUQuVLVfVmU0S7DrVQU9HeUrL+v03R1CEmanRX
3qASXzdKVcWdoAGnoOXyj9JI3B+rOV4RJZVBN4JlDhIfaogf68m6xT9TS1eee9WiEHTuMl+R29IG
llCWpnHIBRPyYIqJTu4ts/+sSZnuBMCeK9lW3b5rGf8xBwMhu/bSStoaN4mU1hWsul6lrYfZN3Lh
48/qSHAnECtSOm8UR9KTDJjWcsK+Z44JqpCMeHzbdjxPa1hxESmXXsm46FizxfZegHCsdr8azPfS
cT8D5RDTIXZQK0UHguxpFnqO2063zcSHfKtQjOvkXSS6GQJg64i5cPAVXqIBEAF94VXy2eDYjks9
XqmoRC7edKVJQORcAGxYDf+toy9rGrAd3VWlntwtQ20AKgOiTCSs8nEGxnznZmbHclom2bWoLWQD
XXtYLCzGSR2NL5yDCe9lHgPSg1RpFAuZEXg1eWgO8FpGGtUxi1G1w1lY8hkA4jyrU3vSnaWstCCr
CBNImIwoBzHXMzrhnCn9LRlJzLo3zPeyeBuZDX2ynZ7SBQWspdZDu8fwFWlEk5U5PiBxYxdq2p03
oq8rvgWyQNeDx+tt/u85+TcrAuBejpb/eUEIXgpyW7p3Qezffur7qsB5GKojwUKvbTOwjn+tCrr5
B8dhVcUsiGdZMzEMf+eorqsCeD+WinW3Bz3511FZJ4edX4jS+ttB+h+Bad6VupZKr4mWLu4yOmks
D6+A8jftymFBctaOo7ioZsMLpxlNIaeBbLXDO/N0DSJDHjMx4YlR1Xx4Hmpzus9NYhr93qvaxzef
3tW3E/p/VWN5VaccMv/3v7UfW1+vrwbjJC4c7NZr6sZqoX7zarA8IGRKRurFttIu4pzIOH90apvu
/jTU6Ppnc3x22Np57EoX7XabdRx5o6V3zADMfvXZGwb1kt+REDdSFNo9bSdX2+Exjb6gc9XE9tev
+FXU/7bU4PMzsVHQqsGFCXPnnVbUXCts25PDhYG8ICbsYSnuiXJ1UVg5srboYgkt26QOfIRlrdjJ
LlGNHZB7ScAKWtvPieh7LcBsQTTqkBIcTugenhmHyIE4ZHycXGG6Opa9R7onUR7eQ5+0p7yYLXDL
vWKfp10ylbtfv6ufvwb6QSryeXq96ITfOxkcqcSz0hT9xWuqeR2zRfmMWLk1SBkVVwyZvdsm0oqn
X1/2x8YXilvM52yERLNxL/Kv9WW9+fZZ8GOz6ePqonIX7ULLk/GiYi6VulHy8Osrrd2It9/aeiVQ
8ipCdZsMaffdfdZwzl5ajsoXbqOaL2xwXUE+lit1P2+SUG1Hks0JX8VNkCHPKX930/zowlnfKDcK
HWxaxLbN6vDu8o5jpLAzAQc5bW69gOYkia9YX4O1lD38XgosqfLV7+ainXW/zWvny1B4/WGG0Xkm
GDAz2MRIkwdoDMp7o2t0iC6ulF8aZWo2qrKUTkD5ZjIUJilh/F2b7ucvChswywYdMt3kWV3r7zdf
lGqPVmVZkXJOFm/5gv4QKJqmwCg3ffwuVXyc0Sp9jF1Sx8XSJmilEJGyv0/O1wH6Sx3IJKajgzbi
S9oZzueJKanzmy4q1uT3X/LqLF8d36sLbfVI//gq7c5N1S4ZjHNqvCbygHLCDt6tkiFvO8CTAcPY
qtcT5pQRCXPiBJ1WUUoiFSrWw39etOVNU6B2oJc2x49zVtYHah4iESih7pG9YIDGS8Twf60s0sGg
yoiyvrqY19KjXYuQGLoNUOLX2kQn3WFvUcfdQLK8imVlCFKvnfYCAP7d8Frh2Guxo6VSZ20wxwV5
3exmZ8wR3WcqXvOYrMXS8lo3zWrCYYZ7Pj0or5XVvBZZ2lpuLZn41DDpvCWjmVpsLgcHzAnBp+Sl
6ndtos0onxyFCg45avSRkSZ1XVq1yodxLfaaptcPCIebg9Z6xecU4xfP/Vog4nGgVoQpER+7tYCU
aymJztG7bOdSoHTt2q32WnMSUEz9ScCi2wYw46OwpOm+GRvvMokUalZOesOerUYnM2wtal3kXk+i
VJOTjlrh1jIGil8vU3RqqHJ5ce26C3tVIOeccjfeKkKoL4ir5q/9a0W9vFbX1WulLdai21jLb/la
iXdrUQ4Oq9xXFN8+yzk1O9U69Xv2Wss70QzL5rXCN9din1kEdX9HByA2117AvLYF0tcOQfbaLTBe
OwfCcMSZnS9LEV2Pc4uWwpcpitnuMxHiBMc897MinJJaGDFKXn/S0V8O+IbGgZRT9WLIhzIXRy9t
l93koTE+lF3KWDzTi/pWdQj3y6RhrEW6VxB41UIw4OsC5InwCGhiANFrbkM7n2Nwoti8ossEQJED
/lY6c7LBH+AN+J0Ggztqjmqtn4ORvXBLxFkWXU48OjajeLeB8KUZeV9uqyLtPKxPbF5RKKbUhrpD
p9fyZURbIsC0V8JT8sY52s6FU0DFQsudb62K7JzAXSxWzErPzTEoE0RW/tQT0HzVp0qJbilO3a/K
OAFg3Ki1PuxSk0DlC9I44+hYGc6AHCioGM4vct9TxXRJ2CDOKsOon5aWVgiE860ku1vu1R6MbGAh
5EwDB4pqsesIEEU0Zpv6I4bFBb+bYZPlyT+qcllkqtLzkVfVY1aWXnkwOsKfwzwZ7JtlhHW0pdGh
a6dkTnogZE5CQ2wXdVNT3bIZG5zeFz1ndssrCOuhiJfQ1QTyDxQ8zXxeupJbW+FR6TYk2Y/HzrAs
YsgjIx43DrnRNJ0cCMZ+tWTG8oWRtmdvSE4oSgp/hKMHygf4BamT24Geo0XapHUabRbAtxY8ga7x
rjKynM0AJTIhtyV4B+UEBc7cak0UW7xcz2lCDUt+fUhSCChh7pkJTQL+nq95MLm4fWKjxZGdEsPA
sJYko0rWUvFRFrr6hbaAMUt9dyKD6A75nz5e2I1HVl3ltcO5NVZsSXFPMvvaW2Q2uo2gnVTPaFir
5NjKkuzffraW9KRhFrgziXd/sQTZ4VAYuHm3CDgcIwSwQXexHNGIbAqUPj0FaITGA99GMc+cLLI4
m257RAwfmy4h98eZ44hkZiIOcNtH/B6rqJFpVh3RwguxTeZ1j4HwThsU/sZso0DA4i4dEWLHytJ9
J3R9PlRODO0mVRzvoVLb9ebMsrbfOUUP6UxIc3ADtV3bpclc8cLqnkX3xA7mPUDk5u4uWSW7Dbk0
gkZY70X6VdaNeX5D5oZnHoQJ6+J8EMN6+EykuCLqhPyLei65dF0vC+w2He79Ts2d9c2vL31mfeJ1
NaV2YVoV7wIhJB/V6gjAEZVPPDpNgaDmuuocHvlu5FQQ82esqdidk8sWPfuq+WkSla+bCeh4XiqA
P4joHFuxFcyvjZBkcn1dNHiYAt4RC4jwtPWcjGH6IQLleHSnNCXFILFy7gv04i8zZl0Eoh2YPGMQ
an+KOeZmdMmrPLt12S12faVqF60Xt89Akoj1S8wk1Y81XOTxFAEEmzayc9qZA640dg2ZfHmgOq38
lBe5dSXGNda4VeWUP850k/t9GSnlV7l46xrCYJaIaWaSBqmoMum3kCO9R0WNym05N1TujskyJ7s5
uUnBA528EmLtxtI7PWbZs0y2o0T3HrpMmeKw0CsekwVxlHcwq1prv5QsyPLoatxS4byu2GFmKXyi
AkpmyCZD2jkYWcCxSHeGiZ3WmFSO3m32ofOY8SnYNjTAvEOnfYYoDj+8pJczHdJZ51eJUkuWwJxj
ckMbvpY5UHKiDpd6moZzIZ3iNpsQp7hOv8dVPVmEfAGqC3L0LcuuQV5VExYnzDNlUAlUTNqqnE4x
4lcsQlZfJnecRIjK9la7OEtnv2JrezDf3jy5LbuAbG+LuNXSJ61eDHfyF05g8r5BVuzxy3q6+wk6
5PioRM38kUaxMgWF09v5AQOwdi3oIC67blXsh+my9v8ZomfGlcgL0ktLuyHSvW0m1UZ8mqAuJ8lm
7sM5afjWyGFKAUMuTsna0ffY6YWB62QqAKbtFjTpvFRTxM5GRlLtiQjq7fZxtqR2Rwoo9xo7nffA
vV72V5VHf3Q76o2Xbd0yscndGp91d5xdjWH85NxbesUgYwa6Yp6b0ernbCMoGGzu3NEh/mq+TQoH
GvqpQa7RmdM1iXGlC7WwD4jnPd6XEEp8nncKfH6gJ6wZdIpHsoEK0J1+h7Jw2ydunmyA26gHiTq+
w7ZkOyljhsT5Bo/5t5Pym04KuY+0HX/RSampb14+12/bq99+5nsfRaUlYjKOJ4qGkgl9zF99lHUa
aVGGI7ujDqdj+lcfRaOPoqOjocpDTfDDyNH+g7pAJ97TAQSDLdr7JzPHV33f24oSnQzoXSJpXC5n
woz7sdhQy6TBGsj+zPSgxaBKW8eV4xOzOLPqjpkKKKz1c0aWCUjrfgAPemawAs5hDO3LclZWujSb
+Mjpy82N80qhRralrww8uRmOGbiI/W7Ms0FEuxy7Y5qe4VNdG6kL/xcMS8RjR6dVtaa5XRiqjeUo
kjNtKq01IXh2HQUDrcIahRGOBC083GwOuUE3VJKxih3uGYo/Wpnaxhssb7OW6YuBRQgt27WbiDHx
LlOix+bB4zH0Sxd/WsAJAf9TMaK/lD5dgyjH2lFzqvx3IvH/NZGgwcdt/p+fms2X4mV+6b68fWq+
/cyfT40D4JqbEcEmskobLvRf3Uf+CHGXbb12Hr89Gd/n9N4fDLt5jnDw09MyNEb43+f0sLRRNdLM
xPeORAZo9//5nx/YS/27//6h3eetJfibp8ZcJUcaZi1VgxCHJOBd9yzPpgTbiNfupS2TJ0bCVbNB
os3oWMDaDITTlcO2aeVVUeNCCopkCgB6e/gFVegOU1qBgTUW7SlKRyqtquIgze42fxGDrWxcfnnA
AZJEs3i4qtDFcqgqPphK524IK2i2VcwEWBpqHIJY5WHjQ0z3cN6t22yYqzMhhuWiyKyB8R4xk3uH
TdVc1WDdERJGviHsDz6pU+DFSIhY5XDfnQQeJQxbRuErwsp2My9Oh1FiNwdnYY6B83W4qbzYPCKe
+5A5rfKUFqVyF7cVkYqtqKh69ZjqB21c4/bEQYjVZyj668mNP1tKzpvEZkaMjX5t6jLfeh4bl7QM
hVN0NewYGnxtOiMlF9wjT72CzxWSo7ps9ZaQ63bh6smkX9sYfSlNhvMBk54/6vp1qrl3MHbPNaxY
fgIwhUVEOxPoiv0iryafrNv1X9AMJKkibvOEyhXHnTYICLTxB89Gk9XSvCwM45pY1w+tNWUU1fUt
Nu7lGd6gumlgSW1gbI3bkcNggFY74Ba8E0YURg49gDyy15fQ+rbFr/ZaYeyw5qiXRq4o9Gty0Ku9
VzzUcjQfOHBUO6MqMMxRbW05PwpkDWCyErX82i/NFT33BUO4chwQYL+QnNHdwZSdkE1yCA6MpuAQ
ozdXtFH3kbtwHraG9pJclO7JzN07u0/rXS0ggGuUsXhHcidc0D3tvdZ2Q7QR98XSKK2P7uM+NiNW
bTiRTkDJAezbi8ZPioo8LHBa1bgeAFNflCltlw1pHYI0iaRdwiKpbg3a0SEcu44TcG3c9MXAyNiN
YIgbCSdSnhwS2ad0kyBNhA0gWm/X4TDID3GjaRCSZA1SzXL9wZ3s+kLXxHiChTfgHiRc8Z6Dc3oy
S1v9YPLGNz2I8qBMMz1lpM7Rc6u59HB8A8/YCfOrNRzqTIVyjN1dflUqa1F2Ln3I6Kv0nPm80Dt0
tTEK/LBwUroYGmSTpsy0bzKyf49Hvzkesdyuirn/vNI/fumH/3pIuzh9N2z68ye/r/cOIXsEFnjo
RtcR9AoU/HMG7ep/sGaTkfDmKPR92qT+YWMqA97DDoGFfnUSfF/wnT/QUdksqjBO1unxPzolIZt+
t+CzsdD8ZltxNHqyP4mpY4mjm+iehNB7ZzzVbmVhHdeb/kRDxNwUJnZxPx8N7abXFF+W+BHVVKSb
QtXmfU5jKQsj8my33eB1t57L3/GMwntI3aHYJZ4S+wb+4PpUI3LZjnY55LhCEuvQY7zqtmM2RkuA
N3wG5O1ahcVMA+DY5BEfYzVwrzCfH5mhjpPfyRhGbunG91pF8e9PgK7oMWVP3ozAvselSXHQy3vw
h2sFiEA1nRTc9JjLruO51o54+/Cci6qfwyHCPBdQlbY3lmzTM34EYVKnOtOuqZXrNGoy2O8im/ed
0dbnywxXS/SG+rh03XTKGEPckeJkbGXXJ1e6Ry3l4/VfDbxV3od6aaebVMuKLedc8pOTWZa3cWJZ
W90QTZD1/LGjttrJ09L7OmciFbvDdO6aEgB+MQQKznRsOjU6LFg9w23eZM4V/ULjOuJYAcnI7kxt
y6LLO8Zagit4jDxq2skMdSbxvo2/ZcNrzjdGP5j09L2S8GLH8SNhPNIwafZampw5piQWZkwuY3fB
gKZL1Sw2DqV7YFqziSooXkyikbo1uhVTJMqqZfDZYvYeQv97syeux2cb00Jlwj5MWj0eNHpyFt+H
NZ4trr4fMvWZ1c3ajLyXkMyfhwjv4NGbu3uZSxNXqVp9AK0oj1rSOH6Jv514NBnG2mBtiiyOb3qT
w+xmApN07mZle0GPizxVzuiJ4ze4t4k06+2r3FCijZI403PURfo17qwsxLwqzuTSfBl0WLOkOeHv
jdo0Xv2O/VEAM+4ym12H3uEZgXMk42o22qVKia41Y3iKmdzjbnHyQ2KTa3GaB7IOrgVuivali+P+
A+7e8WuKy+raxgl8WoMub3NgLoA1q/EMC2ZrB8NU8pHNTdmdj7r6AVnieKE0uhLqs/rFrEqS3WZQ
DKVVtYcpQ8dUpIZ6iVBB6zc4ZlFexcl4tygjI68pKkK7JWYuQHw8lnvVHK1sG9l1VWAknOcPSbzU
NPElh6iwV9qeXIKs0/yFbzmklgGCQtYto5V6TWdQE/WsaVF+gm+W0fXU6FeI9p6X3ntWOzRxjALD
DnNmAwEobbzAJM+qQwPGHaPGuv1IdNddHDVfVH0EW49UvQmJ61H3VjERppwwqwGF7UL2SGx9H7Pm
3PAbYt8x+uSib9MTB+D5gKe8BMBlm4kIxrif9fPe65d450aii4Oxa55LRrDjTTdIh5fU0xceo6sJ
y4fftXlzLmFpb/rJFhxevJ00jeSQ58vUXusLp6L9GGklXeFRZqfcULOc0WxD+JxQa+u8tzjhOEad
AA6LtLBtOE/aDgJurbHdR3iMwNGG5VTR9N/HQ59Q3hV0FW0dVkckJzzAct6ipEz9WBT5k7AMWPxZ
O5/c1Nma1VAS0Y1khE6MiYGhy6zrpC7zsLHzybcRsQTuRE5Zhr31mOUGDgnmD7sJniJ41jI+nydr
5hMAzHDXgrk+WIPbnQt1UB7meIMW8DQS9LUpi74pyFau3VAASdtmzcmW4kmPhL3BI60foA8tocXf
OhWWWp9rdHqJXTIV0fkt6HJ1Y41U4YfcnlxWqq69NrzOuHMtNwlggrqbBCTcHODqk7tIiWr0M0We
Py+ZN/qmcOaTRd6MzwLxgXQ9kAfTmAif42O3BdAEiH+ZLoolll9JRuSQN8G5SawYEICTNuNORP0n
M7LbjU3HPPcTu9I2ta6Oh6iUWL7rqEPXP35Yg9K3M+S5fbW0M09pVK9d82aeMdUCOfykV+w2IZLS
/gwOu7edYu02RhuwB7unnlJirIKucrNd4YDhI6Jx3zeu6mN3czF7EpcB6mTaQ91RD6okoivi7H6w
ZxP6N2KPkz3Mqs+OTYJEo+pno6N5J1E5aSj04gaaBADZPnZ2Myg5Fx1s+nXEcMmgmHxPRgOsvbM2
FRvIoy1yQ60Efxbn7UYVxlWn1YFSCx13PI/oedLE6UWqQljJC8K5aQ94dFRT7YgHhOHO2J5EWbah
Su3xGQM8ZImymcOsKJozJiZImUYzOXSL95FRRgmLr/tMb3gMx3z+iJ5sDFVNauE4st1oXXJwuz4G
Z1as1BH3YiJqk06qcWGUOnrscbKu4T+W207pL2KZ3Yxqr1zPSXYl+FyPkbB0nsbiInbKZSvsnOJE
pHA6iefs7a219B3Wby/GiTyNQwAFQ96buXwNt5jNm3ZMY/u4cKIdz2WvxnWos3N2PmoqAwOqakDg
9U3sz2poIzlQwyTCqHxbpqqnPM29LqBFOQ5j1dTC+KNOeYWyWeRaUZihM2ia3LdafJsznQeCNIGG
Qb9cmBdTrnXcVpZm+NC4stpXta78ImtNWL46Lu2lXutKsmmybnk0mlE8lrAsjs6QaaexrfpdK5X5
FQYm7ECT+XRUGfOx9BcVn8GUDHtJlGOoAV3er/yEF5m5kEvqMTsSUDwCW9Kd8salp3sEHNJTTRB9
5ngzGmRqSMYDyq4fZuuqB48EIKHFq98NGQk8tJTJFjD4gKjgxDZR4/jBlBEi6owsv67JCRlnDGTu
024xp426MDeficGYfXa3ZfZrsn5PHbSqJBzoXWs9vJWR+Dx2LhXeA3ubz8DMRUfujMye8yI5SnAH
MRzpfhoPaiLHU5HkCkmmrc3Bj5E3ris8CJeapSC5r4elTZFLg5OpXW/pNokx2iTAtOpzb2XUVyJT
M3pVXXuTeXSrmfXKFLqjZ+36NCJXCOHmfiEeaUJRIWj0A7dxetr9cnhEfettaCyjRc7c0vILvvyn
xUjNrd1biMAj6tIUFT9NAoRS/Dwy4h5zONM7Ait9PMdxaAilvDClTU4lJ6C2CEpsfgczNdXHKKIV
EdMhTIIYVC2hgNKkqu7zQcVKPgxPLN5LaPAhnWpP+2g6ec6DbakldTx8HGpwVQomyTl+0mHMJI0M
SwfcYy9NYNpJeVnh3iIoEMlMOFjJeQNTZusx+T+bRwfVe+I2MqjINbruIYhh5bOqYmdWqOY9vrSj
O/bttClQxXwWkZt88Dhz3+vSdk6RCbENlsDknPUqR7NNFGuxd17iDQl06TwNpdE/SrL7kHVa5rZQ
CBXUhaUeOrJ+uoABu/1sAEUAXe023T41HNYBwDTnBHPJLzoT4GBoU+2F9TQ9prOihTTg7SdANr0M
cgTl0VYhqwXthrrofjyUHUHPg3EzarURMjKs/Fo6eZibqbfzBCmjlpimE+CX+YKkvvmmd8BW4X8S
QYZbwq+R97zIdka+ptc1c1SGSrDQtKYLATwNQVmLFNDD0IaKndhbfcJwhuddnDV9ulww2WhuYTY5
iLPX9Od60Po70DXFU6wRrrWxZOYda8lQO3UK9QhkvN1i0GxPKsSKa2MZZnKvmvqgLyoXYBrva47Z
hLJyNM7+qh2iqSFD1YH0xtJcVtvZbqxdVijVgdGE8BuvmO+QCRlbRe3CAXDMZRp3EMuycrrIMIif
WCSmDQ8gD4sz6RxYWPmMVZmaKG0T5mVmh9LU6Kzlk2z9uux51kHsnZijRHDs1JYD1FB8SnLbot+F
gTpM29H+ivZu/myXInEZUXrifNJ1YdBmMOtvyqh/6//f1P+4PFeT7X+u/4kc7dLPL28bvX/+zJ+V
v6v+wa9AMY6UFB7Iq6Tte+XvUN7r9grjXrH3xqo0/97qZT6i4gbjVIzcXHdIuPle+SNOpYOAIZBV
ERmg7f0zEfq7up++AupreBYWbVB6DbzZt4qxNThicZt63Os6YTNBkXuoSUw98c7M0fBYhK2uOoN6
gp/NS6bfIQXedR1QCiAmJTKQJgve1p9s620bLx5pv8NuHvUpdGRph1qqFxvppOX+zdfyNxLWv70U
3QM6JiZVyHtPfmdQpmmgq3e0HNNdobM7Uog0IcVfu/nnl+Kj9F5bKgAXGLC9/UwXTeRsI+awK4RA
sM8kdMNWkgeDcMbDry+1Cvre9OlfP0DMnaqJJ5z51vv8SsS3Yw5ZcNh5KdX/JHVECqwLYrI3Mey+
AKicsk6R8gA9ZR38+uLv/At/Xhya8HoXs1u/e5+DSMDyNcOwUwCS+KS0wU7RzPafxdRzFQu3oL7C
cW1g2u/J6D3EyX5qo3HXeSaUZvOVWW+J1pnCrCnxFv36Tb2T2L5eDlm3isNb5zZZzSJvvzyrnXQj
0YZxF0v6HUnefXEM/asL+5/eankCsfjnEO2H6cvbacvPH+NKbGA+auLPJJbm3ayF5J8MHFY97ujz
soGheODL8urw1+9r/TJ+vFO4Co1CAOgkZ+EI/vF9mVTCVd7m484ACOkbinIWrz4sTdcDoXKw+vXV
/u5TfHu1d7cGwvq4BSY37gju00hioUaeOKs2WY6KHdOi3+X5x19fUl/Fue/fIdNe26JTShLM+6VM
sjm688xjpyW2eWnWZvEAiIj5R724+7GOGQy1Nw6et6AtcNPYg+oeG8vYj3FX7yacKeEosG51s9N8
EgKAmbRNz9c5dNwunYSwn8SBlrfLbxYm7W++/xWWAfh59e3/dMe5fWxDTOUxSueRToEJuZFoP2FN
oaIYjIN6DaMLaNqNwacX6oUwP6iLI65GzW0usMoaHGBjzuKwG3/zLFh/+9JYn9cn3PpZb555dMVQ
EA6Ic5NQj+DmoGoXyBPtIezbuL8XqQE7cLa9gtD7pTqKKusIrSmJTikFYx1CyZGc9Jnfykr1DeRx
mwg4Dq3lWJ7iUe8woC/KARMOaOlpGDYAWpgdDZ33MKKNexgml/4uMjtqSMXZQseALgEmIsSBeRzy
DhifQjtsiCzPF4V1Ssz8Ho1Kf5GbkqAa6BjbjpHiZlaGy5rY9H2bUipKsyCAMyqiM2ob9VHp2mmX
VbnCbEd+zaVxM7gDWe5OnO+JKB8u+c3V9td3688PiGtZHAx46sGUcwT88XEUfUzfZV6/dLphSk68
SOqqBy0Vd+MSNVTppfaPH0muiPAKf5blrOvNj1f0OoHja8mHXRdFB603Q5yon7yK1HkDGSkCqadf
v8OfN1zM3qw2CDw8j6PPu2UNdPYEXmQcdvALiQSZzPkQ1zPKBb2Tm19f6ufblH6UzqgGSbmKjHT9
8zey93hkqAmLgV3QnaxTrbTaoaa++s0H+LdXIS2QYwqSSj7DH69SIiMph5kPUCF/hu6Z4yl7ZJzu
1a/fjPbzOsa7cZm+c1rUgM68u06OJFRD7dnvhMDyhkI429qixMLS0/RkuuFwpODGB4qD3Nt9RHG3
q808/d2yZPB2flxO8UQh6VnZ9Eyt3oOz2rY2l3Ry+p0pCieckTtv0bwOW3MeUjcwzMU8aJWgRazW
X4p6dm7yIZt39ICm83JZiDDN699hSPS/fU24MBAlgPm33p84YhOMXJQY/a6Kx+qgdlboqSP6xmpo
L6K+IZDIGZvnAtFnUIAYvxyblJDdVNU3nlvVSH+LL4UmpovcFZtlmT+MKNmDNh2aW1nR+miG1NqT
wjIfK1lcKOrwu8PF37+B13hujvQ8/+t3/+ZOjTSolNKd+VATeRMT07sFyxbfJ6xiQdPSrop6TQ1K
iK3sWF15REL8Qjv5ru9s7zA2UQQtvZtClKbedQ0f884lwXrBwn803MTbosyUmznPFPaKodgiwW5+
syW8I8GwZuncFm/ewbu7kzYsL7iW6DOULD5Gi1cdB0uQ27GO2dKORX5EsZFl6sGoURP0jfk7Cozx
t3cBbl00KsTlOO8fdxdII9DVsd9lSjI0/kgU9UeOVVeO2SN68tTPdTGJR0fXkk+4lIZxgq1b62gc
jASwetxvdbUH720jUp1RZ5cAz0fgn1xwhzbk/7J3Hk1yI1m2/itjb482CHeIxdsgdKSMVBQbWLKS
hJYOh/r18yGrp18xi69pM+vZsIttzEQEhOP6ved8J2OMFVvf58qyWCq9R8/JdxLu6NY1gk/4yLuj
NUjz2oBvcFzq+tUbzEd35kCxeOdOBEr+5pz/vXRbB73wMqgQXKjIH045gh8vjzIWhDYrPlXRwRuy
YmssJgnC9DZ/Uyf+YtnGEI1S7j0lBOfcz3eoKnK36lh0Dk1c/QiwePHWRjIiUNf/5kjrb/qwwHCk
1aAncOoxyP75SKS568aLJHdSFz/lpEF+gse8StjAUUGwzBG6mq5Bs9m1focO+8Xb12VqjrfS4cVE
4f3zoXsyVO0oMxHuefMX/GV0tdsHU0Q/Cq//xpbX/c0L6r32/Nt3Xaf8FrRUybz/5wMGg6GmFKj+
gW149aAd6p45crZzhXDKGZbv6Kqf6rSYtoQnUNzAYN8MKu62JtXKv3+9/PJmQpTJmwUpIVa7nz9J
qvtBJgPP7+jX/dZsPObHGGPolNbxRia/y/j8xUvTxRnCZbbYe/8NYOUS+xIjeOQiz910QCATbRbt
J7/ZI/7y/Fp0MriTOL3C/1ABZMqKa0s06sAeuWOwNiXbocqILop84zTicdrE6PjJymsRGEUxkJnB
KnDTGFfL4v5ujfz7ptx3LXaFbMpxA8uPz+s4E66eqJwPM/TMLmIPIXO3MKoEshkDSdw0qqwOidev
fU9t/uax+pCA875Csy6SU8fczkXS8eFe6+MBKVVldofZEsm3xkN0FI5d3N+p1JJlOLq1C+5N8wsI
8Q5w7A5uW8gtalYasSB6aHISQTveDIkTR6Hd99rayFiqt39/I/5iofEDJDHsRxGdoIL8+UZMDJ9s
UhJZD2TRogERCP+FYoRALZ/+5pT84lBI5yGYYfDEnP2x95NmlmpanBCHfonKH4I4icuCiKALDdf8
H3ytFdCHpnltqf1tVWuqZukbX7QHJnfdBfCEi0jDi66yrqeL+K9G4/2fq8df+wa/WMQ4Em0RSkS8
nh87FTahxVmtORKCgXgbIdF8hAlk73i7YVCcShGSTTr/Zvn45alkf41aybUE+u2frxpo3wq3pmwP
mFgGVAsTdMCstJHN2Oo3h0JAzi/7sGquQb2It5FvO6xYPx/Mz0WtY+i90AzBQu9J8elxHSdiXADc
R4ge3E7ZW5IDe2JBnGE09uwc9bRbsDeVl9KXPFypQ4/xhCaoeEEXg6mlq3If2nlRuGmIJDx5rfFm
3uTMYNQevGKcoXRBGkPMDz2ijefWWPsCZvHWfsQdPV9JwMSHlAnVsqtFlxCJmCfWk6ttLG6FYDC6
z6xycndO0CQ2OhgrJdsno1kShw07mORqSgBHbjvAFMmzKmprPhXkDMoDTrFS7Ayzsc7lgjfioHQ+
qFtZVtq/EYy4oourcHjt+bsxYsPpVD6FWgR5ta2wKcU3vldJb8s8v4ZrKtvicTAQgJ67yqiPVkdu
bIh8yu7CIElfSgWVBFMHZt+TF8MiRiVR1/ke5PQc78oGw+R1NrCdhJ4RNCMsJzUG+Ra7zDxtIWlE
5lVp4Nqg71A29rYp5VpcpaC/Xj08LsjOo37aLOTjdo+NxO8FWUpl8/0YecNjlYquBwqN+uTBrJFz
7TQgJH2iiJ32rT8FKQKKGHsryvtl2SiVBYeq4xW1K6I1stI0bPQCrZL+c5Yw0JuKsnY2SiQIn7Km
kcfS1xf6vHvm2M2nqLGLz4Xhmw99hZElgtJ1NOas2DltcKfRiDGk20+JVz1ExHoPIsGvhwHvYIt8
3OZBXu5jPZwd4i82KOJeMyQ+odQ2SqGMaQv+uzfhGONuwIfEZ+i8g6tGkwFe6h5EsJBzMAqG/qiL
r5Ropm9ej3FGIEkBdzu8Lq0rj4OzYqymOZRp8QKXYucabnsvg7LbWWaVIm4al402U+vKL4vkBhdt
ASUF5Qnz05dpceSB/K5LStx0iOkNLEsgUNhluaaoQP9a8JbYKuUtl7yYTm0vwKSSTsUf+V1Od4ng
ve4MbcbeLmbe7ibI0mGWRAOoiby8Gp1kDWfy7yNfPOBsm3bW6Cd7AkOWzYysdRsR7XkA32s+RHHR
fCWCxbyuEs/folsgN9Tsux+u0VYbUkOarU/D+oAAWZ7AV8Mjq6Lp5JipfVIIJtB7Q/AEBpHKxmKi
PH8u8dCRgxUdPSkeUz1/xsdY7UYzoFGno8+la6yCwLz0T4P2qv1gtPg0pfGEoyM6K6Jitu6qjTEz
YXAd2iUEvb9sE/YND2lnDPdt3PkPSk+8Fx113c+RFxYT1svZqL6rdmSS7/TpEewkNuXSH34I1Wv8
xONChysf0h71h67bClpHSKXZYZCs06CH++8nS2hz83wqEetPW69lH8HLlEUii/X4BdFcftsSPUl7
JEJwkVsnE4IqptWeiAJr8a/4j3o38UDsALjLWV378xiP6sucMBxvw9mOxJhvF3zxXwzL2ZtZjGXY
wOTXHDzDrv+AI47Iz8kLW29Lv/OGEKWD518bjOyzMCdOhkDFeZDGmfasqWjStng0O85UCDUe7aBf
Dk8JXf17m1Tpp6is8vQ0ZoymJeZoYjNtf08QxojyoqUZl6TK/OaaEfUk/d1m5y1mcdXwkv2jJ33S
3RVzjIJtlKmDfl+5j2LIox8BzX29oQrA8NVgddkusz89M2cqf3RN50IRLZX1Fbdqt2WLJu8CJKlf
sM+OW9yi86GnYnnyZ5F9GRS/ZzYKrJ693Z6Xmv10Cpj8BOpBfaILtwrxVbKsfAHuhMQJ2s8JJvg/
2kbke2JX2s9ea6fHDKdNcYK0nu9TLHKfMM0AR/Pqcdy6kSyJukLaUqBCMCQCOpFvY9eVm4yC64Rr
NN96tJB37ErRP+Xsm0qwRcyFwz6NhxdydVafskTSHwbxGCGBMEUbbEpGg6eGJKj1HjTGc0yiDek2
SUGQJh7IveJ0Gi+4W/mK3ophuSLrg4+KjuxlsCc93sRRFN+lfkuwNHlRN3Xv+9cigSCF+zE9CDN1
H4felss6kycmp0mSO2QYzVdad6CPhlrexR2P6q6qUfMsRJPvx3oS5QEcTHyHvGjwNo1M5B0PUctD
xdWlCd+ecxxSdyRINt86whEvYumsJ5VyvlMQvwdiaOeDn3BSDZCBVwa35qWRXfNNrjtMMvmWZiCB
NYNVTMV3lFPJrzWgmFidaM8NYYLXy6Cab/3cdJ9Jj7VR+nvtH8RC4+mA+cppxZkZnWO6EQcd9Oot
GJW8E2RmjERNBPHdhBurod4FwveG0VvgRWjskeCR0BmtaL62eC032zHI4o2R+C00qioBA+lrTXwW
ATjWU2PN8i6VdfTcuElMaICuv7qxS0o2erYENckSWeHgU0RK7di7uPfb89yZ0TbGVX/VlXx5SJ3T
s29krItxlB4d5H/bxjTiO41ngYg+X1KBV/iE7oTTFqeOIOAo7AOaOFvAiNE5KXv+QTSg14njkeDd
bGlqHSKEa2hjVYg8ZprW6H7VG9mrchNFc3Gyun69yzVMOmYutnxMSTN/EXWvvc1Y8yHRAuYPft81
rw7yzEeDSIoChsyY3M0uCKwQzW33uWiX6d53lX4xmyl/SNfLbXeRfy0z1GKtGDhQbsz7wPNWS7hR
J3dCcdb8LJnvzdiYf5hLTe7UhK0ar40fPeADF6fWTKpr1xn5jfWSP1CyT89o3NXbMuJ3Py8Y6pId
ibPzD6+hzbeJNETAkH4LooiKvK1q4xo1UACRLaUBoMeNHoCec3c3qGXmUzkMbsJ3505ajLZj6XUF
dxprVnJX5FltbUprqe8NJ6OJCxGMa20qPxlOroPsfROo/keNJQlCkElcYFuO7Q+jzqwXEeNTHUZl
fXeHDEgJj157YbVYftR21nQb167mfNNlUn/HJ7uQ3I45+Gg0DafF5U2uDuaIAC0EOGU9LZCCH4Le
ZDXz3OH71PjthcgiGv+t3dz2w9x8mbKovVi9H9+hkEwPPcmp0C58+BMqWX22Ps93BW3yU4tjx7x0
hq9Y4+scojuxfJw83/Fu2BNH+0ZHHYsYYGf6pr2jGQg7/tdF+T28tSY+DAXSSuGWXBpem9dOJ3Jw
il6c3pPuvabzCPXcNUjAuyX50RMBvW9U0zTbaGicbzKI5V40GPkbAaAAcTua6cFxDxbnK2SiSVYN
HFxkfU45PxA9M91ThJDbCIL0xS5isSmM+hHz4s0AepNZpJmyl+m67Qhn5Lal/2PqZDhnZdNx2Ny9
M0eM+kAoWDechfG6mRo3xLA1d8RyR49uZNenYEp1zKKL1tIikiRsMc6dZNqfh3kuiFXSw40Zj911
FXvVOU6qOaTUpwQMGP/RQn0NwEieyAibHvJ6cN7I9zu3qWmxpIGsWhzV7irXIuKvF1fTlIlP1Nsm
YKCp/haM65yphlxKZ/nUopdlWpZQkA7Q2D/55GY8mFUy7r2pObp10W6D0cCynbb10R+XV/p/5Ze8
xF7FO4eTZBsiZqFnh7Px5lkkmyzP1Sk3TCccIgOeVimavQJIcFVGetqKwi4v/IdHUz4ynnRruCx1
QfygFQfRMvLuNb51UjKdGRlbJF5hUbgv0EiKY5p6L+j0ygPt0oQ6kFIuLFcrU52OyU1KrCSKPfsU
YZz7lpjRuB98g5gt21q2fqqd7TjwMCpCVcIxp1UYz7N7RXEhPmVCHio51XseJxbgOmN3Grt4pgK0
fT8Gsrc+TQ0hKEEZLKgWSvHUYLogCDIQe7Iw16+mihdLet4Fsbfay0FNyLeoC8Ou70BxTVPzfWHU
ZBOs1Ke3bcZtQNRxnGL1qxBHN82MmrTMyDtE2gk9BfTLgpNNey4FvYizV7Cz+Tkeq2Oft0UWSmFg
p8umy2Lan3pIKXsexT2OdsSYzNgoyDx9WwoZPcMKoMwQA4FynokTwu/TB9/slm1eOv6VmrHSRQQF
JLJAAe508g6bQF1vkjFAlF8Vy2me6+HGlQavndI3ch44tzo38ZRBSHGSOgQvsiInCBzA72dkPEbM
0IYbQmmzz0C8CWe1aMDTWsOegwiOloZOjek+iJz2eqaZza7OG4iu1l2W47lIzQfp4XHMvOkYIasb
fJWv+TD1laqA7ShRFwxHxz4kKKfHo4yg0VXZ0ZqM4HPAzJR9zmtHdCksGblsWuC6K+gq8cNh6K3P
0Du6U21736zF/U6ma/uVirX4Wij4TBlJk89eAejGGXS86z1dXmaXiqWYO4uhd9AvBOVBHqIcmo4A
Q4b0bDj1KLaDZyrv6BHpyDtGuPWdMcYrumX26jvaN7UZ2n4GTVkXBYtQbcnsa1lm1cVu/fLipvSR
iUlkAc2SsX8rlG1+q1SWvLWRiUbTNviFLSqAsyTD7nEW+Ck/d1Q8XLeUTQ7kg4K3hOE6p6LxeaME
U/OFtyW9s6WwgEbENCRPdZTaT9TH7EzzMhHnOEehXeZA5JRWNBHUrMsfuVidR2rpo6+khlrfcE3x
pq8FkBLVTtFXO4dCvBFRagSbhsjgN0M2yNXtZQgwOeayeiyIEuYikeZb7724H+q9CEY6GvjJuT0S
ch+xBVVgihJXA6rBpxJ9lZbkZ4JmKjrkwkEut6Ii5jKsnLnPt4PiU4LeQC5FnrHNtxI2YlnsjaJS
V+ki8eAosxqsZDM2I3RNild+82IQq3MSI+3HbSKC2TgY81oC4KjiK7GZCq6zxCTM3e1KilZcWVwl
Y+FVtykmHX0duiHBtUiYwRTCyyl/2FpzVN06wPdG4QRf/zyZcjBiHTqMJ9PNokyUaZ61ELzIfqI+
OIEkE6kF97WhF8SpBwdVPUr0Y9WhSEmHX5UFKRvMfIKAbdEFurNbOZH5Jhd5NXd9/ShHFBVcQuat
m3E1BvEcS/ohXWPm2ZVCxTAccCJ4yU0w9MOPAZsCj5INFO3GNazkKZ8H+1BpIEawob1L7gVttIE1
bD7B4yAfdqINH90JzZc+2oPJZ6Qq51OnVcTFw6dRGcz/aknOqpny7NL7T+YtfRnO4mCQKsEiYau3
lN0Lno2RinhWg/qewscqDoHu4OboAO8oNJsUUneBjJl6l8u5HCv6f+cREKEZch9S0clENNnJdDua
KB2zFeTvbSo7HnXBhpuXMO+vTanNlUPua2RV9gIy8S4ZHBOYIyVk4VV2HxZoA5+tDP56W9TmmZl0
dxxL7VzK2J+u0TKlL8uSjM+jLYY/x2D/q0H9jQYVseeqEfhXa3j72r/+x5+YgtvXkjiB27rrk//Y
sPIW6c/hAP/80f8yocp/MA1wV7biqgChmPh/JlQB599ClkWbfB2frP7U/5Kiuv9Y5Qj0P8nRQqjm
8lOYFvrk//4fx/kH/xREAHwiieCRBu4HysC/ow545ofmMtlMwnacYJWCku6O5Pznfq+XT23ZFbxw
pt7nTrbw4Xh0OGL6ZfbQBWQND43J4296CRAZe47FqcL7QyLxotgo2KMLjspZJlxWtazj9mjQXh27
sBmqElcBwgGCGaR/PUeJODWoxG959sSpF5p3y2xngK8alnOCyBlDjui7i/C9Vi0XyuKAXciXCrX8
l8ZcgPgMRMvxtFWWf43rX7y+Y7BAmRkVUbO0BUJd235zsFk+YOTlxvojzspqy7N0vrfbHokTugtI
WWwHaUUrf3qIJxm8vIOcu4yWQpSXrAROQ//jLrarvD7Xsqv9sxt46k35bLWKquRdaCWkSmLYgL1G
EQ4emrgRGCI64Gs0gejc0Lbj7sho2XoCbCtfPXuayDY19NFhyvO8jLzaKqfGGOWYVBIuXZfbeE1Q
Chsvjl4yt+BXt20K1MoLeJUfmmBRb9k7GK8Stf2UqqL54kQtgFTEKfwzgXblqqylfJ1jfi7UMR9A
wu6CeldwNNOJ7acMSBXgZ8elV+YG0/TAzoNjwllBxEEtGuHylPjG9Gg6ty52pCvaiskt4IHs2h/Y
endjOt1kUTogNgjyU5V6/IxnrOeTqRJ+j3IqDXfLfc3/8+cFLUAxdNsYueyLrdcrjBR/uueSKvXZ
Zd80XY+rbW875Tb4MZN5eHox2MijW5wzfktDgNxKV1qLDQSOnJcRkgLetsmgUhtnQWfIM9g8HUAP
yuHYUBGYnzpXCWdflItRw8pdfiQRAWqhScr7y1yMD/2iJP4JdIu8LGnpLrbKLt4AQYRuZMvA0Crt
p0pwA07JuN61lNJ0rRB17udmrYbIa+FPD4hjyifhJuppOt6DbeLvXj9wN9id4soGTg/5LZilcyK8
ToubwqMdTeGsuPkMm2IiAgvZhN7Y9G/wRcFzmX3DfmtcYyu8YOIC17zg7NAPYgUbImvgeDFpJVkv
DwoYVHSTuN8sHsvrukEXdvSyyDkZ2UAdNI8On/tPqlUJD/yBwRVDiWosuWMiS6u3aQLbRdYl2pJw
WO+TeS249HqJaMQ6p1Ki7/GttajqW0IvAmbuGP9oo84D6RrsI5ovXcPO8v0WfqfMzbnCeL4+7Nl6
k0buMD2MjuaUjHY830/sH+7Lxa6vBM2ffI9AM3ghhIsT19eN42Cs8LlhtGfWVwXtB+6A9ZEgW50N
aEqHG2aq5mIzBD+9s/NwtHfHFt96snW1az3hY4tejMwcjLCh8IQN0TJ/LggtKIjEnoMdRlUE6YnE
rjSmJV8H+CBB7YQ4htDZ+FcIU7jBDIeHXBHXGu8irN9Pg93zrc2VY0Ln2Tl5SR0QrlHQNmtdLmFP
6RtzsSzQaww/Op8Nj0qc+6wdIIAZnZpZT6mKtmbReEdXdubeLCgxZDshHxoTowsnQruw3eDEHfcL
RSzhfTwUzIS7kg+0OKxYpV2DgJvV1NzEGRT691LbmXmWsf+Jk4+qEjS9VfB73jsMsMP8bdazZJhm
ZD31stGcwVJMDw03OjkQSd5+yc2oPQaWIhOzT+wnj3bdrQtaOdpDaeqWRwWMShwnzRLpLHzhKc/h
pBkBJfSW1qz1RG2/NOe49tisORUjkzMoeLYAJg0DLUin3AwjV6lI2QKr1GZpph/IPcWEgxt8xuSO
4FQVBLOMAU/4hBboqdUrJ41kVXjwlLX48sya+8VSPba3irt0DPA+hqXbWrcpZrGnkjxLQlPosES7
IVjvHM8iofYsGAW3GzumxI9z+mNpIrm7164QykaQeam0sivRaEJ6LQgB+/d7HkI4P2T2fOeN3a73
P9tX61anQ/BCHh/UO8dclz3k1m1/GehFT3uT8g+LuyLvE4Deej8GM0zGpvWDF8NZuJB/LmmoJ1Lw
st7KfMTU3elT5qsW3wA6q27XWIZ1L1yergJ3SAann9PrQJh8f+LKwRcvsAAmazO1skv27ytrXSeW
exhpqr5YqVNVWJbjOf8kxzWBsxDrKmUNI63ppJevmKeCXabb8mIles1xq96qZApOXUMOHJlYmANg
ncaswEEBfnpcJAtZQf2gN37tN5iMk6SykjswhfOR5ccpx60Va0oINsvQBkmJWYKrki0CHVsvmiDk
qTQoLktWfCfso/D8TdEb8QuvUrKre1lyiYDfLvAuJtZankkcjSwx9CBHGyCq03buWw22sY6t7gx6
V5tjiKgP367rdE9YXk5IjTm7yq2KJ6apzRXvGP/eqjwTpE43OHtwMSldKau/pRXD5ltDbQEklDyn
XivZglfR17ZnkGDXLfa+QG663gPdmPEMhCiDS2M89v18UolurtjVsZG8Bztcb5i8fKpavW8a1e4N
1wvusfiFWek9RBDmzU+zi7GY90RdwgWC9VuyqjJFXGnY28UxNXNcsynhPtpkF0FDk9gHW5Ftmtou
j5bVYstNReNvDJE7+7yyhwAj97I39TSecXrm+cbwRqzxdtUkMyFs7J2OAbcl8hul5cTpT4KrHu3o
nT+tmfTYQS9eOrXHdDKaPiQG+VlYQ31jmG51x4TMP3t2xN1rCYqSxK93sZ81RFQ0E3TSHFAJ80Lz
BiEsDTFlyOm1YJz9PHvls4DhVFwXrRKXNk+qHbup0d8wogjAazjDDzV3wbcEPEnIWNsOF26yXSu9
lBC0GSujkQVHc8B7OU9QE0q/mZINiYrs/hyV3fiM/ecbzpf7lvV+xchkjHiPp+YuTsfnIMiafZ56
3QGC8deB2AuZZt63uJ3mh0TO1dYqWnvv5F7GPFB2FwzQCeVPhc1wKqc/Mm0/GZkXhdao1I2fJsul
ZFiLcVCXSEkMcYgCXJ9NkBKw0aqnNtBGFnYuldFOlW19g8hljayA/ivZhu6AA0VnXXbW2VadcYQ+
Tgcx0OK6dhZzw0mrdsRty8fJhW4+ta2/o7+RhxkrVsgdkt+LNtt6VJ1ElFh3vAQAaYih2se+4Z6K
zpkvMbN3B0bH0TZUd4DRQc0603Kf4JAeJc5OxtSz8UVFU7ulUx7cLLAQdIpqBP6v+QAawaffVvTP
9mQb13PZFG1o+B4/x1za/dYPRUBdArr53BNdcsjSvv6cUb5T3mn6RNzfdv60DiaOHgO0W9NtzQ1v
Xg+oldhjs533ENnL04gO6dXIy89M+2gKWbCSN0PXqT2oMLH69bH5zwvOH/bAyUb6cFhZ/HFBy4IX
UZz0p6GSb00SQ1jpiXqyGpPM+riyTnPWOa9RZzbtNqrV9JmKeEd1TVYQZOVqS7JAvuuxzz5FLSsK
K38HiaOG822ktnc0FUQtxn3zVtkzKAAC58frRBueFTaOXkELyvU7zl0vzYdhzAtrh7WmA3rqMaDJ
HtIIwhT2q1IUR7KjB3hk+UQQSma3DHFB2kTGUNHmSKKlC+vYiQ6YGgwWpi51Marr8cXIle3z2ots
N0y1hUamIZQFZcXOg3l/g4QAlA107RfAGMVpAQmH5RnI2bL0y04nCFGDzEv3rl2Yz2Rx+9ziTlkz
y0npbA6w+3WZBn+Q0Rxfx215mwy9+oSKRl+VnX/j5pXa8PKKHksAKQhmlEsXk71Lf87bdk4/KbfR
5qnM3aA/I+1fbM1QHpKjEzi6hX9grUbvmI1bdBcxOKOahTQTTjKtobO3BYt6RM5UA7NxnE2YQZJY
ahBmAAAWubELQYskpk8CbAPxuna++Al+272Nm9vd+Cmumr03Mvu9as1VhJTXlFxbk1mwz91jM4lB
CgLYtUuotmibUoi4g+DdhPa6mM8mDauH2R6tJ4jHOM/bkbI8AA/8G7HUBzHtunWmc+sjI3Jsj230
B0UrI7IiRb6eHaM6oNVX1rUzfVrEotVnIhVgsYoyoBqpK1rRLi16Xr5/aTn8Qo32UYK5fgI0Wuv/
MFniU3yQYI6JC+/W7mMmuQFKBFpycbrVgRXZt5ah0NT0wGLQqpGwcNU30VJBQlHRbVz1TAxNDXwZ
pvLw3z8tgUNer0nZjp77o4KscnRUJxlDlIr244E26xTvprSmJh3YHG/61Kby0eVCcQSouPnym3Oy
quH+ImBbTwaHh/rlu5Tgf/NQ0KPOdTUsnBMo6WSJWe3MQELRmc64IMmM05wceN95yr3IOFlr+V2J
At/3INrGvhMucGa0fHkfJ8d+3UE3bVxlP1Qk2cNUKx76Nx94VdT9/IGZo1hyjfowEUt+PF9DADbB
MfziSIeShmQwQ4neJG7eUDTJQLYbMNnVzp1U+0qw4PzQ9oROtQl7+bSeuoeSZKnffKIPGkBOIYal
lXqPlhYz9Ptt9xfHhCHJa9DUDUdQ0pSNCKOmh56W1IuixaNC31i3v6NNmxTJM4oH2EPbalwzO6yO
VzLasWbdg3Fm//0H++hCeP9g7qqAdH3Lxd/9QQnpDWbTlV2bHBs3pkJlLlMXGgj02HkEUyCDqB5J
+/PFacYZRz/BqVV+HoQ9PGgx4KxOhjF4Mc2Z3bJ4r4stwpkPBpw08g0I292nsaLmhnVDDb/2eqrA
5Mmmw063JPdWzPhMY/Dtz01pWo7TgwaKv05GGoLAopSZwJAxwV/ruNe0yrm3mPkCsJCoSJbfXCf7
gxp1PR1rWjFER0EL8W+c3cQCBwGNwjg4iWQNtGsUtvAr1q1ONfHpWfhpX9v+YDxW9kLzZGKG9JoS
KbY8AvnkbMWOxe5ELkh3MgyaLK/C5s+JDOR4994ecuxmvdgQ0adrPeo4PdYxHbBN6jVQxuOh7Y7L
XHJ0aec0b1z689whbAj+lC7/byf6N51ogEirDez/34m+4T76/hML4c+f+GcD2gXt7LiSkRhu0jVF
nXfEP1kInvUPk74tcTD/Ct37Z/9ZeHStMcbCQMQtwhCKFeKf/WfhwJf2PHwFNJ9XCqL33+k/f+w+
+8B2HJPfs5rLXJrhP3efZxwxTj8by7GOdrRl5Axu7u4vZ+MXL8m/H4K1QuKoQ9JsWvLdCvyXxSwa
6TjGsI6OQ+SE+eIjwGek7HJK/3XO/wdHWT/FX47SRbRSZcJRCIpXxtd6+t7/zpL0uy/ycfFLazj+
A4fQy8UzL3O6bZdv//5bsGH/+Pp8d0Gub20mj9CNP5YUqjAaYvp4qqVRdX/UnmvCPTFHe+eNHFpG
eUEHEQmYWejo7ChT7+EzQu3KJpLFpmE8pE3XvdjJ4hDktagMDIN3sWU5yG0yTON10LnpHsqYuXX6
adhbQ4RywLR1Enqlzp5mbIKhl3mMAl0kcH7dfGUnuM18X+0YLAxHjZxABm3CcJPlcZuT6nNTIDeA
1gQAzE27+srtdHZKzMK7Mv3F/WKUHrM4doHJjYk646qIi3mzkIWySww5XPWrVybMpx75pc71NdO9
5Tnt+WuCmJxZe/uHa5feOUpLjLQG+1NEveWBdfKaGLD+eapmcRkjbR0M7RW72umykyhNQMvaEnuC
kdoQ5Yl145t5uUMRN5GGMQ0PDmjAA3zd/tpbsnmHX96e6Ysr6wbAA89DFlAb1zq5RNkw/gFcbL4M
i0Nl4JI7tMGOxvHS5fua2Pg5oXGVbUtaNc/uiExwOy7W966jO76RSvQ/jFawl56yon8J7HXEPrm9
uAyDyS9aT7AU1k09S0aNZU+ijDtDAi2bqAfQGDnolkVM/IysvGbD58s3gaQzoovMuM1i8b1XhqAH
3+s3XnzPYrG/B1Ugv0w2Q1ehjfRzn08MQUntycMuaa1DNYrvS18TsEOHezlmLTSfrID9RSNs6V8I
aoLhhjJxk01efi4DqV5SZt2MsVvvCpE5RKeS0BRHdtZBqzG5jIWdneIKKGGAgnWPSNY81Gxdeeu6
BPsE0UyECmzfbLMUfnyWKA5AX2FByuzFZcSSwUIp/fyYyWx4zOtFP1Ir84+7YIU5wpe/FDGiHEI6
87NPGiG4gFpTzCLN83HrJWHrWNG27JDkY3zzbnvkjdkps91yz7Ya1P0E1YlorC4Cx6ij+DLHqfmY
VRorARN+eWcXVnZI8HkcLNFF3yJcRljrAULd2mNQRxtGch7oP6vSYRZF4g45sr2dgWVspgV8NmLN
9rpl74rUa0FTFzTufURJeUAa5Nx7gA2vRyFforJdLr1HbsYG0IF51Enropfq6Mcg3CumTZ4m0bd+
0gXahbFmuG+AR6uhlP2gC0NoUQwRXxlqvOowoH9LsP/sYt0KC4Csb+4MmrIImoP1fERm7m7Zhb3R
DOJMqmEq8GQ15tFSgOJKhpvXRRyLJ5Ow1V2EwmvgYNI6YKboDkBQx8++HQ1fq0gmF7NszeMAocZF
wE9yWuqlgxOWwvL/sHLVn1saErfamWDDO051U2m4DJO1OE+EPs15qJRv7CbUaFfvoweH4n4fN51/
n6Vd9TozArh0M/O7KUv6W2ps99qavPlGtf/J3pksSapkW/Zfas4T+mZQE2sx87738AkSLb3SKKDA
19fC36uqG+Ym7nJfTUtScpIS6WqAoqies/fagXOR15C1DfDdaxK+3QfAs7C35gmigdL8Yc0JiAEa
JCkJ6uSou2vRqAjqWiCyUU26kBtgjOyGSOl/MCYAp0yKKnlo2iH75cyuxNTKIpRrpcT0ajibEe4Q
MDQcdSCm4nIj61Ru+KrY2163m4tCuTOSk6ohndUsI2INYNaWvDSJu8kCL1qbnpiP/Nr40eRYeAT1
2lyg5prWhRNBc8hcKqwr2ljBwWfHsCOpzd14dhwcHBlUu84dq22NhHTPsTolndql4Lzm1D/v2CV0
W3bN7UEDQMhlNP60i2h8bb0InSPupyJYDxECXdoXMyVHsfQ2i7b5QRZYxzI25HdFZfv7JNOndccq
8JamAV6ewfPCziT5ztPh+Zmx71yYguA5hS8TDjkK3u8yr4wfnSckNBCAO39k0BfP9D7UDYGz+fH9
n5vCdR4QAbWHaYxLKouOp24U0W830p+67eDn1bRlDs/cXQrzthFzznofMp3r3EZvhXCin+AJr6yi
03/kOcUSb+zkZnAWy5rdWto2TcmkF3WcrU0Zm/e2GKNvmZ1Uz0NaEood9GLvODNhTrOhr3Bml2tF
UNlaH/v86Fb9dz+wuoOPfCdHhUNujx/lepgpzgZqaodrhKncPpE42rYlrooSzThcGVoXB6vJqMaQ
8zOJjH5tWODkLAjFuk9aMG2EMae27GIJQZs7hzjS+MH66M5hkObugzFK/bUjOuwutSWPri6xuTq1
L/YeaVGQB+ueYd9Vz+PsyxUJQANlz0Z7rFNXKeR8PHofAeJl5VntoS+s5FdgoJHOi8x9KFvXuYiM
KtjHrpQbs4mJGm4izd+zG20PVq3lzwq9416Ixn1AfK1tHbsFDtt1Yh/nQbpul48dqEG5ov463irX
07aI+In/DqS1SiJ3vLXayf5ulLhIRc0EdyM7P2K/J/NMt7ttaevid8Y3/GBKXT6iVp2fmUjxLfW2
+KajP/ZAptWwRlaLhaytBSh3y33t2JB2CPfM6LIgjGpaYw8N9maEkA9s1Hw3a/rwexCR9lR6Nf7Z
DiLlhurrfz2nnOiRP5POjx1tS+10m34tPiLCC6J8urWsnKBYTCBbSr3pN9FL/y6ohhFUXe+8WP1k
vwztItN06umaL5W7S5pE20xpqm202k5CL4qAX8dae18lnP3BpJZbLbfG6/e7Trsk2VTS92/MnAai
gLIQtDK7QKdgoKFPqrXoCYiomIi70an0C6+hGi+CrDuUU2dt66akc9TqYK8xX03HngS5m8g34oNB
fQRm1jKXqWLOd4Fmk7jAeeNi9tPx2pOC9MLCg8ljd0MDIF/kN3qTlQd0Ve5rQHLKvot021n5KR9D
fbZ5/HMzX9EOnq+MhlzrWAXE3etTnrAEGsY9jf0fbT6N1ywK08GsI3HjtTOU0cpBTjzJenpG4+s4
xMapbDv3k9x5BsfqIsDL1VPPJxIhQdFlmfnR7kuA0Irjt+Epja5PPd40nuTT7SXkQXhNpYGgIQ40
35hGG6EoMBKKUmMxHII2BtoZIb2+grZAHrXwRPUI8EbsehYc9kDCkxfUALsb+GnDGuDXQHW3wGGs
jPrYRK7aIfYh+aXJhfYodb3CEl0SAQ4Jjs7ZwLKhx5JXk+4rOR0ydbKNPxA40SCU2XeGwIPWM51K
ZIhHK0iNH3oMntYuG7mxldJ/TIFvkgSSVtZKsyUeBcmLibnYPM6jmu9a1LBH+LnT1u+m9kB661DT
ERjqZlUGtN9XSBdZ6YS05jvdHXnnNYvGKJJLd3zEYhJ3qyBKhsu+07J1xD+9zSzgVdAOmiiURmbv
U92aaVJG9BhRdi5XhA9lJPcC5Tbheakp1/QXHswxb0GSZmI714m275yqI1nBmcw3vCnQiomwerAG
a0Lmk2oXcTTc9jWY6cpu0Dtm2m+/IaETVeGr1RfGCjJmdMll5FDvK1ZOJ5btzvdbta2K2NxHyFBW
eDy6CztyCOEsGt3bskNMjvXslOsOT4RZpxAepVv+9IT2U87OzWhKa2eOMCjYtzUHP/HMFYEkj6oi
wayluBWyWu25EcPaWASVcQRoM8j9V03gaScXjJ5NKvG8+XRYF4kxln6/0w7CqQH8eDXXK2oHx0tP
gZQVW1yNdXSF2SiGNBlTyUsL2FzwUvv9PGfJW4xhMsxHowCS1I8D/rO5eqgBs6EhiPWGnDUzuUgy
t74l06V+pfgmSMacym8SSPdPjELug2eA+90UPnkY/TDNRzMN8r1dJH2oJbmDdzRu7Fvbb+fbLHbx
hsZpvh3K3pvW49hStJldd4vgKVpHbZLs8QhmO+LUOZLrRXqMM+DmK4LzfgTtXF4YgWaFAGudAL8A
rQ3gqj72pRw58w+298a3EX7wlUGMJ2GcplPRGM9ajeJUr26jeSJBcMLMC0ZE7jqMiRuzLPWaNCgt
od7Z8hQ3Y+T8QLTZqPWQzNONbXTZnXDw6AF5br+56Ozz1Yj+63oCukyeCnG5ME/FS4QgNsKg1FvP
+vKFdI2yRoHmJ+EoRH+RpL59lZSSdm1nOejdGoUnJx4ucN7nP4krQKSeGDxchHjgzr26/FVKT18P
roFiQYIz4RWpvaORmwCcusShMMoBezUNwuasK6E9Y820nyxBWmceOUis02FIritt+p0Pnv9q4qDZ
6sHsr+O4mKEAFxlMhHKib5LMfAqTMulXvTbie5taVrKsyMIM//SqBuXB4+Vre5w4VWyqxJpXyvA3
saznjUzLR61IX0eIPCuMbN2Kwg0F2QD2c27UL2AYrU3uFipd6bbX9BuHnfG+ClzwF3lZXXZzYR5a
AP6C/XxJ199a23nt91poSaWVIcclV/s9dUWP9K51Dkbv+s8d5tIV506fHK5300SKMt/Suks+isUt
W8Xs+2hY1VPW5M1r3SOn29fEpxurFM1vvkcyEDmE2rGlsbVO3KF4xGMkq3R8y1vXRH7WKhDOZv87
Vj79d8o7l7Q4xIXFzvanqHV3jW1UwofJr8kYLKqVtLRi3+Ves1Y8qst8qBUtsqburmncxNcZm6FV
ZheZ3Pq+01y1sQu0GMXfPe//r07QT+v5pgWr3jPzhXo7H2na9rc5CLmNHRfJ89hKiw+XZ2wNLHB3
sraqH5ZWv9mZVG/2ND5QMpf2znOTYaMJZeyzZmZlrzWLvJq+eCCRHZJ1As//3tHR568jV+7cpNd3
8zDg/WHGh5pf2fskcb1LM3cnFpe29yDlB5xNMzP+4UyOJB8COSbq5Hjnx6P3yFGH70kclG9R6REs
FAcvNoKuCyzt5p6/Ym6asekeIC//8gq/vQHZNf2I52jYDbnycTNbU3YVBLPaD63HHcN6v2/iDFS9
FnBTrMh7IZvCfkyHqt1lfcoL2wZ0iQloRIXlBjtHc/adlZAJGnjPLMj5zVjP7hFstVx1qnO3dSGi
70gFZwRYyg+1xsquUQrOeGJAHiNsYnc7Svoc8aDEPfXymB2udleWZXcghhx3DX6zW68BuOBmLp2t
ZLD+GLFA80mLcdsCNj9GIulvcLwkl4ConAdk14GIoblHWv8tExq5pKBBQGRl2wF/5mYm2/OO8BQ3
LBQEq4qwRMRsVvFArK2OmB5TWBAM+r4t+scYONxq9HT3aC2ux061b0kgvJDgFr5YbASPLKRaWFrB
cMlWzjsqu4yvEdDm7H8r8afvyOYidLn+YTVZ/Q0HWN9wBGiS/Eelw2y6MPCKXRADm22oluBSj6X5
2JvaOK1RVznBdVq0sYm+tWlGHH1V7ewaMc4czZI2uBZTWzyKEoMR2XYBPAMZb2pKWI+uKX+PI8Zp
fWar0jZWe9Rn9ZNclPLo4FmCye5wSGoAU85Gnh3oFhtbjhOhZprZkfffefVK97lERIRBoopDdoUQ
9VP/pzTTHtPrFK112ALmpFTYj+53jyMIodSXiNru2EO5VM4oE2m9b/y0kRtd2KiEtm6DaVvPBdra
yAiHQIv+JNBlbh3oAndyDP40o609x7x6T6bpEQblSCzSq6Ado40kunRFGlO1J/+535ppg9kB8goU
cioAnxdCP1ZBzUBHE01PBYiOecpJckfiUwcEfKGyqd+BdMBAUFfMSRgjZI1/0cf9UNn1l9ECw4JX
TEnqlCpCdvPIPslrw6mKweLDKVylJfKyIq6LzecXdm4oQiCBBDomPsDTnrVOY5/yo8GFJX78iJGO
T0Y2GFc6oWJfNDZPu1NgJ/AygzyCtgho+RRbgmlFnwqLoURLMktedHno0kZaR0zeVROP5Z6gnemL
nti56yPK17CowzmQV0+K5A7CDFMDwBAixHRWOM34SreU7DiT2l9c3wlyyF6ujxeaFoZn67S6T9r/
hN/UM3K5NiynxFoSMrSMxc3PDrlJRbOg/HFbTwYVxGJOrvCjjF+Mv/RG/tk3fh/fAigVuP7Soznt
ncR2nRBHIkO/1CjACy7QbdTT5/PlVOOwDIKyQAcktfSKTpvTKMq7qQvMFu0bpVvS1NlFxJ4VXRcm
jpd5MsfV0OMSAJzX7j4f+tz8WVDdph7QvPnQyEduOhqxabVLkWTa1paD+ChbCsGIzVErWQQ7raak
i7afD3vu1beAdGHJ4HKJV/27k2PJwK1oJbehB/rtaJTDExLOOYxdZm3gMX8/H+7chIWr6Os2FhDf
OAVXYazXDc2fGI6W8WNjNijYonHbRJ7+xSpzihF8n7CYRmBk0dyjw3+CIQuQDv3ns3TnXv2U73Nz
ivpfY8fc1GRhXFFS1veuP+vfES5RTFKU4j+/3HOT1lpyZl0bucoHLFTuWd2sYr0NLZzzd3j7qebD
hPhilHM3lUe4tK/QgOPI+fsZ2mNk93bJ0vO+CgwZyQpY5saVYePO/PcXZOs+NRA8cbQYl5/yj8Zf
PiI2mQrFgqoI/zIVsAK/evt/G+PkclKnM10+1FAQze5qdtu9jc3y8yHOTg7mn8HDYXp4HyZHkPmq
NTvkLuxdr+JeN49mJWiUoRl+TTRWmEYMOtAK2iw14s8DYaJfrWgfXz00Zw4tFN6/gNLFyYpmI0y3
tCpowpjQGKwAHRZB6M+XuHDxhteB2Hx+0R8nI+N5xCizjwJqefruNRyr/Km2mrAUIxsUd7rzEsP7
YivxcS4SJuDj+aS0a1rACP+eIEFsdDPmP/S2Xdzj1q5gkNTDpZfRy/j8cs6MxEVAAEYR4iDdOZkm
gUwhDE1+FbK0wYXS5AXUtce6zZ4/H+fMYyKLA0A8z4qVy14W7n9MebcucwKrvCqcUd+2xXe0S5jk
Beq76Pj5SObHbywIsn8MdfKNpUblRqXLUD0wDmy0NvpT5XXdagyGftsMYn6aHPZjDv2PdtPYVPf1
tom+uRxZtx3SuC1CbLE3JWW0srUogJfofI4OkuZjR0bNIVbJfBUB27m3G0H8KwrbLeeqbluQAN8d
vaEYr8n1oYJN6l+xpsyWQTdJ5y8u1F4gtH9/zBerr8N8RNa0oOz+vqc4mzQolT33VCbdS1AK/doY
/Huy19Pv5dx7R6zW9E+L6FuLSYUklYmayegeXBdZK+KitdHU+drsn/DlijVi0zVgmfta+VfgPedV
WcGYkvmS1pNaHolZmYV8SqHZbAfTO2okvK1H8O0hvW216TrfXDNOtqGE513mNlqGLA8A4bJeb+Do
rGcvBn3AFQbcLQKccPeDIkJ7Lb74aJ2Za7BKDRQcfLPY8p/MNajmDbuPifuSafJyIADiwFMfwzjD
Ow5P3FLh51Pu44bHQs1p29BYkb0EpxseCMzDoIg4DAO/sw/UW8stvKoOeErd7SM/7i4TSq+Pdgpa
7PORz7y+7OZ01zUN3/t45mjjadCS3hUhZa7pdXCV8dbQ73lEBpf9/nyoMxeJwIPViFoH/z3dOtIX
5bw59SIssXjuU4LIWsq1vdwARWgP2LuhTUsa7ISHmRTtPx/8zHWyr7JQZy4cdnQmf091L497yk5C
hBII1h4e12M8xkg9sqn919sAwrR5n0hf4Hj1AV1NDUiCKM2K0PR9mD0grEwf2TahQda/nqZsNxBM
IYzi9KGf5knUsoKaOPTQiY1ebWaXwquV3SjluDsKT7/+7Q20Cagx2N9AJ0bOcfJFidMCPEzRcFlO
aYUa2MCKHiI9HVlY+VdEyI8vIIOxtWFr4NDQPv18NWhDQBuUXJlmPyaW9tLM/q9stB5j5X6xB1ne
5b/XQIbiWOpyaaz5pxDV0krSSWgIMSwiqS1qpQFW4ZVXDDOe/OFImfKr3ej5EaF4IWNbXrrTz4td
e361jNgYwzEP6u8VfjOrzZtVD4QCoJH5hYL149y3dTbe1vuugxGXu/2PT6cjOXd0kZeHWt8fpwUB
ZOc3qat/MczHjc0yDEdDslvYfZwWFKBjQT7mT4eDZmqo4IGy1fB6tp/Pw4+rCKMQngKufokB8E9e
5FEziZ7IjDxsLSpaVHrWRdb/8YR7lzUdDXV/XltgTj4f9DRyhFMMo7JweCQrBKyWJ6NGRLsGHPvy
MHAmquD4VPjWIa69GgO69DMkxJWcgsJckZCDp8SbA8gbUvf23djEh4I+8k6xLcLe09wHhPJuYpxb
m/dtQVOBvkEW5z4F+NpDAkidL3792QcDgpcZZ/jBB34skoSkoLNRhFSnxTabguyojdQ5P79HZ2cZ
ukpKSgEhPqfvbGk3fEbiCkV550G0q4ZQzxH8e91Xu5YzLyxibPa2rEOokE8eheMVlqgbwUI01hZC
lig5jK4+7j6/mnMrENAOynA+h3Lu3d/vzAz4Yox7LUc8RKjJ4PGZGp2eMBRZ/Bgy+9/vojkzIhPl
k0FmFRSWv4cDJ+QOCK5yzo7Rr+XeYdm5K9vo5fOrOvfy4NkGh84d5MJO7t0ocwESjZengI5wmy+h
tUbk/KLZUu3a2PF/qgJ2CNVC+cWn6tyahyIWZT4f34+HHkqnQBkgQYZxbN50Qvs+Z/Guzp7rbH5g
uf5itHMTnmMPLHIQMqRJndzNgmv0XBhiYR3X+b4EknGnTLISPr+Z78L/008HN9Ez+RxZyJxP1tWg
h8noUHIPfbgFzylZDTsNxfEqyqwBKqX01FNm+BXc0G64IRcnv3YKz9onPprOeaph38dZvTGIvNoW
ykeP0cOZ/WI3Ypy98x4nbN5MC97GySNvI6k7qiz52ow2bYKu+W50QbVGVSYPqee/9CPVCSx4NDGE
lT7napBQZau3BEUHxPTuWCt4cVSRApLGNay5Cdfx+Y08867R02YL6i12FPaHf0/+wuM3pCPbbSXm
X/VsdDu9RkwZFehXpu+fj3XmdhjvGmNnKdSy6/57LNOYyFjzO7b2kfFLp+CwKR39O9BoEXqByOBd
ut0XO4wzL51h0LFjR8MX60NZf2iLCWN9xeVlzmuSxtraRLVDH6OdV5Y5NU9Nq/D8GWII//21GgZV
TCpSbBBPV0pbC5Ab+rIKOatdNy58FLct7qjGx8Sdxc+Tj+v38xHPPUm2bJQBTIPT72ncAu+K6qQN
404jFmw9GQOqBGF1d4TKQEh1OUh/Pt6Zbw4XyB5qYdOwWTx5A0v4CElacWvHIaZzYbdqoxN2vbFQ
xP53hgogtPrAc6jzn3wQas9OO0Lo4GsHlbh1QGauWq9zL7BRGl8sX+fmKJBSpiduqKUe/PccHZDE
iZnKQCjL/rFPqt+O0zwWkueXxs0dzKbuXx+OWMAwXZgOKXAUV05eQGOk12bKWYSzOaPx89R927eb
mjrAFwOdWZgpqeuOZVF5xsaxPM9/7ETrWaEAizgCFrHzAo9j78/N4xdTwuJvnKzKf41xMicCLcsz
22YMBP3Gyk7T+igd6dybvRutooJU4jTWFZSttt5IooKfKoxciIXo1fZ+SySC0aOGFBD9KntEAQe6
Z6v8CXCi1bXH2baTOzOIx7WYhuhbVOtiX0rEWZxusfQOcXRIHJ8mhQ5tBAMqWt2M9v39HJSIrYQh
890S+rrHc06Oo0I6epMVOrvDKoUOm6ftTTJ6yd6A2nEoHCSag5WUVwO56zh4A8x3uVxzh/MdGb5o
fhKEgiHixHJVqbneQlB1EAvn6rKyLYA1adbvPr+95+YmX3HPYJ6AqzpdP91GNh04PxEiE/7ejN13
+E0AbaH9ldU20lT133jt2HOz2aN8T0Po5F1wkkk0VjxBbGySpeZ0rcz8oDrxxeb1Y8kPGhJdQwp/
1AhIFfx7YtpjnljtGIgQEfldXS8cA+X/bPInmtBXCFLWvWO+xSSkfn43rfPjUqXljnK4Pt2QBXXZ
EO3uUBOppvk1GUnR81tbu8PoohdbNDOccRoiELZdPjTkQyMS1HrBQt6YA6BT1JCZ0sCq99rO6Gwg
lAhDmXD1nn4nHewg++GAWVipESlg7s3xJujgdZD2NW9iI3owc1uu/dlpVmR6EUnYzXW8hd0tNl1R
/8bzYdxmfjHv61E1Oxxd/O8lXupEdtkW9pH53FjOV4/i3JqOB9TwiHZkoTCWW/aPNSLVJUEI+SBC
vfs+0SlcTUrf5wYZg5/f+3Nr0T/GOd0YDfVQFlUAC9R3Cn0NkmmBXSbbzwc590F0SWehr0C/jZCW
vy9GB/JbNXYrQppO/poYlBWH8ZcqJ00CrvkXprOzg1Gv5MxCPN6Hba8LzVCIgndFS9ySk+i8H6DG
ogBFS92lX9y+cwuBS9mfrwWWvQ+b32KaLDdDRYVdt70zJcRHyDovVdH+7lI0C4n7xZ08TbtZjuCc
HjjyL2VSOvwnt3KWdcH9ZZ+WjQUhirNpHP25VQeTWvyG9NsktOumW491YN2nABJDeCxyH1epuPJj
At8DCJxPHpYg7BkRxtsv7se5actzxrlMWWdpX//9pNUYSS1P2Oaopv5tBfFzYg4PhYWO5PMZdXYc
z+ekyPH3o9FdDtqU1OjxQk6iNdWc7ruYNLWp+vaLD+m5bSvFKUQbZDYT73jyHloAkZwI7WXY4RlJ
JBJXJe7ayjlmvnFTVM1jWQRfFCrOTeB/DHm6Yc1mu0Cjp5ehpoiQ6qvfgV0gbnePbTV8ceawzs1f
TqQ0ydg+chY+ORd1yrdr4mNKlhlzeuuS+o8CkbweCsOHLbuQ4mstXZesyFugzXgNNGNRZraI/sA/
vdgUVV6ixpdhb+JYwNWGzyjp2gdAW9XGFwUIiEj6u9FT/rPvsGquXEFqHVEqJBLmS2mzMv/oysTO
UvmbsdbfyPi5RopTbzu2fKk/KALSrHTbl5P5UCO65mNv/sv43veXKlicupQ4mLenDViQ/xKwZ83O
r54PQD6MVafbL07tXFAzBYk8qS+m77lHvDizEMp4FFtPb3udGfHUsBkK0ybQ0MX1bb2bOf1uiKAC
qycXTfrnL8y7duJkQ4hixuQCeV04Zp486VgDTgTOpAxd8I7rRPXug52QaQQZlxzZqiiea7OEVWaj
nHy3C/hJVzyX/dxtOyR9e00plOuf/6gzs4/NxmKBDjAGfjjyBu7kl51pFeECT4MpMrlX0JXncMoq
+ZK1xhyii/zx+ZjGx3Yf0BB2Nxx+ODN9OPvCnJzJ3uCNlnOElNWK7R2CVGtHio/cB55rrZgpKCed
YhvEbbKe6MngvLCNzec/5D2C+vSJ4AtHjgFKhEab+fdaqSONcEuo7fiWM4vWyOJrSK1ivkNbLeCA
d6Z36DLUyFis5CouKCIbWkkflVDi4VZZSt9N5BK9JmSJrYla0V/ZFhO0pphSOKbyHaI+Z48k/zeM
IXDBOoljbpZs0Qrbm1YTXZi4jbcdk97b+PGFWeXWQ26J8YbXFhMabKD5JfH74Fjo3je9n/IvDuZn
1nA+mT4e9AXBQVfq7+un3JYVEkx+6BX5+JAgS4MgPKYvqaElu8/v9bmhEF6jNcCNzmfj5KtJ06lp
yuWzFFSk+9SNv7j5xhpGOAlYL5+P9f7cTp/rUv0lbJEq4wc0hNDcoldlyuFgAC+36mgYY/aabWMf
1dWwEV5hXBiVHt12o6muTVOL78wOCrZtFfW+Jsnu8P6D/j++4St8A0wXHvT/QQl8AAnvf1dtnFI6
+0+68OHX//wfxn/+f/4L4ODrAH9hLZBWTsMPmRG7g/8COPjOf7h6QKvMW2busv/7vwRhZt//Jgbr
/0FyMnyQZdotvZp/A2zw9dNzUoCSk//AJycdlWbdMs3/cSgIUAX5UQWuxvLjbypPsBbh0dxyZHxl
1j20gxYKvW9e/dJ4RRts7LCZsAoMx24JmyIexDxYqgSkt0RRCUM5B7owxb6d9HrjLZFVqPDbP1M0
uPgcCLSqfKKttCXkimxa/V57D75aIrCsgoCu2k/TXaSJcdvH3j1Ka/9WzSkUsg5wrUoVfw0/swVK
dStRNm+mJXZLJ9KuGcqbSfIVrzuiuTIyutolrMuB87OpPOWtjUn1j4uRZh0v8V7JEvRlk/illugv
2cUvrl3CzlTEgnlLQFi3RIVlS2iYvsSHGa4EU6W5Dbg/b2uTMdaTNYZPGZdPQ/xYSQ5Z1Rs0NKxB
bVqbkLJ0iSvLFftha4kwq4uGrAFJrFlrE3CmlqgzZRO3xEryq6MFu7OXQDT6y8hbvf67ORCWRt7X
MVvi08oUeGy2RKrNnYi3PNWVSjxxj6Fs15G/RlzTTbQEsvVaM4a1RbjX6FXGfVAT3NYNRLgR8L0r
A3VHFbi8z9ERXGLKbbGg+x7QwagvrlqEYGoLXwZcuWjy157ombvcSuyDJbVujR0ba0gdD+1DY2kc
cTn4X0AwAo6vlU5Lf81twJfX6TWUbfUaBQCFAjTZz2Np4XGipY4TpvL8y2QIyq1UuX1oCB6+85QC
mE6vmzAtE+9UZ/n1Nw/e36I5H4pnkfPlcgpcRjrO+mtbvEcHwAHNdzEAoUuvMf1NnS6m/TQwe9gQ
fdOspFmLYyujCDtFpYvjwkBqVo0vvGaVFrl6J/Ol1zoRYRcTVdCdqbzszTMJKsCxhK+L8EmwzSZZ
AD7M6e1YptWDgXv52sJZffGOQ6LOlr3V9cLiDAwP9n2az8auzFDXdQs8eHKG9Lrv8ligRLLHrUwl
z0+VyCU7BZXWSYdp0za+/b0BB/o8kZf1o+1BMGkW1DqAj+j34rbi38DaADbda2sS7oDzBEDIH9nQ
iyOu5nTvmeB9Nzq+11sTOcGz00d8WR05cPENYIF7r1jApmWlw5R1e2iZlePmdHN5DrVf8AeNbgRV
V7Sp2E5YmDYj4IhvCe/fPnXprK3GkeicaEyhs3rLHq42RHo9NSQOpc087I3eqn87I8E0UV/VmFL4
ZVmU1f5u6A3+fIEU6C6eE7KGnNZx11aU+Hf2yBzELlT+KZbEB+GI/lFmNk5Xd6mPgv6YNu+JN4TB
dk/eWPIPiygzD87AIrLBiz9hv5LDPlN29vY+0zKnYzTsMzhwjInubzoCRuXIV92oms7yKoGwCx+p
KZ4BM5svSiyBiF1pe3etA2u3WojKBuEQm7Yl3sSMe8/mk8tD7XtbHLVyCVc2IzxyhSq7X9AX0muh
V+4N56HpokGsfh/pmX+vGq3cJszIfIWfMnpD89SsFD5fKpHRyB8afEb0aFztijjRHrBlDvvZJT6j
iYl1qQqAuO9Pq1Rl9ZDGC3NW5hHlaao1nKLgp1xOnu1csqu2oxV7cFxKbsyf7xUJuV4xMusBG64I
k/xG2WsCeItQUWbztRTJ9dBMt70mH4eG0I/Bqd5ESjRW6U7rwL8yu56AoPg2GRboSZeEZdb+cVRw
EVgVKk42FcL07qHE7ACf7zt3fo5b6W4cffQv4XOw0EXONpdYBOupWvumqO47vmP9yrSqfm+khnuP
n+cJEypE4oE1PDd8rEBeba0NlA3rtJyu0zHYqDHbICk64r+Lbo1OG2+M0cx2fhVjFaapl+zdKs+A
aA/2dgIRvvJqMDfDUNTrDvAkNLrW+CUoJw+N+Ruxa3XRJGl9kcHz2wqzNA6W6fxsjS4UvnOHPqHA
ztlbBFzE0TcIQ69S839OfVUiVpHlrgDOwKlRDMRqWdOGBB70e2ZrwpJw3eqhxzWBvTGbf0HGIfeB
IM8lwHhXdyN+9b4+Bl6+J1AeKKYz84BT19iNTR+tMjXll7lrPLkTRHDSLw75OJUHnSYsTbsmx4va
19tR5NFKD3pybeZ6p1XVt0bviR4VlX4JGtM7tkx8YhBdfeNQO9ex16+1EtmLMf2BI3pfp773G1Am
WWqq0d880r82Rp4/dobMvk+TZm151ynfW42/1nsBSZzEvKMdRPhJhnlmPaDvikgPCtCKjAN7PRNT
FUQPTSl/JROafV340zWprBi4rHhIu7XoTB3K6dz223kwxWVluNc0WvI7plW71d3IuLXmyd4qsxfV
uoS/GubYYTe21AbOqmb9W0Ig286leZhQO0Lwr7/3RYX9zZfBJjOGVz3iiKJXfO0Ds3H2mtv/1G39
W5NYe0pR0RNG7mmFdX/AXUf4U2UTUdvazlM0CX3t8hoS0SLiV3Rqci2kRZtQ9y+VT7IOmwT/l421
6t4jrOUJ7sayh4B8tZa2O9HpjRTRZlB1Rzxu2VPm9aTvSLv8LSMv+03wVnGEJwwzJJbRpho0so1c
W+1yyf83pkPNKUi/9qKsuqNNRV550rCzApiyUoBMrmusjm8Cr82bovV4DdqnAmiKrRTS0gyb28Jt
zBGPGLpE4LIj4GBpII9ZfDmMXW4cpRnhUknk7F6bASBjH2yczisRP4ME0W5cA4x5bpljw0OsdCzC
MdWCPOsvPae1mTECE1/VODVWzlnxGUQkel3h1TraS7U8oma+jbBLPwdN2t0TVJXi45eNEKsuENp1
B/TjwE4h3xt61WzTsYjWhXKq5Sg+/hGlad4AsOmeVJuqsE685sVtOvJdWQs3FHiw4HkK3aJdp2uC
2w85SQ4XxNFpR71iAcME2cAWc+S6bjvctqCACNA0fH5WQZ6yXfzwJKQR2UbqJnc1/aqNRLsriGXY
NyY58b3KsbnV7dVIvK+tafvYjAnU8edvWYsVb5MJ5AVU5Ns1JjrMrYks/hd7Z7bcNpJu61c5se/h
wJCYTsS5AUBSJCWKomzJ8g1Cg415TMxPfz6wXbXd3ru7ou77xuWwSzJFAonM9a+1vi2NFJ1ftZnY
LbQeTEk879q1UFDvOeCbuRzOS8YeLxsqyZNrcO5nkgOPDTHSGwfMwovRuSetrOX30Waq0Fhzt6XR
J9r2eViT2m/WmHRCzWdLLnEddHvYvS48Qav70sbdWLv9jLQ9mk9GPe0m5g0Bof/HGW38NCU6spLj
pLu51HYWrBo/14jrD1X0narkndHxyBuaKt8MzKs2E5OzA+5Qkv2pDPdjE94y9ryQtTcDOyTpNC/W
dAxTJ3ZhJBI11zbw4S5uxuqqHe1esZJhQ3l0rtW7rBjT6AGhugm4heVIlkeOgpS2qygRj4SoUcHm
uGo0QxwamdPvJ/a/xAnZqmQ+BR+ZuZllSsOxU+vU2BA7TikqGvq+CgorAaMuKR+Z32OsrQNJKIM5
6g1Pw2egPA+K6g5bCj5WdlQ/Pob2smy0eZGnKDWrbTqY4g5C0ddmQeRbauuSuJXip5R+XIh66kHu
milNErX5Jic6E1K9XN40qXV3Y2Er20QbvmPehepp6sOdMwxGYDsQv8TE6QcGkDxDjNJvR9tqLhFb
lY0ewm6bFfsbR3fy6tSevY4dSbhEaYXB8z48FEpikctTVT9rZOkPQzL5IaAiHpV1vps6kewQGj67
SkdpVkY7B/VHJM7SD1unl1dAdDlZFHXRufMe57oE7pe4hzlaLDxn2rrpj2AxvakCOpedmentOJaS
fbwUN4aVQAlO3UeVWJfq0U6xKEB3u2y/LCHWOiSE+VaA8X2oIWs85/QB3cm4eOcASklYpTdrSLxb
zCN96lWQlPF7UxQ89ZWm+LAHa12zwq7b9mUybFtNbV/YvlgbrMo0jIbu4rMHuhhJat4b6RJRR6Pn
xkEVbhPY88Kd1pfjk0UN5bGhmul2yQen9hui6fdZ2dgm6Gsjfisb2r1x/iTTttBiHgUqYYUrJ7ti
H5C7zocTqSwcQ2RqF6CFznPX2vXLYhTl2xJDc4XzZwiFJR8bit+rGJTLlQtsroTgcGUFSxbGDf0o
+2TlCNcrUbha2cJJ1I8vxD20AE0L9LBZxsT6KUKuPN2puIQiNiXpFVNcrsRiTCorvbj7CTNm97yy
jad/kI4NSXi3beTwI15JyASnQAVDIL2ZwCRn60xRruTkAYQyMXGafaLWuViFOpypza4vtDWDxKNg
zVtAyOJvqiA9r2zmdKU088K+cPALwYvEWKVSWM5Ie9FPA/Z/VJ+/UH0MxtbozP9a9XmeK8S36FfV
5+fX/FR9cGHRs0kSwcKnpCJOI8z+VH2w2awVnBQUrY46Y02c/VHbaX5abeGrLwa9ZzXI/CkCCfUT
MScm2ypaJ+5jBMO/gY1apcpf1EWSoKCnMPRhUsE84l5V5V80oLAftcQMm/HUFx+RpCkx/wuB/DdR
/n/8A7/Jsu1EVAc4yXhyUgteL5w69zUZTglDg5/Fsu/T/42+V+d/vOr/QwL8zHixk//vv66+hX/6
YdDNTINQtEETqvgfsciZlRydnQrE1MwpCawZDBGItWZq7fSsMb/JdIqc97gKnU7dqbUuFZCHuQlo
8oDRG7DMR9VUDtTmqBcxOvOOHZK6m0mlMzpSnaS47Vt2qeKoWkx2cummYQuvV52PFkWC4ee56bap
npgHRvkM+ZsKOsQM/ZLDm17qkecAsew8ncUTw8w4GDxrTWzMcfZINAZxhWqrcrCrgBdRUFRkzTol
Eb1+aLU6+TJPeX/Mw4bd37LmFLeU9+dGcbQ7CohMasJODkHt8ZtSqZCFlAhJy+n0lr0UxUX3QrHr
5Zh2LkfOEUVAlBuKVUJX4ciUpXRg7WwkgJ8O1f+sGn+xauDiWfFw/3rVuHkdX5Pk10Xj55f8sWiY
4hMhbYz/BDYw6li/LBqW+gk2KVMeAnvM+wwmUj9XDV3/pGO2wQKGG5NaIQfF96d0rDmf8NlxQOOC
x2dE2u/vrBomy88vy8ba8esQq+JlWSoWAuH8Jh1jKMjBUET6o4RlzE51KWj1GzReJ82cVFXXAqR5
TN/Fe21n+uc4zpQLR5J5Vwplrv08cUw/l/QLeSrusUCxNL/jWuTIMVCsce3c4iHGLaMMVXJOW4Yr
nlKbwEJj+Oq90HXIOrSS64q6EgHIA12p6RU1jhdg5VTmRTYl4ZrSfweHBbkhFqO4V9jC309lnhAI
kd346kb1/GobMQW8Uczb5sfRgFjWZi1NibnaUDCq1G+9HqevXTTOZwVzN8GjdH6Z26X1XeBhNlLa
0n0f2khD9QCHF/EMeIhi6wHdAvdZlUv9y6oVZ38171vnef+92F0/AsrTKWxE8cOm6ayDyV9W7gLT
XKqE0npcWoPiR6NnyqhP9KG71aRwatap3/ISvXDPlV3rtyVTcehbRJpNP8lUNKeYslpSUACfl34g
XEj5l96L6kNLMuW5bEx5iWfkTPAr6R0ynBZ71xkuQpyzi2JGzL00qnsqvL50OS1MZj3e2tGof9Zj
fQep5iNtrOYvHiZUUv/2QwsM13wSDLsxO5q/e2FrTAdRqNblo6iK8EVbP31MwNpXnm7TWbEZdvUp
5YZFOnYbEXPm5BHQLVvJHvRu6if1rc403gbXHKd70C7ZYawM8zGc+V0DvvE7ziLtCMptvCe/p90a
YGfOphM+IeHqOzdBYM3KkQrCLFdvkpKMJKAvZZcNhhWsdfKbRS24po1OHY7qYnyUVn87trp20/Wh
eTM70KQ8ERoBxuxsM5l0Matok3BhQScSIBGiGt+TmGK4vDPG95pd3t6e8/am7ehVDWOOsfXQb7uE
tnpuyuxkD6zfOSG/m8z4UGGZYmILW0sGWcrG3WEj7ydoFX2QUHPmVcCOdurSom4maLp2CaIbJIzV
eHTnp3dFbIA9dnL9eaZ78ruTc/iAyYHCRz0gUW7wudq2jKW8gSqXHPOuU+/CmMJVp9SGO5PzDc82
ut6IWcZLejOD+XH9RdCwqSQdBZ6dxhuqr1L5wlB+NNd7U6GgsRhGrB+xpJUMGsGtWGslVfT1vzCn
/LZmsRugAINAGu43fPtYcleP6y83DA/YMIwGW7nEnUp97lqNqGgS7X3CKdHaPSNTd712WnqpRp3I
k+woLfTFOMcfAHOmU23p4aHp1ObZbkQNFSxXd+Q6v06uyAKCOsWXouG7ZENL2C0daJzN+exvq5A6
MhVY3EaaGKrRtPTLpKIqeDYYJX/uFdoBIQ74LFfzdqAMZV1Qqwxlr+60jdkpOr3dfcP3nAbqFek1
frhetnXauP61zLRtTO1Wq6vwR5U76leHItpnN9XkM+CO5sTooU29oqaVLECfSd5KNds1VatAj5xc
bBhG31s7QCeZvcmc2Ll38HvPm1+eb//L5uxqQvnv9Wp9+9mZOdhNySSs88v11v7l7R8bTSIPtOFF
b2tLQXOzNW9uG+UxXdz5rtVSHW2ukcrndE7oHjXxnNV3UwvMbOfAYkPQ4x5ESs7JpjsEQl+zwSLW
6nKQilCHWvLUAr6St06K9k2CefPv/wBYPXhZbOMN8im/XT/lkslWi5lN5hDuNlOqTaemjqJtY4VQ
rmXJOsNGmvWCxDpi/9r/ajll/aqGqnnURiv8wb2HHUSfq1cDF+itNQJOj3VKo7ZN7oSfc7uBSRJD
InW8f//ar8/j3958DhI2oQUdc4z4/bUzd0raRYzmpeqp+vRgY4U/uJqBPrWyhQ+/JMtdOsnpPrfX
Ekto6gxEy9LaO3UyHKq1anZkkoF7egRSblMq21kFEPpRdJyLm768x1+f3CJa0PxKfTk0aznKHwOP
CT6iRLxJ2vv3cAUpW84aej17MWY01w5269epudCRzZik6/vwWY812nccxTnIpNE3IY6XbS7hCNV5
PL20Vrns2nEIObFDhl1o93T8Tten79q1lFMvBG2Psta1zWLUYI6q7E1j6ga7saRpJqvrfS7Qycu1
A5c9wXS+3npshKOPNlTiYWNl/GGP6n5Ypla/ILowYCtIH/mIzfGHWstlm6px+MKVN3wXORb0mVe/
z6GOHfqkXO6EuqKz6Q7TUd9bsFh6kX3muEEMQDRWQhtX+m5UYN0hwk37jGC2367jBEUgLsEnlwF5
vOmUAoIv/+JCYJP4T09QbkMCEOwZNIc1e90O/rZtYK0ueonv+YKWR6vXrHKDede1OR8nhNSQ9s6f
JNQljrZsxepXCzsQw2PWJGoF5T5WGpuDIp06TYKw782FmmT+oKTYfKKo3HYNejcOIZuu01HNv7D8
d286EuH3PrGFEpBDLOxAQqRLdiXbsbsBbuCGzruZ60CURu7lRh7m21wLK5U+ggJkFXpLMC+1vZ9E
8YUpnWbwKkkY+YoOx5Q64gf003kMZK/2H/AbWSKzEhQXB7obivUkHZoUKdt5sm4518+VuvbuGUzo
jalkjGInPVk2rjE/a3VdBkblGNRKz3HhIVSWO/xkXKwprYA+DU72O3ndImiHITvgalRvFjefFYTK
pdktiM3VnU5tDRz6PoufeA4kT1JJ89xb6tFwvCop0mfJYJLZaNZY0Q3FDCs83GA1AE9fxx8Kp/+L
MozrBqedqoPqTDyqZGEF7TIwKjdiMpNMbQuVHzdjycsryRtFloXf093NY3uO9SX0HeqwRQA/h2A+
Edg9hb48dRYtNd7ouUpmP9KsOjsq9CSz/XFh0WEzJnmLgvuGj5t1tWsw8a0zclh3JdXRkTlmh5kL
gaHhyPhcETORNnowjK/UOdI1MKswLdLSDZnCUoxyadlb3nQKfgj625flh25lzt7pF2WT90DJwHeE
GumYdhk31DXQJy2tJPatFj1sbFdkUdKwy/SmqA0618yQv+pQBae25D9sG/Rv1UApMtm2Qg/O7JKB
Q1acbLuIz5AeRp+HAdqnpPbp4bqi/udk+1cnW5RsDoP/+mS7x81XUsv2T2fbf3zRHzYokDS4uekh
MLFGrJVnfwpirvbJxPvD6dJd3XWIW3+ebYXOX2E4wLC+MtjpN/3zbGsAxiHr4Ti4mTjZIrP9nbMt
ybN/XiLpTtLJTK5LJZM+6u5+26kkViLSXJPxYWqwdjCaq0wiIbN1rBtbkd48aQKAAcp6DWKPuXhI
V52vDg71vPg2quam1YqQu6/KrcOy2CLc4MCmlLpT1emBcXEhdlpqz8oDQNj2uSmFZfoDBpyUJtTc
QrTW5UCXeUGZVh6ave71BQXcEBl669ZN6dBZb3WcxdrS0QOdVkCQicACSNfwT/sGxOQDz/ea8YGj
sKkmKvV+dQl0UKc30aJC343rvJM+YUXdDLRoFPqtq3dxIN3Cuhs5g3nF0F9kritbW2oG9d35oBoB
fQ/JY52m88MUq92JMsvislpeyo09VUrsp84U0e9tqpHjWWl9yc0ag0g0NhueHfMNPRPuQa/b5KjF
zo4JFmXCcZVUW7PEGKLLGK5kRxQJ3BeS5FZ0tv6cu8yD6HDLHzV9sjZuLL5Fw1zfm7Cfg3IxjHOv
p+1+qGYRxJoOtHvh8Vla9kaZmbxMQHDPhq3kJ6McL6Y6SrDjOZVUNYGwd5CN9U7YADgZK2RHrSjy
ILGm5jK0bABpjkjIKfVSnIj481Tq+qW/BaLT6FV1CuGX/UgHalOHjPp1abL4Ra0tLwSh3k1a3wMt
BBViKXEDlYBfYnN5drGdkXAsSh9D8GEY4bfbiVs+pq00LsbkTkejtsdzItXmoc7iNzD28atZWRSR
RNMxV805MAHEeGzdBEPhWnkYqql4zNus8MsslyedDnW2Q2nrh2720OZpd1KmDJwid+wXRg0h02p9
Os2JBFk8mfpGM3mlFBVHgTqE0efFsZXCy51G7/20rFy+bZoytK9r7WjEjXpgff/I+f9XiTQHsl4C
PcdU517sxKwfHB1gLnv8NGSIsSwnoRidT/ExR2S633cLMauLqnNF21bf0YwrxHFmr1i3hthqXPZ3
1WQsL9TXmgnM2S6G9hxrQS0o3WKeP4igybJx12N13ipNf7QMVx7U2LobBtnYHtulnNZ8J6WBZqLz
uMxpwpRcg8GkzgjPIU42tu5PipJvGZJfHExX9OYfAcqxBWpKRvF9eo6N9l7B56RxOAvcXFy0htRY
6dTvsrZtpIXqaTYwebAx/FbYbQ6sVu9mv0j0oynG3Md3csznDxgrQO+1rvaWXn0WNCv6w+yG1EUM
yt1I1ohcYR0FqSpeWAzlvV4XUAVkW/k5fZf7GXfPk0AoBvZDOzKhXDBJTIiJBx3skL7EMNFfBjts
Nr1dtDuODvo+lYelS267AlRz0+FOxKhVhnJlh7seE8kiKKa02IxjnWyzMZ0oh07lhfa3/KEmtrwf
Ut5mToHGnjbO6aGYCKmVXQbWuK7bHVA96060w2FujXEPySHMglGT4wNngCfcJsqN0szmaaRlpuQG
q6QYVQwwbGrdoNFaPT3P4WgUQNbNE+TSN3Zm5sayFvdzik9lK3Q66mMnCc+k6JN7hq2vpajF3mww
syyJ9mrhf+68uFW7b5KKyp1axDWo1Vw/rhS7rUqFTlCrUU5Hs8g3+RxTXs2yizGb9S6v2qry7XL+
tvQunO+Q9ZmBc3ebzNP8jULBhDqyRG0emxbXjookEjllcV/hTnO9waUw+xyZIcYh2j7kriYUUXs5
6B1PLmm1r7MhpEm+hDRV1aV76VL7R12pox9R0LodYwe0Ib3XeAAUq3MQ4Yg8h75IwFVFPieylAN/
YpE2XOJl6+hdsZ1jaJss7vWYT/0TdFupiRvqybsDfWLxiu5WmvdMSasZZTPtVWz3o27dZ61TYeus
Jucm6x0qfCfRWg8TD+xHow25RbKRS2/f4gr9Cra8PcRLAQm3wwj71nH1J77WcyjxNSW0QUFZtX1p
csXRg5AB76HSVefQzKGy7dy0jG7CptvPiRHdx/naiq2k9JFhGrZ3cUZo1aeJOn6pHSE3gy4AYCdR
/IqBX3W9wmGUihm3E7eR0ULytanvsbxl7MP9UDvcH8YwABKaFobTLO0/ykyQLjaEPt51g5RnDlyN
GtiwKlq2s6BcvNREZPXEtPTPamg0r02rJi88k/FfjkV/h2+iuA8H0/2hElBYOL2EBlvsbHhWKHU9
Faq959yffy8Kw/owoV6x8UQOo8TdHJixuyLZm9WwL1htfdqL9TlAlmOY5Ya8i16axs5TP8wmmC2Z
fygpYQy6pHXGN1adjA9hI6wnniPupgbztO3nWVdAs6w4ErwmMS3ZyTS9Z5B0BItRhMEmK4fzZFOU
jfEsVs5Jaskaca1oX8AoZCes/QAL4PQI29ehnGG8brIPwcGLc035mMt81EnzleE+07ICv1fMzQrz
ublfGqOhLn0Ep+PpMsHdCixHveNsPb6Y4zx+Dx2YPkj+w7ZUUpfu8MgFXDM1s8IYKh3Opcl64xnA
sN+FOsv7uYXa4BnKGtqy4Vfd2MpYfyPLzbmc1u5+X2tomUGapA1KAEff58ZJBDSFyuguqcB8DJnG
aDA71fmeey5Jd72uorvNYmo8XrlLgVSrvoRuF4pNmajZFGgDTeV9LpJL6FJq0VCOCCilL7G8OgJH
jBGnjkdGt/CNTLdvZwo6DuTIrMCqhRrMA70zOfNaCqlqSJqYJDeNip/KSmkZNOPSFZ4m6wetl10g
OUbTWjkwlrdxDASTndZ7aZM+9Yq8bF/Ab68ye9RLDTFNVl8pwq/LTUdJaeMh0C3fLTZQd6E61oGh
W28iit0vQEyK1yqS1daIcRdStm2HJGSGDK/K6JJIT00gZzSJqPaduwj722C2FA3FNQZPPTLpW5+N
2XizxzY+dqFmPLm4fRj3FcYkPKBUTA0rvbqJnInfZrDwnJuUKcfFycJm8CcUltfBHXS/BnTxLRLw
rkwXCxeYNl19ATgDwpE0f8+1pMqeUm5b+3AbvUk3NDhGygEDRPgV10P5hdEH1fcGEsKxl/28G6DM
xsHSysYvsE3s0yg7q0uffG1K+0QrHjkAyuYHmhlx21H2RIntg+hc9dRjOgkitwCVbeJbv7dy9oZw
bOwdgolZe4T2xZtrLyC2BefSp1LM9gy6fMQQodEmMPuaTNSdC4vsJDt9wVy4hHsSQcw5hNkFS23k
215V+1vSQBurb4vvcar3rZ/0lv3dotIDtxT+WOgKXfslMu3wzeJMuR0qFfcHn+ay+s5EfxdDRWHG
s7azhaGJwyRpo1R4USbSjxpvUum16y+1EucsLcZ4VyGoPOfhlH9OTDXeqUC9OR+E/W1bT27KBW45
x6wt4Omo7BGLMSKAS55xW6Kq3TiJ24CS0qPsqyQRwhgrHNFG48TEeFmTWKVdeFmOmQK5ZmRkeMtP
mN/q9DO8h0vSER3oupuiboZt5BrlvskjI9Cz5blG8+59Tdfa18ho7DN5JuW7pib/yQr9DPf89SmZ
cM6/OyWXH8lr+frbIXn9mj8OyeITPYcESmgjxAq6WkP+iAo5sF5xgFhUTF4Pu7+4RrRPNg0xuEJs
U2NEvCbj/4gO2Z9s/mL9sp9H679zRhbrafuX6SODN0LZvArSQ6xaazz+n9X8ntNassTUrkL9mgKj
yfNXE6JhBIhL1Wsvxvk7AH2amaL0SFl+FjEJseK2oPU4FJOvgSTahGoyfNi9VtwvWOO/uVAIKrgn
WYQjqleKYKpCruFyKQFbMgojx6TfYx61SPlwQrtbNOybPqxi/GrSzalgsJxHm4beSzv1w706vBZV
yz3DwfKpw3v8UmXJoOCeyNGQM7WeXiXYvQkEkILyqBgRGRzqKthHGJ0dZZvaarK3mLsYya0tAELP
ehvijJsTnNrNxAqQuz1N23SXsraEiwjMVncgB+Eh4UhpMIEhYpMau8aNF4B6cRjfGuRanA0PrGQl
IOSW4WdKVr3XjNFfKuZSp17Oqt8buTxGrhzfIU+VL4jsJvtaJ5qPyZg1DzNg11fGrJyMU73ymDoR
tijAffLkxHTmjKfFnKqzacwVWSFnahAEKdvd5VOSnRyjmB5EblwResEsqz1CGoSuhmPiUPZMEMW8
G/XEPpMwcHUvNYr3iUpxtmOFc6Zvrd6HFOo+GjNCdSKl3DAhM27CpdZyj4FeeaDe3Q7SeemPzjQm
4X6RWnMYljzGwBeZKIGJ2di3jlropd8SJH4yirp/7EXGTqrXxgUa2KB9Tews/Nop9bSvR7PZlKWr
3I4LhlGGlRY0q1n49AMst0uk9c85LboNNNmivR3DtjnGjjP8cFvwRx7bTCULZC7i+0GU+aZuqKQC
cu6CvdE0e7jjONtCvrT67LW5OirlhKk8SgoCAHo6ym/ge0iej2HT0NRLccq5JFGr3TB/SS5xnRnP
OmabB3cx+dcYXrePGr7Wbd/E4qiBRFRJJVUxNaIdNsgZq7HeDc3NSJHTJYqL3LeKdHpRyqg9gON1
v4/taLdbSy0itiHg7ZMNkTf3gvADCY60WqV8TSPDOseAkjIcw0TmPFcu2TslvvSk9THe+UhdisBl
Zu8DiCs/8zlmmOJlfLanVN5JbY4PNhMHd6NVY3Mbh6XAgjEDquRyrT47RrPWg3cVbuyGv9eqSNw1
g+irTVwV9SktbeQE9tXc5bCKQIql8K2AqK5FxiSziTwMicp/qlKLumvD85xaF1m5k5rflqhgJZNi
cmULtt4eWNsAaPMyY4iaD7EZpzfNaJ01J2XLKmyaJw0OZzNT4ceJGcuwkXBNX8LQnT0tD9k92b1w
pZ/VOrS8QpqPfW9iXZ0TrfM7MTd45RP1JDhe33Ym0RHRpKYnK0noIwON7oZDRpVHz6XI/XIJ5YT6
Be0p/zJdj6sIFWp6thNSHy49yRzmH8UiGajRZ2qV5knXGuVm7NsnIF3jg5I5bhZM6wnZ4KgMJMy6
q9bTc7Geo/P1RF3TPfCASqFjVeC8Xa0nb2eW+cPYGu0l/3kuJwppuPkG01YR4Df06D1IPK2JT0XK
/bGe8FWO+kNKk1zCdzIUOGerGuAiC1irPmAiFIAa8vqG0QDuEcm3WdWEVVeIhSH24ao1aKvqgEFR
3icIEe6qSJCKdDfVqlKkixbeROtqPSNhlKuWEa6qRjZ/tBLc8sJ7GHbqMb0KIJq7Igxl/GW6qiPI
JI49o5cgnBAkyDfofRd11VRCxBWOfffWmKbnDtkFFzqk0flor3pMoVaPQ2JQ7z3ZnT+uwo06ZkOg
X9WcfqqdG6rdM3L0iD39P3QfFCC4vPLQGvLYreIQiL1hB1tTBJqc6YAVOkAl283iQxvZIuHHq5eX
eJLyzp1GsbVGzDtcRkdrlaXUqNU99SpVTU21U8xSWYfjXE1ztZzmq7olAViDRkTyaubZvRj0wsdB
lHT5Q7aKY5bbfthVrB6yJNKOS+E2G0WOTuHX5qStyywhMc/h8vuMZSUKMIBh+lvluGUV5iIrmk/5
KtbNg9Z+WahZ9hVToO65yYPZKg23BDIf8yeJkoL01xLjfxzyMHwwV2FQrBIhtMg5MPiYXM4eQbYK
ifkUvtJ43Tzoq8ior3JjsgqP1ipB9qsY2RnWQa7y5NRz6YA+fTZX6dJcRcw4nUKf0R3xn8x+Hzla
XBwmVf5CGnaLCcrd9qOd/7BkWJ6Y5shVLB07UuhUESChssYot2mXoKs2cdFcSHXmQbPKrsYqwJqr
FOtOMn4XV30WbpD07ay/cBHmJ7dS83O6gsasVdpNVpFX09SzTfYmWOXOfbFKwTlFkYHSr/Iwldvm
0LI/1pTsEeyW7oG6pnyjEs1WXjVmlsNVbx4AkGnCLrfzVY82DWunrRK1grR7MOU4ExJLpr3V8YiE
cWztlVyzfpY3/Gea9Jf7ZDpw/u0+uRp/2yRfv+DnJtlVP1H1YGtrlv6XHbJrfbKEbuHTgF5t61cr
5k+HpDDWKRJFHYTv6Z9Fx/hzh4yvmuT9OhNnIiXs9av+jq/69xYy5uyU/9MMso7bmScZv9lF5qLr
htJOnIPaFNNRSWUdjJmeXSZa8T6Kclj25CfQb2zIhfDhrrLOVeC5aj0g8ZQz518UII79w1kYXfiU
Ldzex2YVi+IuSaN9dVVzQjiJit9cpSUtRFiecvtpNrvxgSIYmKXtXORgRikd+xhWkWpoeucpJgeF
eHZVsbqrolWu4hZazT5e5a5hFb7SqwZmXfWwcpXGCLvm30vUsgjOwSl1p4E+m0ZcEPxQ1fqhDn90
q9QWKcNdlvfI5IjQ6cuySnIC99XzFDWFr88y/kHQGd3OjUwS2+1kn2uLbHgwzYbkTo+mu8VutRFe
mJh/2IWiPFRlSiLGHkCy0YUd7q2rZhihxjGiqwxxi00zg83KgoFeRbvMK71rlCJaodyQjIxfNMpZ
Jt9wCmcn17mfx7Arf5y1OL5nx4C+18NGS8Y82pFGcw5ATYadWk21ESxFYT0WcbQQ4S7j3PZm5usT
6r7eoy9T/xsFpajcj1lTp5qpWgtrEmGHAYXbYv0Os+bQh1m6QtmsBX5mRfCsmdzjOs6/ThbxJLi1
cxLs13nwU4x8GewCeArD9ZtMUSWnEDzrvpswlfcFDbKPTT52B8120BH1iTfHzQmpKnWZ32s2wCHP
iZaUOvK5Iihl2sPXvCeTafVgNRi+VeAB4XHCCgoj22XbaYVdEBHr2uQUF91D4EMYmRIEO8OqG6i1
UwzrLQHR3qV0u3tWPEVnp6t/SL5LT9nT0iQBLb3VjzHKcuFRnZCPXiKW7r1s2XbcYDTKn0Iaafe4
4poNhq/U2NelNbzWmsuhYmyRhlCjthBJ6Y1MjcbYapXLwWtKtPF+6WSUPjUqEe0BnrOTEGvTFgZE
O1sbkss42/G50N1Zyz/4dHGakC1oE95b3CQxsAl8V3NF4N+yi/AUycYNCg0GqAYm8mU0R1xOs6Z/
iRz+DfKNQZovj0JO0WYsDc30O02jOC8stTV+i07HRIxKK2IjBwRsanGKrOD2BiiLA9THEjx6dolU
I1xRbaRaF37TaeE2jbPZU+wOLx+eO6+NjCLIM+2od652V6kaQftKXAhIATJUzdulFiFmihZlXy3n
G4aSvO/9NNWFN4g5DEqn5QoUZaOeFGahViBlb/iI/O42Ie520IsWnAij3z1jxfG2N6jSGJsC35/J
2MOriqU5WrLpD3raF5dZK0XpJZVl7qy07C6KKx+WmBszq9IfRLG+YKT2rNzJPpy2EkFqWTE+llR+
Vno9P2Ecsn1ZolQlk6k9tiJj1XIK9mcumrenWoyawkyPSTxHjs8woIM0lp0NUT65os39aOHGVirj
Ju2ii2WVMQF4DXYxyVI/TdTB9Dh/4lRbrMKfMmt9t6vxM0bPOFCZqe3tSiwbPbeGnaODf7HqVd/N
l2zDocHcE38oaCB22WNGQvZ3JvvUTTOl0+1cMJI1ciG+2gUZijhjTz9R2nyw+87+jMbSH+vRyoGF
RZI1hW0Kij9pGeVdXaYKkSOLlns1w1FEQCg9LwNrYxaxQa3wZt/0NAXfjpoCUi2S0bQN9aX3wZNC
k8cH6gPubU5FT82C3RarBKi/quDJaIsgTzfRje/huQWKLtcsvsGb8jBygN6EC2NN34r+P3tn1hu5
ka7pX0SDwT2AwVwkc09lSqmlSqobQlJVcV+CZHD79edJu33advd0nwPMXAxwALfdBZdcUjIz4lve
93kLXm3LzvigUoTJzzSduUQCe2DHlJICFia0hXcpW7T7rAvG74OJGnGo8oVGxDI3JlnGsLl8vW27
oHylGwkekh41fBjz+F+zwN1arjYubj5V92LQKeuO2HwmRa/42c1O/+aL2Hny1VRdlUrizcyOdFs0
zEeHpQ8OLDU7AAJMNjZAbAoO3STVT6lj18cg6ex3u+MtDURpvGOPA0lQNB1eOFfcd52bh8T5aj5V
4/wUi9ILUHCL9NIPksqcZu2uc4tobyZuFg5Zl69rJ+DILOJ7IbtsnwLkQKav/QBXbuCzY7LjNeZ7
RiVRnyxHs2iSbcnI6JJaRfSSkEWeoIx1u2+UfynIBmNI76wh7/Z4qQlsXsT0UfY6DxETLs+kXTM0
jzK/xaJJCNTKV92LQvN+tzCYvWNwjgu28Mwb8Volj66nxROyYwtEC0xyzMHsiTEBJ18b1XSY4D28
C13N0IyDSe250af3JFfFM9wV3AsI0CeWtXaOislZAKLo/ui2/bUnOj27xXeJvn81lXcrbmdamNx8
naHrVPt68tv0KzriGzWirz3NTZSbQXa/1MlgrSpblxstPLWe7QEYb2NOy/egH7wNife0wUhF/RVg
eTqcth2jVZzMejea5fM4IRBM8zGG0MNYh0dZrDVwzKvdzDiZKqKNYqNZK6/9G8n/f+rjf1MfA/w2
/+Uc+cyA7fYX9Nw/zpL/9nW/z5KDXzAhCpBw/2AmQnBFSOnNM/f3KbLN//19akyBjf5JEKtGxIDn
o6n/b9TEXnAz+/1BhuwArpKQ0wGb2rYk/IOf7Y8a8BQbvJuTIXBARbGcmbEuW8Pq0JosZROs3T4x
QRK7CAIt0TNvFWpGrzjUN4iEU88vrBO5k1icYQyqc7jrsHdul24eWdNDm6LCR1WF/7fBwIOLPEv1
copSf9abCkXwhg/McpZ+bO75LuEizgmI4suQVMMPP2MEFCpi17ZtgqqEgGnbe1S3jMo2i1Cgjwib
F5/vt2GRhm7ZiY61O6FP9FCwAuJwUFWTmdW8k/3FDt9kClRpwz7MemYK7CWOUTX7Ym5izXgwWjRb
NFb2KOANM/C/D7Ede9tR+ob15abDSTeljie6+Dwx3DesiJQvKzmy5jvVvZ0jTh1L1YwPiqlFsvJj
8usvC7nrwbbGohQ/ksvobc0iL5XDbrI0gy2Sst5cG4lpE/vt3H5nLBLpv05t3lQ7T+EZjI08pcFG
Vg0TSnR+vBZjsNgBO2pPwBZalV5ksjVVVfxRLnN8P/hzvanNpWBc788MR0WsglfmAb2xAQfG4YWV
e6e9BbH/SLlsDu2nm6nh4uOZZGJnxjbluS2uS2rV6zGKhte2uLK+KHZUL+ZZdEGxC+S2aQc0PUPh
qVNbjlvlqOYB06TFG6ah1O11WocG2prrgCDgJW/c/NVMYIT7RYUcztV12Ke5+wO0WPYYdBjtlZwU
qeqG3CaVSImmlvZb5nJljQQ0rFO/rQ6MRKCgRASiCFGglc7yK4wNUBe+QcJVNSq8IyPDkro6THJ+
9qsWLD83cffh1iJ6LMkdWU9MLg85VMaNOQIx88kK33SNU4ZkxBcv9UDhoAyR7OKplp9ezMm/aslz
e4BDpd7jQbgC8O5sXuQcsD7AUmrg9qY+WiHaNq8t5pQdo+Hli20Vz5nRMPjzYjS7lpN/prTHX7yA
D5Uzoq2CAoozLS8HGNdTeWA8+SMCpPq+TIAeJFIVzHtJ3L+3S7fJlpR4ymR0VnkzngYnce+LHBiG
PeCrX3lxVO/b2MkPNWjmc1T74g1bRnAB4MNdYY39QWZ5cWBBK0Nkud1zR1t1b48unYxd2qcRx9Cl
gH+9L+PGvTZNIi70jRkr4iR744lCRZi0fdL1Uuy5XZpLDsH2swExFt2IJf4xbe3lQbn9cFf2KliX
acNNBVPBf5yzvkROYLDbMOwpPQdIlZjLU4CuRj4S+2JC4r+6geaOlRfb9zrQJNG1dvp16swJwQly
9TNinvTccw8/o60en/DXNEcAZdUG96B8g3ecfWkHrz+R8wwZc9J+Rhw3m+mtKJPywaVGOTTLNO4g
aCKqw6O/bdXg/mQapdAaevPXKbOIKpLGAehNeejd6EwOfLUGM2+uRspUUunjgyWb0+yaZCxLe9Xk
jv4OMMHCwEBGz80chcqyQWIoYGBB7vK3VmKCwJ1w3MFg0idTjem2cOY09CpnvGa1qy7wNOZ93Wr7
Gs3j/KoBHSBUFAPirzS6p6DVXxd/FuHgjOWaz0m/rtGL7ccCSUXjZGiiSl3nL1gaih2PnU+LcQOY
+3nz3UbXtFuCkp3YFJn2BvAmQoSy7R9o0CoLSdYM0c1idR10rvVzsRJp0BcgEp/NuV5LSzw3Uz6c
k6h8aAaoKVZtxa9WwOd/oQzeTvYMG8icU/MMIMQ8yz6XF6Mures8DZqLgpyoO3yABQoAPCygKwpk
AbxXNPC19eLIsgyjsZ8OaS7iY1NnEGcCD+eKtquzVnCEfJujpiqqk+G52dFSjnjy6A+s0OwN9DKw
Wz6TbERuNJIlDmury7J9N+NZy5lHTmaWAwnJGb2o2vqWUdXjDneLnWIT/yxaVHYxEeoXqye51tBq
YXLNWPqlq7S8TK6/nIeuMd6bWmN3EGJ8LNIaOAyfHh/f5jh/n42auOI8Vu6+qtzxiLt72EWdIMmg
b+2jRcb5NkiV+jK6bvcwuTSIszMsOzudkis3W/PmSV1/BH3l/5zTvC9WHi01KPv4+wh9BajhQsJO
35CYEOjTPHVQYQTsG6Pm+wyl0RkHzOXZuDK7gp69DATrSGu06UQWIzvegrBo76t+g9W0PkBmRhDt
eln+s3IE81Y5qK8osTxv49Rx+WHHcbCrELidtYiC0xBUxopxd8vgKdiDkLSKm2WG+6Rw+uLSkzB7
nwVld87F3G802StHVRv9Oerh9WVOjuYQ1xJO4Up/xTHt4cMFJg2wyZjgAdmjvjZMie4WQ84/TPyJ
eiV1ynUteY1PjFEM7Mmu96aYKuymnKwxtIukJ94ObeKEgKXA9TCD+t7PK/sCBJ1YR4KCAVMWM/vd
yA12fl//+p4YUxs5FvP5G60knGo/eM9NqF1mar87uqvPRly5T0HMHpBJkc14XDocg7P1AL7ZDOOo
Ot8e4FERtg7skUUB07O1zJR11kGfoTvBGtomFbAEJCgvPkX7ZkLcvFVoKcFgZVXDHtPeBN5t2ZSn
7O9qu4HtY3ZXH8jdZ5+0jIlY5DCrGwf5JNys2UJZsbZm0opnN8oSJyyNxnlAKYRr0RomeS3iCmYl
kTBsY+y7IGoRuXqgkc7KFOfe8aaj7K1gI1JD/Ug0u6CVMY9yH/XKRwxGEFJXdHNYRXP30CxFQ0JW
o/YZ2+s9o9AqXNwU1dO4yGUXidb/Si1gPU8sz+mFmdL9JBNdv5WsybZR3ry6qkDancmrbbVdxs9n
spWiTun2FkceOsA+S45j0xoHr0LfFkLXaCMubbV8pii2gUOm0Xi09LR2a643AkZi3ppOB7oxdx8i
atOtIJPmpLGBZduRUV62tglKzJg8OPpix1qtO9V+gatb3g/wiZowWkwHX/tc4d3U+brocXEaqfD3
FmbMe1/4WAJNP32jQPO60EAkD5kx2usmi8I4yVmxo+wR+cEtYva18KUeRmKF2e84E5tK36wpX4du
JpUtHx+9FqUSK7rx4Jlzdd/n2B+xS3ktbw7pf6fwTTaOk1voGzhWSBmgmJ6oVGF0Web4NJhF/GLm
dfHiWNSATtwtDrsXpe6bvJenJb+l0KJ0PZg+e8pVbGa2yRCIG2wV3Dx3emiX9RTb2RGUhGTWMIhU
U2LKel8qK+5+2CVyZZkTfTGLAEy0Cu6QXbIS7YP2yM5HXT2js8+YfOeLVK1YS1ZkYR+r6ZhU47KJ
KfxfFzRRmeM9x146rrWFijl1BT+lcyxzX3xLfcdiqM1OXkWepCQrvVeB4OQAiQk60JjYuHGNbtPY
y3ubzB+pb1yDBlCXTEDRYodKUHunZlj31bgzbcMJc+QVEy3CKS1EuSnIr+GxIOqYAyeUnfyVUBut
jCJFQpDa58513sSNvjgNkH3iPC/WeR4w/CsLXphylKuiJNUX7AsScB96JJw3e1vpYJvE1XwM0uE+
mR3ri91WRR4GE5s304NWJnzLChdjWhiXAZZa6plJHZnIPjoKNNCZ/TYb1rTL0qUJSxnsZOT695OX
5CGS4vxc8fZ7NwgVsHw3ei77zts3RjQzye7MM0qDdD1g9QCt1HLNod85pI0fbOeuB74LLBfFJct4
VKLxpTIKbvY8m+9dkx+OzcEmXfqSPgH4Wogs+N9lk/6ZJ/EbSoJckl8XOaxf/grvTiJnLvCkp4es
xI+KIhQvZbsEnNLgwUDLm5X6BBsfMJ7Q5r9DKdDf/qUr9eBYWLh6ocd4Qv4FUbOkVevhLUwPYqrb
zyVrq7smLZL7IJf54x+2V//EBf0X3A4NMP1MwP9u3W/g3yAhf2qAFUpejHv8UQ2TL+ZmZCCtqjmu
f/zrP+cfqOG3P8jxmTELRNmEWvxFn5XXM8PP3I8PuonmbYLG9eDpydoUVdo/qDbP5d0gEzPloZfv
jX9DbYxLnNyT/HhrrqOE7+5ff0v/+Ih9PPfOLeYIC5nv/6X312YPPoIu48DUcDmbZQukLhtvRtmC
yf3aBCnxiWyL54yX+7d4y/+ZH/3b+RHP/w+P6R+Y5ee0qn50df+nJStw8ttX/T49kr84nFS+y6fU
FrjleM/+TYoofXgzNw1i4DE3+I1S8/uiVf5CntuNVu5a5A9i5fvPoRI7WIcYNsx/thm48ra5/W8M
lW4W9j9/fjEz+xiZIfHx/hI4mv+SRWFzh5bkNJmnyjTqRCFsxTiznsBZ7tNeTM0mZ3tao5kemnY7
GfAhNmQw2j8m9qTdquTzv2qYqZ6nGdduvVLAQr5OC3uBL0LCpl6PnfiIAyt+Ken2wjT23K+D4/TU
P3H/sJCPEG3Tmp3lqsbKe44pCgDCepNsdgZbnz24yurkZxMd7+Rei7a3P4zRieaT2SkqVAd3NUIe
6VQvdh5p/65bbsWgLryRG9gpbf09W2ZIHFbHGsW7OaIp2pa5wxSWd2g8WtMOE9/Wb0QhjsmEKKY0
zrmd4qpXsEibbc6zfSIJpIS+DJMXYWMRpS8iQaEeJ8RDhm2Kke2ADbH7ThaLevLAkSNy75OdNWXf
CyXnDaM7IMIm59dqgNy7A3P1POd2/uChXUexJWf7PPtZVK77yU73PQGF7apl8rjphfFO7TStApOr
8cZmR4JZSXsD8+pmigrgFy+Jr9zN4hjdozAL9zz82gb32hcHTZlRozWS0ZelDPyn5na3tf1sBYc2
6m0DHm/jFqeicxCd+4hzXgdk8STMWX5Ib+bzGuCEVHqqjp6sixMjI15LXY4ADtCqUN3M83jqNfTS
0IibZOOjLnlkxuWgJ49i0AG58JCAt6S2WP1ImMi4VGs/mKnQnEhBJZ6jaA+OxnptFhu10gJV7FkW
PntQoEE37i4jvuILoZG6YsfoI9Pd6Mpha7sZ+0J23c7S2Wxiq4/dCtlTVkCefacwa2OeHLpLl8Qy
9kAOIOfGQdkZjTScUbWh9BGHdMDHlkS/OiNvirZ6zG6g7VvzyKI98WSP/KbvglWxGDZzOtcaN8US
DWELfRO5pv+cT+6aRvfAZPLszgH0aBSYflpfHLUoItryHYl90ZHuZ1t5efeCwv86Ye5ftfwx23iZ
gCMP85swR6BJfhqxv56fzCLrDqol+mvxVHanSsM8NC7b0j5S1lGSFrLKO8E4zCC0q3Sm9OiA+KXe
rlHeFPNyMBUfTcsrrBc5W9+qnkJMIYdYZUlvhE6fDdu68nsWIradHbp0/Ghr2LvMgOOT8ny9XpYS
2j4Tshpqdec0eutQNOW5odZpaVRhrAxGEDCkEmrw5Adc8Fd/guEvIxZ7jEMpFrk/QSI7wbiGwxrf
VbciukuJgVPk6/YpTmABgBa3rouXqwX4xnefnTKYUe0qmvrmgCte/2iKZl4HCSMpnw/bXuFGzP0G
OGi89PtaqUM1uk/KLh7zIL1DcLeTVDjMSpbnlJlKbXbyCFXpsZPpoQKJvA7MeRNnvPqxl4TB4Lx0
Su2CeTpnlsGm0tXTFlNcvxmihZSXyPkClgCBBMrItSiLH4VjtpA9RjrnImEnZ7B+U0KEEiMHpkGX
QzANzqgl0eKWjJmQoqONw9d5NVFzbEqALKEvh5H3VkOuEM/D21ldSV+TSPwKbfHJDCldKcuUR4/j
8qhbmzo5srMLaNlsr+F6rvlU3BhZ6soGb3OzlwVLXV0mvDvvYEiRROsIf12QdcYJk4PzmFrKO9YN
CG0eWLttQMO8+Sp5NY1uwIc5/Uz6Uuxjv9MhzBCGG5RVoWtE8qjxp206jvUrwpZmBTdVHvLMf4y8
9joyEd9yTASnOjOIiejwfnzlXNFrC2PlsGrsPrtgEhlY4Of9zuRBbQEb64sbuwlu3Ume28l8XFqj
XztZ+dbFVO+Z1PfzVNJUs6AlBRhXatU9dh5uKAMib6TNbJvZOYI3Bg3vaHgvpCxwO2DKYhYrd2nW
PxdV7m0tgPNPYz6eGwMm8ST67IVm+sWNsS/iR3rvFvnqxdbB0kw8GqEbwitZVSfWiL4NRouX7aSF
DzfIlININVY7mtnPyp3djcuYF9GG9dyQX88bOCcrq0SvcnLVaF4SYT9q2dwVXfKFOQJ6lWLZANvG
btM1G8+Q3+Dnd6HtuGhuOUsbI3gIOnvXsb58nHh0AEwHgmo5RoNveRSL18INQFfYPh81g6bJQnPt
z8NmUPnRx+24dQdlnVovC1ZqaFK41rJOwnwuAgTrejkkdb8nM+o4pFG+6wtqVoanGG8GY8tlVoRL
JP1VMDLko1nSzqdj8LxWfW0EFyYfzjUBCbNCTaTOhWbUgM643sCcST6ayUNDbum7KUUhX43Fi3CG
PbTbsxwAn9sZJl2r7Z+Gubuo1C8/h6nay2B+zfwcrjI/jzfldR5C6UtPw2wfRFuKLTyZwEJ04y6M
9sheW9FeN2u9JOLkpi7aVMOesTfE9huGfuiupiAhw2hBbm2CnJNpKO3qAf0U64i6Tbyw517DRFjt
5xqRghDIUCrd6DsrrqIwtayGkZmZriLbeEmM8XY9Y+aub47fgMmY6Vtf8BlU92bcDNOaNsvBXTEv
mX7EmxscZJcvx2mwX5zJbD5IRDXwdZaVzreuP6IdswsxomVh+zbsuWetDdPZz9IYHkTip+irx/6x
c6sH0hRQoOXGFbuivs+n9GuHmnmrJ49h3eJ9BUhcPOM+OFqG6DeCH+8m6FXfOF6d/Sjm6B3ZVrsZ
CcdDsALwKqtJGPAKD1db0ORhmSOHSbvhTTI821QmHtF4GPMvjezRiA1d8NMjNXytb+xyN7GLdywY
85M/GqAwdfBm5y4dc1D6X3wfIYwReWZo+Un2XMWViVjMvEV1EYVl21O9npzbh4gHhpp/svMtfkUO
ZMm3F7dduSkxerX5x2wa/qOU1fAVkS1hFDq5FGbu4i7kysYkKMowSElSDhd8Y6vGbIsT/JN6n2no
/UtXxWdhFfs+j3K0vX6z0VrWj0FpMfe1gkRfDWUH+8X31FdjkfuayfHz0BEuJmQqU7y1eXpX9f13
lQefnM6MAPHqrHUb6Zc0EyevsuWukS28AFqsTdR4XBCp9BDLAjJKXMusGO5m1qViR4WEzFV3megg
0vTdfFc6jO/GWkxrP1GfRVzerI1FKh6aZkDQwNJk2thYVIA89GNS7Bxo91uoFjmXV2dUbwpe/in2
ZndbUAt+McfWnkNyhgKG385so6SzxUdVuLghwUqv1NLjMKXjXBmioGDQvObWLbFjIamGAnhAj7MY
q1Sb68q27kGWI18Px6rViBplsS6pPEKc4wPG5TIS5ZicWqTIW9Zd8ROCsr5lTFnIEM3lFxwhB88a
v9eR5+1UQ2Jr2TckDpGddogwTa6WyWV645g7ntrRzW4RA+kA662GOD05+tvQOyj6FpiXVQPIzy0A
z+Cs5v7L633iMICdo6ZnxyQKkl4sB8N6NhwrqBFRa1+yJLNfUkaSu6JhxpUmZQ2TNSmJkZVP85KQ
NaHaRyJfnJ0pPjSCny169nqTldGLiFvIDAovtuHYay9pSFp2W8ZyeI2ZX8DgUOQfgncKy5Y9DHwV
EdZsncPUGdZBMSmOE/a7TuCRsnCb5y158o2V8p1Hgb81A17iUjYvU13VGx85IhE15Wn0UhIvRFAi
T6c0ZLbpFKvYb7gTi/pQo1iTJNnvWKZ9FpV+qZvZvTe85dqX9ClW787baSTYo216vBwzpLnGbc9G
O4EMX9h1F2OL+7woQTr1HbpQlNzhNBvOKhP4PwkdCbMEPhM2nLq+y8vlha3AtGU8D/eujlLGnWIt
Jh84Vcq7fCo89knENntTEL34orhTiXYurSP7UKvqJ8Uvdtik24hsqUOMXRaPdLifMIgRl6jLl9bJ
0nXhaJhuTiWZo1LsWCpw2dJnxRlp1y03l0QmabJO84Low+xQ70vACLuEPQpeACDysgNmOhc+VY9o
5L3ZZJdqmvXFMgm7qNUYLl0L6QDz9MXK5NFgWhIuHhJ4/+Z5R40x3mEL/F7TbxTCeANE+B43HkrH
TrPw5Bq2snw7FsshgoK3WUgyKBDTBnjVCaoy74j1aPYqbx9Uap+qKeF4TIj2YCVlbpuG9nawWntn
9/gjaoaqdpad8PpxgWbm0cyDF9dPYNSly/vk689Ixx91jfsCt/ZV92e/jthbLz1KxCr+ZhhAy8CA
HEjeWcLY9u/Qzb4G7CVbKetdzuW4suKguUQRti2jMsWd4zTXbKQ6M7qMZAq94GphBG9e8qgeKc+M
B+2pAfFWOS1cCaQ8IJcdOBpMA+EWycXdoeUd/A245A87H3mPRCMIBNvq2Mw5BXnGiVu+FXVGcHaa
ivLClcXgd6rtggKvbv21lbTVdeytfj8YBGGYmZczUAWYHjZWayZhnffNmwUVmzAIlIet26iXUQfF
YRiS4UBVnR8k/u2dIytn28xLfBpN7W1bEoyAwmKjq+W9DOCIVKkhfrppp09LknrHxg7avVXM+VHX
TOTc0WmfnYrlJ0LOd3r47JxXOG2i2LxflhiTdFfHd2AC7VAj3jkL08OlvpDubkN3WGcD3dIATG3b
S5LVWjYfkV1Vu6GynXU8GTRVCgENkt14zWzDQPSFpcvRAcPbzN5Y8A/uPdF7ENHmj6DUGIws/92P
C14xitpzpdGRtdl8wHi9rODtXURZU1Z0ic9dLLFqmulaYXNcZ2XC7q1hkeNQVyJx5z/fyTHUfHZi
b6Lco+uH7sHKtZ+ssJ6mbJtg5zhQNx6wmmRhUZTD9oaD2nCazzx6t9qwvNplhKDTTAWPGojIjlaY
iYs9ZW9DLiWVtGPmZ65qbqGRbuEyd/JEFix0DZLq11bku9gIy9AYaD8QaquTP3cm8oUi3Xe5I8K2
bZDX9J15YofSI+Swf6pFn2cJy/HWW1hLeiFoLNogqy8hEPMYkRytMtR2G1EU5LONsHy8Ou3XuQqM
E0FUD6kFcDavy3Ps+V/qQHY76muFiIO3fzdN20qYu3hk3lH0Lr0MOexbnZNsZwQaK2fa/1jq5urV
/XluCDpq2eIusb1hykCfZdkVm7kSnAWcJisqGNfYXWgmE6eya0Z7MlfBIeaNS9FC2Ayf1FDfwl9N
3XNGuqJdUwB+DH7GOsQ9BI56mPqahXg3Wyy0UNY0/ReCTKuto6cNrRbvZIH6CdzGuOLTYF4Woa0d
iwjGKAuXrtPbh7YRaC7YDZMwgvo1D5USlaTRWaqvyjEYm4zjiPaoEM+cnY8WeWT8REO/yb2RzisA
kNLSDvaGyZq1YamOS01E6XhMMCSsXKf6IK5BXrMYUinV7A4zYrL2QAS9BMJ58Bf46VMjLGxO5rbv
XH/ltC3abAplY+2RK0PIhp89l1HyIxDq0i3WKQ+8d8RwsCTfe1HudB/8bMFJ0eamM5qlJQu7ElxN
VoUia7L1ooafTY8eqjDyb4kCHaAc1Gos68McGT9DlYBZyZJJDAAVs4AEggspDRGxw9lDm3BAY39u
vSls4Jndo/a1jgY1fQPPDuzRONCUD2pu+U3c5M2QAxQxG7yu3VS16wSwxKigjpHA0poueAr8GXrC
VrFlihMfubJc6A7CR7EuZqXvCCdvd04H8g5rotMeUlCpDwGnGlukTrRuSWmskgCYx+L1z4bjlaw9
g451ZctqsQ1tkTBq8+gRZo4PS6fbzJFCoRjlNXIx/rUxrFrzThOJ+tHlk5/3dxGyWyYWq1+H0P+3
5/Ukbl7eyVb6X7f/8CfFBedc0v/vP/+y++3XRAjcpt9/+sWm6tN+vuof7fz4o9MFX/pb2MDtd/5X
/+V/kQiANx2Y3f+Zm3d6r7r3P1PzfvuS371Ozi9uIBGdMzN3EGMK2O6/x0iYFjESjsUcHl/+Tc75
d2oes/DftZxQ8sDnUU5YtsdKCDLo7z/u3xZXvFK//fj/ZJHFyPyvU3coyqYfsBJw7cDy/poAraI+
YFE6eafSotoNUY8KQh4FDBmmhp3R9GrlA+FgpZiXdh1d6mrGTNG6poEHdOnZFD0ReG4a5bHrPLud
Nga8VSfaBxHa5FDbAynFlLQLArDEAYS+LduBzuTSm3nKlHu2fHaZpDF4fcyHn+H23eCo7jOPxyup
Oj5oHcvwQyfxfIRQUoJoU9yF1jI/GcECynLpyYQLlRQV4A2U7dmyg4dBBVVNpEiEWWdSgvot8tt9
oQKtHqCt50+tiuRbVyw2+3nsE7d7ZMga+q02AQ0wy1fDBhzCHzF7y2YChJvuoIaZMMHnqtwQ4BXc
56pCbYLpfm3IevyWDtwcC+7ELWIb2Oxt0t74BhZz1dpODBJ/a4PQpaUsDhkdwTevc9Wr1dkY/5k/
ys9aBp/FNF8CsyVugjNkPvC36Dxoz75P3dTc39JENn1my3DCYc7vsaW66qxK4GPOs7nuR3LbVk7j
3yYoukbc7kSEZozCZRpiLOWDBoXzhbUlRBXG4DuYhvNVdtZ8xOJwYwukDLPBoRjpHqFk+p33g3vN
8mGwN2h3jfukrMD9uR4U3noSGPT76jlZfMxUgUbKsmCCG6YYxYxDYMXZcQfrqwE3n+gnZdn3tRPr
tWwwPpXMzg9DKhbY4y4wmVQ7eiOsSm/g9nKcGtG0tUfg/yjWphqYolq+GYRVI40qjJ0irvJAa798
Ah7wD0knmqfFnKOLNlR9VxuxLnfOYsz3zJy8QRDSNzg9uFKW/L/9Ewe3MyRnw7WIPAhTE1gNoV4D
i5v2mDVdPFZHXNpjUa99ptyZ3FqtgUVWBKOJKAFQLmO0BJDW5/+Ts/KcfrZgYH/2fz4df/3I//3o
/P/qRIUC+i9P1B9Vrz/z+Y/CeI692xf9vtoUv5CWS/lMDjtZFugCfmesyF9cbKUcs/RbwW2z+Z8n
qi1/EY4lhWmaNiRzcUtV/vsJSyyDvIXpACk1b1/1lxP1X5+wfz5gnYCkCM+6bUhtuPXIE/j3fwCm
o6FP2mCJ4uMg8K6ENjuX6yjihfd41e9SpizHwfxgdD0dGuU4I9y3QBIfN/R7EJPDzlZC7aAEkD32
h5fxn5z9rsXP2PxRxx9gMPC4iUzLsxxh/pX+MnWMkXMr8A4+8cL1vcRSdR8sHmc9h6Sbr4QmuhSZ
ubNJUV/1MVwKo0GTV2J9i74HVSWunXAD1W6a2S/9r0tjxJc5UWPPgd2JtzKB1tWCTW2WLYWlEawL
Fz78PXgH6pW14/VGsCfQb1nTBVQUxKIYHcBgtePn7UsyDzEmGIMUiFC6hQJx2BXzGk8NAmYAJfIY
tFrcQC7ZZmrlM6d7QlilHAP7YRGefpE1+tGxVeilOcELoDZjpj5KONck5tlMggaH7iFM6WNmbPx4
+rdDRE917BlZ5FuifaE9Z5Ber2jr1hhmRnBO0ReyhQ3Uukt7pDcTO63t7jNFeHcvS9CxXtadRFyj
TvU69OTp9CDkhNWg0/2JBIHhOBmDgTh94cQtoIFclGPPd1WcIDbLctxoWtSPhiPfTDvrVkba1TUL
4oJOJopYQ5jaHdEf1sYVHhh7Vz+Zu82YDtN/sHdmy5Eb2Zb9IpRhcjjwGnMEGZySZCb5AiOZIuZ5
cABff5dHqaolVklqmfVT232RVZnEQAQGh59z9l77OpLLN3OI8tt2HpLVtASlBDCL5H9HP9p9p+fJ
WKyOkfbSeVt4M5uJ92D6Wf0wJqVDy81H9jwuknQKYH7ZGYNa5zylEUK1ibANytlmi2XRpkWZq8fZ
NBEvQ2M/Tl4t9hR/5a5m1JytrdZja40ZVVPdLcSBYb1lj0+Nv5gNI0+UpThK1dpqIu+es95coXNs
dylJLafIcoITgnT/FDNAjjZhaeY/6t7qHiuJhbFRFply2WBgnO2SBRisPV07oyl/RjL2dhDQmi0U
HaJf7LFf5/PYbu2k6j26kqO7WxrI6NSVdfyWcduvkB5O6547jT5upB5MOaobDDTMT1Q3bMHSBUBG
4nzbG5DabESh/KDeIXaioCNu4kyJ2iTmlmY4H+4UZrN5vUAI/CH4kLUx5bxL/WDYikBZb3bEhLJI
5/kXOsPhuQFIufGnqT24tQtWqceL+sKbeAH4ChbjaI9e2m4q5cw0nnt4l3vewFSfUnTMgO2mkDaU
HHp3KxPe9yaP8mhZMQY3HgUSeAooI0fAP7XWVVAL+JwT5/E4yoU2XUFz9jrC7XhFU4mz5w7hsnZH
7WoeaVzOtkhX5Mm7H0DZlEfQtmofF1WX10GulYL10mRnASMKJH8Qrm0/0U9X7ONQidhvjHvck04O
GydQ97IEk0btXHnHrG+fglgt73Jcpm2oOvcYEJasw7Fwi9eWUd2wEqoXAiN9SiifLN1VEdEG3WRJ
m0FVUyUNoqpr5WsZSpR8AsJnSkfA8scbuEPucbLw7dH69CU68pFm7PVcyd5eBfM4HqvIqwR91pxh
eoqJGe5w5bWrMYnsW5BC6t5rRwubYBmPbEnLLr8llqXeK1r4eA5I4zRwWFrMfGvcqzcey8FVQZcD
ATlyjGc2Qg25hYhT6F3aUAIpcK+ZXgHekZrBk2gaj2QLlW+sIXE3pqb1eNyjwbbVDJ9xoZuq7Dim
86BQ5mvWjy+g/kTzAOy1VvgvL1AgvC3ZRxrBYV8lF2wQNmvvjmF2bvwAPL1oLgyMIdvRuCF5QQ9F
deu1O1cTidrFaU5zYamXyI8RfmtyEWHUJMIAM1oMj3l3pAlHpq1hR73mHsUBkfNSje034VRgkULL
i+8tYdvfq7FIHiQjUuvQtV10RypdDfJ67pnkMZLpXivcLeheoHqKfat5TKGHrDFuggYphDWN5x4m
FpgwS4kYTY8PxCPDU0m4k+Y8iREiKzSifvxkfQ8eMEXhGJJe98rkkkNEgblcQ0x1dumMcqDN7Gnb
KPhSrA3TkcFe+AMqqMU/uOlY53nIM2gr9JUrzZvROebBBVyVikZeWxeclZxtjbbqoFyBk8EZOfbA
iXvf8y6X7WD48VVBNYGBG8W8PVpy28XeB9JatVE+CuKsmZznBFn2kYGxvAuc2OKoxYfdaAAX2Hvn
djLqa5LkWHJEfh3NfgiTi+QmiUTIEwZpxFZhoA1giFjj1biZRSX3LoUDf7BM9i2ZIuCklEaDARRn
+GUPNjPfGT5Qyz9ItzNeU40Wa21nunJF4+Z0OWLQYyIYP0aNI8sQe21aCKh7vS95pyNSfXCXCmcN
ixGamXshm80actZVNEtXvE7bK8fXoDThIFBaM2CS7pZuJKxuAEqBs5tbQtg3QFvNZy/t+3LbaOQa
4G/oa/OFxBaRHxSi8dGEtv5Ca/NjqailcRDt6wvPbdBot0RD3tCmcbniN8NNx1uDsIOH2fS+ZVMo
9umFEue4LUCpkjCQM5oROHKgXJgo0XmFaRZXr7MGzvUD6DlYbFwvEt0h0hlOWr46oin4TIB1tgW6
DvMK3VqpgXZ+01nXHcsZT1EH8C66sO/Yd8HBy/0eey9iyOwNVMlLZ1jEpc+Wnl+lQX1KoXfJFU8d
Iw8HjlyM7AsX4dZAvPOgYhjrlaatux7c9emCYNc0UWKDNZl96LCVBIqXtfDFORZVDDCPR+xam7/E
BpgOCB2FXhkRbeFCutJJ8SFIgA8YU827H6BFWTGGCU7S7ZTeYAq7ZbwJT36+oOVbTZknthHgfKDZ
8/0FQ480lm7lZCySAj9Nx+vGWgRRsReAfXuB2bM9ab/bqUbcjw6DwT3kzYmcJw3BxysFEB8llnca
05Y3ARaZsjlkDedzM6kwDnm1uuy/qtzxv00TrP3qgt13NYHfbzMW2jhw6r1feXl6Rt+dTZgLZAGW
zJ+eWztoHsCmydcmJBy58uCYrTISzT5cK9ToUtmU+6ZraaVhojEd3bLjldHIeNgnRW3d2bSYihOx
NwGIc1l/BqXpJuvcjBAw+WlurktivbGVDASuTwOR4/2V5882SI//Lesu7ba/kqw6pjYg/3Gj7OaX
8e3n7/Wq//yTX4s6yyJv1XFdh2aXF1i/1auihf53HUeeBJxMR0oqGAHnT/fT/lXHCf4VKRSm6bs2
BZj19+o4m/bbb6sl00PzzGFQp1LIob3/IvqOe3cay7Z2zjLs5POsXPDujsVbUyw5OGJoWA197OqE
NJ13XGU16AmITN4qD//bYHfNtQjNwf4hYpKJK3I646sGyQaCwLpBvDeAyHl2Rnf80WcFMSkRS2Vc
z/a0DkYfIEENrXGDS6Ac9wPUwQfKjuqlHMPxduH5mwBIlGqgkczSuGpw9+wSRvkH2aZ0m3nchpXE
3r/3CH2rVjUUsGwdRZWL92Z2SE+aZ/KZ4gkH8gEx+jJspiylKh3w/KyYdmU/eXib2yQSY8E0oJhu
iUbAesZmlt9e1AU+3RRhiDxWc+tS7Vkg3vYMJfi3Dux++zSAvcTuK5r5GBklEpiimCeeZL5gdeWG
CyQ1VsvCubeZPN4HbhqRAJmNtxByADAzNdqouPCjdchbaZ+qVh7IpyqbdepWC7wfYBl3SDOzcmO4
Laq9M8jop76ue7kAbApNoNmH0BLJsC9CO3LkHlNCFu1km5gLK0BatCXZ3iw9N45cipIcy3k0jm5n
VUNGCEKDgielKVHyzkj83Min7x0xkZ3zMGbgG1v8CCjdCBAZp5usGd0g3GLUaAN8GMz7dzUWXspP
CLFehGQsTsPbENQ+5WYFen8tut5Brt8Mo+yvO9MYgdBh5ZbVweyUFV7ZLYO+TeN2o75x5HJYsBRh
jp1419OW9VQ+nnpSt2rzxpqLtHfQ7HbdqJZilSkb3fOPCD+AvbxMST6X7c9eNX3BGCFbljy8/98F
7/9mwbMC22fF+OMF77oaSOj7Sgv+51/9q5Hl/4OOvg1iE9H9pZf171ZWwGrooo8X0vcsZmpa2f+r
Rt9x/kHrBiUm+n0aXfjD/r0E2nxgQKsMfBr4d2rBvzUscL7YXhClweanoy80l1hCzvp9KyuZW4Xd
2GqPgjc10+vUsB7MuMGgNib1rmpSv18JvPzvnSHDR8JD2+NclCHDsoQsGwoeKGmSJEVcUvvMXUa9
iUau5dOgePRrpmgyrokMwQwYrC2WqFurJF0ybWEOT3GUP7s2KB1sq0gH6WKfK9ONp02JEHHTNoCb
rMhsMWwXxoIiF9TXUA7TX6RPfpmWcAZchPwkluKGkHA4vrwDUqpTOnOkz1FbT3cwyYI9RVqwtvte
/y6+929ukf/Wo/v9O+dyPOYzvAeZCuHV/eL/QWZnThjT6qMyyBxk3PiuKUs6DfRXNssfToK+kKD1
kaRjW2Q10aoEMfLlly1gahbKmRycHc0um/0qpbMw9j4JY99GO3f3M8vWw9/+eZibJA1SbiZe1OwY
ftsbTU0bBCvl9nHwNOnB0MTLDo8Ib8NJkAr5948maOmSPeW7HkFTvz9aFPgqKRHmHxG5C3x2bbHs
Jg883e2QB49/fqyLW+U3vVV9PgPJ04p4ggAq2Ia/P9iURXlcZGZybOIpB+kV07zcNE2hlSIWb/Y5
nm4H+pfXihi/A8lPfb1NOtTbf/499Bn8/dcgAAs3gmvSApcsKr//GjkAkLkYKJEbZBRUFpjdN8Af
wsfAgxfxFwf7z3tImJYu/30kfS6TzN8frKUziEzPSwmLWJb7ym87RAE8wUQeZPFx7hJe+7IMSJ37
+z9SepZFZ9BjBmB+WZeyKMUzjCIGET7S49XI1VTOoNSqTKAK/K1jaeufyZyRwQGXFx7Pl2O5iaGs
MUbGn9DARE43S/YHZjtfRbNynv78WPqzfnPxLscSFqxxl8BVtrdfLl5a9DRlKFaPy7woa1NRHp3y
xBl/5Zb+4bP/dQ6gfxOWSVCaLDLcrvbvr9vg5V3rVVNCsqAYU8o3GigrnNDQtkZHfIuTpAD/DEk6
IRUKv/OW1lJ8/vPf+uXe0b8VRiALHblw2sb55d6hG5VBFer5Duhj6QgiJtdCsugc4sY5VZFP/85z
5r9Yzy+n8MsptlmCPM8hrQ6P5ZfLOUYe5Wwok2NMgNJ3ZCfFCUfmfFMzV923Tl0ibDQqLCNqniDG
EH86j0cFLegnCM2GXHRol6csxKMW6Rl4SBTLKVxS45+7qj+8Qv/te8IcYWsg2R1g1ftyejKBQm6R
hnEwHem9z/PgtuuxyekrkTWnPAa82qSAikfiq69UdjZHG0+qU4bhccgq94pkkPAIVN650f51ufPG
uEoJ8gjkuP/zK/mfd62PBRdTIMMlmmNfv6oJcgcst0qORWCCncgin1qj7Lp+++fH+bK0ccf4JmuM
9qBqJ+rXd2Ni2JwUo0uOlSJKOUh0WmuZVUKbyMS3Pz/W1+X8cjCyCW3ejoLhoJ4+/vZNNfud6DDy
s5xXLdgXPxw3Zs78GJR5BhNQZxdPar6i7JEvyLuiPT2c/i9OrGVeyFq/v13xcJrodgWbAr7Ol7dK
3taINRs7PMhBtfNR5jaLaR9M4CGioV7ukS2Y70KnUCfJJUCUSi/if2ctKu/CFFcd8dmnYBjmO1B8
5DB3TVq3qIChL61tpLnnPO7QYxPZ+7DkTvg5wvx+xt28nGHMYl8Pmtb7JhsSj+3CF1dja7LgQvmz
Hy4Ob/TMsL/glF/HoBSGjVknxqMh1XI/R6EzrEA5jbcFUqa3PJzNd6q+8IzIhFI3mMrws/ANUZ/K
ooGbWEKhPSwEZnXMhmL4WI5s9R6hIkRqVTY2thtimz7wADpPCot+gz0Jy+S6I3HrM0fgrRCFAzHf
dn4an0HtFydXsLRY7Zi8DzGLNwWs+GSUhs+jLNg20n8yqTBVEkQDJA3P3SvXZDNUyqn76cvB3pZp
I1/8RrX+A2hL7jee/ijbZVXA4eHDAyiwO9ZOsxvkywIQnTI6iM5S/21HZ4+UCeEgAE0UcjyJnOEx
qJz5zHsmf26aWd1eTm/oEXtvl7F5XzsAsk7VIvP4SMCq55xs8tKQMAfFgIw0ThmtXVYrgtuu2n5h
hfKtyXjFUMMdWZkTga95bi2HIak5d7PwE0KKTTN+xKvnfh9aMzfWdmSWdzphSbMk+RwYIfGZHKcI
QaFM3lszUEDR2naO9gERucsK5ZL4RniB8+SXY2uvDJtzW5AJ/47JAIBSiyWKvrqR09Ls0GGGSbHc
Y2CYwBhm7XRnjs10m0C2iTfStZLX3OtZmgCEE9ZnEvrm6Puw0PmXCHBVtJ5jv0+gIllsYNCvLrty
zLmXZAEHLlIz6siQ0msmq3okhl4YTMp1HtpmiHXwe8oPYOyF3xMAEDfYFrh9/RZrkBQSXO5egav1
rg0hKR+GmIoBNrrxCI2BE2ZG7nyODHAQYGK2wcJkAnHTdAvdo0HSz3gzUku1bS7YBaNqSd6Fx2Bq
MgPTYncN6DfZeJrbYDnlchoo6g8YqcPHqJdbXE5EVWjiw6zZD+QQoS1c5D7TXIimBFdnalaEr6kR
4Mb2puZIAMV0NqZmS9iaMmGhWNoFmjyByB0IBWfVfsbqQKcGQkVqgUbTzAowytWJvhbjZWOA/K/Z
Fk3Bz8o17yLW5ItZMzBsTcPowWK0DNnPxGHc0kvx8SI502bUFA1eOM5ONMmTF0IYmTtYGznQDXPI
xLrWHA483PRRNJsjBtiF4AfZdhLED108v5MI9VZrokdqFM5m9mDV2jTZjxhrfzQaOI+kqc7X8+Tz
Vhtq+7UAFQK5Tpszk5tYU0Qy13scx/AK12j0o0cGto3dGeZIXrAAu3qPVNjzjZc4zrlfuubeSvLu
ZGhyybJ415lsZuyy7q9wExYRUCfwiOvDbFUpXpBwDIlO1FwUC1KhtQqBT10PIucLVbnrIACa7eVJ
LK6DISIPh20/2sFVb1nNLRslF0ukp5UCkrRsTKvREzMa9Q0dK/uHqtMtoBpH2jmTi6MzuOTOzXr/
Z1ok7RHTw3RkOlZwUHbR5zYyH3yh1INU87x1lmHY6vcPDN0LVCapm+Kuo7m1ljxpqIhRDNgrO0Mu
jN74EGWYdMqsBFTjXZg1boks3w2xg8ookIc6pfRBdpUhAAZ4A1uN5v6FgtPWdnHbmf2zzJdmY6Es
0AZiuDkRcTjppr/wdBBxQO/VkJ1S43bMYep2uHWj730aqSsHKk+v8TypghaxQh8cvDrp1IUrcWH5
jKyTxzJo4xPoWBTvtgL7s4wFN2bK3oESITfu87mV22Juf5QaGWQWIJ4Ht/Q/acICYPZKy360CyG/
TxfikKnhQ/MAnRAzHvuxcmoO9bJA5TIaj/xURvNOVdVrowdmRAUdHILJgnBUW0P7Sw2gbFurdD41
Pc1djUQKLnQkVLPXDM5KtjCgkwaZA1G68JRCJ3Qo/jVlyYpb69FIDLoPmJNOXFTyTQQQdV7CMJpK
Y3Q/pgu4iQyc49SUHSYM3D/ARZiIatLTHEZirzT+ydMgKEa37lNGns9d1HcOgSFWegxT0FGcwWTj
kLvWjKG1HzVgygjKs0f7YB0WgX0XNbk4MM50rrW7btXWi/gWisbaFL6q9rkmWOULtMCh5yex0DSY
EzTqyr9grzJNwIqhvAEyUczCoy4knw281c1gQs0yNT8LWH6FS/WC1ZoviC2IA/k+z0r5IjKPJo5m
cYEA9qtNGOIomTWsq6ccv+41wKu/sLycC9cLAQ/vdDyorR7FiBsqduSRaAMpAKzqlGtIWD/SyFVp
kd/VnuhvfcT3B6fpYmxDIMbwlrRH5UMdQ1mF+1eTyNIBjaIbjcV7BrTS22Z10Hx3I9HsPM0xCy5I
s1rTzQgGoZeU5u2z7OrXgo/etk3FvDQQi83UNFzGN5MZLLk2Bty0CPsFjB9NU2viUuAUJhfJCiHz
mRXyIzEk26ywP5QR1Aga6xAgfOBgcYyi+YxeoXqXVjme6Nsy3g14BzJxWvazJryhNOjvLHPs3tM2
Y80mCR36YRi0WdSvR1c2mXjqzaGU3YfnUiuuTBc/0GdskInTJ10e82D3JWVSb3w2jAfOE+32m0SJ
4Ynw2vHdbRP/JRoCog51+BIxhSZEHl57c5HLYk1HpDwYqMVPCEwIli688fvcg2o2wY5uDF/7INNG
SzVUZq3ZRaHwsme56fOGrobdhBD38Qfyrfrp4JapeXZVkoMtU7wzmN3PxTofBo9g6KyKMTelzXSw
gPidcNnWw6Z3bVzCCQacb76T2vN6EjYQ/2DiNWLRHVplpHOx+nSL8ZgQAg/OqOK68VLYO2bdn+ol
GT5qaiM9Ds43pVFwFlo/eQ1tfSvTUTLPsaxt8FLIfQ4AUMLnWdjOm2HXxqeN1u069AlwESWmAavi
Yyd3Cp6sMhlXeLLb17B2E7aTZrBGcvTExhiMHL5TqOHNg+c8R4hU8OGyvOLS4KYqnk2BFxVn64Mc
J4YiEjAH+mu4BZhY2xJ0NFz1YjWxOdlIiT3SKsE8+NTYmHvcah1MyXuW2zHGTupkcqD6ildldECb
a+8GT/1Cymuwp5aHpMCUdJeRkrFmBnCyu0KsLUheq0IMO5+8zzXUbmMjQ25nM50sQJRYJRaLQAU+
OK4Gf2/PTbZiEIP5s0+mb41nx2sooNE5LcdPo2au2jAMWXmwQk5QpsxtRzcLcuecHwKT9oA9jYQL
1O2wr+PefM96+OrU+Lx12AjBgqhcTERJsytUD76/n9LrzJr2mRexm2fDtaaoxsuqpluFDhMz3eQd
RNvEa7PAPNbht84HH3wdW8G7ycL30+cwU/y++6VvDdzfOCX2lpfo6LTgtZ2NYtfOtQcbhN7BwqQ3
VR1B7cZb4rk7WEgz+5TgBoTCqTCaF1Ust0MWniBrP9VteGbJpWEED/zKa5fPtIme4Sk/SLvc1+ym
CdDO3wIzQTZNVuhK9sE70OduDd4DWbNhiaeKeQ8Ge/t9Ciw2VkbEIh/bx9xr+01gm7t0qJFcSQUa
3vsoRpyZdkFXeyUMKoJIDWA7neVjgjnppQMqO5ljKZqDOfpuokrGvdX60Clbhv3zPAP5T5y9tWzH
JvkxjROprX18LZon0x8HlJBNsI275Jt0ovggVZCt22Ycfhh262/xw2Gao4a5HoaWEMsp1Y/5bMLg
SOQPr3NLJuiN52+6GABB0ni0R1WqywkZxNO+UhZbaERZ2J+JwbjuR2G0u7iYHoTtBT+ZWhExa9Q5
DZ1VFnS+ubdHEJNXyH26jmRXFFZ3ud3qz7ObLH0jQ8RTNC4Qxx4jqPYBeqMMvYue6qb9ykxza2d1
yMoxGAp1AJAjjRs4L0SMdlifcRsHNE095mTXAIQ0C9QOX/woCz+7EF//iqMyYhCIvgBm+BRSG9uv
KIsibvthU7G80GfSM425GsKXIaJACMEMwiSwBZFYy3TT8I579ptwPhuuoEpOpLHt58Yzb1JDJOO2
D2bKjkGyLKkuddalpasTK5nGX9LFVrepN5PoaQGdxvubneJMhS9RYdDkjlxpPVid6LceBj3NtUAJ
XFXKE5BrR13yBn014/Ouu+8N8ED8v4aHp9ly2iN7ez7a8EqDNDcKdPQoaIovmEITScyrl0MZSVq2
fys3ru8w9a0zIK5HUpZTNIVVe7Szjhdp54QnJxY0BbBDnP1B0iPQk5rL8cbaNbYzUrlj6DnMbDKC
WE3pFj8u/0mAz/3B9DLvWyXTYC9hJRxsJ6vfuqKnBptamy6B76hbUDswLCk2mfUspfctyDiZOCTE
yoz7ZndpFNf5xBhlgmExZPSNc3jAJma6ONgbAV+xiFV28pYeyHUhuu/49fgBSconso4syJCH6U6A
/ftRDCZXvcxMvjOg12Mryukum9jvLmCzD0s2LOepnud+PZn8LregF16DW7lpxriu1mJOmz1bNWr7
YchluxmzkCFrstAVoXnJYoCPE0ER5pfKHUVzzEKzKLj/zcW4DqqofqP5l+zNLKWj6C9XQdt2RJTk
QU9LBrMNMbDRUu36TCn3Om9680aggANdsjAhWwTNK6ypp8t9ZyQgyMeUK+Asff6ct/lyH0MDpEya
DP39YmJ6DEbWNEUos+7zQZ+THNAJmvjlnms1MS0eOW00KdeuVS9nu7TKPZFc/bYboLdJotxvyXjx
NxUU4Z3ncgf0rslnB6P+wDz1vkWQULcQF/0N3g36+RIY9VRK80dh8idIrtqjLPW/rXrOluVN3LAY
kefzyAdtUbQGYtMow/wRWwK1QQbyd5903PexwfbakvRZSSKj4LdIA/pcLJemUsrd5Cx8aDoZ1Rut
xJK829Ien3ob40lgqfA0xmH1FkJLvpsR99YrI+YRdp2B2aTqw1NYW9VbJjtUsM1kOESYjrmJTCoP
rQeKA35hiSZ+IDgnAuLiI9baB2ViX1O3tN/7QJ/eAvA6Jl9OEx5e+0FlPSGU+oG1uyz+WYC6fwMp
waGnoRtPeT+Hx56Wa7EafKN7A6xOFDAdub7h74I2yZji+++D6OA2gCZFzlF/AMAISAMKSTIageWZ
PVen70Me9oknMBxgb3dFGez7FrNlVHnz2aEFfq6LMXxpFeJ9HOeLdZVHtnVbOl4ImdPhm/dUPmJT
shyCxRQ0PxiLguXXd4HC43UtakFLAXvauM581MzgqgfuErmY75BC6zdGkUaFKK7mma5aEW4qqlMk
z6yPgcuZItjOeNRA3U8Z1vzgoNf3YGvO3HmiDk+oaguINYTJHQw5+BuQbyBcfS8ef4Fa4Ai469b0
o6uS6XUafaZQHRvyllZqHW1jthW8GYncxgI/ljex6ofHxFT+zxpY/2dSTdglRIy1MVK8mdwEdvUs
5AwFmbSe4xg04UvqCYiTmlwSbmRFg3uT10k1/7P9/P/a3Pj/nWHHBubC8OaPhQ7nN/Z/b+XP3xp2
fv2jX3UOEmWWi12O2YCrVQkmg61fLTsygCrIMIqICXbFeHr+j8wh+Idksuizs8Wq6Ngmaot/Kb3k
P/Sc1UIyIV1Je9z5O44dPVX7XY/d5AZne2EG5Czb3tcJX2kOaVvE2XKQkQV8Lxzd8jqaovmpQLaM
aEqIvxjy/8fA5KJgQ9th882pc7809ekbQENbvPmAqb69R/4zrj1PJX8xPfiPIR8/SWsWMJZiGv0P
H1IvOvquIp4Oc98kSNun5j6rWrQEyDS3pqFArXet2pCrajx0Sk5Pv7kH/puSAa3J1/OKm8rWMz5I
Npzbr1NGMLxYaiS4tJw0Jhpo8bLLJe/k0RU+EUJxeyLOqe32M3NOC9O3E+ouBkgQiIV0nGkEQUGu
KNfO6FwTtksWFBN/UdlutjP+27yaAcQ7ubGMBEClvChF2LFI9v48fzb9nD04qU8ncPIXGC+CFVZ6
DS0bjJhh0sx7PT5IEHuhoUKL5pBRgt5mOZjNZD16jl3ftJTAj9Q8013vQK1RXle/+UUBVwhR2vwZ
k6O2Gwk4fc4HLBtdSqRIaBn5ug0TrLVKB6DESNFeY/BzL6hV+ENFGsE1AEloBJ4XPgQjXe3N2NVm
deRUlQWKcAZt65AZsbMnhIifacrOxlGT2I9zNbO6TlV8K5pFh6sEQHd5G+SrWibtfZWPiIxHiR0r
7YlS6ryYMQ6JCgf2LGqDsKM9ZYPd3LNfC0/LIKe911j5sekXvg5skeeUQuwZTp73jatDrCnajG1p
0/AdvKn5mImXXUdEA6zhWs1PcR9WLxhjuDJNXZoHTwU8Q4oXm9OXwbWHiegATm3+VEM9P5ktfzKb
bffdI7bqOpwi99hEvfU40KT6nvaqvJ6qKrgu4D1RQKUN6cRuoZAJesMC7jHP621XhwQ6l6O9paWW
PdReHKwGxiRw9yAAuyH/N8oQNRGHZSMSBCTfraArN4jueZx9o5/3XjLkR1J8IU/IWiEFhqe36Zyy
BRzvIUypO+BF/UIDWdK8Ii0kzB4iQppo1sXNDaoLQU88Gn/JTOTHkJwy+G2myaJhVa/J1IzPUNBI
q2lGPsohcqbGZ7WyJn5xoAyQKthr157RiFsjMse1G/BbPDcNmOmBExqJNiYoLibZhun4vMeh64L/
4EqEYwBTqYRJWFA+EkFHe+pTgbZ5o0spYJ6EKc1agm1KRrxh+OCZYfMhME2cSxXPT7Yqkj2dVTDn
bZPt6MX1P0GoWI/YStQGqRW1isG57SKuIyJQTrW+RfOSmmbGHLZbslkLFheuhOtV856UqfkTlWn9
kkcwn/Mue1FGNzBIhK8e+Z8U3my/EqMgca4LCxvfrng1aT9oW9vwHNncmyub5Jq9bVICuG7+6oZy
pHcIEwTKGzel3hJNMRfKk0a/Cxu3vq0ZENyCDhO3wxxaj2XS1S9w9KpXg7bSdtE5P60dVq9OIear
1DHEt8nXAwDg7cHaL1X1BsizK9cJuRTs0Qj7ufw4P+YhIFraeJjmukR0SxTfGdpN953WJ2aEigHn
akT5Ss/XCk9TjsTWUya41MqWhL2EU7IXU4I4gBAxjb7K4M0yxGp+WAnA5tScJeha22lueg+wjv3d
zwLCeV7GqlT9R9IO7ktilUUWHUZnKV3ot4tRbh3TVIBNGhWKk4qcwX1wYJ6uGneanwAl9msSwmKy
0MXUojNavB33oaBlgjKQ6cPUszQN5c1QMSfoucNOrpHd9WZH6KSZPxhiuHGLuthhyxD3C0XTSkh6
v62I6CGHNzRMGDtJHqLIXuJjYWdPHVKrLT6HYTu4wNmhz2zdcfiZxXZxJAb9A4lCfIwXL1qVYA2v
K4wV21yME63VqP9pJV2zjZLuauqbcIfJzDpNSxZsLPr+65yUAzgnUXLjLgzg6KmO87qlQgIueDIy
sixhYpTLqg7C5ohEAL+ZMdEPI5Z+VSQZtiIgip9RTYjdimwCevedO69xeD/MRLlu7cIIrtI4qs+d
l6qdF/PANil4jmQOgYgFfoTghgtpW6N5NGnhHwpJVVP3jk/ktEF2nE4QHElM38emrNe2UZhXSiTB
YYisb05BeKOHS/UaiIqTb23O/UdXK+WtRRMYC6RiriFuuX482HWCEsNSDGxD+jEwP9albQ7HSAUW
HdYA27oIdcJb2H04lRr2EfEPpB03ib8biW2HEzn127T0mge0ihaREFm3i+gcYK7IoAcF/vTqI+lZ
ET83gZGK4IXlWfYC67iSYA+9ec+wkD6T9CjrEFzE4KtcB+2/09yzO6NtqcMbjjXrKxJ3FhE4b1kN
f6vmuTq7eVdfMVddMOGa9tGeauLJ45inqttSWDWrsuIOpJssTrXXTk+LclKCuJhh+F15UPnGGY2K
RrC3vNW5KY72XCyPdYpmGpNRcJgWERyLIZzvksxZNiOxYacMr9/as/OC2z2DGqqwGHWu497LzoW0
GM4WJP9WkTZe+7vGGIutoUfWilD4DWDs9If0ACdCXwVmFM7jagjgT+LyrGjLFfeQuniXU24ckwRo
4Modx01kRMFz7kfWPk+44z2nio/+OGF+UaF7roLKhX2ljAfEBv6N1SzzSYtEc6bkQcyo32uLX9yI
2J5wkdfBBIpg7SpFyzcXNsReN87OdbdYxzoumMgksddeAfZ1XgZ8N+5KCoWf0QY7cBXPTPXWqZWa
v9RFUeQYoUtv2pipOR4XbH/EFhjtfgB68aIgZDIwz5L02u2j7qNwUk/ncJElE9Fvxu72EoymeVBx
BrgLSxyNOWMqs52MxfhepRZRW7nS+4K6uZ+mPt9A84In52P6u8LZmv8Pe+exHDmSZutXGbt7lDk0
sLibCIQig5rJJHMDYypoh0OLp7+fR1ZOV9ZMd93a17LLmkyGgPsvzvlOsYmhRBMvaFXpqbXH9hw2
XQ0gDrMSluvazY4zJtKO3M/avVusODuuqVSfLUVvvGU1Co7RwGR4KZFyQKoEfaJSILwLn6lFhkEg
Vf+VPKNJYf206mIvCp0WpziFv8uyZNywGPGjYpPKM4D84uzHQsVR4up2M80Ia0VJfLdmmfFo1Erx
cjM71ZSmIogS0CxEuyyoCRxvVp9nNaxql7p8SObK7bwMVIU/iq8ms8xnqDzdVywIeRBZJHFSJ1ea
yDQvi7WjDPWeZlxPUHcpGOXOwmsYkYpSntBpyXPZruvRQcUfVfXEYdzm4LwqxdokSt2Oyz2sauNR
JuHwkll2cpdUVBrS9dQtjFv9V4TNK6lMlKVx0+hDGWHD9z6nJslCn/IkBNV0zzEov9rKq8fIQM/G
rY3GB5YfTXhFimvEmn45pGS/vqQZQw3y+AwSGETVLoek8pZrAfpklw7jFOEIAbVMsfXGyLnadosu
f0OvfvP7uTyxjhEbO3HM56Cal+/BorID8fY1spgsZOA5ocEAMCRYliu7PBV4uP5KBve/9RBaIKgd
Pwj2tAr+jzIsFh5FnSRGf0wMq7mKQw5DymFfbhsIJg+sqCnvCSuJRj6YT93SBpEkvS6Oht79q4bG
1G3Zr33ij78EwQYDLf/PeRNDbdcVc4r+6GRU/kQoDe6d7/XWLukZUC0OBWEK433XJ0yp/KSusFi7
9pHZ6ycigvhiSvy4nT0u13JSzStAUeduzKz5w0TFvf/P3ZdJc/w//lgAgOi6kXd74Z//2MAPCn80
7O5oZFrG0DGFXYgY2wrQ2XcGePCIq4gvmDnyjYenFkSCe0pv0uv3XFE3+2w8/0LyedF0/voOYjZF
+K3/KB9h/Z8a32Ro+I5kSXfE98M2kbSBOOqCoSGC1SAQrR3SiKN53S02OigkIVRQuaJ59WHzbtAP
FY/55DRXdumhcIrd+iumRv8hID5vF/bNeoyNtobt0sMR+89vJ86y//F+opYPGF7QVJM3/2fxIam6
SFWWqT3O5Axscc6qfNdU4Ilq5Cu8lxLceErsESrM8YjqMtkbpvUe5OrjJIHBZS7lkuGC+B1UVd+M
reW8jUrJm2y1i2shKvsT+X/pfKMSJcdrCOwBI3iziHAxrvuMAfah4ig5gpF274SZqh1WSOrVsgrP
FJCsL8hau3ZSqvm2Gaao1ieM5QzG45gg4ANVuyC2S4QLRNyBq4yXjJbGQf7fTTVyfPKgT0xYqdlp
lulLkkLDl/GESOhhFSfxpVYnAaR5gP+rz5RQl+0FBT0UjG7jAJd4ctgF7Kw5Bv1Emso5H1irjMjv
tgkMxhct7k1xRVvlp9YeCu+qL1cfG2o8JbxJGcIQY+76eecmRUqOgrLj0jiCiR9werhWb3TgAZ1B
Wi917JgsC21VnHxvLZMTduIsImGZ/xBT0MeR6LDdbOPMgxawcam4r0PhEJJQ2rPiNqamBxkJ2RA+
B684kSFGfg7hlDgzSnmA8oIsLIp82mlxpPvmiA2c7qPIaTUZqbvbDgx4S5YPI/a5pXELUkd9XnLw
y23WZ4dhpLoSxcQ3kg1GH6XSG176rPzkt/SPCNvUWzCVdha1i9bb6PcuLBCCXK2rNsm4qfHYQg48
mVwcDwXp0IeYYEq5BRIAtRO1xTu01frdWUxqQ6u0QL3NfJ42YU33dKLBeWkErveJpt8rZfdRoo77
iCfXPomZ06jXvZ2EZ0Deeo/92VlLUhSXchr2JtREsh5yuhbp23AXM/+hstvhRZhIGpnJ1+9u17Lv
cOiwlEn3HLVy5QboMbbhHWag1DSlumVd52vYI6dJH8sgsoOezigmfsPf1u7KM9IhcTA3pH0EUS/W
5kstZ96Viow9gOxYz4mhPxKb2Vw1qmEqB48j3MyhvkLTiuPSXQgaYOXVvBIjH5zNiTELzvfwnJiq
vcoWX5498FiHlgv0IIXlQjIGJBxAAtr005IdAj0Bgh6hbquC+ZCf0SYHpGp8Z+uYrJj+VvVGaPn9
OPvqM/tH2m3hElctHcSFE/ZA0+GXSkMXzvqvngGZmxsy7vli1KX+DOwJ54l+VGd9vouimCLUC+qT
28zDfm6rHCylmKwdjFcmI7p5zWZBA5/OTvMggPdN2zqnFLncxQrkdaxnPQuOfkbruuhlrmOzC2Ww
yquDm3i9JqwM5pHp2uVryPKEQiIhbP44QwC8cRImHna3NA+XiY+0+fpUk08sHJmy6APpgkuCVeFw
UVCVgRech9hzt5fxgEFE9OfeaehsGTjy1utB3poFy75Au7+d0vQ71KPlZuVxk8CAE4qRaWYWFiRM
r4Sai0diMGYIEawp6FMoyYaaiDU8kAznZM9HnExAS+aVVyQ8ZIcY8nkEa2gqz1aMzpjRDjRF9IT1
Dp864wwGd9NOVjwxyVy5d1bhaeuCEC2Dr7FDm9YyEVydonldAQiUGxcb5JcERNsOvdvyQeK12sRW
W54MPVxBzsexRkfPZlRPavSKnNhLEmK3cs34TZXFsKcB1UkgMf/8ZX5zuSTngtmtrFMHYaPxTRCs
S7nsG3x8ZUWx1HSi2P/4aiKp2cN/IWZVh80KsySxqiZVtHGd4IzMoXmtTWZorL+ZqQ16nDhVdkp4
GZ0W26Wew53c5a91Gdaf5oRipxVNeJ58ztl6SnkLUxeLgpCwwqeigJXU0T7tOo/yHOJMeNbf56bV
x3CHmxfdfMlEMsx8at6i5ce5RJfrDEPgM6Em7pa6RN8CNGifzICvhLMO3dehYRGXmnFy5yNAR/yr
vz+FQwPASUSKOi8n1tOvS3kbhExIExyzjxXAnP2KLDHyfLR8l7vBJNdQ+4RTMhr5NqHlgntjuM6d
nxhAQghODs5NSBnSLIX1jP593IYVSywPuwFIOD741MvNZwVRFcw4HyS2cjRopZDn1R7k2bUoYiv9
GaSUh28dAQsKgHVNcT6ZnGboxrB1UyargvmcqEvrGSk/hy3n2GvdBeoNfxxrWijj28tIcOwZWgYW
K68ECh/bSsrPjtNEbWlzir02PuybmsSgoafZgRuaHXqbWJ2GREG5XcRYf4IAwYAaA++LncW0Cj2F
s+01U2QxXNaBnnx5Lsfs7PNuMDlC5w1K7yNd/YJ20Kp0P4Hk/WpusXG3DG0+wB5h8QYNZ0HgN/Jm
Co43IvOAZiNJ+yi8UdHj2XzXDBE/zhPzMqucCTOTAEOuJlUyRNRHpS14U1rCge7WwCr4KMGOjwny
XZvgZdouRiY8ky3Tadmz74XQZj7bjT9887V2GZg0SkIKPBuxHk0I22P1uataSo6mW4EgSh6yTGXp
HcLzT+Po8q5hcLFPMHd4VEYSEZmAEBInx6l5pSrJnc1AtBOXsqhD6pbBzW7ZK3PIgpMdX+o6poJc
SPQcBz7wJSjWm8JipH75n5cHE2s0V4yB5vOLO3Gn4jV1SGPBOT5b0FOrNM+Qt9Q80BlVZeK7HDKj
yzfbgTDvgmzJ1hvlETFjTz5E9K74Pjhr7aG0oYG9DIq1lNCx6EwnXQUsc0NLhkh5ODBI4BVPGDby
6TgEzhu6oRR8JsVsz0BlN8DrRpeNJuuqjwm5upSr/6wqGUR9+7//5/1rxTUIBLvNvvS/bB0BItMh
/odVZdaxQmyz/+WHflqyw98w24QOWrtf0IKh+xstn4Xnmtyzn05sR/yGC1FvuWhOWVDqf/znitID
RsEoUtsURWCHGM3+BlQQNOuv/QfmQ598N+FitLR92/1z/9GaXt4MTZJera6AalaWNP498J7YApfs
OeObSCr/1nDd+jFTi7xF82xsmqASPK3hkO9MPxNPeV+sy6615uIOi0VebDxDMjT028McZvZVLwfE
hFi7m8gN5sBmvBY6VHEFqQxL6qbXYznVZ5EQ7LaprfKsiJy/92s7OFQiTA+xHwMvKkqSFpA70dlR
5B/WLG1PBLl5N0Onwdh4jo2tPSzEjFUThflSWt7HbLDqYetXFnGtfpxgnh1gPhgWujUGpY/1BZOI
EXM+DYgOi7V+J8kluFkLdNkbErH6HRzFZDeR3rYv4tm7m+I5SNiwhYBfdFtzIqrEORatZXyZ6rb5
7mtODHig4FSjkf+WzFbcUAwr8z5L1aAP7fbR6Rwk7Wj7UZMQqcmiMbe+5aImVMTNmUWXzExpExLv
Fj9Nct2p1fhCPDncGpNL/dZYG3lasuZ1DOeGvtXyDkUajB9S1fdPYdhTCrG4bD+z9kheW4NkR0K7
iAkgDB5nAklrK8ISeeJE9Ik8Q4B3St2w8EFAme17s8zTsLWc6SMRmYDAB1l+RsnYH8M16/cmbJ4v
qxjKcybaO2NN3Kui7dVVG6/rNSu0cStdv9v7rMesqCUqIt2IZbBaPtSkeCWohOabd2ngt1VGtwda
W14vJmjetq48Xugc4to24+FsZq7BEE+kh7mJy+daOunHos8wt0xS2aQusNFDYOzmJtktrsCNglyM
u5ov4KlpneFmcMK1oxAUGtVljvE+XalYy2RBaTl1KIUg9rIDRh48fc9ya4D2P9sSMU/ZgZHKU3mf
ee68cUhwOCdtjQp/XXC1tEF1o3ojP1uGbRLADdrO2NTwrpaNW6vkJSb33SNOOnE+N/PkcBArl6iG
EnJwrUR1XBXOqmj0HTxjgTRv18oNH5IYOB/Ipx2TWyoPQLZe696iUR6/0CoVJ1abDXgoctbY5w6s
yGQ6X68rAV37POwldMo8fmUhlhhXcWM1+S4El/iV6KZu2KSseh5HrvB4Ny6F+daHZQyHXzbDgznI
Bq2rsLahAixYoHIhZWDpF720L4MjTffE2jwgyjezlo4Boz07hIJT8kCrM20QMwLwjEidz8w5IRrD
90Sr5LdreVSJDD7lCCxugGEu4jSHRfi8EiyFuYJ8QF2sl2MZkcNdsyiS1bubpOGHNnM+G2JSkada
+8YcvOWbq1pSCTvTrOUuDmL5midQ4bdlyx6aD0u2b8ChEKQzRFanIK571pgjDLTedcOz3mlEqm8f
zA4tyIZdR7+jbGi2zNWdXVCqdQv5l0jvceii2VFZ5KRwFtepZ15Vm/4Vulx/u9ppHvA+kHpfDwPH
WmvDwWeVJA4jDc2jRWV5qDMBbtQI+9jZOX4r3qwiDQkw5EQdLYF5LJRVlh/w5penZGFhR37RUILR
svtHROYOb6xf5R8ZtDds4kxMDpxo8XCKE8bfFIGT+jT6iwLzaOBxaUSYYIIRS3fndK3xpXZ9xFed
mY/3S4NqNi9W+q6aWOyW2Dpn3EOcaz550zJ9a8p0elscad7YHRbjXT91Acprd2njbRjbDUHEYVxE
1KJV5KVTfEotY8IeJtRTUnQqYsM4XUMCzLZVWTSRJ/0rBxxQNEpZPoQMtckUhniXAznd1abTHGZR
PZNyPhzQhMQb3QMQN9NmrY8DbZHkzI3erhHz+nW1x7najSZbqtoeKhTQGuJciiC/m+loxuHaKTG5
QYRtJ5V9ZOhDJMVCmnIhXoOlIJpsk7a22fcMQJcuv4vn2NhYgFHvzHyKAQmV7aPHTv0RPFNyz7E4
H5hlricykF+IFpCPDc3j42B2sbXBLxe/TLR5zMyBAW2kLwkhYG/yEkgPfGY38VgFmZLaslTdA6Yg
1Z6ROz6KwrkNE/LviEUhtYpIRI5trrztXC3Z7WCFw56YjIYQ8a4CURYK/lyvMFAmQ2PbdKWheNTh
fm7MtvNAqfHnk6ho3SBEi5Fur3385AStd8qzYnoGvx80m3Qk0MDWpGp5gVb3ml+9aJI13FqY1ppu
nfDCv5Cltp6mpXUP7EqZFGgeNqnmoLHXBtRJYpYLhP8FmJvZ4wrt2cgWvQZrD5qxbfUrlGwYt9tq
yu+bcoBXpXnc8QXNjeueYnWNddCcRQ5endS0tw7ras30TjTdW7+fz60mftN6tUeOC//AsN24Ky5o
cMuaSEMN1/RrDK8dEJNBnEvbzEi4Xdrqq2X1lweraKdDuIThaTSH7qWNawYppjseeZ5AlEtNK7cv
4PLuAjFfLzzzC9p80JTzyRYVqZc57HM0TibLGnjoOGUcFPw4iFc/nE8dFyPqHWu6pbP4IjRT3ew0
Xt3tEPgg80g/iSkuWOzDYZcXJHt2wbOnrUa1OyXCRHbsPtzfvLhHtjF9opPCctib3pulie/WAvu9
T/WhOV2Q8Os0ueuubS2rfpJA4zNLJpzYaZCq66bTWHkhAywVI37Lt0xz511yFpp774Kjt1nu0E57
Ht7JKjcbcbY8uqaD+sGyB4YJ2J6Ln3e+ttYFZn0SzaHNiMXWNHwVev42ldKLt7juHlbTIrayx+tW
0W4a6aurbDd7tzwe8S36KOHu2omugyQ1tDurd2OaM7nnhzopMjFc8ZW1EKf7oyTY/b2J1zdq3/kj
SZvySz7OmEr7wX8GeaGumiZ7bqS/7BjaVye/6dTWH8Zq69fzo1eubxyA31mJvOe994ZNffhs1x0V
hIOWYNO5w5sfGvkRPEt5j9hoNzmVcebDsTZBy8BWFn3z3V7dkaR71RREjzR2kNHOZ+WxxQD7YLtT
sWxZlqQ4rlucbs+BN8A7XC3U0Sv1DjObya2Mf1oouOrEZvxVCwX+GyXhv2+hbr99bt+74v2XFurH
D/3eQtEq2WCTHNe5cEYc/ft+V3vCTyHywteCS4TILNL+1UoBtRKsqwKPNsu/wPt+tlKO+DutE2Ss
P7VOgeMK+FUAnITtoXLWcsw/ANkxZxicsul4tqs1JAkAQ4+lAwJspI+LPI9+5iyqOmX6fE4vRzVr
4+nZ1ed3p0/ysgo41CV//k2rT3pLn/nz5fjv9U1gXS4Fy25JtsSe9uroO6O9XB/YhYc9euns1tK3
S3G5aDAFWztlph3uA9e+7fWNFOu7SYxBxZWHPb/XN1d4ucQyfZ+R3zCh4NGX3KzvO4Gk5GUQqWHR
5NXhY5kG1WNr9S+evitZf3Br6vvTY3auB43t45zYMJz1PbvGbFmMye6vChWuaMfsYjt65rxzUlQs
m6xoyuchy+d336+aY9bVoFCd1WNW26ju3vO99GODxAl3VZ2ryE5Gax+mvvnku0366M5evhuFA8DQ
EHI+t6zzz6BWP+CM7xEjmBbZo85oW1thq/WZKICCneT8uQCOTWwlVO0jgtjs3GRYjTfAhLtP2CIm
ZCh8hh/KIq9ugwlwtdGn61VbIXwFrWQnUTlii8slg7xNTqLFvRV2+dEokzuSrUAagz8krdolJ4hd
6VFM9QRhTA5nhsA4zc3KYytQTcsTWtlhX1AHb3E+W3cBAofjYjXyxm/EdHY6uRxZLdnvuWPXV4RL
9k9ewDCNcC2jQCmpSDBtUys4oVoZblbO+H1j+kYk41I+GL2wn/rF6d9IXi+/L2ACnq1xABhQzFIz
8o1bHFn7hGv0lfeKarSZZXjfdEH1arfZuDcDJSPZW2I3yWI9sI8wdobdzjQRXXcHh7g+53ARtyEb
o2aT88VBJW+E4Re9RQP60Zocy8YK6H07k1G4czyZPshuFAwCQkhrSwyGoxI1sV4oWzcU4++jNQbX
Ug8yHdtVt05rJttBCiisTLm2aZeg6zWNcN6NZIqc1eo4xzJRwVGABf+WyyS/Fwo5WlYk613h5iCj
czc2vgQMDXDyJB3+wWZCHbxh7DJcy8zzOb/S9AqACTCbKs6j3CjdVyLhxEeca/PZI7MABkA33GQ+
tgb6tWZ8YKS9vrF2styNUar5mkFf8swQ0r0L4JS3gUoO4+jTLIqupxFIrV3h2v2yYfdAdpNpQs53
SQhmft4D5vTw2RfUjtKYNlngxSfC9ohQCbEb4BZCD0LyMpSDeGaPs/HauHrhGFH3iyzZWCWN2NHZ
uLsMO+UNbHcYCawDuTLpa3Yt4e13VVIld23qWKhsPPtTSQsJfYl0xY9dnPoJG9hheaJKsEEcyNLY
rbmZHl0P0NCwcrlvsJJN8XZERDruUYSKuzy2iYI2AFxWt0YRJC94jxtFmFQds+5sGmTGMlNrtFb1
1xLQVbAZvGq+sVe/wlhYuBkKFuiXL8nYdeEuN13wvvgZ58jOzJyqMwecsJ8pIogIDtT8YJXC/NjC
bxi2icLa1+xLcOtiviEbIgA5iWakGmZrj8UtqTTLffGYxsxi6MQTAm1r8T4kfqX6x14PejS7j6f9
CpcqEeyItwmwVpEzWsX01OZzEnxhGx3jj01JDJjcD9WYT42/CxQJk3tjGPr8K1JeZRYHMq/blouL
y+2fUepf1QE24pH/XAdM/3Xzbc6+1L9UAj9+7PdKwBT6Vtf2DaAEnuf8wfdBAAuVAHQiTugfOS7/
XQrYvi4FqIYD8IS+j4HhX1NV8zebB43qAey2YCAa/J3SwNU3/x/0KNg9+OehbDsurLXQpdD4pTJg
vVWuUyLzc2sN2fLu1HqzKR2/d4j8Ie0+3NhTCyjimFHSVsaptlCZtRADfHmsp0wcqJ2Xr61NBtHW
EAodNs/Rej1Lz//WtKUfcZ5hLm6Osk+8oqMUL6fFeTI4XYMBpf5gWar7WrJjRNa0oE12dyBa8zS8
E5nR+w9jPYymvVNej4TuCZF63CM8HnvxVrJczha2mwa5dm1aw96/ypg/bOfAp50eEUCvBf5St5jT
My1Bo4KnFHNDPeVbxtXI+k2iAFfS4iUczucOyY65C7jVSvGRYIaeFYZUY2ChCROVFNcZSmZGLqL5
khpdu/cbtdyj5JDMXZYp50e9xVg/4QLwsx+ioX8ewL94ACmhtQLt3xfiTzUW7/+K3uEf/FKM//6D
P4tx7zfHoSQhhM4m58XTEMw/FuMwjG2UqT/2Hf/9CDrubzBptXdHby4udfrvew34206As9v3gMti
0v97YUmWrR+xXx5BfoUlBEsUgLqU6TjN/lich6KTfRw3xrXDxOmBR7ViHNe6p6pci52vmPgJkEGP
SL5G0PHOusN4EJ6AmoJMLmpyadhpX9sdX1Sz6YMjvS3pr5ghJJQRM0fnLFOmI8ljouyjUxA0GyMF
QMIgX6ahuJ8skqKZgQXkQFugGchqBDjtIFCoiI1AYSwwPTil9UTiR7pRytJzxqS6daaxeyarm0U6
h0W0sHz+KoxhswQk6BBcY6u+2fjx8ICfv3/Ma0+HYDK9Ird3qB6xFwxXtQqa64X0HUiLlNMHpP9Z
lOO4OC+T558qNA27PF97EADoy/tusLd5Ua9elPB23raeYc1E57JSGedZVRsfXRq5GoICdRWt2AlF
8rpyG/cs2uBYltajEqxt7D40b6rCvGZlW7HADlFPB0gYC/BXm6YJ4n0vVLXlC4P6F4MlwO+CKmhq
tvhmCbyUfXW99g7KYdfwrypibLYxK5TN4PhqP1uMQREC2yik3G5OdkW5PqFibaJpSV/CxbQ+TJXr
nWbHH9+kWVO6d00YiUXnDDJBprAtaxwkoDew94rrUcb2+iRbGy3DLpvqwPhSlLMJ77wuBwOgkdfl
7WaQdQdyw8WeTU459lumyvny2NgyYMQXYkqeAgJoN8gHmulQWR15vr5Lf1RJiinirvy7uZL9o+H3
0IsWPCtpj8sMoSYJWJl7JjCIlY8J7HxnFBDBNoD0ALbkg1PcGktmKyMyqnlO1kNNWkzb3tR5mRkp
8Sb4nIiz5Rd1PmrtEfWcvPJj2XvtGzIT97Fd1ZQVmxBnrEGz02LSz6eHGBz8QTZ14Cd3sMnHcdqH
6NSGlZg71faPaKB0BUV8MeWUMV5qK4pvlICQ3S51l/i9DCt+VGXYqRdqNKBlFGymrt1qXcVNl4Ju
uRR31qXQK3TNl13KP4OUinCX6aowvRSI1qVY7HXdWFxKSBk2X901aVZyHqz4UZYpnTAnCYUnsVbp
S/yjHM0Xy9xWukpdx8kb9+WleCWAoWYT0Ut5BQkiPRLSYuyyFXwFGxaqX+hsFMIMdZlIXcpjV1fK
JNRYZB9RPeMqa+48XVH3urb2LmU2f4C4WUXn7ipdhc+6Hs90Ze51rXxhC0e57l9Kd+dSxoOXxT+v
a/tUV/mB8in4QbNT/Ce6DzANs183QncH/aVRyC9Ng6n7h1R3EoPuKRrdXfi0Gak5undhPibP8aUH
ubQjje5M/qlI/78mU/hYUeX++wvxjkVtLX+pRn/8yM9q1OQupL03fZDpGOc1TPPnVWgR0+rZmI0Z
WkEZ1SOr32nrjvcbK1Qtob4YjS8O5Z93ITmE0FkpUQP8PY5HpuDf2PHb1p+MyMKlh/bArLvCsmGd
/hmJW3TDWkxDmN3nCHfycGubetXfEt51F4IlcgiUabDL1gic2n0chyaymGnMvG0Rj/UE0YIijrav
gPHTseHQ2WU/ogvcYDQKgUyrpYMbZQESTYrpHqST+FoJNQnglJ3Mgm1rpoHYWETSoRGrU2CjI/YA
Qmgq1D8c99L8biN9Ilima4LPhlUQt05vd+UXTrOp64RpUu+Xj24wxQewF2tks4FncZDV7Jxtbxg2
jdVWxWYtVYvAxnaMD74wPgezl0aAHEkiY4p3CzgA3DKF8HlGWHbyR3f4NMHI2TkMEzRUyUsfW5ZC
GDfrebkfhzUOkd1MVbuzFa94Eww4wbAwlioKRcr2M0acRfjXtk8m73NGBf2hG700v0UhZkRdpvy7
rBVEMS7ZnJIa42kTMawmtA/hHLLvIY5xYb7V9zLik1he44XjyxAhKRvE/yRPvmPH4aarl7jYAncc
T5kXp9frNM+v7OJN9+A5szglCPN2eLxwICLDr8y933sAgXzukI9LO7d4zZu82wb+WF0ZnRREGLkB
zNkqXoO7ABXGsLFLvavMMQPDJJrTbo3w0HTtJTb7rR+g1NzzSiySooqxmiOygzjRxUC2u2g9Jgd5
+t1vS2eXJllx7DJn2GMtJNuoyYaILDD/oWEZioMvLZLIWvr6gfKqvVpqMJGiaswHg3S7nRzBT8UO
4B8gRa73dWKDEZFrNdyiYSEQPF1q/PSbZAkDc99IIrAcOBPLjZAD9rkrq3CmQNFFkQYV7HgjiNKq
ML2qe7SaaX1aieSGemYzv5KbNMgIbhuqziGAtkCdukmlSYDARjHxdSKwdpn9MMALIsDbHP2nSkk0
8L4xhwqCyug3THY6ndYSevEG1TfkTHuefaDosCAZ4eHDw6qsEggfDZvbbV76hU/+08KWYmSM1GHF
nuvbzgiy80hk5bUXy+kdG5SHaqCbhh2OUaJ7wQWkyMJxfLeMoDyRHolAs2qoWQ48tR64HX7wVRtZ
BPGBe5lk2X02k9e0TZuRzLmaMRJPdhz4MYuxhXR6YlKGaatiNY7nlalyg+fRsbc1lYAdqbEa9bLJ
aNdNTp/KoJfsPZxW1VD5N/NaTbdl54pDW/gD9l47YVjLIm/c5j7KdO7g7NaosYsTSBIDlHNN4bVR
VQbTq8W89wBguEmusDE9stTMYS0PxheDgEmeKcOriZ6hwHJv+9ru1j25cVW/T4alfp1R2jibYBlS
aCGBVR+cWLXwZwThLgwicUsfOYmWJwc9YX2yXK/HAEdp6h1KkVqI5RhknWyqqO+T4XxwBwTIduZ2
69NYWKM6TkVq1qc2XuYoUIZJ1Q9ndY1z6wFZKc9j7IQ5NXPCaeYiCSRerskP62wHVzliXpblEGnn
82xO9bVvd5LCRbUMjbCt7UoziY1txmdV77GR5pEF8vMBTrEY9/YAZ84Lc+u69mS4s4PcCHdGprSd
LIUUwNAzi4RdWnzOhZPkn9vGz99z0Rsf7LYc3zoxk0uJiNPhWSNSKDJycKCV6Rn9qU0SGKv2kHc7
j2Fqe83/wYElBY8IvbLlwRTdeMFawVbrCDBGYoglQ4lNvpTOiHndA9/WeTQprtcmtkYoj0ejae16
FzPOZqdd4zvBtCjVEGwCptDPJrTTF5JiPjp8hftN1hFcsCEsyzp6weQ/IBU2o6SPl6i30ubko1ER
OySTeMENlJHbep7mR0mLdIv2fhjxm4FuuJnaur5Z+9XLD0FT269NP78mbBuxtXvZakZmFpfBdhxF
3zFzzefhBusxsprF7B4JLstRzHN/JQ/wNuLW2jCWWdblWNl+7zOyd4w4ia8a5FjBrRMU5g+r1D8D
hr8YMGAN04Eu/76euq3b/3XA8PsP/mvA4CKVpHX3MHc51i8B92z7GDmE2CswnF2wLz+rKqZ/bAE5
/hBPYkv3qcV+VlXMHqhsmP8J64eq8u9UVY5P6faHCYODPoABBtUed49LEoieav5xwkC9pzpv9q3z
SgFGl5bBguhhHFkotJfuBnRAuFMVgVObkXOt2TAPWd8Mq/QwhGekXY7KOBNCxUnfABxMlgZUUr12
N3UijyhZhiv44H7kYN6+rgdpPIF8VdtaJsZ1DwVEk5y9p5GG6wMQgl5uhjo3DqZq8Kx3ebP1OkyU
/D5zb7Fnl4C4Yhu5BRN4/m5c3W7CTAM8t801bIVI1dImfpjW5o77NgKRA48B2eKx6ZS9CVj+kbjj
XZlOHMXEBXP0N18H15yiIVfEOI8tdmxbLjcxB89u6gnCGgUTPS/bNGUHCC/Pzf0i1vXAOoQqILEO
RHfJj8isc+AbBR5jaodybu8glzo7Iyn6d5aONliXKmDagPDJrjz+/UoDZZfGiXoZhMelG8gOBekX
VSauX4UJEDjKgkFEcV4lfX7XLqGAt1msxPlm5gb9jYelTNn0Wa4dJZlBoUtruxkRsVwVmX+TmmG8
Me3qkVTPCUCnfwir4agc0G0A/hCahdhwHOxbkRWLA0nL5tZNlxe3Byww9vpFqKKP+gEDYrkMybZ1
DW9XBsPnqgsjCoTqSlFrXKs2gyRM1ihI9r2RlWrvIuuEWOcZm8z1/U3jescwDq/6BV1oUFgKclxs
vCw2kEqb7OZdx5xnYw/zvMduQJz2SLEAATV/RgnHohaDGlRQmFbdbLooLY0l6mbh/D/2zqw5ciPL
0n9lbN5RBsfqGLN+QeyM4M4kk/kCI5OZ2AHH7sCvnw+UalrKVqu657mtzFRSSpkRjHC4X7/3nO9s
K0broSuJFRg8JHG25+ygTH5TWjln3LynuYpKjGJ2sx0QbFEWxocEUmJIOGSDt9rY5VnzVHfes9TL
JbMmP4xHoJhGlZo7YS7JwVfl2+Jm3/CzOoe1CkLPRIKlGWTGVWMFP5zFACgywhVjTTwVnQ69iSUh
2/geIWO9H2JUGdbKxPjE1koqGacrTO707qmxMvFtdhaxgewHHjh/X2ZH73Qi1S5Laae7FWbjZakk
tRJrgVFvs/Vj5RyTxYEqkcx6Yxb8Wi7ar0bXlxC2dYSIDZYaNXZzEJJvsLYDZ+8R5LaP7OxLa3nx
dWUm5d6W73HQmVc6xl/vKijFhSNQenFYOqCm0/ShHDHWV5ybdCpWREsatE/MquVW+EH+sPjS2Xbd
co3+vNhLJHI7KyJtGpJguaWX6e8qjSa1twwT9Wm7EPqXlzu0i6SAEjO9TXqbes7PvJOwUOulsYT7
YMX49kbr3BnmsDUYI3yBs8CnSAgJrsYMNgORoFt3KpuQThYAJDczv6BZxkJO9ihPLhafPlH+JgDo
ir4srx5zw57vIjWYV6LvJjck84S7C+bGZOcpCdqmLz1ySQmws2fMKbzV4eLjQeY/NC5VnRaHOvdu
DCd/T7kLMTuXREY3tF0GbotbH5DHtVo69+gnRYYg0PxJzikowKkG7oCAIcy8/tGU6WmoRu9KUoev
ip8HKNnNbjKpQBKKyHCZCg+6iwYL3gTfh754SGd9F4nhDmTSSvtMBZQb40fpLPMe8/y57f1LOvHf
47w6TB7AkwrR3x5HEH7LFmXjTF5MmHAlD5E5vzV1DOhcLo+U3voI/BDOQs4EhC5Sv0GYP6+B4Iic
q4YlFXvt9Wz5+6G03gL8o7j1wHeOTN4fiYGPN6Uf7Ii5DU0eNbDAzY+RWJPQX5DouW1mH8xCiCvA
ovme2n7c5bPqgF3k5A0GpTwmtnmLheib53WXLHayU+fqZzl1Phc8b00ntz3k62n1FATjSwFwfKuU
/wPxJuaXKO03U1w8WWI4+07f3igJgLfmuk5wdXFdoH6tzPauSCJMq3YiN9ABfuKXNrd4bZCYLgPF
toOUIGJCvWumvrhg52wPjiYHhNSU4FhkEPLs5Fswy+AJrzpQrkqcqdiGPZZlwg1kQUEpecVqWZ5I
NEzvuty7ZIJDSBuRpkse8DyLuNi3gwvIs3Qf1ZowRRGfnuemO8UtrT+SAwy6ZyTNFgnHCxmZ3muR
669TNAxHf/Y/6sHCSkRW1n6w+umgK23scTa6qP/H4LYvxjszxjmK4n9949O1om256V2LKyJGgIzw
hclL95pEjZANDYNlYrwMgQI0a+gPO1XEvIOfBtixtOw1EHrnKPKO7L/pFZnw0yE22OVQcWM/RCUO
HcWyD3iw3X3sT/beQtS/QWIsDrGfvdBbcU+LIZ/mvjt3OSnOyoh/2obyr4qqiPYGzPzQUZ7Yu7XP
TdYpzSupVhwCYd3hwq66R4Jbb4FYILp4Lzza51+cFOAjl2NpNAHN8slIuf4i9JT19NxDJPN5FBsa
20XYsPpKeRu5bTDR1qEbsz5kdYbf2j42KBS5AvrKs6Iv9jDRXUFCP7cdk3a3q9m9c3BNn/3lau01
A41iFPla/9aFBuGx9qSz3zrUoI4/G9bVb/3r/2lX/lfalTZzOORt/3l5/fRDv3V/7Fb+/jv+WVfb
/3Bh5jFlQ9f5+xT8n91K0/sHBS30QIAYqJ3XRubvdbVNi5OwWopdOIamQ6Pz/9XVlvsPRHc4SUEw
/l6N/ze6lXRTftHVIdUiFpHy2nJoDxAUuRbef9DVccE1xqbGXDPR1HsZDYdI62L+LrVV3CzCaHaJ
QRmoyzp/8Cd53XVq/OqNWfOoaqpk7BJXA70y9Gv+cu3Ug3GasTNHh7HOkjtMD8bb4K8R1l5tNkdH
RuwKrkvT5q7y3dm+d5w0t8rQqArhnxbRSusmcBaz/tIVjUUKHLOa2iZqnEzYa6la02fwzb1Xs5MF
Y1+i5I/yzNkvcMP9MVRT2zZfcGnCDQn9qizEFeeXh7rOioJ+h9mZWKKkcCx11TtxCkN61ZrBkdIQ
7xmUYEkXV349W8/OHHc0YJda1DQRHYxIB2n5s3saQOOYEV2J1M+eopmcvDEUfj4226R2gW5UkfyI
vQzjyWJ1GlrWOtYfPdBJq3VLLy1iu5630B1yXVtnMrlW64wXJOcoE3hhJy7L3X40yfbeLRjHJcET
2bGMa/Wqq7THblTZ/TEDisf5LN3XeXRp1qzA8BRyeAxfjy9ryK4bq6qPlIzP2Yocz/opA4ATcA2Z
YkRhDUlwL6lO8Q3MdGl9qa9rpz0nK88caX1FxdHd2Z+g82oMOBCAn/c6msJ2mF4XmpUbCoFNru1T
rPNnBMlrrQ4/nXzB95gTb2dH+fCIPAIhBmlRh4GP1LArVN3g+g6dn/h7CaKd4DT8MumzV1g/AbH3
52WluQd5fLMkjb8ph/61XrnvINaOOJLUljYhgfWlFXYrMV4xDN23zXKXxCWgcSt/VqaREsmMuTwv
xx9eWnnXpbdEd1NAAgYtHHhxwxBxhEbbfB5yDJ5AKPQy3loZ/dNxhHMWC6phJsPJBc9Iey17vP2+
65gnv05TAB2LGw54rzfk1Mh3LG/joaTD+I7nQ+PmJfVFNa7BoBoMVJXFP8Bh1reu0T8SkqcfaTIW
B0azeJ8w0R6r3CMrIDW90K5J7QxxbnCEu86JfSHZo1AP9qhKHS49RnAYSRGo3bw89Wu4QMTeEebx
kFYbwHXv9RpCMLoo3eMYShX3qQ46tF2GHFbzxl1TDFxzLHaC5LVQWvpJuOQdtEX+bBCAQBE/cZEl
DcvtjRd3jgAG5Tq7Sho32BhrlII9EKowLIgzRU+9PUHt6saGS80wm/mFUnw4e17PE8953Gxt7h0/
696jTB0lgXMU0tKMaYaSo7OZS20cUbYPD3jFJv+xcHKGe6ZFYgEB2OlaNHl7G+X+brUidsw6h+yp
80piqEzAFoc0q62raiCgeTPDygCDb6OjDAmn+D6s6RZmNI53RCwLWlUsizhYszCk1vMH6ALT3MU+
qRlDn1ZHSpd5gtPM0tIbY/ZMvWl4twDJuqn/KRpybsAZRGrv6WFIfjJuxNgkp6ChXjAbNd2QqNm9
di6rhSE4Vva9GGHKJVVQHqaU5njSGNbBtOhqNjmN0TnDnpbU7BIal09txsbOtRk+IKGNQ1M1ZMsE
S3EgnRuvoFy+auEEzzBq9E2RGW88Ui/WksKrLHL8eE1/hffEuclMvPptYWXnykg/ok622xRA3XPZ
ZuDRPESU1xZDcyyhw2JvFy71d00ZfWk+M+hg9wQX5RTg3IJ+b/v2eEHKqh4cOzAec6fz6ZG7KRqN
oCGcKyBCYYgTHuNJW9AsgX3s52I2rz0mKVzf+46mY9/TtE5q5JNpta/RbB/a9aldLSP3UB5sGJAu
wmWsUVj1RophJ2VC3R0nQfcYx9uyniULoKDIq+4ne37FZuIenbEMvrdWd+9rJ5nCDpzKERrJVw/A
SwgtwthZ9nii8yu3EBNsm2a96n9GtGuJreqN8zy4yZ6QBbGtzIVOEbGZJEbJeB85gv1AzkSvSCzz
hjlezynOyGoeEH5VGn9Oh3py9C1ioxyLC3rg6NCcLLkJMiyeSrSH2Yhb9uD+OhjYtRab6w4eZFZi
r6sT3WSXWzeDMkAXD4PkzpXLOt/VACZXC01wbDSE0rkJTq05RptaaBPRZ1B+n1VNFr1h95tBGAZW
dSxgWVkDMUNz1z0FaUaTQ+YzEeNFAMGgOSETjsPWUD91438pU7/eLQE4GLNTXClnVOKGgyIkIYhm
PwylBsrYfIw47gvcR2cBIY6bHo69Am//rUVlcrE0X2xlztl+SnvzBOneO0IhQu6ryE9HxgogPM4J
bIHVGw455a5V5ux3jfcNyCi3PrnafvL+GzC4/AxlnHYPCtswsicMz4gGLqyB7sAIC1NmjjPfK4K9
Vsu3WPGn5kvAXsaQIromcR2n2Jix9edB/E6zbKK50APKya1ok4yiu5kcOXK407yhlf5aC/enCpof
JKQU+8KlYBi181ICp0Ll3TWgAfmjltbhNjDo/mc7ONYm67J867CJhj6o4rvaLbL7wKoV0XDWchlB
ye8nP/82lJG5ZTOlN0T1/iLnmgOjtx9T+CKbMUafAFKCfd1Li3cLoTe+x7k+DXQQ9xm+wg1xPtW+
y5byYgmLtte8OJvRnt+7JJoxMHo+PiXeA5i/nE5OI58701rucpumCafp2lJK/EFXfGCKtz/2efbK
Y5/319B35VPju/xe20R+MUQnRNnTxoB1y3StmO7cPspeaWo8up4Hl6aIbwjy6Y42+A5uTGswodtF
fNA4z5wvgZujRGQmwfVY7pwl8iy6e368Kq6nebs0q+7YG7lQxrX1QWADAUsz33NogfG/HcXCmGzR
/tHXrvw25Z0JZlh/z1TU3y6mbWAwACh1zAB03rrkF+3EAitlbRii76LNtwmsEWlW5LqsCLN8aGTg
Pkyz2Zkbdk3iFSJLWRuXftVPoPEkLPGgxnyn+FZqLKqtd0BO7PLIVF5fH9suQOo+0BXfMjt5VOmM
Vb03L1Ka2VfsBOY7ou+rYgL4uM1q2ghNbH9w13MfKy+1vouY9LvNguSA2IZ00Ce1OtCRXSfZsNXu
rL+bhcRjWw/d4zK1zSli87weE6MgocC7W7zqDLuzx47McaCPwlgylrM3+h9RTJxTYnU+SFw3faH7
6uDGTd1tW07FzmWqvFG1WiA0NX65q3u7fmgB4aQbzHbdjc4Bb4RmVLuE26gh3i6tpNNGtAwGRUl3
KBZtto+ASe8FxJad4n0denRnB+zvUXloaKW9sJvlLxxxw9di0uZjnvXR0cz89GS6ExVv1HhX5Iow
10+Njois2ZsK2L+0AM+jscIQFwAwAb32enVA5ztwbsGV1WBwTkotcphKFS7jMTZRnnbtfc808sWU
y/Dhqmk8yq4OCNLI+lsnTtovte22Oc9fnfVbu/G2ebnyPKiulueg7cs64/rQYcZEhxhsuCcNwXYJ
lE2juVDzuEsznoczasiy3Ekydr9MkVy8r3FupKBIpeZklYMT8CC2dKfm1kPf5hBPeOPZefIKdJuW
cO0Pj8VSzYIsncq4RsyXvkalW+3bSJbrsBoeDd5kc5vJLAYU7OSGDAlTLV9MbLD3qHbpCJRsr20Z
PE4ltXGHBfydxK56ayR+tveI/Dy3FSVpUY2r0q0cyyeRYI8hRNY6TLLMLxnuu/1c9gkQuKbYKGMp
YES1yt1PmBHuC8dtW3zyiPayEU3bmInhUlbLEDpWVh2Bgsd3FvC1+UH6WVvf6jhBCxXE2mw8AtF8
z6JYKCFtzR0+gt8UzJSb6Spozv1mch7r38XOjISl33bHDLR1ECKjRhpdaMdg5oFiuFhU1WKvTdhH
tcQBQrfaPvaJ575YwIaGLcps5R/bnGfxPfAkVDcji+JLOq7mFpZwm+0sGcMTYg6pNjm6Mnafvq0v
I3Eux6ELxINueu4C4C8Pi4vCZOwxXTdAgE4taxJGpJ1eYE2nm8ga/J8lI1rYSTnWDnzPPR3AUj11
eRClr0I4qDDIriNkEhKU7JZltYlI+QMlXXz08HsYdL4hWzQ4pp+XbDJ3qcfuvCNkB/iT1S1vJoX1
GVSQGxbcj2sfXzrG6+FqsZr+XqlUfYX7VT5ME/DcRYHotdBFbN1E0KcUSWnv4rxjnmtCvTGbvDvo
nPZPi0rgxnGacosDxPnSUUXuek2wzgKseBdz1lGcN/NOW20Pu9k/GdAFtzUX9we0jcG+zU3rzWXm
fCzzVkH6YGeC2yNpWdbJIY3tcdvW4MTsFG4Beodkei8CUI2F5dzaOgk+UCLdjrwTxIsQCpRlzUdM
nnTuhyG+5FxpNaRAZ9qxbhocrNrdwXLifsOiZFaQpcluispkFxQc4xGTgm9oblVIhkcJuJLeuDFx
klTkbzO+LvoOlb1BoFpm2+R7OfQqA9+47e1lflBTQpcvL651PlQbF6lNSwVuFLtiTpIfCkTKdRSl
BNWpJj5GtcGz27HxDwqYY5EU5HoVJfAjGM2+nuZ7mpfBzaiBDWeYko45LKQdthc2zK6ur1JT3ElZ
IgzqOmzZg4rfaFdn2wrD6qpMaeRNzhgeM7mZ70QROWFWBPbrJzjFhmtRbso0KV9J1HxtbOSGyUiI
obtiBwn7/DA1B6tMzeU0lxgDBBdPgodd4lp1FROXmkPWyPzY2wI/fMNlmexGvi2oUfqrklwiYrmd
l+aDrt7XLkMNXViDWe+GnqzsUNuQyJGehUUaRMQOde5bDk0qLGPT21AzE5RlVDordi2+AvgYurng
FK9YLZ1/ELBINlbrpJcC2vMd/QfT3A6OHuRuVOZ40/XU25k5Wttmbf+AF1EngLUFqAYgb3EmzR8T
MTz7rM/GI/aDYTsZjXUPI4KOgGq/94nur3wADKEJvfSKmes2SWaAEcprOIAN0qXoEt8veRLv47R5
575GKTZXKahnWHGnalBjDmyym19Gmqwh/Z5rGxPZM6XUU2o0DdSL3j8nnj1hrVsoHEE7EyXYMFAY
jBby1PAtEM31JGY7TDLruTLY8rIR5YbyWrkBKi1fkHyUod20KMHIXiM9L3Kfljp3acLn1rmak0tq
VK+98jEOdslj6yGZYyfdTzPVUQXd8zGprVd7Rc7bY+V8dG7Rbs24RdRjlM8a0NBPBdkZbFolEWjQ
9aD4BlmMvskrH+C+o/aoY4gqvZLRt5EkXpid4wi6JJinh4YBa418KSJjiAbEtHchoaMrL0vBHUe7
hxx//QMZ2i6JRLZbE50wRujKZJv0QD94BjwzZ9KM5nVa0lhz1YmAVvPjXOeZq27puVNYC7JAifLN
GdV61lJUu1EWotvhR1U3Fu6dE3/Dv8rJb7Vi68HJajYPmSZX0Djyq9nlcBX29D3K1dAccE5iDvMG
4Nd+xoSt0FdL6uc86uK55UjaFKKHhmetvUAoiETkMef0hTeuzwRV3iqvs1wqYUCDbAmeBpx4RDzF
NKj5xmjoCoUiqdipMk95bFxHAZngS+E2u6zxr5QY+z0GWH/n515xpVzafw2mhE1Fqb+hMrU2kdPg
Yh3vg6z7gErAio9md0d8+X3jrH7McvYhqYG18I0+OXB3oYEIN+cWb8ELQrbu3EcGIyI4O2TqEqqW
mMQepXUpjoSDGtvWHboT/iCTzgUgMDN3P9QUBfeDYdKGi6Z0k9TztzwWdM762d4jR0/DrLffI3cU
j5OE5OtpwLSbbKinH27nj4/sfVboeTiVMBUPV21DMwrB4UZEhnNdtEwecPalsN5gUh4Dr7p2+gKd
22I7w9ZKCYfa+bEofeiUhJE3nI9ACet9TojJWyfq+hWZhc1M1liW77gmIr0RhMO+1SgFYc8Bbc04
8OA7+L4+yjxrUdBzRcLulSVEK8RXrYGg1C7n+Z06i0crZhTNgF7e1pMN26FPhu9G6v2MWwHxLsBv
xEBaBveLxtHgpv5UbRTE9i9Su8OdZSXOctNqWatw8sv6QBe0BB3Y2woyS+DtRZ0KH4dtqrfKSoE5
psus9syJABSYkXEj0tYdNy6HwTGNxqc5dr9QIbiPTRQjBWvm/shzMO8gOMCdC+TzJJmzqKSyHmOz
UJsusW+l6KK3UlfGJiPsY4P82Eq3BZd04zyhzrIvRUVrtenH5EwN0es9c8gaLH7qDVdOxf4Ter2p
skMckWdMkwhB3kQvjJqm9ARhChjC8KHV2MtwdLbPrXKac9NIyRyNiEYzHEx6fLPKos3MvvCKQC+w
b6bUNZ/QaQpvK3G2vgx5DytW4UnBnbniGeIK8Ys9KIbCrJ5mgwy4P0xNlV4WpVS75cBCvtUOMRXT
PEFHsfqy55hfKyF2mdcy9/xvTpsQcp0PWX9UElkwQ7iGolU6sgpjA9AU7iP96A6qp/lE7rYXcg0D
l2wZIPatLv5wkziLt1A0cB7QU5sf5nzUOVyOMt0tjZ5TCnou3oQFFVA+zVJtiQz/OVFe7xgR3EPB
zcKFSf6Vyr1+66qBCV8aNfckH1gv2Wqn2bpM/7mvu+Kua2r0o0UzyofObTlP2cvqu2IxxhfDSYcr
G5HzQFxDIK8JF+1fcmWYN+hL5oOlJE7lYezs+w6p0wN5ClxfQA0HZ3hP1vtcpPlV38nx0bJsmqEa
VBWjuoptlXRWSXIqjupki5gRrZs/OZxYw0RXMLQhWmQ3dPhXZXHQAtrKhDW7+96bXL7pMkPI18bZ
Vufd3RJ3ZOJ4s7KQOdf6yVz8+Cpz2CoxX8w/CyR1r5HoKNQWr5dbOh3tTRLA2w7jLG1eBs+t95PB
qRvXDocZS2rLZSfdmXGXHZQxofymNXpuI+2fxskk3rLz8osSVQVJ0hfmpcY++KXPqh4xiE7LbWIQ
ee+1iI3stDfuVd6oG3ee5LFMRLzrxkUdps50NoCZWSVGO/XXsijtr3RvDQ6xST2Z1HcXmN3Tfuip
/mln+nRpjORhTjJCIwjaoWlfEwesuvJ66IPvxijEjs0pOnqJ22+NeRHXwcijAZwt2aWNfaoTIe8q
Tbr6NLvjlWf4yxR6EfEJPbeOgYpxQ7+5vSJVerg2Wj+/AMR4J1VR7MZoJrZVzm8xWQEbeNzcDGRG
W1FEJb2ydn4Gph7tfVTyO2Uh4jRY6IdkRFo14l465V1Nz6bOK9g8gVy2ia3F1hMkcvZuTS1rLu1r
WpBMwlVhOaL49hYOsm64k35NH1gEBYHGrjUWD9pNUjTLHDaZm9c5/awxvxg+RiqX8Q09Vgxcc53s
Behi6FTLjZsv/LoZ3Xe2nm+nHkaaNebPQWd9tQkG2LoEyqQI27Z0St6CCi14EDPwmKYk3nZGYW4r
36j3lsid4+SUB2SsD4tUXBWwzqI5MaHz4uC3k9QOEea8qK7J7rx4gLhuITht+sO4OOM3g6isjWUb
X21TmHtzoULWDemYauSgxtb+VhI1cD8Nzf0AP3AOif7haBfrRTApjFswivOGOIHk1CBIvTij8QF8
aLj+VFW37P9hyhiMRk/gfO0nF+taqS+jUvrUFs3L/4yt/0tj61Uj+Xdj65e3LkmruP+z0wa/yvrb
/uC0CQRmln/aTplC/3N2jdPmN/PNp5Pmj3JQ+sKByW+CHGPzZ/27HBR/tsBBDhoEEygv898YWzOB
/5MYlCwEdmpAmjx23qd//E8zaywpzUBOFQOFsSjJEE/1cA9CqfdCPTXdtz98MHe/uVj/F7XyXZ1W
ffdv/5sx/K8vhtsI35BJhCE/7i/K09jVDpjs3rknu129Vk5toSQZg+ecMFuPytlUrwyfnbdgzNrj
/8dLQ68yJUAdhLmr1egPs/nUyAWkd+HcLwFY9Spo0ayPMyl/O3/wwPay3TEKNVvLJp5pZS7+/cv/
2cmEQXhVBVjoqwLJIEj8+vKWnQLVzwr7vijJ+AKMN/ZUGD25K6ia1pfTJcTlv39NizXyy8fNi7JU
HPqRniCu4c8/c6WqaIhVYN27AJRx50rYwsxwmz1+sOBZ9fQxnNTmxQeIwN0h6Yf+w1NdeiBkmc+h
8Wp2Kj/O9LEzWrhewPidN4+BSbOh1jbFeVTEDW3TpUac3ymB+EkzU7f/RTrk6nj+d0f0b5+dh1HS
9Sx8F/avUAI5SeSiqH3uxUCVlA+Fc9LFkGugLLgNcP3XZ5273cfff3q/qqTXbwwEAloTyYPB///5
w/MMBBLabcV9JkaS1YwlpcNbJT8JkqfMEot+cJFF3TDBQQQwJ8O/Sqv8jw8mYmXJTRgXHevm12dl
DIIK35oW957h6Yd0fWC46Om7eGzEzd//qOIvFgr8CJ4safKCmGH//LMSZdRXpjmIeycN9INBNZ/v
x5TpPdMlu/vAdAb4xvTWp9MkYFL5Ew+LkfkaYx49vr9/N3/1g9tgKGxX+C5z0l9WreUYddCYkXk/
YF1uNo4fFfWFWtskPq8iPe7vX+2vHhIfbAbPJf/Da7giMf6wMQiVgZawR+u+7agRaVcUCHdjXZ8H
36zPjH4d2hJdzQUjZZUTpSVuEOZprt2ZwB4rUOCdDW/UDzHDWBzeaPgvfT4GO9FDiEqSEYx3NWc8
ZZS9eroK8CsVvzk2vuv/E/+o/2JfFX+xvfgIbR08S6BFWLF//iGyIo4GiWzkPooysFmL37bHz3Wj
+1K9tm1pEF8wse/NfIAlVyqS55YCVe0cNEc1k7TH/MVpisMyLXRfRGR2H7I19cPff9h/9TahlyC4
IhcSCNkvb9PgFjB6jInvXUDnyGPXj1moVr0KMxJPTdH+q5Vt/bqYsGGwqkE9QFVAHPbrK5Z9bGVm
Pnf3k7Lrs9uX7hsOxvUvNhaswVyR8bYHiCRKo6jdEQRFguDEgPcxJStLhXgD+g8bkeBdRq7nwTR4
CGCBsnGua+LzI8J0xeElCGq/dKNfn2dhywv52UhPKIzx9Az1+e8/Rn4Cvs8/bokc1qQG+zYr13J8
D5b2nxbtAs0UfNIc3yOGZbqnSBnfZr6R3TZ2wQ29Yho4YW0bmfxYLva7TTqWUbIPcDlmoElN24TN
rvDHZ8h2zbL39wSj4cVLvA5mI/lo9PsAFDPAQ1TFINxMJuML7bi4JwORQI9w+rT3OYGfwKOwTJ6M
bPX+cQSsNsBVLuHA5rpH0pycZVcCHi5lfTNmESW7rFuTab9VGF8FKR+3op6L78SbiS26Je6H1rws
ivc3Jh+zW8/k4swJ9POe8/sKVHlpI//P1B0EX7yL9NzxMTqrpdH1SZgMR9831DP852wNePV90NJN
ssYb4hoOW2ts8Gi5MTZBHM5zu/F6S743Bk2gTVV2fX5cNOausBkGct2tBin2KZLCuVjxwPBMkSuG
iSd4nKdRMPWE6tbeQ47Dnpm5feUy1AWguymTWCkSr8qCljfE8Ggrsyl4jpOBYzdnjfgopjCy1Sjl
mjJBOkZpEOx87PW8u9p135DHUCZUkt2GEpCNeFScAl0689sIeiGiNbLpr8iOhlGoBSbNCx3ifOBk
Ftz3Vmzmp7UUwwc+UyL7mgsOUNyn8fxpRVWplid0e8nNmAf9d4l8Cn2PlZgHELLtNrDL+IZIpnbf
BlzbGyRzEzkeXxH1p1cQ0DAcUge844et6UA13QFSfLTnBlh/K4PO/VoTNRo2nko+WCj6RzxEWR8u
SVxtzYGvBwR5Xx3aWJH/J/xxw8IqTZJ6o0pr5CqGMYey7j+chh68xnOqngxXEiA/VrLLnSuQvUH5
5I+4KwMWQDHX/rbEcLOiKPADrg0pCC/RijREFWC5NI6c1BBJmM5Ik0pYwCJQX41kBKFQBnnGbQv8
cCn3hrkWP4urH5i980mTfFmfzVhSDLGDO28NjkCcw8WkZgYEUfFFGx3f2Bz1HArzbA+IW4LV2lmz
V6QzqxK7ruAwdQCGEc4gfPUatB3frEfQXhGivzI2JjwSBPMTy6uKGT90a4gsSGl0Br5cenhCnvMW
uROy/tSkXu0LyW5UTu6bjpbgebIIQOkWwla8AX+oAQr64jtlsCvbhD5+wxMqN8SL8cfPjcub48ZR
nynrwCV6IxqfuazPBJJYT425zoeRYASXvh/Zn9nOUJkU5PjEWyF6fiVeGMWEAPHFDdAVfoGIWXKW
pMuH01qc1GFfQIYK20RkN/Sj2GIQWchL3BDLFfjwUX83uRrsqJ97JDUc2ccuh6gPU5dBlOw+mmD9
KIPWEU8dmJeBgoN3WzJByxg0OPpuTbm0QvIv5rvmsxbJC9rwtyTGtsc4HsUNdndxMzpUhrM1iScE
FMHOsrL5YUi5bthFRuBKZHE895oEoHmtHqEPum+inPmheCR5pTwZuw8kqvohW/+OhgZNyzij+jTz
0X2TBadosJZHquC0bYK4ec3ykupXp9388FkoLHlTzWR6F96btSYew8rjq214M9qS2QdwKRw5qW/T
pGnWzhozcrJcIvOmQ05YX1hGfHfW+m6ruuHg6er22EW8IzMzKcLrugl2rsjVK/pKTnNCYYx2F+GK
e/O6hbyhsfaQyzRdyztHB0sFha101pfGaBm5fRY4TEsCGFtZ//Hb5cdez+Q5wzi8LdzZQY6Dsglr
vWIecT25s7wkyCjf8Ju0xYFjhzeoLA3+XxrVlOEbFNF7YSS8ePX5CInIzfR+1O1aBnHy4OOe7qUz
QfkKOr4jFUmKO/4xQC3a7khgYW8Dhmif8oSIZjGTqcI2YJ88vumbqiOLlR+nPiNb8R5QniCWAi3D
u0Uk1x7JFRU3qFupy5FB35hITdA+OQN/MnohfefIbB6u1RQbCT25iDug8DABhwP8MXsHDYM3Q4xe
F0L04TPrhQyQ5KY+cUCSsV3fmKTCWAFrhBGp+5aUE58ptCF+/s9NICdQ7WFO8fFvipxcc7gJ9qkh
4vKsvPXly6knwXR96gtUda/kjNbnIOZbpdxvjk1k862mFtmDqC/Xz4EQrzOowujZwAJ2R4iU94Yo
hefVLFBlWCliVCI/eeLbtuOdfK5ER2eCwXrKFuAKavSdQNJoU9M2SMUD/X+5O9feNrEtDP+V6Hx3
xB3z4Yx0bE/qpE3aSdx0+smiMQEMmLsB//rzbIjb4lx6wdJEg6pKiZ3NZrH22muvy/su6Ssfx+IF
rVMwyM+UeJnOo0y2bmFZrolwcxzN/yRgilOkjKlgnCiVG9000lq3wX2UF8pozBmAuBVbUz2WFxUw
ryAcKgQxwddfWyGgEVbyGQ5CvPdUruoP7ROyE+EjwzdMWV0MXVR74IXmMPm8k1WWqMsRFXDJQJpU
HGkXZcoviebzWgrhpe1A0IBSVmhnu202QK/RMBTCl6OOPZ59pyfWu40yHgFEpESzrCw5yQipZcm2
tmbrSg53s0xMp+VICvylZidUPKjTjeda70KIHq+lXUM5s6nu1DNqvOC41nMXc+QHLC5FA9QafKZM
JxWKygOuDrPGtecvDRWiDTOdN75OulC3ylC/rrNK8GRR3EuyMpN0G5JqtIZvW7cbYOEXYVhq50Ea
C/IuC+47KrMN/josPSW9kSWlQkWWAYIGnFa+8tet7asVWmVjV8bI44q44khOpgrIhAidaAXQ2SJx
cN+uFeyCMKyZa7LjtLpLVoFtrS7oS61Nv/mSsQ391eqnRt72zZpAwBuw8bTg0izHqMhYKoHu14Pt
hec2dE51CkF9zvg+obdsSwfaNpuPoDKirCDRbdcgltJqhVEHLAoqCuUrQ4NCSk6hjQAvCCEE+ciP
p8ZmIwNxrW+wREDzjcADVQhCZPra30188UAjONppH830cJppFZ81OELZjLOnfCVrPAIqJy90z4C/
Sg5dVpa5TNlhTEVUQyQoTbmOsfaAdr6HhRPUBo/MyEQayaTyC/obqO1hfQGCFkSzeGkibDKTYvuG
CQawJepnCAaxAVGR76oN2BPbAqMQuxm8HPScWpirUsx2XRYsMzVtuC/V6vV11GiZMUk4qoGy1OD4
6cSWqe/eklGoQFgbzdZaVlMjgi+0u4Gf0K/nRbndeO/lHEKVcyAI5StKWJmFPgYRnZ2flMBMkpe7
bFHoJU6IOwqsWwlCAWAJqWE4Y6lUHzSSwjfluI7eg6dDG/NyNA3I0s51cG0mJuD2b6vAXd+71D9O
TCh4Jyp1/WAdxyoLGKjG6zXIL9BM+KTYC0KeFh5KY9xC9oKc/YQXGut0jLwZlWv1DGR36KPdNC4o
16iBi06S9aWqwXkxZdcEF5024fmGWHYzDROIPZfQxd5bdYi/YCg1xhAnEwSSXKEisq7zQrpIhfG/
oKaJQKTlefhUpQYzBqiKUNLFClEYYjblNA2X1ejGXZNZAt8j4f/UkhGSqu/qD0QAKwqI4SVVM2H8
0y0+TiRcutQb19f05uLhEYOflimwF+1BOYBP622lWixVy0shFZQypgdbNcEmSlarmbasmGndbiZL
D7u90/04oIPAwiQFVgJErNjDZcqxbiH7QIPag6EruZvkIgzXCSavwKbFdN0v3xJPy+ghhbLZt2BP
qxJLvnJr3bqVR0W+Aud+PKOCThN0G7xXgXhdn5EbRVsjF2u1o4ZyseXO09ZuWusA4wgovko7/oY1
EQp/M1nCFBdllI3NwEvBRtPC9xmouGoSw/RhZylLqAhRHn9JEcko1s8M0Wkz2e2olZtytvPmkG76
jrY1pJxi45IVV4yoktED+PVGnYeREiMZsTNHlDVo53CuSeY5B7a6mOecbygOLLM3MTh9Z3QJUeM9
zgvdloKdvKCPgZAd5D0+HQYSIjFBECHWtFQ4SUQGG4sBitsCxDuD0lhTPQfXmPWwEySAncusS9G9
4QL4R5QskiDUi2g3NJpCOePO3sLLyvpj7Rm7dx7FHh8p5oSWjhWCdea0sztjQxQlE0ZEiVajJaMP
WYvigjsNoosKj9xccfXRXZmo+mpNg7FDec+Wtpo6x92uQlJ1RqMQucglGH+Ah4GPu/pbNIVl1EII
/BiIsOn6hfkuvdDV2r8Cmhna7bXhfwLl170x8PHraRmFzSwQqDTNWG+uLDVZfvRGZnAXpw0j0VUC
gA21M4DZ7Fpgm1ByKzocCyr9Jpm1NT63YYV/De7Hw4PM7ML+s83c/FU6WXPt5CWFbvsUiPi0TT8s
qKYvgPf/1S+9PNCJ0w76IyQR0zAOkUTaSbWTeWmM0GbO5QpON00+NYDut8Ap7S5iQCEoGQ8fj0z5
VAfXSTI4yrYXhNf0Vn4npOfE8PITdvJ8+TsvPUEnoPPVf/+jqJLotuw1fP6yFNRTYwzMHVitWG4u
nvJQCiYltpZkdZ8TLX5dUjDxUYcKgVdt6rKu7oVA/L4nBIUMIk2vbQLxH3n6O4BcCrEWcUQOAAd/
ch0cjPBtHagWbb8qUVyVtKG4DjTAAjiHPAnou1q3DrobvqZ1oLEShqqAdAowt64SUX1SCmNUQGKR
gBDeSYF01j+iCc9TUZK+60xUl9b4aqh/xSZKp2NQOwCkfLgOF4JJRzfRfhNZtFe38l6TLghMy6G6
oJxSMqeaminy2VyHUmDnkFgzpPJemxJQAzF0JajjU0CyzLGsstB7VtDEEAhgUvVhx3x9hoCeg8Eb
onRK6QdpDpUUkLjY8HpS0E7JWIO6s7cDr1EKBho7zC1QgESDTU6FZLa9DjYFU8d5kiQch4dNgUzk
6zKHbOVK56sMMIegyQl0XEU/fHzl1DCoXoAWorODpEV/9vF/wlh+dbannh+uWjfbd/KnHO3nvrB3
Lx9//uBatv4jPBe9Lwqvu7v3Ny/8j96G07q/3324d4fb+zz8+cMDPr517177p9r/cu47mZ3deU37
QfMwzSs7wlX/X2h/sSP7e+gSkZ/d//zkYeGr+v9g4ANiMfjCMKDfnvAR9/PPjZtRk7PpT9gS4CzD
Bw7sTd5HcQF0meU+dOSpHfr3cbbxe7PWOfscYew4jDN71eNtoUYMmzF41vFm49wVPkBe+8GEZndn
gqGDz5zQruzM+X7kMUQw+59/X+/2VOIn8f0Jrctl9KUv9m4bHzr/M6Tur3rvU6a+C6s4dOQ3Tpy5
/SnLbAdshUNHniNx39+PI96lDIXeETTlfGV7PQWEZkE+ggk5J/EHdl3emzJ1XnjGQ2Vxvln59oEV
odbmCO/vPK76agEmKY7T0Am/fWybqEI9wnp5y8zKu6DZT7HVC4hkjmCq38UlaEOHYraU8RF049L2
Nz3rIdPNfYQ5X9pZE9qb1ffiUCTtGK/w0s5z+84rc6coejoNZq44WA1VkUv/zvNdux/DkEEcO8bQ
7AU0PPQ0m4pr+QgL5tLPc/GPtuj9RFsPiqK3I40e059zMPRRJh5vigPlVmSQkfe3+v097CVa1udj
uD/lPl05W7u/bxHgUY/gPl051cncjpIcTp/ewnwIpQ7VbjH+hZPlTs9SKd2x9BiDP89/N1jk1cnn
OAv2etFqt0pV+/4XAxSlRfWe2hmwaP3dDAQTUSo9WDA/gA0fKJr3nt9zHOgzEEGWobN+H4R4JP1T
DUNbRzCyz/PSDBTFB4fWuybc2gfHBIrKROxxqEiuvXjlnJznj/a2Lt0zdPiblr/uKUUUDHZHeKXd
DZ4nyBso/QXSd/Lc6VkuFerEI1jGZ7FBB875Y2F7e8UQNkXViJvsf/H7NuXWySJ2tv1A7chdwGeo
ktz6nGwO1FuFNvQIZ5uXG9kGCvqTkxcnT06eQN0RDiOf/Pwu3uR+z3NTjbY0fqjMP1ETTYdf720a
lvLDE8lTkaavGdrH8ad95vWpP+sH18Q37kLHzv74PwAAAP//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chart" Target="../charts/chart16.xml"/><Relationship Id="rId5" Type="http://schemas.openxmlformats.org/officeDocument/2006/relationships/chart" Target="../charts/chart14.xml"/><Relationship Id="rId15" Type="http://schemas.openxmlformats.org/officeDocument/2006/relationships/chart" Target="../charts/chart18.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121920</xdr:colOff>
      <xdr:row>2</xdr:row>
      <xdr:rowOff>3810</xdr:rowOff>
    </xdr:from>
    <xdr:to>
      <xdr:col>10</xdr:col>
      <xdr:colOff>426720</xdr:colOff>
      <xdr:row>17</xdr:row>
      <xdr:rowOff>3810</xdr:rowOff>
    </xdr:to>
    <xdr:graphicFrame macro="">
      <xdr:nvGraphicFramePr>
        <xdr:cNvPr id="2" name="Chart 1">
          <a:extLst>
            <a:ext uri="{FF2B5EF4-FFF2-40B4-BE49-F238E27FC236}">
              <a16:creationId xmlns:a16="http://schemas.microsoft.com/office/drawing/2014/main" id="{4BAFC5B5-07FA-92CA-F951-D3A627B09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10</xdr:row>
      <xdr:rowOff>0</xdr:rowOff>
    </xdr:from>
    <xdr:to>
      <xdr:col>20</xdr:col>
      <xdr:colOff>143838</xdr:colOff>
      <xdr:row>17</xdr:row>
      <xdr:rowOff>107964</xdr:rowOff>
    </xdr:to>
    <xdr:graphicFrame macro="">
      <xdr:nvGraphicFramePr>
        <xdr:cNvPr id="3" name="Chart 2">
          <a:extLst>
            <a:ext uri="{FF2B5EF4-FFF2-40B4-BE49-F238E27FC236}">
              <a16:creationId xmlns:a16="http://schemas.microsoft.com/office/drawing/2014/main" id="{0219546C-91E2-4602-9A94-75FADCD5A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114300</xdr:colOff>
      <xdr:row>1</xdr:row>
      <xdr:rowOff>171450</xdr:rowOff>
    </xdr:from>
    <xdr:to>
      <xdr:col>12</xdr:col>
      <xdr:colOff>419100</xdr:colOff>
      <xdr:row>16</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0879EDE-1F89-1C91-C14D-ED43DAEAB4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75760" y="3543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9</xdr:row>
      <xdr:rowOff>160021</xdr:rowOff>
    </xdr:from>
    <xdr:to>
      <xdr:col>2</xdr:col>
      <xdr:colOff>99060</xdr:colOff>
      <xdr:row>20</xdr:row>
      <xdr:rowOff>160021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15128E4-30EC-C006-B3D0-AFF254C6D83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1805941"/>
              <a:ext cx="1828800" cy="2011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449580</xdr:colOff>
      <xdr:row>18</xdr:row>
      <xdr:rowOff>1</xdr:rowOff>
    </xdr:from>
    <xdr:to>
      <xdr:col>4</xdr:col>
      <xdr:colOff>769620</xdr:colOff>
      <xdr:row>24</xdr:row>
      <xdr:rowOff>106681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1204FB1-F62B-D45B-090F-758B5BBB03B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179320" y="3291841"/>
              <a:ext cx="1828800" cy="1203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388620</xdr:colOff>
      <xdr:row>8</xdr:row>
      <xdr:rowOff>15241</xdr:rowOff>
    </xdr:from>
    <xdr:to>
      <xdr:col>4</xdr:col>
      <xdr:colOff>708660</xdr:colOff>
      <xdr:row>17</xdr:row>
      <xdr:rowOff>38101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789D8AB-63DB-27BA-A8A0-BF7DD18071A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18360" y="1478281"/>
              <a:ext cx="1828800" cy="1668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381000</xdr:colOff>
      <xdr:row>8</xdr:row>
      <xdr:rowOff>64770</xdr:rowOff>
    </xdr:from>
    <xdr:to>
      <xdr:col>6</xdr:col>
      <xdr:colOff>15240</xdr:colOff>
      <xdr:row>21</xdr:row>
      <xdr:rowOff>167640</xdr:rowOff>
    </xdr:to>
    <xdr:graphicFrame macro="">
      <xdr:nvGraphicFramePr>
        <xdr:cNvPr id="2" name="Chart 1">
          <a:extLst>
            <a:ext uri="{FF2B5EF4-FFF2-40B4-BE49-F238E27FC236}">
              <a16:creationId xmlns:a16="http://schemas.microsoft.com/office/drawing/2014/main" id="{72558CDF-EFEE-FA66-608A-B0D0CCDD1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53340</xdr:colOff>
      <xdr:row>8</xdr:row>
      <xdr:rowOff>148590</xdr:rowOff>
    </xdr:from>
    <xdr:to>
      <xdr:col>14</xdr:col>
      <xdr:colOff>358140</xdr:colOff>
      <xdr:row>23</xdr:row>
      <xdr:rowOff>148590</xdr:rowOff>
    </xdr:to>
    <xdr:graphicFrame macro="">
      <xdr:nvGraphicFramePr>
        <xdr:cNvPr id="3" name="Chart 2">
          <a:extLst>
            <a:ext uri="{FF2B5EF4-FFF2-40B4-BE49-F238E27FC236}">
              <a16:creationId xmlns:a16="http://schemas.microsoft.com/office/drawing/2014/main" id="{78AB91CE-FDA4-2897-1243-349A18137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12</xdr:row>
      <xdr:rowOff>133350</xdr:rowOff>
    </xdr:from>
    <xdr:to>
      <xdr:col>5</xdr:col>
      <xdr:colOff>480060</xdr:colOff>
      <xdr:row>27</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32D2396-63BE-D892-9DED-3E922A772A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0500" y="2327910"/>
              <a:ext cx="467868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6</xdr:row>
      <xdr:rowOff>45720</xdr:rowOff>
    </xdr:from>
    <xdr:to>
      <xdr:col>11</xdr:col>
      <xdr:colOff>556260</xdr:colOff>
      <xdr:row>21</xdr:row>
      <xdr:rowOff>45720</xdr:rowOff>
    </xdr:to>
    <xdr:graphicFrame macro="">
      <xdr:nvGraphicFramePr>
        <xdr:cNvPr id="2" name="Chart 1">
          <a:extLst>
            <a:ext uri="{FF2B5EF4-FFF2-40B4-BE49-F238E27FC236}">
              <a16:creationId xmlns:a16="http://schemas.microsoft.com/office/drawing/2014/main" id="{16AD250D-22BB-2FC4-5A07-23B57BBFE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18</xdr:row>
      <xdr:rowOff>53340</xdr:rowOff>
    </xdr:from>
    <xdr:to>
      <xdr:col>1</xdr:col>
      <xdr:colOff>777240</xdr:colOff>
      <xdr:row>20</xdr:row>
      <xdr:rowOff>30480</xdr:rowOff>
    </xdr:to>
    <xdr:graphicFrame macro="">
      <xdr:nvGraphicFramePr>
        <xdr:cNvPr id="2" name="Chart 1">
          <a:extLst>
            <a:ext uri="{FF2B5EF4-FFF2-40B4-BE49-F238E27FC236}">
              <a16:creationId xmlns:a16="http://schemas.microsoft.com/office/drawing/2014/main" id="{EEF1A807-BA11-BE18-914E-EBCD84C8D2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114300</xdr:rowOff>
    </xdr:from>
    <xdr:to>
      <xdr:col>4</xdr:col>
      <xdr:colOff>739140</xdr:colOff>
      <xdr:row>20</xdr:row>
      <xdr:rowOff>114300</xdr:rowOff>
    </xdr:to>
    <xdr:graphicFrame macro="">
      <xdr:nvGraphicFramePr>
        <xdr:cNvPr id="3" name="Chart 2">
          <a:extLst>
            <a:ext uri="{FF2B5EF4-FFF2-40B4-BE49-F238E27FC236}">
              <a16:creationId xmlns:a16="http://schemas.microsoft.com/office/drawing/2014/main" id="{F9FD8322-F9BD-1371-742B-D0D4228FF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807720</xdr:colOff>
      <xdr:row>18</xdr:row>
      <xdr:rowOff>144780</xdr:rowOff>
    </xdr:from>
    <xdr:to>
      <xdr:col>7</xdr:col>
      <xdr:colOff>1005840</xdr:colOff>
      <xdr:row>21</xdr:row>
      <xdr:rowOff>7620</xdr:rowOff>
    </xdr:to>
    <xdr:graphicFrame macro="">
      <xdr:nvGraphicFramePr>
        <xdr:cNvPr id="4" name="Chart 3">
          <a:extLst>
            <a:ext uri="{FF2B5EF4-FFF2-40B4-BE49-F238E27FC236}">
              <a16:creationId xmlns:a16="http://schemas.microsoft.com/office/drawing/2014/main" id="{149F3EB8-21F6-074D-982C-53E01DB8B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1013460</xdr:colOff>
      <xdr:row>18</xdr:row>
      <xdr:rowOff>114300</xdr:rowOff>
    </xdr:from>
    <xdr:to>
      <xdr:col>10</xdr:col>
      <xdr:colOff>952500</xdr:colOff>
      <xdr:row>20</xdr:row>
      <xdr:rowOff>152400</xdr:rowOff>
    </xdr:to>
    <xdr:graphicFrame macro="">
      <xdr:nvGraphicFramePr>
        <xdr:cNvPr id="5" name="Chart 4">
          <a:extLst>
            <a:ext uri="{FF2B5EF4-FFF2-40B4-BE49-F238E27FC236}">
              <a16:creationId xmlns:a16="http://schemas.microsoft.com/office/drawing/2014/main" id="{7A9DA0F7-BE8D-7D78-32F6-1D918E35A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495300</xdr:colOff>
      <xdr:row>18</xdr:row>
      <xdr:rowOff>91440</xdr:rowOff>
    </xdr:from>
    <xdr:to>
      <xdr:col>13</xdr:col>
      <xdr:colOff>960120</xdr:colOff>
      <xdr:row>20</xdr:row>
      <xdr:rowOff>106680</xdr:rowOff>
    </xdr:to>
    <xdr:graphicFrame macro="">
      <xdr:nvGraphicFramePr>
        <xdr:cNvPr id="6" name="Chart 5">
          <a:extLst>
            <a:ext uri="{FF2B5EF4-FFF2-40B4-BE49-F238E27FC236}">
              <a16:creationId xmlns:a16="http://schemas.microsoft.com/office/drawing/2014/main" id="{D2C063F8-38F8-6048-DE8F-D76F116E1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96946</xdr:colOff>
      <xdr:row>27</xdr:row>
      <xdr:rowOff>65827</xdr:rowOff>
    </xdr:from>
    <xdr:to>
      <xdr:col>20</xdr:col>
      <xdr:colOff>429028</xdr:colOff>
      <xdr:row>34</xdr:row>
      <xdr:rowOff>50587</xdr:rowOff>
    </xdr:to>
    <xdr:grpSp>
      <xdr:nvGrpSpPr>
        <xdr:cNvPr id="36" name="Group 35">
          <a:extLst>
            <a:ext uri="{FF2B5EF4-FFF2-40B4-BE49-F238E27FC236}">
              <a16:creationId xmlns:a16="http://schemas.microsoft.com/office/drawing/2014/main" id="{F3F434E1-7A31-0BCC-C050-17A7A1AA9826}"/>
            </a:ext>
          </a:extLst>
        </xdr:cNvPr>
        <xdr:cNvGrpSpPr/>
      </xdr:nvGrpSpPr>
      <xdr:grpSpPr>
        <a:xfrm>
          <a:off x="705265" y="5079659"/>
          <a:ext cx="11890150" cy="1284642"/>
          <a:chOff x="655319" y="5029200"/>
          <a:chExt cx="8252463" cy="1310640"/>
        </a:xfrm>
      </xdr:grpSpPr>
      <xdr:grpSp>
        <xdr:nvGrpSpPr>
          <xdr:cNvPr id="10" name="Group 9">
            <a:extLst>
              <a:ext uri="{FF2B5EF4-FFF2-40B4-BE49-F238E27FC236}">
                <a16:creationId xmlns:a16="http://schemas.microsoft.com/office/drawing/2014/main" id="{9D3B2B4B-860F-80C3-EFF3-DE55E5967F1A}"/>
              </a:ext>
            </a:extLst>
          </xdr:cNvPr>
          <xdr:cNvGrpSpPr/>
        </xdr:nvGrpSpPr>
        <xdr:grpSpPr>
          <a:xfrm>
            <a:off x="655319" y="5029200"/>
            <a:ext cx="1563775" cy="1272540"/>
            <a:chOff x="655319" y="5006340"/>
            <a:chExt cx="1563775" cy="1272540"/>
          </a:xfrm>
        </xdr:grpSpPr>
        <xdr:sp macro="" textlink="">
          <xdr:nvSpPr>
            <xdr:cNvPr id="4" name="Rectangle: Rounded Corners 3">
              <a:extLst>
                <a:ext uri="{FF2B5EF4-FFF2-40B4-BE49-F238E27FC236}">
                  <a16:creationId xmlns:a16="http://schemas.microsoft.com/office/drawing/2014/main" id="{DE6C86C0-4954-92D8-5D3D-1970943797D1}"/>
                </a:ext>
              </a:extLst>
            </xdr:cNvPr>
            <xdr:cNvSpPr/>
          </xdr:nvSpPr>
          <xdr:spPr>
            <a:xfrm>
              <a:off x="655319" y="5219700"/>
              <a:ext cx="1563775" cy="1059180"/>
            </a:xfrm>
            <a:prstGeom prst="roundRect">
              <a:avLst/>
            </a:prstGeom>
            <a:gradFill>
              <a:gsLst>
                <a:gs pos="0">
                  <a:schemeClr val="tx1">
                    <a:lumMod val="85000"/>
                    <a:lumOff val="15000"/>
                    <a:alpha val="75000"/>
                  </a:schemeClr>
                </a:gs>
                <a:gs pos="100000">
                  <a:schemeClr val="bg2">
                    <a:lumMod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FF587F39-6AEE-E6AE-C944-A8086775D59C}"/>
                </a:ext>
              </a:extLst>
            </xdr:cNvPr>
            <xdr:cNvSpPr/>
          </xdr:nvSpPr>
          <xdr:spPr>
            <a:xfrm>
              <a:off x="701040" y="5006340"/>
              <a:ext cx="1348740" cy="19050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8">
          <xdr:nvSpPr>
            <xdr:cNvPr id="5" name="Rectangle: Rounded Corners 4">
              <a:extLst>
                <a:ext uri="{FF2B5EF4-FFF2-40B4-BE49-F238E27FC236}">
                  <a16:creationId xmlns:a16="http://schemas.microsoft.com/office/drawing/2014/main" id="{73D9FCF5-E1F9-822F-7166-19C074A57BB4}"/>
                </a:ext>
              </a:extLst>
            </xdr:cNvPr>
            <xdr:cNvSpPr/>
          </xdr:nvSpPr>
          <xdr:spPr>
            <a:xfrm>
              <a:off x="708660" y="5303520"/>
              <a:ext cx="1242060" cy="2438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5EF004D-7E65-4B1B-A2D4-16F58F8EB843}" type="TxLink">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7" name="Rectangle: Rounded Corners 6">
              <a:extLst>
                <a:ext uri="{FF2B5EF4-FFF2-40B4-BE49-F238E27FC236}">
                  <a16:creationId xmlns:a16="http://schemas.microsoft.com/office/drawing/2014/main" id="{1986BCB3-A80A-45F4-B102-2FBA91ACDA74}"/>
                </a:ext>
              </a:extLst>
            </xdr:cNvPr>
            <xdr:cNvSpPr/>
          </xdr:nvSpPr>
          <xdr:spPr>
            <a:xfrm>
              <a:off x="730251" y="5981700"/>
              <a:ext cx="1253295" cy="2438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Lato black" panose="020F0502020204030203" pitchFamily="34" charset="0"/>
                  <a:ea typeface="Lato black" panose="020F0502020204030203" pitchFamily="34" charset="0"/>
                  <a:cs typeface="Lato black" panose="020F0502020204030203" pitchFamily="34" charset="0"/>
                </a:rPr>
                <a:t>YOY</a:t>
              </a:r>
              <a:r>
                <a:rPr lang="en-US" sz="900" baseline="0">
                  <a:latin typeface="Lato black" panose="020F0502020204030203" pitchFamily="34" charset="0"/>
                  <a:ea typeface="Lato black" panose="020F0502020204030203" pitchFamily="34" charset="0"/>
                  <a:cs typeface="Lato black" panose="020F0502020204030203" pitchFamily="34" charset="0"/>
                </a:rPr>
                <a:t> GROWTH</a:t>
              </a:r>
              <a:endParaRPr lang="en-US" sz="9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1" name="Group 10">
            <a:extLst>
              <a:ext uri="{FF2B5EF4-FFF2-40B4-BE49-F238E27FC236}">
                <a16:creationId xmlns:a16="http://schemas.microsoft.com/office/drawing/2014/main" id="{3A3BB1C4-63E1-A769-9467-9106DEDBBA38}"/>
              </a:ext>
            </a:extLst>
          </xdr:cNvPr>
          <xdr:cNvGrpSpPr/>
        </xdr:nvGrpSpPr>
        <xdr:grpSpPr>
          <a:xfrm>
            <a:off x="2272426" y="5036820"/>
            <a:ext cx="1608840" cy="1272540"/>
            <a:chOff x="626506" y="5006340"/>
            <a:chExt cx="1608840" cy="1272540"/>
          </a:xfrm>
        </xdr:grpSpPr>
        <xdr:sp macro="" textlink="">
          <xdr:nvSpPr>
            <xdr:cNvPr id="12" name="Rectangle: Rounded Corners 11">
              <a:extLst>
                <a:ext uri="{FF2B5EF4-FFF2-40B4-BE49-F238E27FC236}">
                  <a16:creationId xmlns:a16="http://schemas.microsoft.com/office/drawing/2014/main" id="{47C235F7-CD02-1B33-F1EC-5B284843C108}"/>
                </a:ext>
              </a:extLst>
            </xdr:cNvPr>
            <xdr:cNvSpPr/>
          </xdr:nvSpPr>
          <xdr:spPr>
            <a:xfrm>
              <a:off x="701040" y="5006340"/>
              <a:ext cx="1348740" cy="19050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 name="Rectangle: Rounded Corners 12">
              <a:extLst>
                <a:ext uri="{FF2B5EF4-FFF2-40B4-BE49-F238E27FC236}">
                  <a16:creationId xmlns:a16="http://schemas.microsoft.com/office/drawing/2014/main" id="{D791AB3D-E287-29B2-7F67-79F4178D66FC}"/>
                </a:ext>
              </a:extLst>
            </xdr:cNvPr>
            <xdr:cNvSpPr/>
          </xdr:nvSpPr>
          <xdr:spPr>
            <a:xfrm>
              <a:off x="626506" y="5219700"/>
              <a:ext cx="1608840" cy="1059180"/>
            </a:xfrm>
            <a:prstGeom prst="roundRect">
              <a:avLst>
                <a:gd name="adj" fmla="val 10499"/>
              </a:avLst>
            </a:prstGeom>
            <a:gradFill>
              <a:gsLst>
                <a:gs pos="0">
                  <a:schemeClr val="tx1">
                    <a:lumMod val="85000"/>
                    <a:lumOff val="15000"/>
                    <a:alpha val="75000"/>
                  </a:schemeClr>
                </a:gs>
                <a:gs pos="100000">
                  <a:schemeClr val="bg2">
                    <a:lumMod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8">
          <xdr:nvSpPr>
            <xdr:cNvPr id="14" name="Rectangle: Rounded Corners 13">
              <a:extLst>
                <a:ext uri="{FF2B5EF4-FFF2-40B4-BE49-F238E27FC236}">
                  <a16:creationId xmlns:a16="http://schemas.microsoft.com/office/drawing/2014/main" id="{DDDD7843-38C1-8636-B590-05F55427B344}"/>
                </a:ext>
              </a:extLst>
            </xdr:cNvPr>
            <xdr:cNvSpPr/>
          </xdr:nvSpPr>
          <xdr:spPr>
            <a:xfrm>
              <a:off x="708660" y="5303520"/>
              <a:ext cx="1242060" cy="2438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935E244-5E98-4B0D-A759-E2E1D02C0117}" type="TxLink">
                <a:rPr lang="en-US" sz="1200" b="0" i="0" u="none" strike="noStrike">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400" b="0">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15" name="Rectangle: Rounded Corners 14">
              <a:extLst>
                <a:ext uri="{FF2B5EF4-FFF2-40B4-BE49-F238E27FC236}">
                  <a16:creationId xmlns:a16="http://schemas.microsoft.com/office/drawing/2014/main" id="{A0E1E54C-F4E5-5765-F6DA-C2FBA01360CA}"/>
                </a:ext>
              </a:extLst>
            </xdr:cNvPr>
            <xdr:cNvSpPr/>
          </xdr:nvSpPr>
          <xdr:spPr>
            <a:xfrm>
              <a:off x="693420" y="5966460"/>
              <a:ext cx="1242060" cy="2438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Lato black" panose="020F0502020204030203" pitchFamily="34" charset="0"/>
                  <a:ea typeface="Lato black" panose="020F0502020204030203" pitchFamily="34" charset="0"/>
                  <a:cs typeface="Lato black" panose="020F0502020204030203" pitchFamily="34" charset="0"/>
                </a:rPr>
                <a:t>YOY</a:t>
              </a:r>
              <a:r>
                <a:rPr lang="en-US" sz="900" baseline="0">
                  <a:latin typeface="Lato black" panose="020F0502020204030203" pitchFamily="34" charset="0"/>
                  <a:ea typeface="Lato black" panose="020F0502020204030203" pitchFamily="34" charset="0"/>
                  <a:cs typeface="Lato black" panose="020F0502020204030203" pitchFamily="34" charset="0"/>
                </a:rPr>
                <a:t> GROWTH</a:t>
              </a:r>
              <a:endParaRPr lang="en-US" sz="9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6" name="Group 15">
            <a:extLst>
              <a:ext uri="{FF2B5EF4-FFF2-40B4-BE49-F238E27FC236}">
                <a16:creationId xmlns:a16="http://schemas.microsoft.com/office/drawing/2014/main" id="{7E9A4C32-6162-17A4-5D61-407377B363B3}"/>
              </a:ext>
            </a:extLst>
          </xdr:cNvPr>
          <xdr:cNvGrpSpPr/>
        </xdr:nvGrpSpPr>
        <xdr:grpSpPr>
          <a:xfrm>
            <a:off x="3930153" y="5052060"/>
            <a:ext cx="1639950" cy="1272540"/>
            <a:chOff x="631417" y="5006340"/>
            <a:chExt cx="1591716" cy="1272540"/>
          </a:xfrm>
        </xdr:grpSpPr>
        <xdr:sp macro="" textlink="">
          <xdr:nvSpPr>
            <xdr:cNvPr id="17" name="Rectangle: Rounded Corners 16">
              <a:extLst>
                <a:ext uri="{FF2B5EF4-FFF2-40B4-BE49-F238E27FC236}">
                  <a16:creationId xmlns:a16="http://schemas.microsoft.com/office/drawing/2014/main" id="{1469AF25-EBE9-3C69-3811-F3DBEE6175B9}"/>
                </a:ext>
              </a:extLst>
            </xdr:cNvPr>
            <xdr:cNvSpPr/>
          </xdr:nvSpPr>
          <xdr:spPr>
            <a:xfrm>
              <a:off x="701040" y="5006340"/>
              <a:ext cx="1348740" cy="19050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8" name="Rectangle: Rounded Corners 17">
              <a:extLst>
                <a:ext uri="{FF2B5EF4-FFF2-40B4-BE49-F238E27FC236}">
                  <a16:creationId xmlns:a16="http://schemas.microsoft.com/office/drawing/2014/main" id="{818D4EBF-7DE6-39D3-ECAB-35119A31C7A4}"/>
                </a:ext>
              </a:extLst>
            </xdr:cNvPr>
            <xdr:cNvSpPr/>
          </xdr:nvSpPr>
          <xdr:spPr>
            <a:xfrm>
              <a:off x="631417" y="5219700"/>
              <a:ext cx="1591716" cy="1059180"/>
            </a:xfrm>
            <a:prstGeom prst="roundRect">
              <a:avLst>
                <a:gd name="adj" fmla="val 12349"/>
              </a:avLst>
            </a:prstGeom>
            <a:gradFill>
              <a:gsLst>
                <a:gs pos="0">
                  <a:schemeClr val="tx1">
                    <a:lumMod val="85000"/>
                    <a:lumOff val="15000"/>
                    <a:alpha val="75000"/>
                  </a:schemeClr>
                </a:gs>
                <a:gs pos="100000">
                  <a:schemeClr val="bg2">
                    <a:lumMod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8">
          <xdr:nvSpPr>
            <xdr:cNvPr id="19" name="Rectangle: Rounded Corners 18">
              <a:extLst>
                <a:ext uri="{FF2B5EF4-FFF2-40B4-BE49-F238E27FC236}">
                  <a16:creationId xmlns:a16="http://schemas.microsoft.com/office/drawing/2014/main" id="{785AA02F-74AB-4B4D-218F-AEE347679A1E}"/>
                </a:ext>
              </a:extLst>
            </xdr:cNvPr>
            <xdr:cNvSpPr/>
          </xdr:nvSpPr>
          <xdr:spPr>
            <a:xfrm>
              <a:off x="708660" y="5303520"/>
              <a:ext cx="1242060" cy="2438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rPr>
                <a:t>       </a:t>
              </a:r>
              <a:fld id="{442CD9B7-D3E4-40AD-B4B8-0A12BBF9D463}" type="TxLink">
                <a:rPr lang="en-US" sz="1200" b="0" i="0" u="none" strike="noStrike">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400" b="0">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20" name="Rectangle: Rounded Corners 19">
              <a:extLst>
                <a:ext uri="{FF2B5EF4-FFF2-40B4-BE49-F238E27FC236}">
                  <a16:creationId xmlns:a16="http://schemas.microsoft.com/office/drawing/2014/main" id="{76B56B02-A106-4991-75C0-FAC5A95A8200}"/>
                </a:ext>
              </a:extLst>
            </xdr:cNvPr>
            <xdr:cNvSpPr/>
          </xdr:nvSpPr>
          <xdr:spPr>
            <a:xfrm>
              <a:off x="699695" y="5981700"/>
              <a:ext cx="1242060" cy="2438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Lato black" panose="020F0502020204030203" pitchFamily="34" charset="0"/>
                  <a:ea typeface="Lato black" panose="020F0502020204030203" pitchFamily="34" charset="0"/>
                  <a:cs typeface="Lato black" panose="020F0502020204030203" pitchFamily="34" charset="0"/>
                </a:rPr>
                <a:t>YOY</a:t>
              </a:r>
              <a:r>
                <a:rPr lang="en-US" sz="900" baseline="0">
                  <a:latin typeface="Lato black" panose="020F0502020204030203" pitchFamily="34" charset="0"/>
                  <a:ea typeface="Lato black" panose="020F0502020204030203" pitchFamily="34" charset="0"/>
                  <a:cs typeface="Lato black" panose="020F0502020204030203" pitchFamily="34" charset="0"/>
                </a:rPr>
                <a:t> GROWTH</a:t>
              </a:r>
              <a:endParaRPr lang="en-US" sz="9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1" name="Group 20">
            <a:extLst>
              <a:ext uri="{FF2B5EF4-FFF2-40B4-BE49-F238E27FC236}">
                <a16:creationId xmlns:a16="http://schemas.microsoft.com/office/drawing/2014/main" id="{4C928325-3E02-AE54-5E32-5320306F75CC}"/>
              </a:ext>
            </a:extLst>
          </xdr:cNvPr>
          <xdr:cNvGrpSpPr/>
        </xdr:nvGrpSpPr>
        <xdr:grpSpPr>
          <a:xfrm>
            <a:off x="5618991" y="5059680"/>
            <a:ext cx="1604769" cy="1272540"/>
            <a:chOff x="606510" y="5006340"/>
            <a:chExt cx="1557570" cy="1272540"/>
          </a:xfrm>
        </xdr:grpSpPr>
        <xdr:sp macro="" textlink="">
          <xdr:nvSpPr>
            <xdr:cNvPr id="22" name="Rectangle: Rounded Corners 21">
              <a:extLst>
                <a:ext uri="{FF2B5EF4-FFF2-40B4-BE49-F238E27FC236}">
                  <a16:creationId xmlns:a16="http://schemas.microsoft.com/office/drawing/2014/main" id="{FCABF7AE-16BB-1D64-3493-50638DA547BD}"/>
                </a:ext>
              </a:extLst>
            </xdr:cNvPr>
            <xdr:cNvSpPr/>
          </xdr:nvSpPr>
          <xdr:spPr>
            <a:xfrm>
              <a:off x="625737" y="5006340"/>
              <a:ext cx="1493968" cy="19050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NO</a:t>
              </a:r>
              <a:r>
                <a:rPr lang="en-US" sz="12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22">
              <a:extLst>
                <a:ext uri="{FF2B5EF4-FFF2-40B4-BE49-F238E27FC236}">
                  <a16:creationId xmlns:a16="http://schemas.microsoft.com/office/drawing/2014/main" id="{BB176122-5D96-2A39-D0C4-F1A9F65BFFE6}"/>
                </a:ext>
              </a:extLst>
            </xdr:cNvPr>
            <xdr:cNvSpPr/>
          </xdr:nvSpPr>
          <xdr:spPr>
            <a:xfrm>
              <a:off x="606510" y="5219700"/>
              <a:ext cx="1557570" cy="1059180"/>
            </a:xfrm>
            <a:prstGeom prst="roundRect">
              <a:avLst>
                <a:gd name="adj" fmla="val 12350"/>
              </a:avLst>
            </a:prstGeom>
            <a:gradFill>
              <a:gsLst>
                <a:gs pos="0">
                  <a:schemeClr val="tx1">
                    <a:lumMod val="85000"/>
                    <a:lumOff val="15000"/>
                    <a:alpha val="75000"/>
                  </a:schemeClr>
                </a:gs>
                <a:gs pos="100000">
                  <a:schemeClr val="bg2">
                    <a:lumMod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8">
          <xdr:nvSpPr>
            <xdr:cNvPr id="24" name="Rectangle: Rounded Corners 23">
              <a:extLst>
                <a:ext uri="{FF2B5EF4-FFF2-40B4-BE49-F238E27FC236}">
                  <a16:creationId xmlns:a16="http://schemas.microsoft.com/office/drawing/2014/main" id="{BD9BBF2F-A355-05C1-430D-652833C9460F}"/>
                </a:ext>
              </a:extLst>
            </xdr:cNvPr>
            <xdr:cNvSpPr/>
          </xdr:nvSpPr>
          <xdr:spPr>
            <a:xfrm>
              <a:off x="708660" y="5303520"/>
              <a:ext cx="1242060" cy="2438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rPr>
                <a:t>      </a:t>
              </a:r>
              <a:fld id="{EAB87B0D-0937-445E-A59A-E6E9507A08D8}" type="TxLink">
                <a:rPr lang="en-US" sz="1200" b="0" i="0" u="none" strike="noStrike">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400" b="0">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25" name="Rectangle: Rounded Corners 24">
              <a:extLst>
                <a:ext uri="{FF2B5EF4-FFF2-40B4-BE49-F238E27FC236}">
                  <a16:creationId xmlns:a16="http://schemas.microsoft.com/office/drawing/2014/main" id="{64D73E69-3EC2-5CF8-970F-3031C19607E5}"/>
                </a:ext>
              </a:extLst>
            </xdr:cNvPr>
            <xdr:cNvSpPr/>
          </xdr:nvSpPr>
          <xdr:spPr>
            <a:xfrm>
              <a:off x="740232" y="5974080"/>
              <a:ext cx="1324274" cy="2438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Lato black" panose="020F0502020204030203" pitchFamily="34" charset="0"/>
                  <a:ea typeface="Lato black" panose="020F0502020204030203" pitchFamily="34" charset="0"/>
                  <a:cs typeface="Lato black" panose="020F0502020204030203" pitchFamily="34" charset="0"/>
                </a:rPr>
                <a:t>YOY</a:t>
              </a:r>
              <a:r>
                <a:rPr lang="en-US" sz="900" baseline="0">
                  <a:latin typeface="Lato black" panose="020F0502020204030203" pitchFamily="34" charset="0"/>
                  <a:ea typeface="Lato black" panose="020F0502020204030203" pitchFamily="34" charset="0"/>
                  <a:cs typeface="Lato black" panose="020F0502020204030203" pitchFamily="34" charset="0"/>
                </a:rPr>
                <a:t> GROWTH</a:t>
              </a:r>
              <a:endParaRPr lang="en-US" sz="9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6" name="Group 25">
            <a:extLst>
              <a:ext uri="{FF2B5EF4-FFF2-40B4-BE49-F238E27FC236}">
                <a16:creationId xmlns:a16="http://schemas.microsoft.com/office/drawing/2014/main" id="{4815A8B1-320D-0498-E574-1450F932E870}"/>
              </a:ext>
            </a:extLst>
          </xdr:cNvPr>
          <xdr:cNvGrpSpPr/>
        </xdr:nvGrpSpPr>
        <xdr:grpSpPr>
          <a:xfrm>
            <a:off x="7263385" y="5053502"/>
            <a:ext cx="1644397" cy="1286338"/>
            <a:chOff x="568049" y="4992542"/>
            <a:chExt cx="1596032" cy="1286338"/>
          </a:xfrm>
        </xdr:grpSpPr>
        <xdr:sp macro="" textlink="">
          <xdr:nvSpPr>
            <xdr:cNvPr id="27" name="Rectangle: Rounded Corners 26">
              <a:extLst>
                <a:ext uri="{FF2B5EF4-FFF2-40B4-BE49-F238E27FC236}">
                  <a16:creationId xmlns:a16="http://schemas.microsoft.com/office/drawing/2014/main" id="{ADB34486-7E61-B95B-FF90-20B4D2B926CF}"/>
                </a:ext>
              </a:extLst>
            </xdr:cNvPr>
            <xdr:cNvSpPr/>
          </xdr:nvSpPr>
          <xdr:spPr>
            <a:xfrm>
              <a:off x="684903" y="4992542"/>
              <a:ext cx="1457609" cy="195989"/>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PROFIT</a:t>
              </a:r>
              <a:r>
                <a:rPr lang="en-US" sz="1200" baseline="0">
                  <a:latin typeface="Lato black" panose="020F0502020204030203" pitchFamily="34" charset="0"/>
                  <a:ea typeface="Lato black" panose="020F0502020204030203" pitchFamily="34" charset="0"/>
                  <a:cs typeface="Lato black" panose="020F0502020204030203" pitchFamily="34" charset="0"/>
                </a:rPr>
                <a:t> MARGIN</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27">
              <a:extLst>
                <a:ext uri="{FF2B5EF4-FFF2-40B4-BE49-F238E27FC236}">
                  <a16:creationId xmlns:a16="http://schemas.microsoft.com/office/drawing/2014/main" id="{29ABDB72-8F6D-8FEB-DCB1-0F3DA3B9235B}"/>
                </a:ext>
              </a:extLst>
            </xdr:cNvPr>
            <xdr:cNvSpPr/>
          </xdr:nvSpPr>
          <xdr:spPr>
            <a:xfrm>
              <a:off x="568049" y="5219700"/>
              <a:ext cx="1596032" cy="1059180"/>
            </a:xfrm>
            <a:prstGeom prst="roundRect">
              <a:avLst/>
            </a:prstGeom>
            <a:gradFill>
              <a:gsLst>
                <a:gs pos="0">
                  <a:schemeClr val="tx1">
                    <a:lumMod val="85000"/>
                    <a:lumOff val="15000"/>
                    <a:alpha val="75000"/>
                  </a:schemeClr>
                </a:gs>
                <a:gs pos="100000">
                  <a:schemeClr val="bg2">
                    <a:lumMod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8">
          <xdr:nvSpPr>
            <xdr:cNvPr id="29" name="Rectangle: Rounded Corners 28">
              <a:extLst>
                <a:ext uri="{FF2B5EF4-FFF2-40B4-BE49-F238E27FC236}">
                  <a16:creationId xmlns:a16="http://schemas.microsoft.com/office/drawing/2014/main" id="{B8B0C251-DF07-0684-E0DA-7B83DC9A74B6}"/>
                </a:ext>
              </a:extLst>
            </xdr:cNvPr>
            <xdr:cNvSpPr/>
          </xdr:nvSpPr>
          <xdr:spPr>
            <a:xfrm>
              <a:off x="708660" y="5303520"/>
              <a:ext cx="1242060" cy="2438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rPr>
                <a:t>        </a:t>
              </a:r>
              <a:fld id="{A4270465-BFC3-48B5-8AFF-1A7EF65F4DCD}" type="TxLink">
                <a:rPr lang="en-US" sz="1200" b="1" i="0" u="none" strike="noStrike">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400">
                <a:solidFill>
                  <a:schemeClr val="bg1">
                    <a:lumMod val="7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8">
          <xdr:nvSpPr>
            <xdr:cNvPr id="30" name="Rectangle: Rounded Corners 29">
              <a:extLst>
                <a:ext uri="{FF2B5EF4-FFF2-40B4-BE49-F238E27FC236}">
                  <a16:creationId xmlns:a16="http://schemas.microsoft.com/office/drawing/2014/main" id="{B4991E3C-68B3-2A71-A10A-39CFCD6CB5FE}"/>
                </a:ext>
              </a:extLst>
            </xdr:cNvPr>
            <xdr:cNvSpPr/>
          </xdr:nvSpPr>
          <xdr:spPr>
            <a:xfrm>
              <a:off x="714487" y="5989320"/>
              <a:ext cx="1242060" cy="243840"/>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Lato black" panose="020F0502020204030203" pitchFamily="34" charset="0"/>
                  <a:ea typeface="Lato black" panose="020F0502020204030203" pitchFamily="34" charset="0"/>
                  <a:cs typeface="Lato black" panose="020F0502020204030203" pitchFamily="34" charset="0"/>
                </a:rPr>
                <a:t>YOY</a:t>
              </a:r>
              <a:r>
                <a:rPr lang="en-US" sz="900" baseline="0">
                  <a:latin typeface="Lato black" panose="020F0502020204030203" pitchFamily="34" charset="0"/>
                  <a:ea typeface="Lato black" panose="020F0502020204030203" pitchFamily="34" charset="0"/>
                  <a:cs typeface="Lato black" panose="020F0502020204030203" pitchFamily="34" charset="0"/>
                </a:rPr>
                <a:t> GROWTH</a:t>
              </a:r>
              <a:endParaRPr lang="en-US" sz="900">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1</xdr:col>
      <xdr:colOff>26830</xdr:colOff>
      <xdr:row>25</xdr:row>
      <xdr:rowOff>13704</xdr:rowOff>
    </xdr:from>
    <xdr:to>
      <xdr:col>20</xdr:col>
      <xdr:colOff>480252</xdr:colOff>
      <xdr:row>26</xdr:row>
      <xdr:rowOff>160085</xdr:rowOff>
    </xdr:to>
    <xdr:sp macro="" textlink="">
      <xdr:nvSpPr>
        <xdr:cNvPr id="2" name="Rectangle: Rounded Corners 1">
          <a:extLst>
            <a:ext uri="{FF2B5EF4-FFF2-40B4-BE49-F238E27FC236}">
              <a16:creationId xmlns:a16="http://schemas.microsoft.com/office/drawing/2014/main" id="{1ABA6E69-2C17-875F-B014-56D4985E3230}"/>
            </a:ext>
          </a:extLst>
        </xdr:cNvPr>
        <xdr:cNvSpPr/>
      </xdr:nvSpPr>
      <xdr:spPr>
        <a:xfrm>
          <a:off x="635149" y="4656141"/>
          <a:ext cx="12011490" cy="332078"/>
        </a:xfrm>
        <a:prstGeom prst="roundRect">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lvl="0" algn="ctr"/>
          <a:r>
            <a:rPr lang="en-US" sz="16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1</xdr:col>
      <xdr:colOff>198505</xdr:colOff>
      <xdr:row>30</xdr:row>
      <xdr:rowOff>76200</xdr:rowOff>
    </xdr:from>
    <xdr:to>
      <xdr:col>4</xdr:col>
      <xdr:colOff>70437</xdr:colOff>
      <xdr:row>32</xdr:row>
      <xdr:rowOff>68580</xdr:rowOff>
    </xdr:to>
    <xdr:graphicFrame macro="">
      <xdr:nvGraphicFramePr>
        <xdr:cNvPr id="6" name="Chart 5">
          <a:extLst>
            <a:ext uri="{FF2B5EF4-FFF2-40B4-BE49-F238E27FC236}">
              <a16:creationId xmlns:a16="http://schemas.microsoft.com/office/drawing/2014/main" id="{E03084A3-79EA-4D7F-BEC7-DDDAA8C44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384138</xdr:colOff>
          <xdr:row>32</xdr:row>
          <xdr:rowOff>135623</xdr:rowOff>
        </xdr:from>
        <xdr:to>
          <xdr:col>3</xdr:col>
          <xdr:colOff>505448</xdr:colOff>
          <xdr:row>33</xdr:row>
          <xdr:rowOff>120383</xdr:rowOff>
        </xdr:to>
        <xdr:pic>
          <xdr:nvPicPr>
            <xdr:cNvPr id="9" name="Picture 8">
              <a:extLst>
                <a:ext uri="{FF2B5EF4-FFF2-40B4-BE49-F238E27FC236}">
                  <a16:creationId xmlns:a16="http://schemas.microsoft.com/office/drawing/2014/main" id="{3D31A6C2-5FEE-2337-CC8D-AB36B8A17E48}"/>
                </a:ext>
              </a:extLst>
            </xdr:cNvPr>
            <xdr:cNvPicPr>
              <a:picLocks noChangeAspect="1" noChangeArrowheads="1"/>
              <a:extLst>
                <a:ext uri="{84589F7E-364E-4C9E-8A38-B11213B215E9}">
                  <a14:cameraTool cellRange="'KPI YOY'!$B$11" spid="_x0000_s8019"/>
                </a:ext>
              </a:extLst>
            </xdr:cNvPicPr>
          </xdr:nvPicPr>
          <xdr:blipFill>
            <a:blip xmlns:r="http://schemas.openxmlformats.org/officeDocument/2006/relationships" r:embed="rId2"/>
            <a:srcRect/>
            <a:stretch>
              <a:fillRect/>
            </a:stretch>
          </xdr:blipFill>
          <xdr:spPr bwMode="auto">
            <a:xfrm>
              <a:off x="1600777" y="6077942"/>
              <a:ext cx="729629" cy="17045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181727</xdr:colOff>
      <xdr:row>30</xdr:row>
      <xdr:rowOff>33490</xdr:rowOff>
    </xdr:from>
    <xdr:to>
      <xdr:col>8</xdr:col>
      <xdr:colOff>32016</xdr:colOff>
      <xdr:row>32</xdr:row>
      <xdr:rowOff>51227</xdr:rowOff>
    </xdr:to>
    <xdr:graphicFrame macro="">
      <xdr:nvGraphicFramePr>
        <xdr:cNvPr id="31" name="Chart 30">
          <a:extLst>
            <a:ext uri="{FF2B5EF4-FFF2-40B4-BE49-F238E27FC236}">
              <a16:creationId xmlns:a16="http://schemas.microsoft.com/office/drawing/2014/main" id="{BFA27E28-6FC7-48E8-B19F-3B38FEBC6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121471</xdr:colOff>
      <xdr:row>30</xdr:row>
      <xdr:rowOff>8772</xdr:rowOff>
    </xdr:from>
    <xdr:to>
      <xdr:col>12</xdr:col>
      <xdr:colOff>51227</xdr:colOff>
      <xdr:row>32</xdr:row>
      <xdr:rowOff>64034</xdr:rowOff>
    </xdr:to>
    <xdr:graphicFrame macro="">
      <xdr:nvGraphicFramePr>
        <xdr:cNvPr id="33" name="Chart 32">
          <a:extLst>
            <a:ext uri="{FF2B5EF4-FFF2-40B4-BE49-F238E27FC236}">
              <a16:creationId xmlns:a16="http://schemas.microsoft.com/office/drawing/2014/main" id="{A9F0B7B8-99A6-4198-8537-2A61DE585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96051</xdr:colOff>
      <xdr:row>30</xdr:row>
      <xdr:rowOff>67940</xdr:rowOff>
    </xdr:from>
    <xdr:to>
      <xdr:col>16</xdr:col>
      <xdr:colOff>147278</xdr:colOff>
      <xdr:row>32</xdr:row>
      <xdr:rowOff>67940</xdr:rowOff>
    </xdr:to>
    <xdr:graphicFrame macro="">
      <xdr:nvGraphicFramePr>
        <xdr:cNvPr id="34" name="Chart 33">
          <a:extLst>
            <a:ext uri="{FF2B5EF4-FFF2-40B4-BE49-F238E27FC236}">
              <a16:creationId xmlns:a16="http://schemas.microsoft.com/office/drawing/2014/main" id="{606B1ED4-ABC7-44EB-962F-974577B71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57630</xdr:colOff>
      <xdr:row>30</xdr:row>
      <xdr:rowOff>115262</xdr:rowOff>
    </xdr:from>
    <xdr:to>
      <xdr:col>20</xdr:col>
      <xdr:colOff>96050</xdr:colOff>
      <xdr:row>32</xdr:row>
      <xdr:rowOff>158805</xdr:rowOff>
    </xdr:to>
    <xdr:graphicFrame macro="">
      <xdr:nvGraphicFramePr>
        <xdr:cNvPr id="35" name="Chart 34">
          <a:extLst>
            <a:ext uri="{FF2B5EF4-FFF2-40B4-BE49-F238E27FC236}">
              <a16:creationId xmlns:a16="http://schemas.microsoft.com/office/drawing/2014/main" id="{AE57104E-BA84-48F1-9B5C-C53622218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304992</xdr:colOff>
          <xdr:row>32</xdr:row>
          <xdr:rowOff>102389</xdr:rowOff>
        </xdr:from>
        <xdr:to>
          <xdr:col>7</xdr:col>
          <xdr:colOff>532312</xdr:colOff>
          <xdr:row>33</xdr:row>
          <xdr:rowOff>110009</xdr:rowOff>
        </xdr:to>
        <xdr:pic>
          <xdr:nvPicPr>
            <xdr:cNvPr id="38" name="Picture 37">
              <a:extLst>
                <a:ext uri="{FF2B5EF4-FFF2-40B4-BE49-F238E27FC236}">
                  <a16:creationId xmlns:a16="http://schemas.microsoft.com/office/drawing/2014/main" id="{9D642AB5-0C22-92A9-2D51-CB9B837104F8}"/>
                </a:ext>
              </a:extLst>
            </xdr:cNvPr>
            <xdr:cNvPicPr>
              <a:picLocks noChangeAspect="1" noChangeArrowheads="1"/>
              <a:extLst>
                <a:ext uri="{84589F7E-364E-4C9E-8A38-B11213B215E9}">
                  <a14:cameraTool cellRange="'KPI YOY'!$C$11" spid="_x0000_s8020"/>
                </a:ext>
              </a:extLst>
            </xdr:cNvPicPr>
          </xdr:nvPicPr>
          <xdr:blipFill>
            <a:blip xmlns:r="http://schemas.openxmlformats.org/officeDocument/2006/relationships" r:embed="rId7"/>
            <a:srcRect/>
            <a:stretch>
              <a:fillRect/>
            </a:stretch>
          </xdr:blipFill>
          <xdr:spPr bwMode="auto">
            <a:xfrm>
              <a:off x="3954908" y="6044708"/>
              <a:ext cx="835639" cy="19331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145356</xdr:colOff>
          <xdr:row>32</xdr:row>
          <xdr:rowOff>124033</xdr:rowOff>
        </xdr:from>
        <xdr:to>
          <xdr:col>11</xdr:col>
          <xdr:colOff>563175</xdr:colOff>
          <xdr:row>33</xdr:row>
          <xdr:rowOff>134470</xdr:rowOff>
        </xdr:to>
        <xdr:pic>
          <xdr:nvPicPr>
            <xdr:cNvPr id="40" name="Picture 39">
              <a:extLst>
                <a:ext uri="{FF2B5EF4-FFF2-40B4-BE49-F238E27FC236}">
                  <a16:creationId xmlns:a16="http://schemas.microsoft.com/office/drawing/2014/main" id="{479B723F-1539-196C-8C8E-961E8F6B0153}"/>
                </a:ext>
              </a:extLst>
            </xdr:cNvPr>
            <xdr:cNvPicPr>
              <a:picLocks noChangeAspect="1" noChangeArrowheads="1"/>
              <a:extLst>
                <a:ext uri="{84589F7E-364E-4C9E-8A38-B11213B215E9}">
                  <a14:cameraTool cellRange="'KPI YOY'!$D$11" spid="_x0000_s8021"/>
                </a:ext>
              </a:extLst>
            </xdr:cNvPicPr>
          </xdr:nvPicPr>
          <xdr:blipFill>
            <a:blip xmlns:r="http://schemas.openxmlformats.org/officeDocument/2006/relationships" r:embed="rId8"/>
            <a:srcRect/>
            <a:stretch>
              <a:fillRect/>
            </a:stretch>
          </xdr:blipFill>
          <xdr:spPr bwMode="auto">
            <a:xfrm>
              <a:off x="6228549" y="6066352"/>
              <a:ext cx="1026139" cy="19613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573678</xdr:colOff>
          <xdr:row>32</xdr:row>
          <xdr:rowOff>129284</xdr:rowOff>
        </xdr:from>
        <xdr:to>
          <xdr:col>16</xdr:col>
          <xdr:colOff>18699</xdr:colOff>
          <xdr:row>33</xdr:row>
          <xdr:rowOff>136903</xdr:rowOff>
        </xdr:to>
        <xdr:pic>
          <xdr:nvPicPr>
            <xdr:cNvPr id="42" name="Picture 41">
              <a:extLst>
                <a:ext uri="{FF2B5EF4-FFF2-40B4-BE49-F238E27FC236}">
                  <a16:creationId xmlns:a16="http://schemas.microsoft.com/office/drawing/2014/main" id="{8A2BC3DB-D023-A7A0-88F4-391CB2279032}"/>
                </a:ext>
              </a:extLst>
            </xdr:cNvPr>
            <xdr:cNvPicPr>
              <a:picLocks noChangeAspect="1" noChangeArrowheads="1"/>
              <a:extLst>
                <a:ext uri="{84589F7E-364E-4C9E-8A38-B11213B215E9}">
                  <a14:cameraTool cellRange="'KPI YOY'!$E$11" spid="_x0000_s8022"/>
                </a:ext>
              </a:extLst>
            </xdr:cNvPicPr>
          </xdr:nvPicPr>
          <xdr:blipFill>
            <a:blip xmlns:r="http://schemas.openxmlformats.org/officeDocument/2006/relationships" r:embed="rId9"/>
            <a:srcRect/>
            <a:stretch>
              <a:fillRect/>
            </a:stretch>
          </xdr:blipFill>
          <xdr:spPr bwMode="auto">
            <a:xfrm>
              <a:off x="7873510" y="6071603"/>
              <a:ext cx="1878298" cy="19331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511244</xdr:colOff>
          <xdr:row>33</xdr:row>
          <xdr:rowOff>2434</xdr:rowOff>
        </xdr:from>
        <xdr:to>
          <xdr:col>19</xdr:col>
          <xdr:colOff>587445</xdr:colOff>
          <xdr:row>34</xdr:row>
          <xdr:rowOff>10054</xdr:rowOff>
        </xdr:to>
        <xdr:pic>
          <xdr:nvPicPr>
            <xdr:cNvPr id="44" name="Picture 43">
              <a:extLst>
                <a:ext uri="{FF2B5EF4-FFF2-40B4-BE49-F238E27FC236}">
                  <a16:creationId xmlns:a16="http://schemas.microsoft.com/office/drawing/2014/main" id="{875ADC81-DBA4-09B5-E3FF-818377616B8F}"/>
                </a:ext>
              </a:extLst>
            </xdr:cNvPr>
            <xdr:cNvPicPr>
              <a:picLocks noChangeAspect="1" noChangeArrowheads="1"/>
              <a:extLst>
                <a:ext uri="{84589F7E-364E-4C9E-8A38-B11213B215E9}">
                  <a14:cameraTool cellRange="'KPI YOY'!$F$11" spid="_x0000_s8023"/>
                </a:ext>
              </a:extLst>
            </xdr:cNvPicPr>
          </xdr:nvPicPr>
          <xdr:blipFill>
            <a:blip xmlns:r="http://schemas.openxmlformats.org/officeDocument/2006/relationships" r:embed="rId10"/>
            <a:srcRect/>
            <a:stretch>
              <a:fillRect/>
            </a:stretch>
          </xdr:blipFill>
          <xdr:spPr bwMode="auto">
            <a:xfrm>
              <a:off x="10852673" y="6130451"/>
              <a:ext cx="1292839" cy="19331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57629</xdr:colOff>
      <xdr:row>34</xdr:row>
      <xdr:rowOff>75127</xdr:rowOff>
    </xdr:from>
    <xdr:to>
      <xdr:col>20</xdr:col>
      <xdr:colOff>371394</xdr:colOff>
      <xdr:row>43</xdr:row>
      <xdr:rowOff>76840</xdr:rowOff>
    </xdr:to>
    <xdr:grpSp>
      <xdr:nvGrpSpPr>
        <xdr:cNvPr id="58" name="Group 57">
          <a:extLst>
            <a:ext uri="{FF2B5EF4-FFF2-40B4-BE49-F238E27FC236}">
              <a16:creationId xmlns:a16="http://schemas.microsoft.com/office/drawing/2014/main" id="{643294A9-627F-2296-80D1-3C31FEDFE3AA}"/>
            </a:ext>
          </a:extLst>
        </xdr:cNvPr>
        <xdr:cNvGrpSpPr/>
      </xdr:nvGrpSpPr>
      <xdr:grpSpPr>
        <a:xfrm>
          <a:off x="665948" y="6388841"/>
          <a:ext cx="11871833" cy="1672991"/>
          <a:chOff x="693420" y="6335896"/>
          <a:chExt cx="8243568" cy="1647374"/>
        </a:xfrm>
      </xdr:grpSpPr>
      <xdr:sp macro="" textlink="">
        <xdr:nvSpPr>
          <xdr:cNvPr id="45" name="Rectangle: Rounded Corners 44">
            <a:extLst>
              <a:ext uri="{FF2B5EF4-FFF2-40B4-BE49-F238E27FC236}">
                <a16:creationId xmlns:a16="http://schemas.microsoft.com/office/drawing/2014/main" id="{6E6ADE03-0A7D-2E62-CA41-3ABA67B8C40B}"/>
              </a:ext>
            </a:extLst>
          </xdr:cNvPr>
          <xdr:cNvSpPr/>
        </xdr:nvSpPr>
        <xdr:spPr>
          <a:xfrm>
            <a:off x="693420" y="6339840"/>
            <a:ext cx="3045763" cy="1643430"/>
          </a:xfrm>
          <a:prstGeom prst="roundRect">
            <a:avLst>
              <a:gd name="adj" fmla="val 6677"/>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Rounded Corners 45">
            <a:extLst>
              <a:ext uri="{FF2B5EF4-FFF2-40B4-BE49-F238E27FC236}">
                <a16:creationId xmlns:a16="http://schemas.microsoft.com/office/drawing/2014/main" id="{5BBFDE3A-AC5A-9937-8679-D404974A61EB}"/>
              </a:ext>
            </a:extLst>
          </xdr:cNvPr>
          <xdr:cNvSpPr/>
        </xdr:nvSpPr>
        <xdr:spPr>
          <a:xfrm>
            <a:off x="3779520" y="6347460"/>
            <a:ext cx="2983194" cy="1623199"/>
          </a:xfrm>
          <a:prstGeom prst="roundRect">
            <a:avLst>
              <a:gd name="adj" fmla="val 6173"/>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Rounded Corners 46">
            <a:extLst>
              <a:ext uri="{FF2B5EF4-FFF2-40B4-BE49-F238E27FC236}">
                <a16:creationId xmlns:a16="http://schemas.microsoft.com/office/drawing/2014/main" id="{E4466C48-6415-AAFB-ADF1-973F345BF79E}"/>
              </a:ext>
            </a:extLst>
          </xdr:cNvPr>
          <xdr:cNvSpPr/>
        </xdr:nvSpPr>
        <xdr:spPr>
          <a:xfrm>
            <a:off x="6813553" y="6335896"/>
            <a:ext cx="2123435" cy="1634761"/>
          </a:xfrm>
          <a:prstGeom prst="roundRect">
            <a:avLst>
              <a:gd name="adj" fmla="val 4852"/>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Rounded Corners 50">
            <a:extLst>
              <a:ext uri="{FF2B5EF4-FFF2-40B4-BE49-F238E27FC236}">
                <a16:creationId xmlns:a16="http://schemas.microsoft.com/office/drawing/2014/main" id="{FA538388-ADC6-31BD-27BD-1AA3680B5EF1}"/>
              </a:ext>
            </a:extLst>
          </xdr:cNvPr>
          <xdr:cNvSpPr/>
        </xdr:nvSpPr>
        <xdr:spPr>
          <a:xfrm>
            <a:off x="845015" y="6361803"/>
            <a:ext cx="1901663" cy="186830"/>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52" name="Rectangle: Rounded Corners 51">
            <a:extLst>
              <a:ext uri="{FF2B5EF4-FFF2-40B4-BE49-F238E27FC236}">
                <a16:creationId xmlns:a16="http://schemas.microsoft.com/office/drawing/2014/main" id="{123B2132-B7EB-C6D5-7431-1060A5D2F515}"/>
              </a:ext>
            </a:extLst>
          </xdr:cNvPr>
          <xdr:cNvSpPr/>
        </xdr:nvSpPr>
        <xdr:spPr>
          <a:xfrm>
            <a:off x="3912094" y="6364239"/>
            <a:ext cx="1770699" cy="173637"/>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53" name="Rectangle: Rounded Corners 52">
            <a:extLst>
              <a:ext uri="{FF2B5EF4-FFF2-40B4-BE49-F238E27FC236}">
                <a16:creationId xmlns:a16="http://schemas.microsoft.com/office/drawing/2014/main" id="{D0A7691E-FC43-F6A2-A4C5-A1C7B73C3D1F}"/>
              </a:ext>
            </a:extLst>
          </xdr:cNvPr>
          <xdr:cNvSpPr/>
        </xdr:nvSpPr>
        <xdr:spPr>
          <a:xfrm>
            <a:off x="6844016" y="6382067"/>
            <a:ext cx="1836420" cy="172125"/>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US" sz="9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SALES SHARE</a:t>
            </a:r>
            <a:endParaRPr lang="en-US" sz="9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xdr:col>
      <xdr:colOff>68580</xdr:colOff>
      <xdr:row>43</xdr:row>
      <xdr:rowOff>175260</xdr:rowOff>
    </xdr:from>
    <xdr:to>
      <xdr:col>20</xdr:col>
      <xdr:colOff>352184</xdr:colOff>
      <xdr:row>52</xdr:row>
      <xdr:rowOff>160020</xdr:rowOff>
    </xdr:to>
    <xdr:grpSp>
      <xdr:nvGrpSpPr>
        <xdr:cNvPr id="59" name="Group 58">
          <a:extLst>
            <a:ext uri="{FF2B5EF4-FFF2-40B4-BE49-F238E27FC236}">
              <a16:creationId xmlns:a16="http://schemas.microsoft.com/office/drawing/2014/main" id="{5409B0FC-7DF8-6E36-F5C5-18E6214AF527}"/>
            </a:ext>
          </a:extLst>
        </xdr:cNvPr>
        <xdr:cNvGrpSpPr/>
      </xdr:nvGrpSpPr>
      <xdr:grpSpPr>
        <a:xfrm>
          <a:off x="676899" y="8160252"/>
          <a:ext cx="11841672" cy="1656037"/>
          <a:chOff x="678180" y="8039100"/>
          <a:chExt cx="8313420" cy="1630680"/>
        </a:xfrm>
      </xdr:grpSpPr>
      <xdr:sp macro="" textlink="">
        <xdr:nvSpPr>
          <xdr:cNvPr id="48" name="Rectangle: Rounded Corners 47">
            <a:extLst>
              <a:ext uri="{FF2B5EF4-FFF2-40B4-BE49-F238E27FC236}">
                <a16:creationId xmlns:a16="http://schemas.microsoft.com/office/drawing/2014/main" id="{A6FA0C73-BAF0-DF5D-CF9B-67210F5C0DA3}"/>
              </a:ext>
            </a:extLst>
          </xdr:cNvPr>
          <xdr:cNvSpPr/>
        </xdr:nvSpPr>
        <xdr:spPr>
          <a:xfrm>
            <a:off x="678180" y="8046720"/>
            <a:ext cx="3032760" cy="1615440"/>
          </a:xfrm>
          <a:prstGeom prst="roundRect">
            <a:avLst>
              <a:gd name="adj" fmla="val 3869"/>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C435EE6E-BD93-B222-6151-4413613977E5}"/>
              </a:ext>
            </a:extLst>
          </xdr:cNvPr>
          <xdr:cNvSpPr/>
        </xdr:nvSpPr>
        <xdr:spPr>
          <a:xfrm>
            <a:off x="3764280" y="8039100"/>
            <a:ext cx="2964180" cy="1630680"/>
          </a:xfrm>
          <a:prstGeom prst="roundRect">
            <a:avLst>
              <a:gd name="adj" fmla="val 4385"/>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Rounded Corners 49">
            <a:extLst>
              <a:ext uri="{FF2B5EF4-FFF2-40B4-BE49-F238E27FC236}">
                <a16:creationId xmlns:a16="http://schemas.microsoft.com/office/drawing/2014/main" id="{D307B37B-5B24-D8CB-6AD2-20555E5EDB38}"/>
              </a:ext>
            </a:extLst>
          </xdr:cNvPr>
          <xdr:cNvSpPr/>
        </xdr:nvSpPr>
        <xdr:spPr>
          <a:xfrm>
            <a:off x="6781800" y="8054340"/>
            <a:ext cx="2209800" cy="1615440"/>
          </a:xfrm>
          <a:prstGeom prst="roundRect">
            <a:avLst>
              <a:gd name="adj" fmla="val 6700"/>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Rounded Corners 53">
            <a:extLst>
              <a:ext uri="{FF2B5EF4-FFF2-40B4-BE49-F238E27FC236}">
                <a16:creationId xmlns:a16="http://schemas.microsoft.com/office/drawing/2014/main" id="{7EBFB982-C923-4BF3-CE9F-429CD0851A0C}"/>
              </a:ext>
            </a:extLst>
          </xdr:cNvPr>
          <xdr:cNvSpPr/>
        </xdr:nvSpPr>
        <xdr:spPr>
          <a:xfrm>
            <a:off x="3896252" y="8060359"/>
            <a:ext cx="1836420" cy="205740"/>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latin typeface="LATO BLACK" panose="020F0502020204030203" pitchFamily="34" charset="0"/>
                <a:ea typeface="LATO BLACK" panose="020F0502020204030203" pitchFamily="34" charset="0"/>
                <a:cs typeface="LATO BLACK" panose="020F0502020204030203" pitchFamily="34" charset="0"/>
              </a:rPr>
              <a:t>TOP</a:t>
            </a:r>
            <a:r>
              <a:rPr lang="en-US" sz="900" baseline="0">
                <a:latin typeface="LATO BLACK" panose="020F0502020204030203" pitchFamily="34" charset="0"/>
                <a:ea typeface="LATO BLACK" panose="020F0502020204030203" pitchFamily="34" charset="0"/>
                <a:cs typeface="LATO BLACK" panose="020F0502020204030203" pitchFamily="34" charset="0"/>
              </a:rPr>
              <a:t> 10 SUB CATEGORIES</a:t>
            </a:r>
            <a:endParaRPr lang="en-US" sz="9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001CFC44-C884-4127-920C-127C6B249564}"/>
              </a:ext>
            </a:extLst>
          </xdr:cNvPr>
          <xdr:cNvSpPr/>
        </xdr:nvSpPr>
        <xdr:spPr>
          <a:xfrm>
            <a:off x="6957060" y="8061960"/>
            <a:ext cx="1836420" cy="205740"/>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latin typeface="LATO BLACK" panose="020F0502020204030203" pitchFamily="34" charset="0"/>
                <a:ea typeface="LATO BLACK" panose="020F0502020204030203" pitchFamily="34" charset="0"/>
                <a:cs typeface="LATO BLACK" panose="020F0502020204030203" pitchFamily="34" charset="0"/>
              </a:rPr>
              <a:t>FILTERS</a:t>
            </a:r>
          </a:p>
        </xdr:txBody>
      </xdr:sp>
      <xdr:sp macro="" textlink="">
        <xdr:nvSpPr>
          <xdr:cNvPr id="56" name="Rectangle: Rounded Corners 55">
            <a:extLst>
              <a:ext uri="{FF2B5EF4-FFF2-40B4-BE49-F238E27FC236}">
                <a16:creationId xmlns:a16="http://schemas.microsoft.com/office/drawing/2014/main" id="{54C0332D-96C3-ABE4-9B7E-D04EBEE21070}"/>
              </a:ext>
            </a:extLst>
          </xdr:cNvPr>
          <xdr:cNvSpPr/>
        </xdr:nvSpPr>
        <xdr:spPr>
          <a:xfrm>
            <a:off x="770585" y="8108770"/>
            <a:ext cx="1836420" cy="205740"/>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latin typeface="LATO BLACK" panose="020F0502020204030203" pitchFamily="34" charset="0"/>
                <a:ea typeface="LATO BLACK" panose="020F0502020204030203" pitchFamily="34" charset="0"/>
                <a:cs typeface="LATO BLACK" panose="020F0502020204030203" pitchFamily="34" charset="0"/>
              </a:rPr>
              <a:t>SALES</a:t>
            </a:r>
            <a:r>
              <a:rPr lang="en-US" sz="900" baseline="0">
                <a:latin typeface="LATO BLACK" panose="020F0502020204030203" pitchFamily="34" charset="0"/>
                <a:ea typeface="LATO BLACK" panose="020F0502020204030203" pitchFamily="34" charset="0"/>
                <a:cs typeface="LATO BLACK" panose="020F0502020204030203" pitchFamily="34" charset="0"/>
              </a:rPr>
              <a:t> BY STATE</a:t>
            </a:r>
            <a:endParaRPr lang="en-US" sz="9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xdr:col>
      <xdr:colOff>70438</xdr:colOff>
      <xdr:row>35</xdr:row>
      <xdr:rowOff>8562</xdr:rowOff>
    </xdr:from>
    <xdr:to>
      <xdr:col>8</xdr:col>
      <xdr:colOff>25614</xdr:colOff>
      <xdr:row>43</xdr:row>
      <xdr:rowOff>76840</xdr:rowOff>
    </xdr:to>
    <xdr:graphicFrame macro="">
      <xdr:nvGraphicFramePr>
        <xdr:cNvPr id="60" name="Chart 59">
          <a:extLst>
            <a:ext uri="{FF2B5EF4-FFF2-40B4-BE49-F238E27FC236}">
              <a16:creationId xmlns:a16="http://schemas.microsoft.com/office/drawing/2014/main" id="{FDD4D3E4-61E3-4B82-8EAC-84C888791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166487</xdr:colOff>
      <xdr:row>35</xdr:row>
      <xdr:rowOff>13347</xdr:rowOff>
    </xdr:from>
    <xdr:to>
      <xdr:col>14</xdr:col>
      <xdr:colOff>595512</xdr:colOff>
      <xdr:row>43</xdr:row>
      <xdr:rowOff>76840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15297747-07F2-4212-9146-65C1627B56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43287" y="6414147"/>
              <a:ext cx="4086625" cy="15265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507805</xdr:colOff>
      <xdr:row>35</xdr:row>
      <xdr:rowOff>108721</xdr:rowOff>
    </xdr:from>
    <xdr:to>
      <xdr:col>20</xdr:col>
      <xdr:colOff>19210</xdr:colOff>
      <xdr:row>43</xdr:row>
      <xdr:rowOff>32016</xdr:rowOff>
    </xdr:to>
    <xdr:graphicFrame macro="">
      <xdr:nvGraphicFramePr>
        <xdr:cNvPr id="32" name="Chart 31">
          <a:extLst>
            <a:ext uri="{FF2B5EF4-FFF2-40B4-BE49-F238E27FC236}">
              <a16:creationId xmlns:a16="http://schemas.microsoft.com/office/drawing/2014/main" id="{90C51E2D-80E7-4D6E-A2EF-F64BB0CD8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187816</xdr:colOff>
      <xdr:row>45</xdr:row>
      <xdr:rowOff>44823</xdr:rowOff>
    </xdr:from>
    <xdr:to>
      <xdr:col>7</xdr:col>
      <xdr:colOff>403412</xdr:colOff>
      <xdr:row>52</xdr:row>
      <xdr:rowOff>144886</xdr:rowOff>
    </xdr:to>
    <mc:AlternateContent xmlns:mc="http://schemas.openxmlformats.org/markup-compatibility/2006">
      <mc:Choice xmlns:cx4="http://schemas.microsoft.com/office/drawing/2016/5/10/chartex" Requires="cx4">
        <xdr:graphicFrame macro="">
          <xdr:nvGraphicFramePr>
            <xdr:cNvPr id="63" name="Chart 36">
              <a:extLst>
                <a:ext uri="{FF2B5EF4-FFF2-40B4-BE49-F238E27FC236}">
                  <a16:creationId xmlns:a16="http://schemas.microsoft.com/office/drawing/2014/main" id="{D9DE5B42-97B8-4678-BBC8-4D3A612C57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97416" y="8274423"/>
              <a:ext cx="3873196" cy="13802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230521</xdr:colOff>
      <xdr:row>45</xdr:row>
      <xdr:rowOff>44147</xdr:rowOff>
    </xdr:from>
    <xdr:to>
      <xdr:col>14</xdr:col>
      <xdr:colOff>480252</xdr:colOff>
      <xdr:row>52</xdr:row>
      <xdr:rowOff>103174</xdr:rowOff>
    </xdr:to>
    <xdr:graphicFrame macro="">
      <xdr:nvGraphicFramePr>
        <xdr:cNvPr id="64" name="Chart 63">
          <a:extLst>
            <a:ext uri="{FF2B5EF4-FFF2-40B4-BE49-F238E27FC236}">
              <a16:creationId xmlns:a16="http://schemas.microsoft.com/office/drawing/2014/main" id="{2B334772-4F28-4C0B-AFB4-4421814AD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268941</xdr:colOff>
      <xdr:row>45</xdr:row>
      <xdr:rowOff>102453</xdr:rowOff>
    </xdr:from>
    <xdr:to>
      <xdr:col>17</xdr:col>
      <xdr:colOff>12805</xdr:colOff>
      <xdr:row>52</xdr:row>
      <xdr:rowOff>140874</xdr:rowOff>
    </xdr:to>
    <mc:AlternateContent xmlns:mc="http://schemas.openxmlformats.org/markup-compatibility/2006" xmlns:a14="http://schemas.microsoft.com/office/drawing/2010/main">
      <mc:Choice Requires="a14">
        <xdr:graphicFrame macro="">
          <xdr:nvGraphicFramePr>
            <xdr:cNvPr id="65" name="Year 1">
              <a:extLst>
                <a:ext uri="{FF2B5EF4-FFF2-40B4-BE49-F238E27FC236}">
                  <a16:creationId xmlns:a16="http://schemas.microsoft.com/office/drawing/2014/main" id="{4B9B0153-9DD1-4F29-8706-937834B589E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342506" y="8414018"/>
              <a:ext cx="947696" cy="1383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518672</xdr:colOff>
      <xdr:row>45</xdr:row>
      <xdr:rowOff>89647</xdr:rowOff>
    </xdr:from>
    <xdr:to>
      <xdr:col>20</xdr:col>
      <xdr:colOff>320168</xdr:colOff>
      <xdr:row>52</xdr:row>
      <xdr:rowOff>121664</xdr:rowOff>
    </xdr:to>
    <mc:AlternateContent xmlns:mc="http://schemas.openxmlformats.org/markup-compatibility/2006" xmlns:a14="http://schemas.microsoft.com/office/drawing/2010/main">
      <mc:Choice Requires="a14">
        <xdr:graphicFrame macro="">
          <xdr:nvGraphicFramePr>
            <xdr:cNvPr id="66" name="Segment 1">
              <a:extLst>
                <a:ext uri="{FF2B5EF4-FFF2-40B4-BE49-F238E27FC236}">
                  <a16:creationId xmlns:a16="http://schemas.microsoft.com/office/drawing/2014/main" id="{4E21FCEB-2619-4C68-86F3-D8DC116D807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21142" y="8446034"/>
              <a:ext cx="973311" cy="1331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57630</xdr:colOff>
      <xdr:row>45</xdr:row>
      <xdr:rowOff>70437</xdr:rowOff>
    </xdr:from>
    <xdr:to>
      <xdr:col>18</xdr:col>
      <xdr:colOff>467445</xdr:colOff>
      <xdr:row>52</xdr:row>
      <xdr:rowOff>121664</xdr:rowOff>
    </xdr:to>
    <mc:AlternateContent xmlns:mc="http://schemas.openxmlformats.org/markup-compatibility/2006" xmlns:a14="http://schemas.microsoft.com/office/drawing/2010/main">
      <mc:Choice Requires="a14">
        <xdr:graphicFrame macro="">
          <xdr:nvGraphicFramePr>
            <xdr:cNvPr id="67" name="Region 1">
              <a:extLst>
                <a:ext uri="{FF2B5EF4-FFF2-40B4-BE49-F238E27FC236}">
                  <a16:creationId xmlns:a16="http://schemas.microsoft.com/office/drawing/2014/main" id="{BDEB4572-166D-4041-95C2-F32B7E3F72D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322219" y="8426824"/>
              <a:ext cx="960504" cy="1351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gupta" refreshedDate="45747.674609490743" createdVersion="8" refreshedVersion="8" minRefreshableVersion="3" recordCount="9994" xr:uid="{6AF367DA-7632-4501-B8D4-A3E85B4CD0C2}">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333270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200000000004"/>
  </r>
  <r>
    <n v="12"/>
    <x v="3"/>
    <x v="2"/>
    <x v="3"/>
    <d v="2011-06-14T00:00:00"/>
    <s v="Standard Class"/>
    <s v="BH-11710"/>
    <s v="Brosina Hoffman"/>
    <x v="0"/>
    <s v="United States"/>
    <s v="Los Angeles"/>
    <x v="1"/>
    <n v="90032"/>
    <x v="1"/>
    <s v="TEC-PH-10002033"/>
    <x v="2"/>
    <x v="7"/>
    <s v="Konftel 250 ConferenceÂ phoneÂ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Â 8GB Mini TravelDrive USB 2.0Â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40000000000001"/>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23"/>
    <d v="2013-06-26T00:00:00"/>
    <s v="Standard Class"/>
    <s v="LH-16900"/>
    <s v="Lena Hernandez"/>
    <x v="0"/>
    <s v="United States"/>
    <s v="Dover"/>
    <x v="13"/>
    <n v="19901"/>
    <x v="3"/>
    <s v="TEC-AC-10002167"/>
    <x v="2"/>
    <x v="11"/>
    <s v="ImationÂ 8gb Micro Traveldrive Usb 2.0Â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79999999999999"/>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Â 8gb Micro Traveldrive Usb 2.0Â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Â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Â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3999999999997"/>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Â Phone HeadsetÂ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8000000000001"/>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Â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998"/>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001"/>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4999999999999"/>
  </r>
  <r>
    <n v="172"/>
    <x v="82"/>
    <x v="2"/>
    <x v="79"/>
    <d v="2011-08-09T00:00:00"/>
    <s v="Standard Class"/>
    <s v="CS-12130"/>
    <s v="Chad Sievert"/>
    <x v="0"/>
    <s v="United States"/>
    <s v="Los Angeles"/>
    <x v="1"/>
    <n v="90004"/>
    <x v="1"/>
    <s v="OFF-PA-10000659"/>
    <x v="1"/>
    <x v="10"/>
    <s v="Adams Phone Message Book, Professional, 400 Message Capacity, 5 3/6â€ x 11â€"/>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Â Secure+ Hardware Encrypted USB 2.0Â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996"/>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6000000000002"/>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8"/>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Â P710e Mobile Speakerphone"/>
    <n v="617.976"/>
    <n v="3"/>
    <n v="0.2"/>
    <n v="-7.724700000000000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Â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Â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4999999999996"/>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01"/>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â€œImportant Messageâ€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50000000000006"/>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â€œPillow Softâ€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d v="2012-12-24T00:00:00"/>
    <s v="Standard Class"/>
    <s v="CS-12130"/>
    <s v="Chad Sievert"/>
    <x v="0"/>
    <s v="United States"/>
    <s v="Austin"/>
    <x v="5"/>
    <n v="78745"/>
    <x v="2"/>
    <s v="OFF-ST-10000107"/>
    <x v="1"/>
    <x v="4"/>
    <s v="Fellowes Super Stor/Drawer"/>
    <n v="88.8"/>
    <n v="4"/>
    <n v="0.2"/>
    <n v="-2.220000000000000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â€ x 11â€"/>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d v="2013-10-22T00:00:00"/>
    <s v="Same Day"/>
    <s v="MK-17905"/>
    <s v="Michael Kennedy"/>
    <x v="1"/>
    <s v="United States"/>
    <s v="Manchester"/>
    <x v="29"/>
    <n v="6040"/>
    <x v="3"/>
    <s v="OFF-BI-10002412"/>
    <x v="1"/>
    <x v="8"/>
    <s v="Wilson Jones â€œSnapâ€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Â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0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Â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8"/>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Ã¶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Â 6101 Series -Â KeyboardÂ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Â Secure+ Hardware Encrypted USB 2.0Â Flash Drive; 16GB"/>
    <n v="408.74400000000003"/>
    <n v="7"/>
    <n v="0.2"/>
    <n v="76.639499999999998"/>
  </r>
  <r>
    <n v="432"/>
    <x v="198"/>
    <x v="0"/>
    <x v="173"/>
    <d v="2013-04-22T00:00:00"/>
    <s v="Standard Class"/>
    <s v="RB-19795"/>
    <s v="Ross Baird"/>
    <x v="2"/>
    <s v="United States"/>
    <s v="Gastonia"/>
    <x v="3"/>
    <n v="28052"/>
    <x v="0"/>
    <s v="TEC-AC-10004659"/>
    <x v="2"/>
    <x v="11"/>
    <s v="ImationÂ Secure+ Hardware Encrypted USB 2.0Â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0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4000000000001"/>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3999999999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Â USB 2.0 SwivelÂ Flash DriveÂ USBÂ flash driveÂ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30000000000005"/>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Â 16GB Mini TravelDrive USB 2.0Â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40000000000002"/>
  </r>
  <r>
    <n v="545"/>
    <x v="254"/>
    <x v="2"/>
    <x v="218"/>
    <d v="2011-05-16T00:00:00"/>
    <s v="Standard Class"/>
    <s v="PG-18895"/>
    <s v="Paul Gonzalez"/>
    <x v="0"/>
    <s v="United States"/>
    <s v="Fort Worth"/>
    <x v="5"/>
    <n v="76106"/>
    <x v="2"/>
    <s v="TEC-PH-10002597"/>
    <x v="2"/>
    <x v="7"/>
    <s v="Xblue XB-1670-86 X16 SmallÂ Office TelephoneÂ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â€œJust In Timeâ€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5999999999999"/>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Â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Â 32GB Pocket Pro USB 3.0Â Flash DriveÂ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Â 16GB Mini TravelDrive USB 2.0Â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Â Speaker Phone"/>
    <n v="381.57600000000002"/>
    <n v="3"/>
    <n v="0.2"/>
    <n v="28.618200000000002"/>
  </r>
  <r>
    <n v="669"/>
    <x v="311"/>
    <x v="2"/>
    <x v="163"/>
    <d v="2011-12-26T00:00:00"/>
    <s v="First Class"/>
    <s v="RP-19390"/>
    <s v="Resi PÃ¶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Ã©sumÃ© Paper, 24lb."/>
    <n v="38.9"/>
    <n v="5"/>
    <n v="0"/>
    <n v="17.504999999999999"/>
  </r>
  <r>
    <n v="676"/>
    <x v="314"/>
    <x v="3"/>
    <x v="256"/>
    <d v="2014-12-09T00:00:00"/>
    <s v="First Class"/>
    <s v="RB-19570"/>
    <s v="Rob Beeghly"/>
    <x v="0"/>
    <s v="United States"/>
    <s v="Columbus"/>
    <x v="14"/>
    <n v="47201"/>
    <x v="2"/>
    <s v="TEC-AC-10003832"/>
    <x v="2"/>
    <x v="11"/>
    <s v="ImationÂ 16GB Mini TravelDrive USB 2.0Â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Â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Â phoneÂ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Â Flash Drive ImationÂ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276"/>
    <d v="2014-01-26T00:00:00"/>
    <s v="Standard Class"/>
    <s v="DS-13030"/>
    <s v="Darrin Sayre"/>
    <x v="2"/>
    <s v="United States"/>
    <s v="Seattle"/>
    <x v="4"/>
    <n v="98115"/>
    <x v="1"/>
    <s v="TEC-AC-10003610"/>
    <x v="2"/>
    <x v="11"/>
    <s v="LogitechÂ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6000000000008"/>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4000000000004"/>
  </r>
  <r>
    <n v="747"/>
    <x v="345"/>
    <x v="2"/>
    <x v="279"/>
    <d v="2011-05-27T00:00:00"/>
    <s v="Same Day"/>
    <s v="MH-17785"/>
    <s v="Maya Herman"/>
    <x v="1"/>
    <s v="United States"/>
    <s v="San Diego"/>
    <x v="1"/>
    <n v="92105"/>
    <x v="1"/>
    <s v="FUR-TA-10002607"/>
    <x v="0"/>
    <x v="3"/>
    <s v="KI Conference Tables"/>
    <n v="567.12"/>
    <n v="10"/>
    <n v="0.2"/>
    <n v="-28.356000000000002"/>
  </r>
  <r>
    <n v="748"/>
    <x v="345"/>
    <x v="2"/>
    <x v="279"/>
    <d v="2011-05-27T00:00:00"/>
    <s v="Same Day"/>
    <s v="MH-17785"/>
    <s v="Maya Herman"/>
    <x v="1"/>
    <s v="United States"/>
    <s v="San Diego"/>
    <x v="1"/>
    <n v="92105"/>
    <x v="1"/>
    <s v="OFF-ST-10001809"/>
    <x v="1"/>
    <x v="4"/>
    <s v="Fellowes Officeware Wire Shelving"/>
    <n v="359.32"/>
    <n v="4"/>
    <n v="0"/>
    <n v="7.1863999999999999"/>
  </r>
  <r>
    <n v="749"/>
    <x v="346"/>
    <x v="0"/>
    <x v="231"/>
    <d v="2013-03-23T00:00:00"/>
    <s v="Second Class"/>
    <s v="PB-19105"/>
    <s v="Peter BÃ¼hler"/>
    <x v="0"/>
    <s v="United States"/>
    <s v="Evanston"/>
    <x v="10"/>
    <n v="60201"/>
    <x v="2"/>
    <s v="TEC-PH-10000004"/>
    <x v="2"/>
    <x v="7"/>
    <s v="Belkin iPhone and iPad Lightning Cable"/>
    <n v="11.992000000000001"/>
    <n v="1"/>
    <n v="0.2"/>
    <n v="0.899399999999999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Â 32GB Pocket Pro USB 3.0Â Flash DriveÂ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Ã¶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Â 8gb Micro Traveldrive Usb 2.0Â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8"/>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Â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Â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â€ x 11â€"/>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04"/>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Â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40000000000004"/>
  </r>
  <r>
    <n v="865"/>
    <x v="403"/>
    <x v="0"/>
    <x v="319"/>
    <d v="2013-01-07T00:00:00"/>
    <s v="Second Class"/>
    <s v="AJ-10795"/>
    <s v="Anthony Johnson"/>
    <x v="1"/>
    <s v="United States"/>
    <s v="Jacksonville"/>
    <x v="2"/>
    <n v="32216"/>
    <x v="0"/>
    <s v="TEC-PH-10002923"/>
    <x v="2"/>
    <x v="7"/>
    <s v="Logitech B530 USBÂ HeadsetÂ -Â headsetÂ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Â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Â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Â HeadsetÂ -Â headsetÂ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5999999999999"/>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9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004"/>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Ã¶lking"/>
    <x v="0"/>
    <s v="United States"/>
    <s v="Houston"/>
    <x v="5"/>
    <n v="77041"/>
    <x v="2"/>
    <s v="OFF-BI-10004140"/>
    <x v="1"/>
    <x v="8"/>
    <s v="Avery Non-Stick Binders"/>
    <n v="2.694"/>
    <n v="3"/>
    <n v="0.8"/>
    <n v="-4.7145000000000001"/>
  </r>
  <r>
    <n v="1104"/>
    <x v="531"/>
    <x v="3"/>
    <x v="81"/>
    <d v="2014-04-28T00:00:00"/>
    <s v="Standard Class"/>
    <s v="RP-19390"/>
    <s v="Resi PÃ¶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Â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5999999999991"/>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Â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002"/>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995"/>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9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400000000000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Â Phone HeadsetÂ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99"/>
  </r>
  <r>
    <n v="1270"/>
    <x v="596"/>
    <x v="3"/>
    <x v="400"/>
    <d v="2014-06-09T00:00:00"/>
    <s v="Standard Class"/>
    <s v="DC-12850"/>
    <s v="Dan Campbell"/>
    <x v="0"/>
    <s v="United States"/>
    <s v="Florence"/>
    <x v="19"/>
    <n v="35630"/>
    <x v="0"/>
    <s v="OFF-PA-10002870"/>
    <x v="1"/>
    <x v="10"/>
    <s v="Ampad Phone Message Book, Recycled, 400 Message Capacity, 5 Â¾â€ x 11â€"/>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89999999999999"/>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Â HeadsetÂ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4000000000001"/>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â€ x 11â€"/>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â€œPillow Softâ€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59999999999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Â Phone HeadsetÂ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Â Secure+ Hardware Encrypted USB 2.0Â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79999999999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400000000000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â€ x 11â€"/>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â€œSnapâ€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6"/>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Ã¶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â€œJust In Timeâ€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599999999999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998"/>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2"/>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002"/>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Â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899999999998"/>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40000000000002"/>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Â 16GB Mini TravelDrive USB 2.0Â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0003"/>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600000000000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0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4000000000002"/>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Â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Ã¶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Ã¶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300000000000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8000000000001"/>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Â 8GB Mini TravelDrive USB 2.0Â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Â Flash Drive ImationÂ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Â TelephoneÂ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Ã¶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2000000000006"/>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Â 16GB Mini TravelDrive USB 2.0Â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Â Clip USBÂ flash driveÂ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Â Secure+ Hardware Encrypted USB 2.0Â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Â Secure+ Hardware Encrypted USB 2.0Â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400000000000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Â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800000000000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Ã©sumÃ©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Â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02"/>
  </r>
  <r>
    <n v="2067"/>
    <x v="1002"/>
    <x v="2"/>
    <x v="656"/>
    <d v="2011-11-04T00:00:00"/>
    <s v="Standard Class"/>
    <s v="GG-14650"/>
    <s v="Greg Guthrie"/>
    <x v="1"/>
    <s v="United States"/>
    <s v="Los Angeles"/>
    <x v="1"/>
    <n v="90049"/>
    <x v="1"/>
    <s v="TEC-AC-10004568"/>
    <x v="2"/>
    <x v="11"/>
    <s v="MaxellÂ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Â headsetÂ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Â¾â€ x 11â€"/>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
  </r>
  <r>
    <n v="2102"/>
    <x v="1021"/>
    <x v="2"/>
    <x v="418"/>
    <d v="2011-03-17T00:00:00"/>
    <s v="Standard Class"/>
    <s v="KT-16480"/>
    <s v="Kean Thornton"/>
    <x v="0"/>
    <s v="United States"/>
    <s v="Denver"/>
    <x v="22"/>
    <n v="80219"/>
    <x v="1"/>
    <s v="OFF-AR-10001044"/>
    <x v="1"/>
    <x v="6"/>
    <s v="BOSTON Ranger #55 Pencil Sharpener, Black"/>
    <n v="83.168000000000006"/>
    <n v="4"/>
    <n v="0.2"/>
    <n v="9.3564000000000007"/>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Â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4000000000001"/>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95"/>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50000000000003"/>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96"/>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Â phone"/>
    <n v="485.94"/>
    <n v="2"/>
    <n v="0.4"/>
    <n v="-89.088999999999999"/>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400000000001"/>
  </r>
  <r>
    <n v="2235"/>
    <x v="1095"/>
    <x v="3"/>
    <x v="256"/>
    <d v="2014-12-11T00:00:00"/>
    <s v="Standard Class"/>
    <s v="QJ-19255"/>
    <s v="Quincy Jones"/>
    <x v="1"/>
    <s v="United States"/>
    <s v="Burlington"/>
    <x v="42"/>
    <n v="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Â Flash Drive ImationÂ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â€ x 11â€"/>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Â Office TelephoneÂ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Â SecureÂ DriveÂ + Hardware Encrypted USBÂ flash driveÂ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Â SecureÂ DriveÂ + Hardware Encrypted USBÂ flash driveÂ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Ã¶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Ã¶sisch"/>
    <x v="1"/>
    <s v="United States"/>
    <s v="Aurora"/>
    <x v="10"/>
    <n v="60505"/>
    <x v="2"/>
    <s v="FUR-FU-10004973"/>
    <x v="0"/>
    <x v="5"/>
    <s v="Flat Face Poster Frame"/>
    <n v="60.287999999999997"/>
    <n v="8"/>
    <n v="0.6"/>
    <n v="-27.1296"/>
  </r>
  <r>
    <n v="2373"/>
    <x v="1165"/>
    <x v="0"/>
    <x v="274"/>
    <d v="2013-07-12T00:00:00"/>
    <s v="Second Class"/>
    <s v="BF-11020"/>
    <s v="Barry FranzÃ¶sisch"/>
    <x v="1"/>
    <s v="United States"/>
    <s v="Aurora"/>
    <x v="10"/>
    <n v="60505"/>
    <x v="2"/>
    <s v="OFF-FA-10000936"/>
    <x v="1"/>
    <x v="13"/>
    <s v="Acco Hot Clips Clips to Go"/>
    <n v="2.6320000000000001"/>
    <n v="1"/>
    <n v="0.2"/>
    <n v="0.82250000000000001"/>
  </r>
  <r>
    <n v="2374"/>
    <x v="1165"/>
    <x v="0"/>
    <x v="274"/>
    <d v="2013-07-12T00:00:00"/>
    <s v="Second Class"/>
    <s v="BF-11020"/>
    <s v="Barry FranzÃ¶sisch"/>
    <x v="1"/>
    <s v="United States"/>
    <s v="Aurora"/>
    <x v="10"/>
    <n v="60505"/>
    <x v="2"/>
    <s v="OFF-PA-10001609"/>
    <x v="1"/>
    <x v="10"/>
    <s v="Tops Wirebound Message Log Books"/>
    <n v="23.687999999999999"/>
    <n v="9"/>
    <n v="0.2"/>
    <n v="7.6985999999999999"/>
  </r>
  <r>
    <n v="2375"/>
    <x v="1165"/>
    <x v="0"/>
    <x v="274"/>
    <d v="2013-07-12T00:00:00"/>
    <s v="Second Class"/>
    <s v="BF-11020"/>
    <s v="Barry FranzÃ¶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Â VX Revolution Cordless Laser Mouse for Notebooks (Black)"/>
    <n v="1619.91"/>
    <n v="9"/>
    <n v="0"/>
    <n v="97.194599999999994"/>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Â Clip USBÂ flash driveÂ - 8 GB"/>
    <n v="37.6"/>
    <n v="2"/>
    <n v="0"/>
    <n v="2.2559999999999998"/>
  </r>
  <r>
    <n v="2396"/>
    <x v="1174"/>
    <x v="1"/>
    <x v="717"/>
    <d v="2012-11-19T00:00:00"/>
    <s v="Standard Class"/>
    <s v="PJ-18835"/>
    <s v="Patrick Jones"/>
    <x v="1"/>
    <s v="United States"/>
    <s v="New York City"/>
    <x v="15"/>
    <n v="10035"/>
    <x v="3"/>
    <s v="TEC-AC-10001267"/>
    <x v="2"/>
    <x v="11"/>
    <s v="ImationÂ 32GB Pocket Pro USB 3.0Â Flash DriveÂ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â€ x 11â€"/>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2000000000003"/>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6"/>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Ã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Â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â€œPillow Softâ€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0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Â KT800P2 -Â KeyboardÂ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Â KT400U2 -Â KeyboardÂ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900000000000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9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Â Phone HeadsetÂ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400000000007"/>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2000000000002"/>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Â 16GB Mini TravelDrive USB 2.0Â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Ã¶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Â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Â HeadsetÂ -Â headsetÂ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â€ x 11â€"/>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04"/>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9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4999999999999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2"/>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4000000000003"/>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8000000000000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Â KT800P2 -Â KeyboardÂ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7999999999999"/>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Â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399999999999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99"/>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9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30000000000005"/>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7999999999996"/>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8"/>
  </r>
  <r>
    <n v="3119"/>
    <x v="1548"/>
    <x v="1"/>
    <x v="832"/>
    <d v="2012-06-12T00:00:00"/>
    <s v="First Class"/>
    <s v="JE-15610"/>
    <s v="Jim Epp"/>
    <x v="1"/>
    <s v="United States"/>
    <s v="Lakeland"/>
    <x v="2"/>
    <n v="33801"/>
    <x v="0"/>
    <s v="FUR-CH-10003312"/>
    <x v="0"/>
    <x v="1"/>
    <s v="Hon 2090 â€œPillow Softâ€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996"/>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90000000000006"/>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Â LTO Ultrium - 800 GB"/>
    <n v="44.783999999999999"/>
    <n v="2"/>
    <n v="0.2"/>
    <n v="-0.559799999999999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Â HeadsetÂ -Â headsetÂ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Â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Ã©sumÃ©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499999999999996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Â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4000000000002"/>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Â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006"/>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Â headsetÂ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Â TelephoneÂ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6"/>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Â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008"/>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994"/>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Â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Â HeadsetÂ -Â headsetÂ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998"/>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40000000000001"/>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Â Clip USBÂ flash driveÂ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Ã©sumÃ©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Ã¤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Â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Â KT400U2 -Â KeyboardÂ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99"/>
  </r>
  <r>
    <n v="3493"/>
    <x v="1734"/>
    <x v="1"/>
    <x v="740"/>
    <d v="2012-07-06T00:00:00"/>
    <s v="Standard Class"/>
    <s v="RH-19600"/>
    <s v="Rob Haberlin"/>
    <x v="0"/>
    <s v="United States"/>
    <s v="Carol Stream"/>
    <x v="10"/>
    <n v="60188"/>
    <x v="2"/>
    <s v="OFF-PA-10000659"/>
    <x v="1"/>
    <x v="10"/>
    <s v="Adams Phone Message Book, Professional, 400 Message Capacity, 5 3/6â€ x 11â€"/>
    <n v="11.167999999999999"/>
    <n v="2"/>
    <n v="0.2"/>
    <n v="3.7692000000000001"/>
  </r>
  <r>
    <n v="3494"/>
    <x v="1735"/>
    <x v="3"/>
    <x v="241"/>
    <d v="2014-09-29T00:00:00"/>
    <s v="Standard Class"/>
    <s v="KB-16240"/>
    <s v="Karen Bern"/>
    <x v="1"/>
    <s v="United States"/>
    <s v="Saint Cloud"/>
    <x v="11"/>
    <n v="56301"/>
    <x v="2"/>
    <s v="TEC-AC-10002305"/>
    <x v="2"/>
    <x v="11"/>
    <s v="KeyTronicÂ E03601U1 -Â KeyboardÂ - Beige"/>
    <n v="72"/>
    <n v="4"/>
    <n v="0"/>
    <n v="12.96"/>
  </r>
  <r>
    <n v="3495"/>
    <x v="1735"/>
    <x v="3"/>
    <x v="241"/>
    <d v="2014-09-29T00:00:00"/>
    <s v="Standard Class"/>
    <s v="KB-16240"/>
    <s v="Karen Bern"/>
    <x v="1"/>
    <s v="United States"/>
    <s v="Saint Cloud"/>
    <x v="11"/>
    <n v="56301"/>
    <x v="2"/>
    <s v="TEC-AC-10000990"/>
    <x v="2"/>
    <x v="11"/>
    <s v="Imation Bio 2GB USBÂ Flash Drive ImationÂ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Â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Â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98"/>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99"/>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2000000000003"/>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Â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â€ x 11â€"/>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9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Ã©sumÃ©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99"/>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996"/>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Â SwivelÂ Flash DriveÂ USBÂ flash driveÂ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01"/>
  </r>
  <r>
    <n v="3700"/>
    <x v="1827"/>
    <x v="3"/>
    <x v="38"/>
    <d v="2014-11-19T00:00:00"/>
    <s v="Second Class"/>
    <s v="AD-10180"/>
    <s v="Alan Dominguez"/>
    <x v="2"/>
    <s v="United States"/>
    <s v="Yonkers"/>
    <x v="15"/>
    <n v="10701"/>
    <x v="3"/>
    <s v="TEC-AC-10004114"/>
    <x v="2"/>
    <x v="11"/>
    <s v="KeyTronicÂ 6101 Series -Â KeyboardÂ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800000000000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â€œJust In Timeâ€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Ã¤berlin"/>
    <x v="1"/>
    <s v="United States"/>
    <s v="Plantation"/>
    <x v="2"/>
    <n v="33317"/>
    <x v="0"/>
    <s v="OFF-AR-10001246"/>
    <x v="1"/>
    <x v="6"/>
    <s v="Newell 317"/>
    <n v="11.76"/>
    <n v="5"/>
    <n v="0.2"/>
    <n v="1.323"/>
  </r>
  <r>
    <n v="3808"/>
    <x v="1884"/>
    <x v="1"/>
    <x v="768"/>
    <d v="2012-11-19T00:00:00"/>
    <s v="Standard Class"/>
    <s v="AH-10690"/>
    <s v="Anna HÃ¤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Ã¤berlin"/>
    <x v="1"/>
    <s v="United States"/>
    <s v="Plantation"/>
    <x v="2"/>
    <n v="33317"/>
    <x v="0"/>
    <s v="OFF-BI-10002799"/>
    <x v="1"/>
    <x v="8"/>
    <s v="SlimView Poly Binder, 3/8&quot;"/>
    <n v="4.6619999999999999"/>
    <n v="3"/>
    <n v="0.7"/>
    <n v="-3.7296"/>
  </r>
  <r>
    <n v="3810"/>
    <x v="1884"/>
    <x v="1"/>
    <x v="768"/>
    <d v="2012-11-19T00:00:00"/>
    <s v="Standard Class"/>
    <s v="AH-10690"/>
    <s v="Anna HÃ¤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Ã¤berlin"/>
    <x v="1"/>
    <s v="United States"/>
    <s v="Plantation"/>
    <x v="2"/>
    <n v="33317"/>
    <x v="0"/>
    <s v="TEC-PH-10000441"/>
    <x v="2"/>
    <x v="7"/>
    <s v="VTech DS6151"/>
    <n v="100.792"/>
    <n v="1"/>
    <n v="0.2"/>
    <n v="10.0792"/>
  </r>
  <r>
    <n v="3812"/>
    <x v="1884"/>
    <x v="1"/>
    <x v="768"/>
    <d v="2012-11-19T00:00:00"/>
    <s v="Standard Class"/>
    <s v="AH-10690"/>
    <s v="Anna HÃ¤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â€œPillow Softâ€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004"/>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Â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60000000000005"/>
  </r>
  <r>
    <n v="3966"/>
    <x v="1960"/>
    <x v="2"/>
    <x v="607"/>
    <d v="2011-11-17T00:00:00"/>
    <s v="Second Class"/>
    <s v="DM-13345"/>
    <s v="Denise Monton"/>
    <x v="1"/>
    <s v="United States"/>
    <s v="Asheville"/>
    <x v="3"/>
    <n v="28806"/>
    <x v="0"/>
    <s v="OFF-AR-10003651"/>
    <x v="1"/>
    <x v="6"/>
    <s v="Newell 350"/>
    <n v="7.8719999999999999"/>
    <n v="3"/>
    <n v="0.2"/>
    <n v="0.885600000000000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â€ x 11â€"/>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001"/>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Â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996"/>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5000000000006"/>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200000000000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Â PhoneÂ 7961G VoIPÂ phoneÂ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2"/>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Â HeadsetÂ -Â headsetÂ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Â¾â€ x 11â€"/>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2"/>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8"/>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Â 8GB Mini TravelDrive USB 2.0Â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9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Â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â€ x 11â€"/>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Ã¶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8000000000001"/>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200000000000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91"/>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70000000000006"/>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Â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Ã¤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40000000000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4"/>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2"/>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002"/>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400000000000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4999999999997"/>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Â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7999999999999"/>
  </r>
  <r>
    <n v="4618"/>
    <x v="2287"/>
    <x v="1"/>
    <x v="481"/>
    <d v="2012-09-26T00:00:00"/>
    <s v="Standard Class"/>
    <s v="TH-21550"/>
    <s v="Tracy Hopkins"/>
    <x v="2"/>
    <s v="United States"/>
    <s v="Everett"/>
    <x v="31"/>
    <n v="2149"/>
    <x v="3"/>
    <s v="TEC-PH-10002415"/>
    <x v="2"/>
    <x v="7"/>
    <s v="Polycom VoiceStation 500 ConferenceÂ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99"/>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008"/>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399999999999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Â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Â 30456 USBÂ Flash DriveÂ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Â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400000000000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9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Â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Â¾â€ x 11â€"/>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002"/>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800000000000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Â HeadsetÂ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Â 32GB Pocket Pro USB 3.0Â Flash DriveÂ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8000000000002"/>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7999999999996"/>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8"/>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Â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Â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Â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600000000000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Ã 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96"/>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Â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89999999999999"/>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92"/>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1000000000002"/>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Ã¶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Ã¶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Ã¶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99"/>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n v="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95"/>
  </r>
  <r>
    <n v="5278"/>
    <x v="2620"/>
    <x v="2"/>
    <x v="103"/>
    <d v="2011-09-17T00:00:00"/>
    <s v="Standard Class"/>
    <s v="BC-11125"/>
    <s v="Becky Castell"/>
    <x v="2"/>
    <s v="United States"/>
    <s v="Odessa"/>
    <x v="5"/>
    <n v="79762"/>
    <x v="2"/>
    <s v="FUR-CH-10004698"/>
    <x v="0"/>
    <x v="1"/>
    <s v="Padded Folding Chairs, Black, 4/Carton"/>
    <n v="340.11599999999999"/>
    <n v="6"/>
    <n v="0.3"/>
    <n v="-9.7175999999999991"/>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Ã¤berlin"/>
    <x v="1"/>
    <s v="United States"/>
    <s v="Springfield"/>
    <x v="17"/>
    <n v="22153"/>
    <x v="0"/>
    <s v="FUR-TA-10002645"/>
    <x v="0"/>
    <x v="3"/>
    <s v="Hon Rectangular Conference Tables"/>
    <n v="2275.5"/>
    <n v="10"/>
    <n v="0"/>
    <n v="386.83499999999998"/>
  </r>
  <r>
    <n v="5302"/>
    <x v="2635"/>
    <x v="0"/>
    <x v="198"/>
    <d v="2013-06-04T00:00:00"/>
    <s v="Standard Class"/>
    <s v="AH-10690"/>
    <s v="Anna HÃ¤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Ã¤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Â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9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Â HeadsetÂ -Â headsetÂ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004"/>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â€œWhile You Were Outâ€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2000000000006"/>
  </r>
  <r>
    <n v="5414"/>
    <x v="2693"/>
    <x v="0"/>
    <x v="108"/>
    <d v="2013-09-15T00:00:00"/>
    <s v="First Class"/>
    <s v="TB-21625"/>
    <s v="Trudy Brown"/>
    <x v="0"/>
    <s v="United States"/>
    <s v="Wichita"/>
    <x v="41"/>
    <n v="67212"/>
    <x v="2"/>
    <s v="TEC-PH-10003171"/>
    <x v="2"/>
    <x v="7"/>
    <s v="Plantronics Encore H101 Dual EarpiecesÂ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Â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5999999999999"/>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9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â€ x 11â€"/>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Â E03601U1 -Â KeyboardÂ - Beige"/>
    <n v="36"/>
    <n v="2"/>
    <n v="0"/>
    <n v="6.48"/>
  </r>
  <r>
    <n v="5483"/>
    <x v="2733"/>
    <x v="3"/>
    <x v="1048"/>
    <d v="2014-10-15T00:00:00"/>
    <s v="Standard Class"/>
    <s v="CS-12250"/>
    <s v="Chris Selesnick"/>
    <x v="1"/>
    <s v="United States"/>
    <s v="San Diego"/>
    <x v="1"/>
    <n v="92105"/>
    <x v="1"/>
    <s v="TEC-AC-10003610"/>
    <x v="2"/>
    <x v="11"/>
    <s v="LogitechÂ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999"/>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Ã¶sisch"/>
    <x v="1"/>
    <s v="United States"/>
    <s v="Jacksonville"/>
    <x v="2"/>
    <n v="32216"/>
    <x v="0"/>
    <s v="TEC-PH-10004897"/>
    <x v="2"/>
    <x v="7"/>
    <s v="Mediabridge Sport Armband iPhone 5s"/>
    <n v="23.975999999999999"/>
    <n v="3"/>
    <n v="0.2"/>
    <n v="-5.6943000000000001"/>
  </r>
  <r>
    <n v="5489"/>
    <x v="2737"/>
    <x v="3"/>
    <x v="719"/>
    <d v="2014-04-05T00:00:00"/>
    <s v="Second Class"/>
    <s v="BF-11020"/>
    <s v="Barry FranzÃ¶sisch"/>
    <x v="1"/>
    <s v="United States"/>
    <s v="Jacksonville"/>
    <x v="2"/>
    <n v="32216"/>
    <x v="0"/>
    <s v="OFF-LA-10000262"/>
    <x v="1"/>
    <x v="2"/>
    <s v="Avery 494"/>
    <n v="6.2640000000000002"/>
    <n v="3"/>
    <n v="0.2"/>
    <n v="2.0358000000000001"/>
  </r>
  <r>
    <n v="5490"/>
    <x v="2737"/>
    <x v="3"/>
    <x v="719"/>
    <d v="2014-04-05T00:00:00"/>
    <s v="Second Class"/>
    <s v="BF-11020"/>
    <s v="Barry FranzÃ¶sisch"/>
    <x v="1"/>
    <s v="United States"/>
    <s v="Jacksonville"/>
    <x v="2"/>
    <n v="32216"/>
    <x v="0"/>
    <s v="OFF-AP-10002222"/>
    <x v="1"/>
    <x v="9"/>
    <s v="Staples"/>
    <n v="20.808"/>
    <n v="3"/>
    <n v="0.2"/>
    <n v="1.8207"/>
  </r>
  <r>
    <n v="5491"/>
    <x v="2737"/>
    <x v="3"/>
    <x v="719"/>
    <d v="2014-04-05T00:00:00"/>
    <s v="Second Class"/>
    <s v="BF-11020"/>
    <s v="Barry FranzÃ¶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Â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Â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Â 16GB Mini TravelDrive USB 2.0Â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Ã¶sisch"/>
    <x v="0"/>
    <s v="United States"/>
    <s v="Pasadena"/>
    <x v="1"/>
    <n v="91104"/>
    <x v="1"/>
    <s v="FUR-FU-10004864"/>
    <x v="0"/>
    <x v="5"/>
    <s v="Howard Miller 14-1/2&quot; Diameter Chrome Round Wall Clock"/>
    <n v="383.64"/>
    <n v="6"/>
    <n v="0"/>
    <n v="122.76479999999999"/>
  </r>
  <r>
    <n v="5578"/>
    <x v="2774"/>
    <x v="0"/>
    <x v="939"/>
    <d v="2013-12-17T00:00:00"/>
    <s v="Standard Class"/>
    <s v="RF-19840"/>
    <s v="Roy FranzÃ¶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Â TelephonesÂ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8000000000001"/>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Â Flash Drive ImationÂ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Â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997"/>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Ã¤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2999999999993"/>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1999999999996"/>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Â 30456 USBÂ Flash DriveÂ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Ã¶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5999999999999"/>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Â SecureÂ DriveÂ + Hardware Encrypted USBÂ flash driveÂ - 16 GB"/>
    <n v="91.176000000000002"/>
    <n v="3"/>
    <n v="0.2"/>
    <n v="4.5587999999999997"/>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Ã¤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â€ x 11â€"/>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996"/>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Â 30456 USBÂ Flash DriveÂ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Â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Â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002"/>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5000000000004"/>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Ã¤berlin"/>
    <x v="1"/>
    <s v="United States"/>
    <s v="Dallas"/>
    <x v="5"/>
    <n v="75220"/>
    <x v="2"/>
    <s v="OFF-ST-10001505"/>
    <x v="1"/>
    <x v="4"/>
    <s v="Perma STOR-ALL Hanging File Box, 13 1/8&quot;W x 12 1/4&quot;D x 10 1/2&quot;H"/>
    <n v="33.488"/>
    <n v="7"/>
    <n v="0.2"/>
    <n v="-1.2558"/>
  </r>
  <r>
    <n v="5856"/>
    <x v="2918"/>
    <x v="1"/>
    <x v="1077"/>
    <d v="2012-08-11T00:00:00"/>
    <s v="Standard Class"/>
    <s v="AH-10690"/>
    <s v="Anna HÃ¤berlin"/>
    <x v="1"/>
    <s v="United States"/>
    <s v="Dallas"/>
    <x v="5"/>
    <n v="75220"/>
    <x v="2"/>
    <s v="OFF-SU-10003567"/>
    <x v="1"/>
    <x v="14"/>
    <s v="Stiletto Hand Letter Openers"/>
    <n v="23.04"/>
    <n v="3"/>
    <n v="0.2"/>
    <n v="-4.8959999999999999"/>
  </r>
  <r>
    <n v="5857"/>
    <x v="2918"/>
    <x v="1"/>
    <x v="1077"/>
    <d v="2012-08-11T00:00:00"/>
    <s v="Standard Class"/>
    <s v="AH-10690"/>
    <s v="Anna HÃ¤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Ã¤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004"/>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899999999997"/>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Â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4000000000001"/>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89999999999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600000000000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999"/>
  </r>
  <r>
    <n v="5939"/>
    <x v="2959"/>
    <x v="3"/>
    <x v="240"/>
    <d v="2014-05-26T00:00:00"/>
    <s v="Standard Class"/>
    <s v="JF-15295"/>
    <s v="Jason Fortune-"/>
    <x v="0"/>
    <s v="United States"/>
    <s v="Plano"/>
    <x v="5"/>
    <n v="75023"/>
    <x v="2"/>
    <s v="TEC-PH-10003811"/>
    <x v="2"/>
    <x v="7"/>
    <s v="Jabra Supreme Plus Driver EditionÂ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Â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9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007"/>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002"/>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Â KT800P2 -Â KeyboardÂ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Â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â€ x 11â€"/>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Â Phone HeadsetÂ with In-line Volume - M214C"/>
    <n v="104.85"/>
    <n v="3"/>
    <n v="0"/>
    <n v="28.3095"/>
  </r>
  <r>
    <n v="6104"/>
    <x v="3036"/>
    <x v="3"/>
    <x v="1088"/>
    <d v="2014-09-27T00:00:00"/>
    <s v="Standard Class"/>
    <s v="SV-20365"/>
    <s v="Seth Vernon"/>
    <x v="0"/>
    <s v="United States"/>
    <s v="New York City"/>
    <x v="15"/>
    <n v="10035"/>
    <x v="3"/>
    <s v="TEC-AC-10001998"/>
    <x v="2"/>
    <x v="11"/>
    <s v="LogitechÂ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95"/>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9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Â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Â HeadsetÂ -Â headsetÂ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92"/>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02"/>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Â HeadsetÂ -Â headsetÂ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001"/>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993"/>
  </r>
  <r>
    <n v="6376"/>
    <x v="3182"/>
    <x v="2"/>
    <x v="333"/>
    <d v="2011-05-03T00:00:00"/>
    <s v="Standard Class"/>
    <s v="LA-16780"/>
    <s v="Laura Armstrong"/>
    <x v="1"/>
    <s v="United States"/>
    <s v="Memphis"/>
    <x v="18"/>
    <n v="38109"/>
    <x v="0"/>
    <s v="OFF-ST-10000798"/>
    <x v="1"/>
    <x v="4"/>
    <s v="2300 Heavy-Duty Transfer File Systems by Perma"/>
    <n v="99.92"/>
    <n v="5"/>
    <n v="0.2"/>
    <n v="-1.24900000000000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400000000000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009"/>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1999999999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Â headsetÂ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Â P710e Mobile Speakerphone"/>
    <n v="205.99199999999999"/>
    <n v="1"/>
    <n v="0.2"/>
    <n v="-2.5749"/>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Â 8gb Micro Traveldrive Usb 2.0Â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7999999999999"/>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Â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Â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Â Flash Drive ImationÂ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Â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996"/>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Ã¶lking"/>
    <x v="0"/>
    <s v="United States"/>
    <s v="New York City"/>
    <x v="15"/>
    <n v="10011"/>
    <x v="3"/>
    <s v="OFF-AR-10001573"/>
    <x v="1"/>
    <x v="6"/>
    <s v="American Pencil"/>
    <n v="6.99"/>
    <n v="3"/>
    <n v="0"/>
    <n v="2.0270999999999999"/>
  </r>
  <r>
    <n v="6639"/>
    <x v="3298"/>
    <x v="3"/>
    <x v="344"/>
    <d v="2014-12-01T00:00:00"/>
    <s v="Second Class"/>
    <s v="RP-19390"/>
    <s v="Resi PÃ¶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Â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d v="2014-09-12T00:00:00"/>
    <s v="First Class"/>
    <s v="BF-11020"/>
    <s v="Barry FranzÃ¶sisch"/>
    <x v="1"/>
    <s v="United States"/>
    <s v="Arlington"/>
    <x v="5"/>
    <n v="76017"/>
    <x v="2"/>
    <s v="OFF-BI-10002429"/>
    <x v="1"/>
    <x v="8"/>
    <s v="Premier Elliptical Ring Binder, Black"/>
    <n v="42.616"/>
    <n v="7"/>
    <n v="0.8"/>
    <n v="-68.185599999999994"/>
  </r>
  <r>
    <n v="6650"/>
    <x v="3303"/>
    <x v="3"/>
    <x v="565"/>
    <d v="2014-09-12T00:00:00"/>
    <s v="First Class"/>
    <s v="BF-11020"/>
    <s v="Barry FranzÃ¶sisch"/>
    <x v="1"/>
    <s v="United States"/>
    <s v="Arlington"/>
    <x v="5"/>
    <n v="76017"/>
    <x v="2"/>
    <s v="TEC-CO-10001943"/>
    <x v="2"/>
    <x v="16"/>
    <s v="Canon PC-428 Personal Copier"/>
    <n v="319.98399999999998"/>
    <n v="2"/>
    <n v="0.2"/>
    <n v="107.99460000000001"/>
  </r>
  <r>
    <n v="6651"/>
    <x v="3303"/>
    <x v="3"/>
    <x v="565"/>
    <d v="2014-09-12T00:00:00"/>
    <s v="First Class"/>
    <s v="BF-11020"/>
    <s v="Barry FranzÃ¶sisch"/>
    <x v="1"/>
    <s v="United States"/>
    <s v="Arlington"/>
    <x v="5"/>
    <n v="76017"/>
    <x v="2"/>
    <s v="OFF-FA-10004854"/>
    <x v="1"/>
    <x v="13"/>
    <s v="Vinyl Coated Wire Paper Clips in Organizer Box, 800/Box"/>
    <n v="45.92"/>
    <n v="5"/>
    <n v="0.2"/>
    <n v="15.497999999999999"/>
  </r>
  <r>
    <n v="6652"/>
    <x v="3303"/>
    <x v="3"/>
    <x v="565"/>
    <d v="2014-09-12T00:00:00"/>
    <s v="First Class"/>
    <s v="BF-11020"/>
    <s v="Barry FranzÃ¶sisch"/>
    <x v="1"/>
    <s v="United States"/>
    <s v="Arlington"/>
    <x v="5"/>
    <n v="76017"/>
    <x v="2"/>
    <s v="FUR-FU-10001095"/>
    <x v="0"/>
    <x v="5"/>
    <s v="DAX Black Cherry Wood-Tone Poster Frame"/>
    <n v="21.184000000000001"/>
    <n v="2"/>
    <n v="0.6"/>
    <n v="-11.651199999999999"/>
  </r>
  <r>
    <n v="6653"/>
    <x v="3303"/>
    <x v="3"/>
    <x v="565"/>
    <d v="2014-09-12T00:00:00"/>
    <s v="First Class"/>
    <s v="BF-11020"/>
    <s v="Barry FranzÃ¶sisch"/>
    <x v="1"/>
    <s v="United States"/>
    <s v="Arlington"/>
    <x v="5"/>
    <n v="76017"/>
    <x v="2"/>
    <s v="OFF-PA-10000061"/>
    <x v="1"/>
    <x v="10"/>
    <s v="Xerox 205"/>
    <n v="20.736000000000001"/>
    <n v="4"/>
    <n v="0.2"/>
    <n v="7.2576000000000001"/>
  </r>
  <r>
    <n v="6654"/>
    <x v="3303"/>
    <x v="3"/>
    <x v="565"/>
    <d v="2014-09-12T00:00:00"/>
    <s v="First Class"/>
    <s v="BF-11020"/>
    <s v="Barry FranzÃ¶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Â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Â Flash Drive ImationÂ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Â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Â headsetÂ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2000000000002"/>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98"/>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Â Clip USBÂ flash driveÂ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002"/>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99"/>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Â 30456 USBÂ Flash DriveÂ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9000000000000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Â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â€œImportant Messageâ€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Â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3999999999999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7"/>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Â SecureÂ DriveÂ + Hardware Encrypted USBÂ flash driveÂ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d v="2014-09-26T00:00:00"/>
    <s v="Standard Class"/>
    <s v="AB-10105"/>
    <s v="Adrian Barton"/>
    <x v="0"/>
    <s v="United States"/>
    <s v="Phoenix"/>
    <x v="16"/>
    <n v="85023"/>
    <x v="1"/>
    <s v="TEC-PH-10002415"/>
    <x v="2"/>
    <x v="7"/>
    <s v="Polycom VoiceStation 500 ConferenceÂ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Â E03601U1 -Â KeyboardÂ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Ã¼hler"/>
    <x v="0"/>
    <s v="United States"/>
    <s v="Smyrna"/>
    <x v="32"/>
    <n v="30080"/>
    <x v="0"/>
    <s v="OFF-PA-10004255"/>
    <x v="1"/>
    <x v="10"/>
    <s v="Xerox 219"/>
    <n v="12.96"/>
    <n v="2"/>
    <n v="0"/>
    <n v="6.2207999999999997"/>
  </r>
  <r>
    <n v="7039"/>
    <x v="3494"/>
    <x v="3"/>
    <x v="585"/>
    <d v="2014-09-28T00:00:00"/>
    <s v="Standard Class"/>
    <s v="PB-19105"/>
    <s v="Peter BÃ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400000000000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8000000000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Ã¶lking"/>
    <x v="0"/>
    <s v="United States"/>
    <s v="New York City"/>
    <x v="15"/>
    <n v="10009"/>
    <x v="3"/>
    <s v="OFF-BI-10000666"/>
    <x v="1"/>
    <x v="8"/>
    <s v="Surelock Post Binders"/>
    <n v="146.68799999999999"/>
    <n v="6"/>
    <n v="0.2"/>
    <n v="55.008000000000003"/>
  </r>
  <r>
    <n v="7097"/>
    <x v="3521"/>
    <x v="0"/>
    <x v="1146"/>
    <d v="2013-08-21T00:00:00"/>
    <s v="First Class"/>
    <s v="RP-19390"/>
    <s v="Resi PÃ¶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Ã¶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9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â€œWhile You Were Outâ€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Â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9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Â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Â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Â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Â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19999999999995"/>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Â 16GB Mini TravelDrive USB 2.0Â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Â 30456 USBÂ Flash DriveÂ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Â E03601U1 -Â KeyboardÂ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Ã¤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996"/>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998"/>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â€ x 11â€"/>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4000000000002"/>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0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Ã¶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5999999999999"/>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â€œSnapâ€ Scratch Pad Binder Tool for Ring Binders"/>
    <n v="5.8"/>
    <n v="5"/>
    <n v="0.8"/>
    <n v="-10.15"/>
  </r>
  <r>
    <n v="7453"/>
    <x v="3703"/>
    <x v="3"/>
    <x v="697"/>
    <d v="2014-09-23T00:00:00"/>
    <s v="Second Class"/>
    <s v="SJ-20125"/>
    <s v="Sanjit Jacobs"/>
    <x v="2"/>
    <s v="United States"/>
    <s v="Houston"/>
    <x v="5"/>
    <n v="77036"/>
    <x v="2"/>
    <s v="TEC-PH-10002415"/>
    <x v="2"/>
    <x v="7"/>
    <s v="Polycom VoiceStation 500 ConferenceÂ phone"/>
    <n v="1415.76"/>
    <n v="6"/>
    <n v="0.2"/>
    <n v="88.4849999999999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Â phoneÂ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Ã¤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99"/>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2000000000004"/>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600000000000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800000000002"/>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Â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Â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Â LS21 Speaker System - PC Multimedia - 2.1-CH - Wired"/>
    <n v="47.975999999999999"/>
    <n v="3"/>
    <n v="0.2"/>
    <n v="8.3957999999999995"/>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400000000000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997"/>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Â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400000000001"/>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Â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Ã¼hler"/>
    <x v="0"/>
    <s v="United States"/>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7999999999999"/>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Â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006"/>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Ã¶sisch"/>
    <x v="0"/>
    <s v="United States"/>
    <s v="Chesapeake"/>
    <x v="17"/>
    <n v="23320"/>
    <x v="0"/>
    <s v="OFF-AP-10001271"/>
    <x v="1"/>
    <x v="9"/>
    <s v="Eureka The Boss Cordless Rechargeable Stick Vac"/>
    <n v="203.92"/>
    <n v="4"/>
    <n v="0"/>
    <n v="55.058399999999999"/>
  </r>
  <r>
    <n v="7781"/>
    <x v="3861"/>
    <x v="0"/>
    <x v="724"/>
    <d v="2013-04-23T00:00:00"/>
    <s v="Standard Class"/>
    <s v="RF-19840"/>
    <s v="Roy FranzÃ¶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0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4000000000001"/>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Â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Â 8gb Micro Traveldrive Usb 2.0Â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1999999999999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5"/>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â€œSnapâ€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2000000000006"/>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Ã¶sisch"/>
    <x v="0"/>
    <s v="United States"/>
    <s v="Springfield"/>
    <x v="17"/>
    <n v="22153"/>
    <x v="0"/>
    <s v="OFF-BI-10002309"/>
    <x v="1"/>
    <x v="8"/>
    <s v="Avery Heavy-Duty EZD  Binder With Locking Rings"/>
    <n v="22.32"/>
    <n v="4"/>
    <n v="0"/>
    <n v="10.7136"/>
  </r>
  <r>
    <n v="7926"/>
    <x v="3934"/>
    <x v="0"/>
    <x v="572"/>
    <d v="2013-08-17T00:00:00"/>
    <s v="First Class"/>
    <s v="RF-19840"/>
    <s v="Roy FranzÃ¶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79999999999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8000000000003"/>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600000000000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999"/>
  </r>
  <r>
    <n v="8004"/>
    <x v="3964"/>
    <x v="2"/>
    <x v="588"/>
    <d v="2011-12-03T00:00:00"/>
    <s v="First Class"/>
    <s v="AA-10645"/>
    <s v="Anna Andreadi"/>
    <x v="0"/>
    <s v="United States"/>
    <s v="Lowell"/>
    <x v="31"/>
    <n v="1852"/>
    <x v="3"/>
    <s v="TEC-PH-10004434"/>
    <x v="2"/>
    <x v="7"/>
    <s v="Cisco IPÂ PhoneÂ 7961G VoIPÂ phoneÂ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999"/>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Â 8gb Micro Traveldrive Usb 2.0Â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Ã¶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001"/>
  </r>
  <r>
    <n v="8028"/>
    <x v="3974"/>
    <x v="1"/>
    <x v="861"/>
    <d v="2012-09-15T00:00:00"/>
    <s v="Second Class"/>
    <s v="DM-13525"/>
    <s v="Don Miller"/>
    <x v="1"/>
    <s v="United States"/>
    <s v="New York City"/>
    <x v="15"/>
    <n v="10035"/>
    <x v="3"/>
    <s v="TEC-AC-10001998"/>
    <x v="2"/>
    <x v="11"/>
    <s v="LogitechÂ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Â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10000000000002"/>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Ã¤berlin"/>
    <x v="1"/>
    <s v="United States"/>
    <s v="San Francisco"/>
    <x v="1"/>
    <n v="94122"/>
    <x v="1"/>
    <s v="FUR-TA-10002774"/>
    <x v="0"/>
    <x v="3"/>
    <s v="Laminate Occasional Tables"/>
    <n v="863.12800000000004"/>
    <n v="7"/>
    <n v="0.2"/>
    <n v="-32.3673"/>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â€œPillow Softâ€ Series Mid Back Swivel/Tilt Chairs"/>
    <n v="449.56799999999998"/>
    <n v="2"/>
    <n v="0.2"/>
    <n v="-73.0548"/>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Â HeadsetÂ -Â headsetÂ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â€ x 11â€"/>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200000000000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Â LTO Ultrium - 800 GB"/>
    <n v="89.567999999999998"/>
    <n v="4"/>
    <n v="0.2"/>
    <n v="-1.11959999999999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999"/>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Â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9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Â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8"/>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002"/>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Ã 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5999999999999"/>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2000000000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Â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996"/>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Â 8gb Micro Traveldrive Usb 2.0Â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Ã¶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4"/>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Ã¶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6000000000004"/>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â€ x 11â€"/>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3"/>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Â Clip USBÂ flash driveÂ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Â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Ã 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Â Clip USBÂ flash driveÂ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Â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Â E03601U1 -Â KeyboardÂ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Ã¶lking"/>
    <x v="0"/>
    <s v="United States"/>
    <s v="Seattle"/>
    <x v="4"/>
    <n v="98103"/>
    <x v="1"/>
    <s v="OFF-FA-10000840"/>
    <x v="1"/>
    <x v="13"/>
    <s v="OIC Thumb-Tacks"/>
    <n v="5.7"/>
    <n v="5"/>
    <n v="0"/>
    <n v="2.6789999999999998"/>
  </r>
  <r>
    <n v="8652"/>
    <x v="4311"/>
    <x v="2"/>
    <x v="103"/>
    <d v="2011-09-13T00:00:00"/>
    <s v="Same Day"/>
    <s v="RP-19390"/>
    <s v="Resi PÃ¶lking"/>
    <x v="0"/>
    <s v="United States"/>
    <s v="Seattle"/>
    <x v="4"/>
    <n v="98103"/>
    <x v="1"/>
    <s v="FUR-FU-10001918"/>
    <x v="0"/>
    <x v="5"/>
    <s v="C-Line Cubicle Keepers Polyproplyene Holder With Velcro Backings"/>
    <n v="14.19"/>
    <n v="3"/>
    <n v="0"/>
    <n v="5.5340999999999996"/>
  </r>
  <r>
    <n v="8653"/>
    <x v="4311"/>
    <x v="2"/>
    <x v="103"/>
    <d v="2011-09-13T00:00:00"/>
    <s v="Same Day"/>
    <s v="RP-19390"/>
    <s v="Resi PÃ¶lking"/>
    <x v="0"/>
    <s v="United States"/>
    <s v="Seattle"/>
    <x v="4"/>
    <n v="98103"/>
    <x v="1"/>
    <s v="OFF-SU-10001574"/>
    <x v="1"/>
    <x v="14"/>
    <s v="Acme Value Line Scissors"/>
    <n v="7.3"/>
    <n v="2"/>
    <n v="0"/>
    <n v="2.19"/>
  </r>
  <r>
    <n v="8654"/>
    <x v="4311"/>
    <x v="2"/>
    <x v="103"/>
    <d v="2011-09-13T00:00:00"/>
    <s v="Same Day"/>
    <s v="RP-19390"/>
    <s v="Resi PÃ¶lking"/>
    <x v="0"/>
    <s v="United States"/>
    <s v="Seattle"/>
    <x v="4"/>
    <n v="98103"/>
    <x v="1"/>
    <s v="TEC-AC-10001606"/>
    <x v="2"/>
    <x v="11"/>
    <s v="Logitech Wireless Performance Mouse MX for PC and Mac"/>
    <n v="199.98"/>
    <n v="2"/>
    <n v="0"/>
    <n v="75.992400000000004"/>
  </r>
  <r>
    <n v="8655"/>
    <x v="4311"/>
    <x v="2"/>
    <x v="103"/>
    <d v="2011-09-13T00:00:00"/>
    <s v="Same Day"/>
    <s v="RP-19390"/>
    <s v="Resi PÃ¶lking"/>
    <x v="0"/>
    <s v="United States"/>
    <s v="Seattle"/>
    <x v="4"/>
    <n v="98103"/>
    <x v="1"/>
    <s v="TEC-AC-10003399"/>
    <x v="2"/>
    <x v="11"/>
    <s v="Memorex Mini Travel Drive 64 GB USB 2.0 Flash Drive"/>
    <n v="144.96"/>
    <n v="4"/>
    <n v="0"/>
    <n v="60.883200000000002"/>
  </r>
  <r>
    <n v="8656"/>
    <x v="4311"/>
    <x v="2"/>
    <x v="103"/>
    <d v="2011-09-13T00:00:00"/>
    <s v="Same Day"/>
    <s v="RP-19390"/>
    <s v="Resi PÃ¶lking"/>
    <x v="0"/>
    <s v="United States"/>
    <s v="Seattle"/>
    <x v="4"/>
    <n v="98103"/>
    <x v="1"/>
    <s v="TEC-AC-10000865"/>
    <x v="2"/>
    <x v="11"/>
    <s v="WD My Passport Ultra 500GB Portable External Hard Drive"/>
    <n v="118"/>
    <n v="2"/>
    <n v="0"/>
    <n v="20.059999999999999"/>
  </r>
  <r>
    <n v="8657"/>
    <x v="4311"/>
    <x v="2"/>
    <x v="103"/>
    <d v="2011-09-13T00:00:00"/>
    <s v="Same Day"/>
    <s v="RP-19390"/>
    <s v="Resi PÃ¶lking"/>
    <x v="0"/>
    <s v="United States"/>
    <s v="Seattle"/>
    <x v="4"/>
    <n v="98103"/>
    <x v="1"/>
    <s v="OFF-PA-10002923"/>
    <x v="1"/>
    <x v="10"/>
    <s v="Xerox 1942"/>
    <n v="48.94"/>
    <n v="1"/>
    <n v="0"/>
    <n v="24.47"/>
  </r>
  <r>
    <n v="8658"/>
    <x v="4311"/>
    <x v="2"/>
    <x v="103"/>
    <d v="2011-09-13T00:00:00"/>
    <s v="Same Day"/>
    <s v="RP-19390"/>
    <s v="Resi PÃ¶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3999999999997"/>
  </r>
  <r>
    <n v="8675"/>
    <x v="4322"/>
    <x v="3"/>
    <x v="911"/>
    <d v="2014-02-22T00:00:00"/>
    <s v="Standard Class"/>
    <s v="JS-16030"/>
    <s v="Joy Smith"/>
    <x v="0"/>
    <s v="United States"/>
    <s v="Decatur"/>
    <x v="10"/>
    <n v="62521"/>
    <x v="2"/>
    <s v="OFF-ST-10000642"/>
    <x v="1"/>
    <x v="4"/>
    <s v="Tennsco Lockers, Gray"/>
    <n v="50.351999999999997"/>
    <n v="3"/>
    <n v="0.2"/>
    <n v="-8.1821999999999999"/>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Â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Â USB 2.0 SwivelÂ Flash DriveÂ USBÂ flash driveÂ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Â¾â€ x 11â€"/>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Ã¶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Ã¶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1999999999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Â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998"/>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Â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4000000000001"/>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Â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20000000000003"/>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s v="United States"/>
    <s v="Philadelphia"/>
    <x v="9"/>
    <n v="19143"/>
    <x v="3"/>
    <s v="TEC-AC-10003832"/>
    <x v="2"/>
    <x v="11"/>
    <s v="LogitechÂ P710e Mobile Speakerphone"/>
    <n v="617.976"/>
    <n v="3"/>
    <n v="0.2"/>
    <n v="-7.7247000000000003"/>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Â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2"/>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4999999999999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Â KT400U2 -Â KeyboardÂ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Ã¤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Ã¤berlin"/>
    <x v="1"/>
    <s v="United States"/>
    <s v="Coral Gables"/>
    <x v="2"/>
    <n v="33134"/>
    <x v="0"/>
    <s v="TEC-PH-10003095"/>
    <x v="2"/>
    <x v="7"/>
    <s v="Samsung HM1900 Bluetooth Headset"/>
    <n v="52.68"/>
    <n v="3"/>
    <n v="0.2"/>
    <n v="19.754999999999999"/>
  </r>
  <r>
    <n v="8923"/>
    <x v="4448"/>
    <x v="0"/>
    <x v="964"/>
    <d v="2013-10-09T00:00:00"/>
    <s v="Standard Class"/>
    <s v="AH-10690"/>
    <s v="Anna HÃ¤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â€œJust In Timeâ€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4000000000002"/>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8000000000002"/>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Â HeadsetÂ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8"/>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4000000000002"/>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07"/>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98"/>
  </r>
  <r>
    <n v="9037"/>
    <x v="4512"/>
    <x v="1"/>
    <x v="1003"/>
    <d v="2012-04-10T00:00:00"/>
    <s v="First Class"/>
    <s v="RP-19390"/>
    <s v="Resi PÃ¶lking"/>
    <x v="0"/>
    <s v="United States"/>
    <s v="New York City"/>
    <x v="15"/>
    <n v="10035"/>
    <x v="3"/>
    <s v="OFF-PA-10002262"/>
    <x v="1"/>
    <x v="10"/>
    <s v="Xerox 192"/>
    <n v="25.92"/>
    <n v="4"/>
    <n v="0"/>
    <n v="12.441599999999999"/>
  </r>
  <r>
    <n v="9038"/>
    <x v="4512"/>
    <x v="1"/>
    <x v="1003"/>
    <d v="2012-04-10T00:00:00"/>
    <s v="First Class"/>
    <s v="RP-19390"/>
    <s v="Resi PÃ¶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Â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Â SecureÂ DriveÂ + Hardware Encrypted USBÂ flash driveÂ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â€œSnapâ€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Ã©sumÃ©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Â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Â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n v="5408"/>
    <x v="3"/>
    <s v="TEC-AC-10002926"/>
    <x v="2"/>
    <x v="11"/>
    <s v="Logitech Wireless Marathon Mouse M705"/>
    <n v="99.98"/>
    <n v="2"/>
    <n v="0"/>
    <n v="42.991399999999999"/>
  </r>
  <r>
    <n v="9148"/>
    <x v="4576"/>
    <x v="0"/>
    <x v="1156"/>
    <d v="2013-01-27T00:00:00"/>
    <s v="Standard Class"/>
    <s v="CB-12535"/>
    <s v="Claudia Bergmann"/>
    <x v="1"/>
    <s v="United States"/>
    <s v="Burlington"/>
    <x v="42"/>
    <n v="5408"/>
    <x v="3"/>
    <s v="OFF-AR-10003477"/>
    <x v="1"/>
    <x v="6"/>
    <s v="4009 Highlighters"/>
    <n v="8.0399999999999991"/>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999"/>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Â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Ã¶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997"/>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0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Â 32GB Pocket Pro USB 3.0Â Flash DriveÂ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799999999999"/>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s v="United States"/>
    <s v="Mcallen"/>
    <x v="5"/>
    <n v="78501"/>
    <x v="2"/>
    <s v="OFF-AR-10003481"/>
    <x v="1"/>
    <x v="6"/>
    <s v="Newell 348"/>
    <n v="7.8719999999999999"/>
    <n v="3"/>
    <n v="0.2"/>
    <n v="0.885600000000000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Â SwivelÂ Flash DriveÂ USBÂ flash driveÂ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Â phoneÂ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07"/>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99"/>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Â HeadsetÂ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6000000000003"/>
  </r>
  <r>
    <n v="9389"/>
    <x v="4692"/>
    <x v="3"/>
    <x v="617"/>
    <d v="2014-01-24T00:00:00"/>
    <s v="Standard Class"/>
    <s v="RM-19375"/>
    <s v="Raymond Messe"/>
    <x v="0"/>
    <s v="United States"/>
    <s v="Burlington"/>
    <x v="42"/>
    <n v="5408"/>
    <x v="3"/>
    <s v="OFF-AP-10000828"/>
    <x v="1"/>
    <x v="9"/>
    <s v="Avanti 4.4 Cu. Ft. Refrigerator"/>
    <n v="542.94000000000005"/>
    <n v="3"/>
    <n v="0"/>
    <n v="152.0232"/>
  </r>
  <r>
    <n v="9390"/>
    <x v="4692"/>
    <x v="3"/>
    <x v="617"/>
    <d v="2014-01-24T00:00:00"/>
    <s v="Standard Class"/>
    <s v="RM-19375"/>
    <s v="Raymond Messe"/>
    <x v="0"/>
    <s v="United States"/>
    <s v="Burlington"/>
    <x v="42"/>
    <n v="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Â 8gb Micro Traveldrive Usb 2.0Â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9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Â Clip USBÂ flash driveÂ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99"/>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400000000000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9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Ã¶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600000000000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4999999999994"/>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
    <n v="577.58399999999995"/>
    <n v="6"/>
    <n v="0.2"/>
    <n v="43.318800000000003"/>
  </r>
  <r>
    <n v="9553"/>
    <x v="4788"/>
    <x v="1"/>
    <x v="1051"/>
    <d v="2012-06-03T00:00:00"/>
    <s v="Standard Class"/>
    <s v="BD-11560"/>
    <s v="Brendan Dodson"/>
    <x v="2"/>
    <s v="United States"/>
    <s v="Springfield"/>
    <x v="17"/>
    <n v="22153"/>
    <x v="0"/>
    <s v="TEC-AC-10000358"/>
    <x v="2"/>
    <x v="11"/>
    <s v="ImationÂ SecureÂ DriveÂ + Hardware Encrypted USBÂ flash driveÂ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40000000000003"/>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Â 16GB Mini TravelDrive USB 2.0Â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Â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99"/>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003"/>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Â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d v="2014-11-22T00:00:00"/>
    <s v="Standard Class"/>
    <s v="BS-11380"/>
    <s v="Bill Stewart"/>
    <x v="1"/>
    <s v="United States"/>
    <s v="Bowling Green"/>
    <x v="24"/>
    <n v="43402"/>
    <x v="3"/>
    <s v="TEC-AC-10002335"/>
    <x v="2"/>
    <x v="11"/>
    <s v="Logitech Media Keyboard K200"/>
    <n v="139.96"/>
    <n v="5"/>
    <n v="0.2"/>
    <n v="-1.749500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002"/>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998"/>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8000000000006"/>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20000000000002"/>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9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4"/>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Ã¶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009"/>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Â Phone HeadsetÂ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Ã©sumÃ©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Â PhoneÂ 7961G VoIPÂ phoneÂ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d v="2014-04-02T00:00:00"/>
    <s v="Standard Class"/>
    <s v="CJ-12010"/>
    <s v="Caroline Jumper"/>
    <x v="0"/>
    <s v="United States"/>
    <s v="Houston"/>
    <x v="5"/>
    <n v="77070"/>
    <x v="2"/>
    <s v="FUR-CH-10004063"/>
    <x v="0"/>
    <x v="1"/>
    <s v="Global Deluxe High-Back Manager's Chair"/>
    <n v="600.55799999999999"/>
    <n v="3"/>
    <n v="0.3"/>
    <n v="-8.5793999999999997"/>
  </r>
  <r>
    <n v="9790"/>
    <x v="4918"/>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â€ x 11â€"/>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Â headsetÂ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97"/>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99"/>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600000000000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Â USB 2.0 SwivelÂ Flash DriveÂ USBÂ flash driveÂ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997"/>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Ã¶sisch"/>
    <x v="0"/>
    <s v="United States"/>
    <s v="New York City"/>
    <x v="15"/>
    <n v="10035"/>
    <x v="3"/>
    <s v="OFF-SU-10003936"/>
    <x v="1"/>
    <x v="14"/>
    <s v="Acme Serrated Blade Letter Opener"/>
    <n v="6.36"/>
    <n v="2"/>
    <n v="0"/>
    <n v="6.3600000000000004E-2"/>
  </r>
  <r>
    <n v="9877"/>
    <x v="4952"/>
    <x v="3"/>
    <x v="693"/>
    <d v="2014-04-22T00:00:00"/>
    <s v="First Class"/>
    <s v="BE-11455"/>
    <s v="Brad Eason"/>
    <x v="2"/>
    <s v="United States"/>
    <s v="Cleveland"/>
    <x v="24"/>
    <n v="44105"/>
    <x v="3"/>
    <s v="OFF-ST-10000078"/>
    <x v="1"/>
    <x v="4"/>
    <s v="Tennsco 6- and 18-Compartment Lockers"/>
    <n v="848.54399999999998"/>
    <n v="4"/>
    <n v="0.2"/>
    <n v="-21.2136"/>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998"/>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Â LTO Ultrium - 800 GB"/>
    <n v="83.97"/>
    <n v="3"/>
    <n v="0"/>
    <n v="15.9543"/>
  </r>
  <r>
    <n v="9951"/>
    <x v="4988"/>
    <x v="3"/>
    <x v="702"/>
    <d v="2014-06-04T00:00:00"/>
    <s v="Second Class"/>
    <s v="HW-14935"/>
    <s v="Helen Wasserman"/>
    <x v="1"/>
    <s v="United States"/>
    <s v="Indianapolis"/>
    <x v="14"/>
    <n v="46203"/>
    <x v="2"/>
    <s v="TEC-AC-10001714"/>
    <x v="2"/>
    <x v="11"/>
    <s v="LogitechÂ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Â E03601U1 -Â KeyboardÂ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DE4025-715B-4284-B44D-7258580330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15" firstHeaderRow="0"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0">
      <pivotArea collapsedLevelsAreSubtotals="1" fieldPosition="0">
        <references count="1">
          <reference field="22" count="1">
            <x v="1"/>
          </reference>
        </references>
      </pivotArea>
    </format>
    <format dxfId="1">
      <pivotArea collapsedLevelsAreSubtotals="1" fieldPosition="0">
        <references count="1">
          <reference field="22" count="1">
            <x v="2"/>
          </reference>
        </references>
      </pivotArea>
    </format>
    <format dxfId="2">
      <pivotArea collapsedLevelsAreSubtotals="1" fieldPosition="0">
        <references count="1">
          <reference field="22" count="1">
            <x v="3"/>
          </reference>
        </references>
      </pivotArea>
    </format>
    <format dxfId="3">
      <pivotArea collapsedLevelsAreSubtotals="1" fieldPosition="0">
        <references count="1">
          <reference field="22" count="1">
            <x v="4"/>
          </reference>
        </references>
      </pivotArea>
    </format>
    <format dxfId="4">
      <pivotArea collapsedLevelsAreSubtotals="1" fieldPosition="0">
        <references count="1">
          <reference field="22" count="1">
            <x v="5"/>
          </reference>
        </references>
      </pivotArea>
    </format>
    <format dxfId="5">
      <pivotArea collapsedLevelsAreSubtotals="1" fieldPosition="0">
        <references count="1">
          <reference field="22" count="1">
            <x v="6"/>
          </reference>
        </references>
      </pivotArea>
    </format>
    <format dxfId="6">
      <pivotArea collapsedLevelsAreSubtotals="1" fieldPosition="0">
        <references count="1">
          <reference field="22" count="1">
            <x v="7"/>
          </reference>
        </references>
      </pivotArea>
    </format>
    <format dxfId="7">
      <pivotArea collapsedLevelsAreSubtotals="1" fieldPosition="0">
        <references count="1">
          <reference field="22" count="1">
            <x v="8"/>
          </reference>
        </references>
      </pivotArea>
    </format>
    <format dxfId="8">
      <pivotArea collapsedLevelsAreSubtotals="1" fieldPosition="0">
        <references count="1">
          <reference field="22" count="1">
            <x v="9"/>
          </reference>
        </references>
      </pivotArea>
    </format>
    <format dxfId="9">
      <pivotArea collapsedLevelsAreSubtotals="1" fieldPosition="0">
        <references count="1">
          <reference field="22" count="1">
            <x v="10"/>
          </reference>
        </references>
      </pivotArea>
    </format>
    <format dxfId="10">
      <pivotArea collapsedLevelsAreSubtotals="1" fieldPosition="0">
        <references count="1">
          <reference field="22" count="1">
            <x v="11"/>
          </reference>
        </references>
      </pivotArea>
    </format>
    <format dxfId="11">
      <pivotArea collapsedLevelsAreSubtotals="1" fieldPosition="0">
        <references count="1">
          <reference field="22" count="1">
            <x v="12"/>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1"/>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1"/>
          </reference>
        </references>
      </pivotArea>
    </chartFormat>
    <chartFormat chart="1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CAE6D6-6879-4B9E-BBCA-ED4595426E7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1DBC02-B0B6-42D4-B638-F6C097CCF7B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C36B8D-9C01-4552-A2E9-3F9C68876CC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5"/>
    </i>
    <i>
      <x v="7"/>
    </i>
    <i>
      <x v="19"/>
    </i>
    <i>
      <x v="27"/>
    </i>
    <i>
      <x v="28"/>
    </i>
    <i>
      <x v="30"/>
    </i>
    <i>
      <x v="33"/>
    </i>
    <i>
      <x v="36"/>
    </i>
    <i>
      <x v="37"/>
    </i>
    <i>
      <x v="43"/>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AAF2A2-36EE-4C98-9483-CA1BF2A0495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5"/>
    </i>
    <i>
      <x v="14"/>
    </i>
    <i>
      <x v="6"/>
    </i>
    <i>
      <x v="3"/>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684CD9-EC93-4307-8886-6A48E1283E5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7BC083-353C-414F-B32B-0B3E7B6DFBB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670C60-5131-4D04-BD2E-09EE2B549CF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8DFAA6-2B8C-4A3D-AE0F-36BAB07AB7D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1AF0BA-294E-4D04-8BA0-01906F885D37}" name="PivotTable12"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1">
  <location ref="M3:N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2">
    <i>
      <x v="1"/>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FEC8A3-54C1-40F0-97FA-0E6891C66FB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dataField="1" showAll="0" defaultSubtotal="0">
      <items count="6">
        <item x="0"/>
        <item x="1"/>
        <item x="2"/>
        <item x="3"/>
        <item x="4"/>
        <item x="5"/>
      </items>
    </pivotField>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Quarters (Order Date)" fld="23"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211BE4D-331B-45A2-96C8-47484DD962EC}" sourceName="Year">
  <pivotTables>
    <pivotTable tabId="5" name="PivotTable2"/>
    <pivotTable tabId="3" name="PivotTable1"/>
    <pivotTable tabId="11" name="PivotTable10"/>
    <pivotTable tabId="11" name="PivotTable11"/>
    <pivotTable tabId="11" name="PivotTable12"/>
    <pivotTable tabId="11" name="PivotTable7"/>
    <pivotTable tabId="11" name="PivotTable9"/>
    <pivotTable tabId="7" name="PivotTable4"/>
    <pivotTable tabId="6" name="PivotTable3"/>
    <pivotTable tabId="8" name="PivotTable5"/>
  </pivotTables>
  <data>
    <tabular pivotCacheId="133327012">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6FE5-4C90-4B29-8B23-2B5E3D26554F}" sourceName="Segment">
  <pivotTables>
    <pivotTable tabId="5" name="PivotTable2"/>
    <pivotTable tabId="3" name="PivotTable1"/>
    <pivotTable tabId="11" name="PivotTable10"/>
    <pivotTable tabId="11" name="PivotTable11"/>
    <pivotTable tabId="11" name="PivotTable12"/>
    <pivotTable tabId="11" name="PivotTable7"/>
    <pivotTable tabId="11" name="PivotTable9"/>
    <pivotTable tabId="13" name="PivotTable13"/>
    <pivotTable tabId="7" name="PivotTable4"/>
    <pivotTable tabId="6" name="PivotTable3"/>
    <pivotTable tabId="8" name="PivotTable5"/>
  </pivotTables>
  <data>
    <tabular pivotCacheId="133327012">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743A4D5-E0F1-483D-B1B7-BC23F2B93178}" sourceName="Region">
  <pivotTables>
    <pivotTable tabId="5" name="PivotTable2"/>
    <pivotTable tabId="3" name="PivotTable1"/>
    <pivotTable tabId="11" name="PivotTable10"/>
    <pivotTable tabId="11" name="PivotTable11"/>
    <pivotTable tabId="11" name="PivotTable12"/>
    <pivotTable tabId="11" name="PivotTable7"/>
    <pivotTable tabId="11" name="PivotTable9"/>
    <pivotTable tabId="13" name="PivotTable13"/>
    <pivotTable tabId="7" name="PivotTable4"/>
    <pivotTable tabId="6" name="PivotTable3"/>
    <pivotTable tabId="8" name="PivotTable5"/>
  </pivotTables>
  <data>
    <tabular pivotCacheId="133327012">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40A3669-731E-49D6-959B-D5A39248BACD}" cache="Slicer_Year" caption="Year" rowHeight="234950"/>
  <slicer name="Segment" xr10:uid="{A7677033-C3E9-40EE-A894-5868CBF253C6}" cache="Slicer_Segment" caption="Segment" rowHeight="234950"/>
  <slicer name="Region" xr10:uid="{41EDD5C8-1BB5-4832-849D-CCFB48193CF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18C5DE4-FF95-48EF-B813-D18688E861DC}" cache="Slicer_Year" caption="Year" style="AB" rowHeight="234950"/>
  <slicer name="Segment 1" xr10:uid="{A2E8283D-83E6-4624-A3D7-5836BBC84A91}" cache="Slicer_Segment" caption="Segment" style="AB" rowHeight="234950"/>
  <slicer name="Region 1" xr10:uid="{249DD4CA-515F-43F9-88E5-21B1693C956B}" cache="Slicer_Region" caption="Region" startItem="1"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287FF3-3845-44BE-822D-80283E6A9F68}" name="Table2" displayName="Table2" ref="A3:V849" totalsRowShown="0">
  <autoFilter ref="A3:V849" xr:uid="{44287FF3-3845-44BE-822D-80283E6A9F68}"/>
  <tableColumns count="22">
    <tableColumn id="1" xr3:uid="{E7CF773A-F9EF-4BFA-9531-B0F574796C0C}" name="Row ID"/>
    <tableColumn id="2" xr3:uid="{D8AC56AD-2BAC-4EEA-B723-892F69BA0106}" name="Order ID"/>
    <tableColumn id="3" xr3:uid="{118E446A-1367-4E1E-818D-754D65DA084E}" name="Year"/>
    <tableColumn id="4" xr3:uid="{D2D84EFD-4848-4C4A-91B4-AD8B6E3662C1}" name="Order Date" dataDxfId="15"/>
    <tableColumn id="5" xr3:uid="{2504CE8A-87A1-413F-8AEF-52F7EFDEBF3F}" name="Ship Date" dataDxfId="14"/>
    <tableColumn id="6" xr3:uid="{861125E4-21E8-4C4B-AD9C-1A72003CB7AF}" name="Ship Mode"/>
    <tableColumn id="7" xr3:uid="{76EE06D7-0418-41FE-BB20-1110D6E59E2A}" name="Customer ID"/>
    <tableColumn id="8" xr3:uid="{663343BE-4315-42D3-B70C-41B252BE4995}" name="Customer Name"/>
    <tableColumn id="9" xr3:uid="{DEBC1326-72EC-42BB-A993-FB856BECAC81}" name="Segment"/>
    <tableColumn id="10" xr3:uid="{CC34700D-B9B0-4A12-A224-D2FAE9E2168A}" name="Country"/>
    <tableColumn id="11" xr3:uid="{A9AA2C42-48B2-4BA8-90D8-7614524E3F41}" name="City"/>
    <tableColumn id="12" xr3:uid="{AD824C68-8E94-4C38-8415-5B72169C56B7}" name="State"/>
    <tableColumn id="13" xr3:uid="{D1B743DC-F3B4-4E19-9E58-7BC11468AEB1}" name="Postal Code"/>
    <tableColumn id="14" xr3:uid="{5785452A-E662-42CE-8A56-8F8A360E0CA5}" name="Region"/>
    <tableColumn id="15" xr3:uid="{F9F21702-0185-4CB3-936D-F858B73089D0}" name="Product ID"/>
    <tableColumn id="16" xr3:uid="{80C1E58E-9D7B-42D1-845B-C2ADF1B09ADE}" name="Category"/>
    <tableColumn id="17" xr3:uid="{C3671A22-4917-43FD-98EE-76C8644669B7}" name="Sub-Category"/>
    <tableColumn id="18" xr3:uid="{F2DCE0ED-D703-42B1-9BB8-3E1C0D02E9AD}" name="Product Name"/>
    <tableColumn id="19" xr3:uid="{11A2D9E1-4D1E-4F22-AA3C-0EBBF1F25992}" name="Sales"/>
    <tableColumn id="20" xr3:uid="{E35904CF-15E9-4F46-BCBE-136406E84278}" name="Quantity"/>
    <tableColumn id="21" xr3:uid="{B632DABC-ECD0-4CB4-B0DF-BB22669F7BCA}" name="Discount"/>
    <tableColumn id="22" xr3:uid="{D2D08D4C-48A1-45AA-ADCB-268E4A646837}"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15B16B-D6EF-43A7-AAB9-6CDB90EF650F}" name="Table1" displayName="Table1" ref="A1:V9995" totalsRowShown="0">
  <autoFilter ref="A1:V9995" xr:uid="{A115B16B-D6EF-43A7-AAB9-6CDB90EF650F}"/>
  <tableColumns count="22">
    <tableColumn id="1" xr3:uid="{5ECA8559-E164-476C-B7DC-9EF5ED5D5CD8}" name="Row ID"/>
    <tableColumn id="2" xr3:uid="{526D2F98-52BC-4AE3-94A1-EBC7A291D2AE}" name="Order ID"/>
    <tableColumn id="3" xr3:uid="{9DF9B948-CFF8-48FA-ABBF-6E29F9210711}" name="Year"/>
    <tableColumn id="4" xr3:uid="{25BC6806-EFEC-473E-9455-BBF095372837}" name="Order Date" dataDxfId="13"/>
    <tableColumn id="5" xr3:uid="{44724738-87B0-4109-B760-A287EE8D157C}" name="Ship Date" dataDxfId="12"/>
    <tableColumn id="6" xr3:uid="{0F41B790-5969-41BD-9702-7A5A990870B6}" name="Ship Mode"/>
    <tableColumn id="7" xr3:uid="{2DB2EC2D-58A2-4894-B7C0-3E03E7AF3909}" name="Customer ID"/>
    <tableColumn id="8" xr3:uid="{5F72F31A-FF8C-4143-BE97-F1037C30A113}" name="Customer Name"/>
    <tableColumn id="9" xr3:uid="{39E64496-D61D-4EBB-852E-F69F9F8BE84C}" name="Segment"/>
    <tableColumn id="10" xr3:uid="{7418CFE8-11DE-4D99-AD30-5C0C7058C52F}" name="Country"/>
    <tableColumn id="11" xr3:uid="{04C95E43-D43C-40E5-919B-0B3E3D949711}" name="City"/>
    <tableColumn id="12" xr3:uid="{88EA5562-73F9-407B-86DB-A921F79199EE}" name="State"/>
    <tableColumn id="13" xr3:uid="{2F0A4BBD-48B4-41CA-BBC9-38F947C5D75B}" name="Postal Code"/>
    <tableColumn id="14" xr3:uid="{1FEF6318-AEE9-4A2D-8095-798A70D48B47}" name="Region"/>
    <tableColumn id="15" xr3:uid="{019BF583-663B-465E-82AA-07326813FA62}" name="Product ID"/>
    <tableColumn id="16" xr3:uid="{0619A6FB-0852-41B9-8D4F-5760A0EFF354}" name="Category"/>
    <tableColumn id="17" xr3:uid="{25BB44E0-ED46-45D4-9510-16FC577BAB1E}" name="Sub-Category"/>
    <tableColumn id="18" xr3:uid="{BF50F427-29A3-429C-9AEF-FC6BA0CD8E6C}" name="Product Name"/>
    <tableColumn id="19" xr3:uid="{BC10D704-575E-43C8-8237-0D20719F25DF}" name="Sales"/>
    <tableColumn id="20" xr3:uid="{59C4C1E5-5F26-442C-BA54-738D3097EE21}" name="Quantity"/>
    <tableColumn id="21" xr3:uid="{ADDE941A-B756-4E7F-BF04-EA114CA4EF92}" name="Discount"/>
    <tableColumn id="22" xr3:uid="{228BF27B-9851-4624-9C28-63ECD81DAD18}"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2CB31-08D6-4655-902E-EBE5D5340407}">
  <dimension ref="A3:C15"/>
  <sheetViews>
    <sheetView workbookViewId="0">
      <selection activeCell="E26" sqref="E2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10948</v>
      </c>
      <c r="C3" t="s">
        <v>10949</v>
      </c>
    </row>
    <row r="4" spans="1:3" x14ac:dyDescent="0.3">
      <c r="A4" s="3" t="s">
        <v>10937</v>
      </c>
      <c r="B4" s="4">
        <v>1433.4960000000001</v>
      </c>
      <c r="C4" s="4">
        <v>323.28970000000004</v>
      </c>
    </row>
    <row r="5" spans="1:3" x14ac:dyDescent="0.3">
      <c r="A5" s="3" t="s">
        <v>10938</v>
      </c>
      <c r="B5" s="4">
        <v>816.28300000000002</v>
      </c>
      <c r="C5" s="4">
        <v>-2.2745999999999889</v>
      </c>
    </row>
    <row r="6" spans="1:3" x14ac:dyDescent="0.3">
      <c r="A6" s="3" t="s">
        <v>10939</v>
      </c>
      <c r="B6" s="4">
        <v>2687.578</v>
      </c>
      <c r="C6" s="4">
        <v>443.66029999999989</v>
      </c>
    </row>
    <row r="7" spans="1:3" x14ac:dyDescent="0.3">
      <c r="A7" s="3" t="s">
        <v>10940</v>
      </c>
      <c r="B7" s="4">
        <v>880.14</v>
      </c>
      <c r="C7" s="4">
        <v>-88.39670000000001</v>
      </c>
    </row>
    <row r="8" spans="1:3" x14ac:dyDescent="0.3">
      <c r="A8" s="3" t="s">
        <v>10941</v>
      </c>
      <c r="B8" s="4">
        <v>712.23800000000006</v>
      </c>
      <c r="C8" s="4">
        <v>30.765000000000001</v>
      </c>
    </row>
    <row r="9" spans="1:3" x14ac:dyDescent="0.3">
      <c r="A9" s="3" t="s">
        <v>10942</v>
      </c>
      <c r="B9" s="4">
        <v>535.47900000000004</v>
      </c>
      <c r="C9" s="4">
        <v>64.482600000000005</v>
      </c>
    </row>
    <row r="10" spans="1:3" x14ac:dyDescent="0.3">
      <c r="A10" s="3" t="s">
        <v>10943</v>
      </c>
      <c r="B10" s="4">
        <v>1048.298</v>
      </c>
      <c r="C10" s="4">
        <v>-331.4049</v>
      </c>
    </row>
    <row r="11" spans="1:3" x14ac:dyDescent="0.3">
      <c r="A11" s="3" t="s">
        <v>10944</v>
      </c>
      <c r="B11" s="4">
        <v>9278.867000000002</v>
      </c>
      <c r="C11" s="4">
        <v>1577.0239000000001</v>
      </c>
    </row>
    <row r="12" spans="1:3" x14ac:dyDescent="0.3">
      <c r="A12" s="3" t="s">
        <v>10945</v>
      </c>
      <c r="B12" s="4">
        <v>5933.7379999999994</v>
      </c>
      <c r="C12" s="4">
        <v>2820.5226000000002</v>
      </c>
    </row>
    <row r="13" spans="1:3" x14ac:dyDescent="0.3">
      <c r="A13" s="3" t="s">
        <v>10946</v>
      </c>
      <c r="B13" s="4">
        <v>4875.5370000000003</v>
      </c>
      <c r="C13" s="4">
        <v>803.17619999999988</v>
      </c>
    </row>
    <row r="14" spans="1:3" x14ac:dyDescent="0.3">
      <c r="A14" s="3" t="s">
        <v>10947</v>
      </c>
      <c r="B14" s="4">
        <v>5270.9130000000005</v>
      </c>
      <c r="C14" s="4">
        <v>543.73009999999999</v>
      </c>
    </row>
    <row r="15" spans="1:3" x14ac:dyDescent="0.3">
      <c r="A15" s="3" t="s">
        <v>10932</v>
      </c>
      <c r="B15" s="11">
        <v>33472.566999999995</v>
      </c>
      <c r="C15" s="11">
        <v>6184.5742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40C26-B5D8-4CF1-865D-8C148E81C204}">
  <dimension ref="A3:O14"/>
  <sheetViews>
    <sheetView workbookViewId="0">
      <selection activeCell="U25" sqref="U25"/>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15" x14ac:dyDescent="0.3">
      <c r="A3" s="2" t="s">
        <v>10931</v>
      </c>
      <c r="B3" t="s">
        <v>10949</v>
      </c>
      <c r="D3" t="s">
        <v>15</v>
      </c>
      <c r="E3" t="s">
        <v>21</v>
      </c>
    </row>
    <row r="4" spans="1:15" x14ac:dyDescent="0.3">
      <c r="A4" s="3" t="s">
        <v>71</v>
      </c>
      <c r="B4" s="11">
        <v>3360.3641999999995</v>
      </c>
      <c r="D4" t="str">
        <f>A4</f>
        <v>Technology</v>
      </c>
      <c r="E4" s="4">
        <f>GETPIVOTDATA("Profit",$A$3,"Category",A4)</f>
        <v>3360.3641999999995</v>
      </c>
    </row>
    <row r="5" spans="1:15" x14ac:dyDescent="0.3">
      <c r="A5" s="3" t="s">
        <v>46</v>
      </c>
      <c r="B5" s="11">
        <v>2791.4598999999994</v>
      </c>
      <c r="D5" t="str">
        <f>A5</f>
        <v>Office Supplies</v>
      </c>
      <c r="E5" s="4">
        <f>GETPIVOTDATA("Profit",$A$3,"Category",A5)</f>
        <v>2791.4598999999994</v>
      </c>
    </row>
    <row r="6" spans="1:15" x14ac:dyDescent="0.3">
      <c r="A6" s="3" t="s">
        <v>32</v>
      </c>
      <c r="B6" s="11">
        <v>32.750099999999968</v>
      </c>
      <c r="D6" t="str">
        <f>A6</f>
        <v>Furniture</v>
      </c>
      <c r="E6" s="4">
        <f>GETPIVOTDATA("Profit",$A$3,"Category",A6)</f>
        <v>32.750099999999968</v>
      </c>
    </row>
    <row r="7" spans="1:15" x14ac:dyDescent="0.3">
      <c r="A7" s="3" t="s">
        <v>10932</v>
      </c>
      <c r="B7" s="11">
        <v>6184.5741999999991</v>
      </c>
      <c r="D7" t="str">
        <f>A7</f>
        <v>Grand Total</v>
      </c>
      <c r="E7" s="4">
        <f>GETPIVOTDATA("Profit",$A$3)</f>
        <v>6184.5741999999991</v>
      </c>
    </row>
    <row r="14" spans="1:15" x14ac:dyDescent="0.3">
      <c r="O14"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D1689-5747-4884-94E5-D501DAF37B45}">
  <dimension ref="A3:B7"/>
  <sheetViews>
    <sheetView workbookViewId="0">
      <selection activeCell="A5" sqref="A5"/>
    </sheetView>
  </sheetViews>
  <sheetFormatPr defaultRowHeight="14.4" x14ac:dyDescent="0.3"/>
  <cols>
    <col min="1" max="1" width="13.109375" bestFit="1" customWidth="1"/>
    <col min="2" max="2" width="11.6640625" bestFit="1" customWidth="1"/>
  </cols>
  <sheetData>
    <row r="3" spans="1:2" x14ac:dyDescent="0.3">
      <c r="A3" s="2" t="s">
        <v>10931</v>
      </c>
      <c r="B3" t="s">
        <v>10948</v>
      </c>
    </row>
    <row r="4" spans="1:2" x14ac:dyDescent="0.3">
      <c r="A4" s="3" t="s">
        <v>32</v>
      </c>
      <c r="B4" s="5">
        <v>0.12360692264802998</v>
      </c>
    </row>
    <row r="5" spans="1:2" x14ac:dyDescent="0.3">
      <c r="A5" s="3" t="s">
        <v>46</v>
      </c>
      <c r="B5" s="5">
        <v>0.43693858316871842</v>
      </c>
    </row>
    <row r="6" spans="1:2" x14ac:dyDescent="0.3">
      <c r="A6" s="3" t="s">
        <v>71</v>
      </c>
      <c r="B6" s="5">
        <v>0.43945449418325172</v>
      </c>
    </row>
    <row r="7" spans="1:2" x14ac:dyDescent="0.3">
      <c r="A7" s="3" t="s">
        <v>10932</v>
      </c>
      <c r="B7"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C1A29-2314-4B80-8332-E4BB9A186FD4}">
  <dimension ref="A3:E52"/>
  <sheetViews>
    <sheetView topLeftCell="A2" zoomScale="124" workbookViewId="0">
      <selection activeCell="J17" sqref="J17"/>
    </sheetView>
  </sheetViews>
  <sheetFormatPr defaultRowHeight="14.4" x14ac:dyDescent="0.3"/>
  <cols>
    <col min="1" max="1" width="17.33203125" bestFit="1" customWidth="1"/>
    <col min="2" max="2" width="11.6640625" bestFit="1" customWidth="1"/>
    <col min="4" max="4" width="17.33203125" bestFit="1" customWidth="1"/>
    <col min="5" max="5" width="12" customWidth="1"/>
  </cols>
  <sheetData>
    <row r="3" spans="1:5" x14ac:dyDescent="0.3">
      <c r="A3" s="2" t="s">
        <v>10931</v>
      </c>
      <c r="B3" t="s">
        <v>10948</v>
      </c>
      <c r="D3" t="s">
        <v>11</v>
      </c>
      <c r="E3" t="s">
        <v>18</v>
      </c>
    </row>
    <row r="4" spans="1:5" x14ac:dyDescent="0.3">
      <c r="A4" s="3" t="s">
        <v>747</v>
      </c>
      <c r="B4" s="11">
        <v>273.08</v>
      </c>
      <c r="D4" t="str">
        <f>A4</f>
        <v>Connecticut</v>
      </c>
      <c r="E4" s="4">
        <f>GETPIVOTDATA("Sales",$A$3,"State",A4)</f>
        <v>273.08</v>
      </c>
    </row>
    <row r="5" spans="1:5" x14ac:dyDescent="0.3">
      <c r="A5" s="3" t="s">
        <v>3034</v>
      </c>
      <c r="B5" s="11">
        <v>33.92</v>
      </c>
      <c r="D5" t="str">
        <f t="shared" ref="D5:D52" si="0">A5</f>
        <v>District of Columbia</v>
      </c>
      <c r="E5" s="4">
        <f t="shared" ref="E5:E52" si="1">GETPIVOTDATA("Sales",$A$3,"State",A5)</f>
        <v>33.92</v>
      </c>
    </row>
    <row r="6" spans="1:5" x14ac:dyDescent="0.3">
      <c r="A6" s="3" t="s">
        <v>1245</v>
      </c>
      <c r="B6" s="11">
        <v>188.7</v>
      </c>
      <c r="D6" t="str">
        <f t="shared" si="0"/>
        <v>Massachusetts</v>
      </c>
      <c r="E6" s="4">
        <f t="shared" si="1"/>
        <v>188.7</v>
      </c>
    </row>
    <row r="7" spans="1:5" x14ac:dyDescent="0.3">
      <c r="A7" s="3" t="s">
        <v>2694</v>
      </c>
      <c r="B7" s="11">
        <v>752.48</v>
      </c>
      <c r="D7" t="str">
        <f t="shared" si="0"/>
        <v>New Hampshire</v>
      </c>
      <c r="E7" s="4">
        <f>GETPIVOTDATA("Sales",$A$3,"State",A7)</f>
        <v>752.48</v>
      </c>
    </row>
    <row r="8" spans="1:5" x14ac:dyDescent="0.3">
      <c r="A8" s="3" t="s">
        <v>788</v>
      </c>
      <c r="B8" s="11">
        <v>365.34000000000003</v>
      </c>
      <c r="D8" t="str">
        <f t="shared" si="0"/>
        <v>New Jersey</v>
      </c>
      <c r="E8" s="4">
        <f t="shared" si="1"/>
        <v>365.34000000000003</v>
      </c>
    </row>
    <row r="9" spans="1:5" x14ac:dyDescent="0.3">
      <c r="A9" s="3" t="s">
        <v>267</v>
      </c>
      <c r="B9" s="11">
        <v>9779.746000000001</v>
      </c>
      <c r="D9" t="str">
        <f t="shared" si="0"/>
        <v>New York</v>
      </c>
      <c r="E9" s="4">
        <f t="shared" si="1"/>
        <v>9779.746000000001</v>
      </c>
    </row>
    <row r="10" spans="1:5" x14ac:dyDescent="0.3">
      <c r="A10" s="3" t="s">
        <v>498</v>
      </c>
      <c r="B10" s="11">
        <v>2858.6860000000001</v>
      </c>
      <c r="D10" t="str">
        <f t="shared" si="0"/>
        <v>Ohio</v>
      </c>
      <c r="E10" s="4">
        <f t="shared" si="1"/>
        <v>2858.6860000000001</v>
      </c>
    </row>
    <row r="11" spans="1:5" x14ac:dyDescent="0.3">
      <c r="A11" s="3" t="s">
        <v>147</v>
      </c>
      <c r="B11" s="11">
        <v>7049.5649999999996</v>
      </c>
      <c r="D11" t="str">
        <f t="shared" si="0"/>
        <v>Pennsylvania</v>
      </c>
      <c r="E11" s="4">
        <f t="shared" si="1"/>
        <v>7049.5649999999996</v>
      </c>
    </row>
    <row r="12" spans="1:5" x14ac:dyDescent="0.3">
      <c r="A12" s="3" t="s">
        <v>1399</v>
      </c>
      <c r="B12" s="11">
        <v>10876.300000000001</v>
      </c>
      <c r="D12" t="str">
        <f t="shared" si="0"/>
        <v>Rhode Island</v>
      </c>
      <c r="E12" s="4">
        <f t="shared" si="1"/>
        <v>10876.300000000001</v>
      </c>
    </row>
    <row r="13" spans="1:5" x14ac:dyDescent="0.3">
      <c r="A13" s="3" t="s">
        <v>5203</v>
      </c>
      <c r="B13" s="11">
        <v>1294.75</v>
      </c>
      <c r="D13" t="str">
        <f t="shared" si="0"/>
        <v>Vermont</v>
      </c>
      <c r="E13" s="4">
        <f t="shared" si="1"/>
        <v>1294.75</v>
      </c>
    </row>
    <row r="14" spans="1:5" x14ac:dyDescent="0.3">
      <c r="A14" s="3" t="s">
        <v>10932</v>
      </c>
      <c r="B14" s="11">
        <v>33472.567000000003</v>
      </c>
      <c r="D14" t="str">
        <f t="shared" si="0"/>
        <v>Grand Total</v>
      </c>
      <c r="E14" s="4" t="e">
        <f t="shared" si="1"/>
        <v>#REF!</v>
      </c>
    </row>
    <row r="15" spans="1:5" x14ac:dyDescent="0.3">
      <c r="D15">
        <f t="shared" si="0"/>
        <v>0</v>
      </c>
      <c r="E15" s="4" t="e">
        <f t="shared" si="1"/>
        <v>#REF!</v>
      </c>
    </row>
    <row r="16" spans="1:5" x14ac:dyDescent="0.3">
      <c r="D16">
        <f t="shared" si="0"/>
        <v>0</v>
      </c>
      <c r="E16" s="4" t="e">
        <f t="shared" si="1"/>
        <v>#REF!</v>
      </c>
    </row>
    <row r="17" spans="4:5" x14ac:dyDescent="0.3">
      <c r="D17">
        <f t="shared" si="0"/>
        <v>0</v>
      </c>
      <c r="E17" s="4" t="e">
        <f t="shared" si="1"/>
        <v>#REF!</v>
      </c>
    </row>
    <row r="18" spans="4:5" x14ac:dyDescent="0.3">
      <c r="D18">
        <f t="shared" si="0"/>
        <v>0</v>
      </c>
      <c r="E18" s="4" t="e">
        <f t="shared" si="1"/>
        <v>#REF!</v>
      </c>
    </row>
    <row r="19" spans="4:5" x14ac:dyDescent="0.3">
      <c r="D19">
        <f t="shared" si="0"/>
        <v>0</v>
      </c>
      <c r="E19" s="4" t="e">
        <f t="shared" si="1"/>
        <v>#REF!</v>
      </c>
    </row>
    <row r="20" spans="4:5" x14ac:dyDescent="0.3">
      <c r="D20">
        <f t="shared" si="0"/>
        <v>0</v>
      </c>
      <c r="E20" s="4" t="e">
        <f t="shared" si="1"/>
        <v>#REF!</v>
      </c>
    </row>
    <row r="21" spans="4:5" x14ac:dyDescent="0.3">
      <c r="D21">
        <f t="shared" si="0"/>
        <v>0</v>
      </c>
      <c r="E21" s="4" t="e">
        <f t="shared" si="1"/>
        <v>#REF!</v>
      </c>
    </row>
    <row r="22" spans="4:5" x14ac:dyDescent="0.3">
      <c r="D22">
        <f t="shared" si="0"/>
        <v>0</v>
      </c>
      <c r="E22" s="4" t="e">
        <f t="shared" si="1"/>
        <v>#REF!</v>
      </c>
    </row>
    <row r="23" spans="4:5" x14ac:dyDescent="0.3">
      <c r="D23">
        <f t="shared" si="0"/>
        <v>0</v>
      </c>
      <c r="E23" s="4" t="e">
        <f t="shared" si="1"/>
        <v>#REF!</v>
      </c>
    </row>
    <row r="24" spans="4:5" x14ac:dyDescent="0.3">
      <c r="D24">
        <f t="shared" si="0"/>
        <v>0</v>
      </c>
      <c r="E24" s="4" t="e">
        <f t="shared" si="1"/>
        <v>#REF!</v>
      </c>
    </row>
    <row r="25" spans="4:5" x14ac:dyDescent="0.3">
      <c r="D25">
        <f t="shared" si="0"/>
        <v>0</v>
      </c>
      <c r="E25" s="4" t="e">
        <f t="shared" si="1"/>
        <v>#REF!</v>
      </c>
    </row>
    <row r="26" spans="4:5" x14ac:dyDescent="0.3">
      <c r="D26">
        <f t="shared" si="0"/>
        <v>0</v>
      </c>
      <c r="E26" s="4" t="e">
        <f t="shared" si="1"/>
        <v>#REF!</v>
      </c>
    </row>
    <row r="27" spans="4:5" x14ac:dyDescent="0.3">
      <c r="D27">
        <f t="shared" si="0"/>
        <v>0</v>
      </c>
      <c r="E27" s="4" t="e">
        <f t="shared" si="1"/>
        <v>#REF!</v>
      </c>
    </row>
    <row r="28" spans="4:5" x14ac:dyDescent="0.3">
      <c r="D28">
        <f t="shared" si="0"/>
        <v>0</v>
      </c>
      <c r="E28" s="4" t="e">
        <f t="shared" si="1"/>
        <v>#REF!</v>
      </c>
    </row>
    <row r="29" spans="4:5" x14ac:dyDescent="0.3">
      <c r="D29">
        <f t="shared" si="0"/>
        <v>0</v>
      </c>
      <c r="E29" s="4" t="e">
        <f t="shared" si="1"/>
        <v>#REF!</v>
      </c>
    </row>
    <row r="30" spans="4:5" x14ac:dyDescent="0.3">
      <c r="D30">
        <f t="shared" si="0"/>
        <v>0</v>
      </c>
      <c r="E30" s="4" t="e">
        <f t="shared" si="1"/>
        <v>#REF!</v>
      </c>
    </row>
    <row r="31" spans="4:5" x14ac:dyDescent="0.3">
      <c r="D31">
        <f t="shared" si="0"/>
        <v>0</v>
      </c>
      <c r="E31" s="4" t="e">
        <f t="shared" si="1"/>
        <v>#REF!</v>
      </c>
    </row>
    <row r="32" spans="4:5" x14ac:dyDescent="0.3">
      <c r="D32">
        <f t="shared" si="0"/>
        <v>0</v>
      </c>
      <c r="E32" s="4" t="e">
        <f t="shared" si="1"/>
        <v>#REF!</v>
      </c>
    </row>
    <row r="33" spans="4:5" x14ac:dyDescent="0.3">
      <c r="D33">
        <f t="shared" si="0"/>
        <v>0</v>
      </c>
      <c r="E33" s="4" t="e">
        <f t="shared" si="1"/>
        <v>#REF!</v>
      </c>
    </row>
    <row r="34" spans="4:5" x14ac:dyDescent="0.3">
      <c r="D34">
        <f t="shared" si="0"/>
        <v>0</v>
      </c>
      <c r="E34" s="4" t="e">
        <f t="shared" si="1"/>
        <v>#REF!</v>
      </c>
    </row>
    <row r="35" spans="4:5" x14ac:dyDescent="0.3">
      <c r="D35">
        <f t="shared" si="0"/>
        <v>0</v>
      </c>
      <c r="E35" s="4" t="e">
        <f t="shared" si="1"/>
        <v>#REF!</v>
      </c>
    </row>
    <row r="36" spans="4:5" x14ac:dyDescent="0.3">
      <c r="D36">
        <f t="shared" si="0"/>
        <v>0</v>
      </c>
      <c r="E36" s="4" t="e">
        <f t="shared" si="1"/>
        <v>#REF!</v>
      </c>
    </row>
    <row r="37" spans="4:5" x14ac:dyDescent="0.3">
      <c r="D37">
        <f t="shared" si="0"/>
        <v>0</v>
      </c>
      <c r="E37" s="4" t="e">
        <f t="shared" si="1"/>
        <v>#REF!</v>
      </c>
    </row>
    <row r="38" spans="4:5" x14ac:dyDescent="0.3">
      <c r="D38">
        <f t="shared" si="0"/>
        <v>0</v>
      </c>
      <c r="E38" s="4" t="e">
        <f t="shared" si="1"/>
        <v>#REF!</v>
      </c>
    </row>
    <row r="39" spans="4:5" x14ac:dyDescent="0.3">
      <c r="D39">
        <f t="shared" si="0"/>
        <v>0</v>
      </c>
      <c r="E39" s="4" t="e">
        <f t="shared" si="1"/>
        <v>#REF!</v>
      </c>
    </row>
    <row r="40" spans="4:5" x14ac:dyDescent="0.3">
      <c r="D40">
        <f t="shared" si="0"/>
        <v>0</v>
      </c>
      <c r="E40" s="4" t="e">
        <f t="shared" si="1"/>
        <v>#REF!</v>
      </c>
    </row>
    <row r="41" spans="4:5" x14ac:dyDescent="0.3">
      <c r="D41">
        <f t="shared" si="0"/>
        <v>0</v>
      </c>
      <c r="E41" s="4" t="e">
        <f t="shared" si="1"/>
        <v>#REF!</v>
      </c>
    </row>
    <row r="42" spans="4:5" x14ac:dyDescent="0.3">
      <c r="D42">
        <f t="shared" si="0"/>
        <v>0</v>
      </c>
      <c r="E42" s="4" t="e">
        <f t="shared" si="1"/>
        <v>#REF!</v>
      </c>
    </row>
    <row r="43" spans="4:5" x14ac:dyDescent="0.3">
      <c r="D43">
        <f t="shared" si="0"/>
        <v>0</v>
      </c>
      <c r="E43" s="4" t="e">
        <f t="shared" si="1"/>
        <v>#REF!</v>
      </c>
    </row>
    <row r="44" spans="4:5" x14ac:dyDescent="0.3">
      <c r="D44">
        <f t="shared" si="0"/>
        <v>0</v>
      </c>
      <c r="E44" s="4" t="e">
        <f t="shared" si="1"/>
        <v>#REF!</v>
      </c>
    </row>
    <row r="45" spans="4:5" x14ac:dyDescent="0.3">
      <c r="D45">
        <f t="shared" si="0"/>
        <v>0</v>
      </c>
      <c r="E45" s="4" t="e">
        <f t="shared" si="1"/>
        <v>#REF!</v>
      </c>
    </row>
    <row r="46" spans="4:5" x14ac:dyDescent="0.3">
      <c r="D46">
        <f t="shared" si="0"/>
        <v>0</v>
      </c>
      <c r="E46" s="4" t="e">
        <f t="shared" si="1"/>
        <v>#REF!</v>
      </c>
    </row>
    <row r="47" spans="4:5" x14ac:dyDescent="0.3">
      <c r="D47">
        <f t="shared" si="0"/>
        <v>0</v>
      </c>
      <c r="E47" s="4" t="e">
        <f t="shared" si="1"/>
        <v>#REF!</v>
      </c>
    </row>
    <row r="48" spans="4:5" x14ac:dyDescent="0.3">
      <c r="D48">
        <f t="shared" si="0"/>
        <v>0</v>
      </c>
      <c r="E48" s="4" t="e">
        <f t="shared" si="1"/>
        <v>#REF!</v>
      </c>
    </row>
    <row r="49" spans="4:5" x14ac:dyDescent="0.3">
      <c r="D49">
        <f t="shared" si="0"/>
        <v>0</v>
      </c>
      <c r="E49" s="4" t="e">
        <f t="shared" si="1"/>
        <v>#REF!</v>
      </c>
    </row>
    <row r="50" spans="4:5" x14ac:dyDescent="0.3">
      <c r="D50">
        <f t="shared" si="0"/>
        <v>0</v>
      </c>
      <c r="E50" s="4" t="e">
        <f t="shared" si="1"/>
        <v>#REF!</v>
      </c>
    </row>
    <row r="51" spans="4:5" x14ac:dyDescent="0.3">
      <c r="D51">
        <f t="shared" si="0"/>
        <v>0</v>
      </c>
      <c r="E51" s="4" t="e">
        <f t="shared" si="1"/>
        <v>#REF!</v>
      </c>
    </row>
    <row r="52" spans="4:5" x14ac:dyDescent="0.3">
      <c r="D52">
        <f t="shared" si="0"/>
        <v>0</v>
      </c>
      <c r="E52" s="4" t="e">
        <f t="shared" si="1"/>
        <v>#REF!</v>
      </c>
    </row>
  </sheetData>
  <pageMargins left="0.7" right="0.7" top="0.75" bottom="0.75" header="0.3" footer="0.3"/>
  <ignoredErrors>
    <ignoredError sqref="E18" evalError="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AE70D-EB57-42DD-BB59-526AE77363F7}">
  <dimension ref="A1:V849"/>
  <sheetViews>
    <sheetView topLeftCell="A4" workbookViewId="0">
      <selection activeCell="A4" sqref="A4:V849"/>
    </sheetView>
  </sheetViews>
  <sheetFormatPr defaultRowHeight="14.4" x14ac:dyDescent="0.3"/>
  <cols>
    <col min="1" max="1" width="9.109375" bestFit="1" customWidth="1"/>
    <col min="2" max="2" width="14.6640625" bestFit="1" customWidth="1"/>
    <col min="3" max="3" width="9" bestFit="1" customWidth="1"/>
    <col min="4" max="4" width="12.33203125" bestFit="1" customWidth="1"/>
    <col min="5" max="5" width="11.21875" bestFit="1" customWidth="1"/>
    <col min="6" max="6" width="12.77734375" bestFit="1" customWidth="1"/>
    <col min="7" max="7" width="13.5546875" bestFit="1" customWidth="1"/>
    <col min="8" max="8" width="18.33203125" bestFit="1" customWidth="1"/>
    <col min="9" max="9" width="11.33203125" bestFit="1" customWidth="1"/>
    <col min="10" max="10" width="11.88671875" bestFit="1" customWidth="1"/>
    <col min="11" max="11" width="15.21875" bestFit="1" customWidth="1"/>
    <col min="12" max="12" width="14" bestFit="1" customWidth="1"/>
    <col min="13" max="13" width="13.109375" bestFit="1" customWidth="1"/>
    <col min="14" max="14" width="9" bestFit="1" customWidth="1"/>
    <col min="15" max="15" width="15.44140625" bestFit="1" customWidth="1"/>
    <col min="16" max="16" width="13.109375" bestFit="1" customWidth="1"/>
    <col min="17" max="17" width="14.6640625" bestFit="1" customWidth="1"/>
    <col min="18" max="18" width="66.77734375" bestFit="1" customWidth="1"/>
    <col min="19" max="19" width="9" bestFit="1" customWidth="1"/>
    <col min="20" max="21" width="10.5546875" bestFit="1" customWidth="1"/>
    <col min="22" max="22" width="9" bestFit="1" customWidth="1"/>
  </cols>
  <sheetData>
    <row r="1" spans="1:22" x14ac:dyDescent="0.3">
      <c r="A1" s="6" t="s">
        <v>10950</v>
      </c>
    </row>
    <row r="3" spans="1:22"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
      <c r="A4">
        <v>9945</v>
      </c>
      <c r="B4" t="s">
        <v>10908</v>
      </c>
      <c r="C4">
        <v>2012</v>
      </c>
      <c r="D4" s="1">
        <v>41011</v>
      </c>
      <c r="E4" s="1">
        <v>41016</v>
      </c>
      <c r="F4" t="s">
        <v>23</v>
      </c>
      <c r="G4" t="s">
        <v>3083</v>
      </c>
      <c r="H4" t="s">
        <v>3084</v>
      </c>
      <c r="I4" t="s">
        <v>102</v>
      </c>
      <c r="J4" t="s">
        <v>27</v>
      </c>
      <c r="K4" t="s">
        <v>95</v>
      </c>
      <c r="L4" t="s">
        <v>96</v>
      </c>
      <c r="M4">
        <v>98103</v>
      </c>
      <c r="N4" t="s">
        <v>44</v>
      </c>
      <c r="O4" t="s">
        <v>4089</v>
      </c>
      <c r="P4" t="s">
        <v>46</v>
      </c>
      <c r="Q4" t="s">
        <v>59</v>
      </c>
      <c r="R4" t="s">
        <v>4090</v>
      </c>
      <c r="S4">
        <v>40.74</v>
      </c>
      <c r="T4">
        <v>3</v>
      </c>
      <c r="U4">
        <v>0</v>
      </c>
      <c r="V4">
        <v>0.40739999999999998</v>
      </c>
    </row>
    <row r="5" spans="1:22" x14ac:dyDescent="0.3">
      <c r="A5">
        <v>9943</v>
      </c>
      <c r="B5" t="s">
        <v>10907</v>
      </c>
      <c r="C5">
        <v>2011</v>
      </c>
      <c r="D5" s="1">
        <v>40905</v>
      </c>
      <c r="E5" s="1">
        <v>40911</v>
      </c>
      <c r="F5" t="s">
        <v>50</v>
      </c>
      <c r="G5" t="s">
        <v>1704</v>
      </c>
      <c r="H5" t="s">
        <v>1705</v>
      </c>
      <c r="I5" t="s">
        <v>26</v>
      </c>
      <c r="J5" t="s">
        <v>27</v>
      </c>
      <c r="K5" t="s">
        <v>1883</v>
      </c>
      <c r="L5" t="s">
        <v>43</v>
      </c>
      <c r="M5">
        <v>92804</v>
      </c>
      <c r="N5" t="s">
        <v>44</v>
      </c>
      <c r="O5" t="s">
        <v>6008</v>
      </c>
      <c r="P5" t="s">
        <v>46</v>
      </c>
      <c r="Q5" t="s">
        <v>59</v>
      </c>
      <c r="R5" t="s">
        <v>6009</v>
      </c>
      <c r="S5">
        <v>998.82</v>
      </c>
      <c r="T5">
        <v>9</v>
      </c>
      <c r="U5">
        <v>0</v>
      </c>
      <c r="V5">
        <v>29.964600000000001</v>
      </c>
    </row>
    <row r="6" spans="1:22" x14ac:dyDescent="0.3">
      <c r="A6">
        <v>9936</v>
      </c>
      <c r="B6" t="s">
        <v>10900</v>
      </c>
      <c r="C6">
        <v>2013</v>
      </c>
      <c r="D6" s="1">
        <v>41372</v>
      </c>
      <c r="E6" s="1">
        <v>41377</v>
      </c>
      <c r="F6" t="s">
        <v>50</v>
      </c>
      <c r="G6" t="s">
        <v>2009</v>
      </c>
      <c r="H6" t="s">
        <v>2010</v>
      </c>
      <c r="I6" t="s">
        <v>26</v>
      </c>
      <c r="J6" t="s">
        <v>27</v>
      </c>
      <c r="K6" t="s">
        <v>146</v>
      </c>
      <c r="L6" t="s">
        <v>147</v>
      </c>
      <c r="M6">
        <v>19120</v>
      </c>
      <c r="N6" t="s">
        <v>148</v>
      </c>
      <c r="O6" t="s">
        <v>10901</v>
      </c>
      <c r="P6" t="s">
        <v>46</v>
      </c>
      <c r="Q6" t="s">
        <v>59</v>
      </c>
      <c r="R6" t="s">
        <v>10902</v>
      </c>
      <c r="S6">
        <v>36.744</v>
      </c>
      <c r="T6">
        <v>3</v>
      </c>
      <c r="U6">
        <v>0.2</v>
      </c>
      <c r="V6">
        <v>3.6743999999999999</v>
      </c>
    </row>
    <row r="7" spans="1:22" x14ac:dyDescent="0.3">
      <c r="A7">
        <v>9928</v>
      </c>
      <c r="B7" t="s">
        <v>10896</v>
      </c>
      <c r="C7">
        <v>2012</v>
      </c>
      <c r="D7" s="1">
        <v>40988</v>
      </c>
      <c r="E7" s="1">
        <v>40991</v>
      </c>
      <c r="F7" t="s">
        <v>188</v>
      </c>
      <c r="G7" t="s">
        <v>6603</v>
      </c>
      <c r="H7" t="s">
        <v>6604</v>
      </c>
      <c r="I7" t="s">
        <v>41</v>
      </c>
      <c r="J7" t="s">
        <v>27</v>
      </c>
      <c r="K7" t="s">
        <v>266</v>
      </c>
      <c r="L7" t="s">
        <v>267</v>
      </c>
      <c r="M7">
        <v>10035</v>
      </c>
      <c r="N7" t="s">
        <v>148</v>
      </c>
      <c r="O7" t="s">
        <v>4907</v>
      </c>
      <c r="P7" t="s">
        <v>46</v>
      </c>
      <c r="Q7" t="s">
        <v>59</v>
      </c>
      <c r="R7" t="s">
        <v>4908</v>
      </c>
      <c r="S7">
        <v>83.92</v>
      </c>
      <c r="T7">
        <v>4</v>
      </c>
      <c r="U7">
        <v>0</v>
      </c>
      <c r="V7">
        <v>20.140799999999999</v>
      </c>
    </row>
    <row r="8" spans="1:22" x14ac:dyDescent="0.3">
      <c r="A8">
        <v>5</v>
      </c>
      <c r="B8" t="s">
        <v>49</v>
      </c>
      <c r="C8">
        <v>2012</v>
      </c>
      <c r="D8" s="1">
        <v>41193</v>
      </c>
      <c r="E8" s="1">
        <v>41200</v>
      </c>
      <c r="F8" t="s">
        <v>50</v>
      </c>
      <c r="G8" t="s">
        <v>51</v>
      </c>
      <c r="H8" t="s">
        <v>52</v>
      </c>
      <c r="I8" t="s">
        <v>26</v>
      </c>
      <c r="J8" t="s">
        <v>27</v>
      </c>
      <c r="K8" t="s">
        <v>53</v>
      </c>
      <c r="L8" t="s">
        <v>54</v>
      </c>
      <c r="M8">
        <v>33311</v>
      </c>
      <c r="N8" t="s">
        <v>30</v>
      </c>
      <c r="O8" t="s">
        <v>58</v>
      </c>
      <c r="P8" t="s">
        <v>46</v>
      </c>
      <c r="Q8" t="s">
        <v>59</v>
      </c>
      <c r="R8" t="s">
        <v>60</v>
      </c>
      <c r="S8">
        <v>22.367999999999999</v>
      </c>
      <c r="T8">
        <v>2</v>
      </c>
      <c r="U8">
        <v>0.2</v>
      </c>
      <c r="V8">
        <v>2.5164</v>
      </c>
    </row>
    <row r="9" spans="1:22" x14ac:dyDescent="0.3">
      <c r="A9">
        <v>9917</v>
      </c>
      <c r="B9" t="s">
        <v>10891</v>
      </c>
      <c r="C9">
        <v>2014</v>
      </c>
      <c r="D9" s="1">
        <v>41669</v>
      </c>
      <c r="E9" s="1">
        <v>41671</v>
      </c>
      <c r="F9" t="s">
        <v>23</v>
      </c>
      <c r="G9" t="s">
        <v>5451</v>
      </c>
      <c r="H9" t="s">
        <v>5452</v>
      </c>
      <c r="I9" t="s">
        <v>26</v>
      </c>
      <c r="J9" t="s">
        <v>27</v>
      </c>
      <c r="K9" t="s">
        <v>5178</v>
      </c>
      <c r="L9" t="s">
        <v>489</v>
      </c>
      <c r="M9">
        <v>52302</v>
      </c>
      <c r="N9" t="s">
        <v>105</v>
      </c>
      <c r="O9" t="s">
        <v>635</v>
      </c>
      <c r="P9" t="s">
        <v>46</v>
      </c>
      <c r="Q9" t="s">
        <v>59</v>
      </c>
      <c r="R9" t="s">
        <v>636</v>
      </c>
      <c r="S9">
        <v>13.48</v>
      </c>
      <c r="T9">
        <v>1</v>
      </c>
      <c r="U9">
        <v>0</v>
      </c>
      <c r="V9">
        <v>3.5047999999999999</v>
      </c>
    </row>
    <row r="10" spans="1:22" x14ac:dyDescent="0.3">
      <c r="A10">
        <v>9901</v>
      </c>
      <c r="B10" t="s">
        <v>10886</v>
      </c>
      <c r="C10">
        <v>2014</v>
      </c>
      <c r="D10" s="1">
        <v>41873</v>
      </c>
      <c r="E10" s="1">
        <v>41877</v>
      </c>
      <c r="F10" t="s">
        <v>50</v>
      </c>
      <c r="G10" t="s">
        <v>10592</v>
      </c>
      <c r="H10" t="s">
        <v>10593</v>
      </c>
      <c r="I10" t="s">
        <v>26</v>
      </c>
      <c r="J10" t="s">
        <v>27</v>
      </c>
      <c r="K10" t="s">
        <v>1473</v>
      </c>
      <c r="L10" t="s">
        <v>457</v>
      </c>
      <c r="M10">
        <v>80027</v>
      </c>
      <c r="N10" t="s">
        <v>44</v>
      </c>
      <c r="O10" t="s">
        <v>2320</v>
      </c>
      <c r="P10" t="s">
        <v>46</v>
      </c>
      <c r="Q10" t="s">
        <v>59</v>
      </c>
      <c r="R10" t="s">
        <v>2321</v>
      </c>
      <c r="S10">
        <v>237.096</v>
      </c>
      <c r="T10">
        <v>3</v>
      </c>
      <c r="U10">
        <v>0.2</v>
      </c>
      <c r="V10">
        <v>20.745899999999999</v>
      </c>
    </row>
    <row r="11" spans="1:22" x14ac:dyDescent="0.3">
      <c r="A11">
        <v>9877</v>
      </c>
      <c r="B11" t="s">
        <v>10872</v>
      </c>
      <c r="C11">
        <v>2014</v>
      </c>
      <c r="D11" s="1">
        <v>41750</v>
      </c>
      <c r="E11" s="1">
        <v>41751</v>
      </c>
      <c r="F11" t="s">
        <v>188</v>
      </c>
      <c r="G11" t="s">
        <v>4527</v>
      </c>
      <c r="H11" t="s">
        <v>4528</v>
      </c>
      <c r="I11" t="s">
        <v>102</v>
      </c>
      <c r="J11" t="s">
        <v>27</v>
      </c>
      <c r="K11" t="s">
        <v>2180</v>
      </c>
      <c r="L11" t="s">
        <v>498</v>
      </c>
      <c r="M11">
        <v>44105</v>
      </c>
      <c r="N11" t="s">
        <v>148</v>
      </c>
      <c r="O11" t="s">
        <v>5000</v>
      </c>
      <c r="P11" t="s">
        <v>46</v>
      </c>
      <c r="Q11" t="s">
        <v>59</v>
      </c>
      <c r="R11" t="s">
        <v>5001</v>
      </c>
      <c r="S11">
        <v>848.54399999999998</v>
      </c>
      <c r="T11">
        <v>4</v>
      </c>
      <c r="U11">
        <v>0.2</v>
      </c>
      <c r="V11">
        <v>-21.2136</v>
      </c>
    </row>
    <row r="12" spans="1:22" x14ac:dyDescent="0.3">
      <c r="A12">
        <v>9872</v>
      </c>
      <c r="B12" t="s">
        <v>10868</v>
      </c>
      <c r="C12">
        <v>2014</v>
      </c>
      <c r="D12" s="1">
        <v>41919</v>
      </c>
      <c r="E12" s="1">
        <v>41919</v>
      </c>
      <c r="F12" t="s">
        <v>1290</v>
      </c>
      <c r="G12" t="s">
        <v>6662</v>
      </c>
      <c r="H12" t="s">
        <v>6663</v>
      </c>
      <c r="I12" t="s">
        <v>26</v>
      </c>
      <c r="J12" t="s">
        <v>27</v>
      </c>
      <c r="K12" t="s">
        <v>303</v>
      </c>
      <c r="L12" t="s">
        <v>211</v>
      </c>
      <c r="M12">
        <v>60623</v>
      </c>
      <c r="N12" t="s">
        <v>105</v>
      </c>
      <c r="O12" t="s">
        <v>1015</v>
      </c>
      <c r="P12" t="s">
        <v>46</v>
      </c>
      <c r="Q12" t="s">
        <v>59</v>
      </c>
      <c r="R12" t="s">
        <v>1016</v>
      </c>
      <c r="S12">
        <v>290.33600000000001</v>
      </c>
      <c r="T12">
        <v>2</v>
      </c>
      <c r="U12">
        <v>0.2</v>
      </c>
      <c r="V12">
        <v>32.662799999999997</v>
      </c>
    </row>
    <row r="13" spans="1:22" x14ac:dyDescent="0.3">
      <c r="A13">
        <v>9867</v>
      </c>
      <c r="B13" t="s">
        <v>10865</v>
      </c>
      <c r="C13">
        <v>2012</v>
      </c>
      <c r="D13" s="1">
        <v>40994</v>
      </c>
      <c r="E13" s="1">
        <v>40996</v>
      </c>
      <c r="F13" t="s">
        <v>23</v>
      </c>
      <c r="G13" t="s">
        <v>3518</v>
      </c>
      <c r="H13" t="s">
        <v>3519</v>
      </c>
      <c r="I13" t="s">
        <v>41</v>
      </c>
      <c r="J13" t="s">
        <v>27</v>
      </c>
      <c r="K13" t="s">
        <v>266</v>
      </c>
      <c r="L13" t="s">
        <v>267</v>
      </c>
      <c r="M13">
        <v>10009</v>
      </c>
      <c r="N13" t="s">
        <v>148</v>
      </c>
      <c r="O13" t="s">
        <v>6093</v>
      </c>
      <c r="P13" t="s">
        <v>46</v>
      </c>
      <c r="Q13" t="s">
        <v>59</v>
      </c>
      <c r="R13" t="s">
        <v>6094</v>
      </c>
      <c r="S13">
        <v>1085.42</v>
      </c>
      <c r="T13">
        <v>7</v>
      </c>
      <c r="U13">
        <v>0</v>
      </c>
      <c r="V13">
        <v>282.20920000000001</v>
      </c>
    </row>
    <row r="14" spans="1:22" x14ac:dyDescent="0.3">
      <c r="A14">
        <v>9862</v>
      </c>
      <c r="B14" t="s">
        <v>10864</v>
      </c>
      <c r="C14">
        <v>2014</v>
      </c>
      <c r="D14" s="1">
        <v>41654</v>
      </c>
      <c r="E14" s="1">
        <v>41660</v>
      </c>
      <c r="F14" t="s">
        <v>50</v>
      </c>
      <c r="G14" t="s">
        <v>3044</v>
      </c>
      <c r="H14" t="s">
        <v>3045</v>
      </c>
      <c r="I14" t="s">
        <v>102</v>
      </c>
      <c r="J14" t="s">
        <v>27</v>
      </c>
      <c r="K14" t="s">
        <v>1464</v>
      </c>
      <c r="L14" t="s">
        <v>254</v>
      </c>
      <c r="M14">
        <v>47374</v>
      </c>
      <c r="N14" t="s">
        <v>105</v>
      </c>
      <c r="O14" t="s">
        <v>4772</v>
      </c>
      <c r="P14" t="s">
        <v>46</v>
      </c>
      <c r="Q14" t="s">
        <v>59</v>
      </c>
      <c r="R14" t="s">
        <v>186</v>
      </c>
      <c r="S14">
        <v>18.760000000000002</v>
      </c>
      <c r="T14">
        <v>2</v>
      </c>
      <c r="U14">
        <v>0</v>
      </c>
      <c r="V14">
        <v>5.2527999999999997</v>
      </c>
    </row>
    <row r="15" spans="1:22" x14ac:dyDescent="0.3">
      <c r="A15">
        <v>9859</v>
      </c>
      <c r="B15" t="s">
        <v>10864</v>
      </c>
      <c r="C15">
        <v>2014</v>
      </c>
      <c r="D15" s="1">
        <v>41654</v>
      </c>
      <c r="E15" s="1">
        <v>41660</v>
      </c>
      <c r="F15" t="s">
        <v>50</v>
      </c>
      <c r="G15" t="s">
        <v>3044</v>
      </c>
      <c r="H15" t="s">
        <v>3045</v>
      </c>
      <c r="I15" t="s">
        <v>102</v>
      </c>
      <c r="J15" t="s">
        <v>27</v>
      </c>
      <c r="K15" t="s">
        <v>1464</v>
      </c>
      <c r="L15" t="s">
        <v>254</v>
      </c>
      <c r="M15">
        <v>47374</v>
      </c>
      <c r="N15" t="s">
        <v>105</v>
      </c>
      <c r="O15" t="s">
        <v>635</v>
      </c>
      <c r="P15" t="s">
        <v>46</v>
      </c>
      <c r="Q15" t="s">
        <v>59</v>
      </c>
      <c r="R15" t="s">
        <v>636</v>
      </c>
      <c r="S15">
        <v>67.400000000000006</v>
      </c>
      <c r="T15">
        <v>5</v>
      </c>
      <c r="U15">
        <v>0</v>
      </c>
      <c r="V15">
        <v>17.524000000000001</v>
      </c>
    </row>
    <row r="16" spans="1:22" x14ac:dyDescent="0.3">
      <c r="A16">
        <v>9846</v>
      </c>
      <c r="B16" t="s">
        <v>10857</v>
      </c>
      <c r="C16">
        <v>2011</v>
      </c>
      <c r="D16" s="1">
        <v>40697</v>
      </c>
      <c r="E16" s="1">
        <v>40700</v>
      </c>
      <c r="F16" t="s">
        <v>188</v>
      </c>
      <c r="G16" t="s">
        <v>6271</v>
      </c>
      <c r="H16" t="s">
        <v>6272</v>
      </c>
      <c r="I16" t="s">
        <v>26</v>
      </c>
      <c r="J16" t="s">
        <v>27</v>
      </c>
      <c r="K16" t="s">
        <v>357</v>
      </c>
      <c r="L16" t="s">
        <v>211</v>
      </c>
      <c r="M16">
        <v>62521</v>
      </c>
      <c r="N16" t="s">
        <v>105</v>
      </c>
      <c r="O16" t="s">
        <v>4495</v>
      </c>
      <c r="P16" t="s">
        <v>46</v>
      </c>
      <c r="Q16" t="s">
        <v>59</v>
      </c>
      <c r="R16" t="s">
        <v>4496</v>
      </c>
      <c r="S16">
        <v>132.696</v>
      </c>
      <c r="T16">
        <v>3</v>
      </c>
      <c r="U16">
        <v>0.2</v>
      </c>
      <c r="V16">
        <v>9.9521999999999995</v>
      </c>
    </row>
    <row r="17" spans="1:22" x14ac:dyDescent="0.3">
      <c r="A17">
        <v>9828</v>
      </c>
      <c r="B17" t="s">
        <v>10850</v>
      </c>
      <c r="C17">
        <v>2014</v>
      </c>
      <c r="D17" s="1">
        <v>41810</v>
      </c>
      <c r="E17" s="1">
        <v>41817</v>
      </c>
      <c r="F17" t="s">
        <v>50</v>
      </c>
      <c r="G17" t="s">
        <v>400</v>
      </c>
      <c r="H17" t="s">
        <v>401</v>
      </c>
      <c r="I17" t="s">
        <v>41</v>
      </c>
      <c r="J17" t="s">
        <v>27</v>
      </c>
      <c r="K17" t="s">
        <v>266</v>
      </c>
      <c r="L17" t="s">
        <v>267</v>
      </c>
      <c r="M17">
        <v>10035</v>
      </c>
      <c r="N17" t="s">
        <v>148</v>
      </c>
      <c r="O17" t="s">
        <v>2164</v>
      </c>
      <c r="P17" t="s">
        <v>46</v>
      </c>
      <c r="Q17" t="s">
        <v>59</v>
      </c>
      <c r="R17" t="s">
        <v>2165</v>
      </c>
      <c r="S17">
        <v>129.30000000000001</v>
      </c>
      <c r="T17">
        <v>2</v>
      </c>
      <c r="U17">
        <v>0</v>
      </c>
      <c r="V17">
        <v>6.4649999999999999</v>
      </c>
    </row>
    <row r="18" spans="1:22" x14ac:dyDescent="0.3">
      <c r="A18">
        <v>9817</v>
      </c>
      <c r="B18" t="s">
        <v>10848</v>
      </c>
      <c r="C18">
        <v>2012</v>
      </c>
      <c r="D18" s="1">
        <v>41068</v>
      </c>
      <c r="E18" s="1">
        <v>41072</v>
      </c>
      <c r="F18" t="s">
        <v>50</v>
      </c>
      <c r="G18" t="s">
        <v>1033</v>
      </c>
      <c r="H18" t="s">
        <v>1034</v>
      </c>
      <c r="I18" t="s">
        <v>41</v>
      </c>
      <c r="J18" t="s">
        <v>27</v>
      </c>
      <c r="K18" t="s">
        <v>1151</v>
      </c>
      <c r="L18" t="s">
        <v>54</v>
      </c>
      <c r="M18">
        <v>33710</v>
      </c>
      <c r="N18" t="s">
        <v>30</v>
      </c>
      <c r="O18" t="s">
        <v>2999</v>
      </c>
      <c r="P18" t="s">
        <v>46</v>
      </c>
      <c r="Q18" t="s">
        <v>59</v>
      </c>
      <c r="R18" t="s">
        <v>3000</v>
      </c>
      <c r="S18">
        <v>516.96</v>
      </c>
      <c r="T18">
        <v>4</v>
      </c>
      <c r="U18">
        <v>0.2</v>
      </c>
      <c r="V18">
        <v>-6.4619999999999997</v>
      </c>
    </row>
    <row r="19" spans="1:22" x14ac:dyDescent="0.3">
      <c r="A19">
        <v>9784</v>
      </c>
      <c r="B19" t="s">
        <v>10833</v>
      </c>
      <c r="C19">
        <v>2012</v>
      </c>
      <c r="D19" s="1">
        <v>41060</v>
      </c>
      <c r="E19" s="1">
        <v>41062</v>
      </c>
      <c r="F19" t="s">
        <v>23</v>
      </c>
      <c r="G19" t="s">
        <v>5322</v>
      </c>
      <c r="H19" t="s">
        <v>5323</v>
      </c>
      <c r="I19" t="s">
        <v>41</v>
      </c>
      <c r="J19" t="s">
        <v>27</v>
      </c>
      <c r="K19" t="s">
        <v>4824</v>
      </c>
      <c r="L19" t="s">
        <v>788</v>
      </c>
      <c r="M19">
        <v>7501</v>
      </c>
      <c r="N19" t="s">
        <v>148</v>
      </c>
      <c r="O19" t="s">
        <v>3219</v>
      </c>
      <c r="P19" t="s">
        <v>46</v>
      </c>
      <c r="Q19" t="s">
        <v>59</v>
      </c>
      <c r="R19" t="s">
        <v>3220</v>
      </c>
      <c r="S19">
        <v>62.18</v>
      </c>
      <c r="T19">
        <v>1</v>
      </c>
      <c r="U19">
        <v>0</v>
      </c>
      <c r="V19">
        <v>16.788599999999999</v>
      </c>
    </row>
    <row r="20" spans="1:22" x14ac:dyDescent="0.3">
      <c r="A20">
        <v>17</v>
      </c>
      <c r="B20" t="s">
        <v>110</v>
      </c>
      <c r="C20">
        <v>2011</v>
      </c>
      <c r="D20" s="1">
        <v>40858</v>
      </c>
      <c r="E20" s="1">
        <v>40865</v>
      </c>
      <c r="F20" t="s">
        <v>50</v>
      </c>
      <c r="G20" t="s">
        <v>111</v>
      </c>
      <c r="H20" t="s">
        <v>112</v>
      </c>
      <c r="I20" t="s">
        <v>26</v>
      </c>
      <c r="J20" t="s">
        <v>27</v>
      </c>
      <c r="K20" t="s">
        <v>113</v>
      </c>
      <c r="L20" t="s">
        <v>114</v>
      </c>
      <c r="M20">
        <v>53711</v>
      </c>
      <c r="N20" t="s">
        <v>105</v>
      </c>
      <c r="O20" t="s">
        <v>115</v>
      </c>
      <c r="P20" t="s">
        <v>46</v>
      </c>
      <c r="Q20" t="s">
        <v>59</v>
      </c>
      <c r="R20" t="s">
        <v>116</v>
      </c>
      <c r="S20">
        <v>665.88</v>
      </c>
      <c r="T20">
        <v>6</v>
      </c>
      <c r="U20">
        <v>0</v>
      </c>
      <c r="V20">
        <v>13.317600000000001</v>
      </c>
    </row>
    <row r="21" spans="1:22" x14ac:dyDescent="0.3">
      <c r="A21">
        <v>18</v>
      </c>
      <c r="B21" t="s">
        <v>117</v>
      </c>
      <c r="C21">
        <v>2011</v>
      </c>
      <c r="D21" s="1">
        <v>40676</v>
      </c>
      <c r="E21" s="1">
        <v>40678</v>
      </c>
      <c r="F21" t="s">
        <v>23</v>
      </c>
      <c r="G21" t="s">
        <v>118</v>
      </c>
      <c r="H21" t="s">
        <v>119</v>
      </c>
      <c r="I21" t="s">
        <v>26</v>
      </c>
      <c r="J21" t="s">
        <v>27</v>
      </c>
      <c r="K21" t="s">
        <v>120</v>
      </c>
      <c r="L21" t="s">
        <v>121</v>
      </c>
      <c r="M21">
        <v>84084</v>
      </c>
      <c r="N21" t="s">
        <v>44</v>
      </c>
      <c r="O21" t="s">
        <v>122</v>
      </c>
      <c r="P21" t="s">
        <v>46</v>
      </c>
      <c r="Q21" t="s">
        <v>59</v>
      </c>
      <c r="R21" t="s">
        <v>123</v>
      </c>
      <c r="S21">
        <v>55.5</v>
      </c>
      <c r="T21">
        <v>2</v>
      </c>
      <c r="U21">
        <v>0</v>
      </c>
      <c r="V21">
        <v>9.99</v>
      </c>
    </row>
    <row r="22" spans="1:22" x14ac:dyDescent="0.3">
      <c r="A22">
        <v>9756</v>
      </c>
      <c r="B22" t="s">
        <v>10819</v>
      </c>
      <c r="C22">
        <v>2014</v>
      </c>
      <c r="D22" s="1">
        <v>41726</v>
      </c>
      <c r="E22" s="1">
        <v>41728</v>
      </c>
      <c r="F22" t="s">
        <v>23</v>
      </c>
      <c r="G22" t="s">
        <v>454</v>
      </c>
      <c r="H22" t="s">
        <v>455</v>
      </c>
      <c r="I22" t="s">
        <v>26</v>
      </c>
      <c r="J22" t="s">
        <v>27</v>
      </c>
      <c r="K22" t="s">
        <v>1464</v>
      </c>
      <c r="L22" t="s">
        <v>319</v>
      </c>
      <c r="M22">
        <v>23223</v>
      </c>
      <c r="N22" t="s">
        <v>30</v>
      </c>
      <c r="O22" t="s">
        <v>6008</v>
      </c>
      <c r="P22" t="s">
        <v>46</v>
      </c>
      <c r="Q22" t="s">
        <v>59</v>
      </c>
      <c r="R22" t="s">
        <v>6009</v>
      </c>
      <c r="S22">
        <v>332.94</v>
      </c>
      <c r="T22">
        <v>3</v>
      </c>
      <c r="U22">
        <v>0</v>
      </c>
      <c r="V22">
        <v>9.9882000000000009</v>
      </c>
    </row>
    <row r="23" spans="1:22" x14ac:dyDescent="0.3">
      <c r="A23">
        <v>9738</v>
      </c>
      <c r="B23" t="s">
        <v>10809</v>
      </c>
      <c r="C23">
        <v>2014</v>
      </c>
      <c r="D23" s="1">
        <v>41715</v>
      </c>
      <c r="E23" s="1">
        <v>41720</v>
      </c>
      <c r="F23" t="s">
        <v>50</v>
      </c>
      <c r="G23" t="s">
        <v>5631</v>
      </c>
      <c r="H23" t="s">
        <v>5632</v>
      </c>
      <c r="I23" t="s">
        <v>41</v>
      </c>
      <c r="J23" t="s">
        <v>27</v>
      </c>
      <c r="K23" t="s">
        <v>42</v>
      </c>
      <c r="L23" t="s">
        <v>43</v>
      </c>
      <c r="M23">
        <v>90032</v>
      </c>
      <c r="N23" t="s">
        <v>44</v>
      </c>
      <c r="O23" t="s">
        <v>6093</v>
      </c>
      <c r="P23" t="s">
        <v>46</v>
      </c>
      <c r="Q23" t="s">
        <v>59</v>
      </c>
      <c r="R23" t="s">
        <v>6094</v>
      </c>
      <c r="S23">
        <v>310.12</v>
      </c>
      <c r="T23">
        <v>2</v>
      </c>
      <c r="U23">
        <v>0</v>
      </c>
      <c r="V23">
        <v>80.631200000000007</v>
      </c>
    </row>
    <row r="24" spans="1:22" x14ac:dyDescent="0.3">
      <c r="A24">
        <v>9731</v>
      </c>
      <c r="B24" t="s">
        <v>10804</v>
      </c>
      <c r="C24">
        <v>2011</v>
      </c>
      <c r="D24" s="1">
        <v>40815</v>
      </c>
      <c r="E24" s="1">
        <v>40820</v>
      </c>
      <c r="F24" t="s">
        <v>50</v>
      </c>
      <c r="G24" t="s">
        <v>3653</v>
      </c>
      <c r="H24" t="s">
        <v>3654</v>
      </c>
      <c r="I24" t="s">
        <v>26</v>
      </c>
      <c r="J24" t="s">
        <v>27</v>
      </c>
      <c r="K24" t="s">
        <v>95</v>
      </c>
      <c r="L24" t="s">
        <v>96</v>
      </c>
      <c r="M24">
        <v>98115</v>
      </c>
      <c r="N24" t="s">
        <v>44</v>
      </c>
      <c r="O24" t="s">
        <v>2999</v>
      </c>
      <c r="P24" t="s">
        <v>46</v>
      </c>
      <c r="Q24" t="s">
        <v>59</v>
      </c>
      <c r="R24" t="s">
        <v>3000</v>
      </c>
      <c r="S24">
        <v>807.75</v>
      </c>
      <c r="T24">
        <v>5</v>
      </c>
      <c r="U24">
        <v>0</v>
      </c>
      <c r="V24">
        <v>153.4725</v>
      </c>
    </row>
    <row r="25" spans="1:22" x14ac:dyDescent="0.3">
      <c r="A25">
        <v>9720</v>
      </c>
      <c r="B25" t="s">
        <v>10797</v>
      </c>
      <c r="C25">
        <v>2014</v>
      </c>
      <c r="D25" s="1">
        <v>41956</v>
      </c>
      <c r="E25" s="1">
        <v>41958</v>
      </c>
      <c r="F25" t="s">
        <v>23</v>
      </c>
      <c r="G25" t="s">
        <v>5176</v>
      </c>
      <c r="H25" t="s">
        <v>5177</v>
      </c>
      <c r="I25" t="s">
        <v>26</v>
      </c>
      <c r="J25" t="s">
        <v>27</v>
      </c>
      <c r="K25" t="s">
        <v>2470</v>
      </c>
      <c r="L25" t="s">
        <v>147</v>
      </c>
      <c r="M25">
        <v>17602</v>
      </c>
      <c r="N25" t="s">
        <v>148</v>
      </c>
      <c r="O25" t="s">
        <v>3688</v>
      </c>
      <c r="P25" t="s">
        <v>46</v>
      </c>
      <c r="Q25" t="s">
        <v>59</v>
      </c>
      <c r="R25" t="s">
        <v>3689</v>
      </c>
      <c r="S25">
        <v>221.024</v>
      </c>
      <c r="T25">
        <v>2</v>
      </c>
      <c r="U25">
        <v>0.2</v>
      </c>
      <c r="V25">
        <v>-55.256</v>
      </c>
    </row>
    <row r="26" spans="1:22" x14ac:dyDescent="0.3">
      <c r="A26">
        <v>9713</v>
      </c>
      <c r="B26" t="s">
        <v>10793</v>
      </c>
      <c r="C26">
        <v>2011</v>
      </c>
      <c r="D26" s="1">
        <v>40852</v>
      </c>
      <c r="E26" s="1">
        <v>40857</v>
      </c>
      <c r="F26" t="s">
        <v>50</v>
      </c>
      <c r="G26" t="s">
        <v>1704</v>
      </c>
      <c r="H26" t="s">
        <v>1705</v>
      </c>
      <c r="I26" t="s">
        <v>26</v>
      </c>
      <c r="J26" t="s">
        <v>27</v>
      </c>
      <c r="K26" t="s">
        <v>146</v>
      </c>
      <c r="L26" t="s">
        <v>147</v>
      </c>
      <c r="M26">
        <v>19143</v>
      </c>
      <c r="N26" t="s">
        <v>148</v>
      </c>
      <c r="O26" t="s">
        <v>3510</v>
      </c>
      <c r="P26" t="s">
        <v>46</v>
      </c>
      <c r="Q26" t="s">
        <v>59</v>
      </c>
      <c r="R26" t="s">
        <v>3511</v>
      </c>
      <c r="S26">
        <v>1080.096</v>
      </c>
      <c r="T26">
        <v>6</v>
      </c>
      <c r="U26">
        <v>0.2</v>
      </c>
      <c r="V26">
        <v>-94.508399999999995</v>
      </c>
    </row>
    <row r="27" spans="1:22" x14ac:dyDescent="0.3">
      <c r="A27">
        <v>9710</v>
      </c>
      <c r="B27" t="s">
        <v>10792</v>
      </c>
      <c r="C27">
        <v>2013</v>
      </c>
      <c r="D27" s="1">
        <v>41569</v>
      </c>
      <c r="E27" s="1">
        <v>41575</v>
      </c>
      <c r="F27" t="s">
        <v>50</v>
      </c>
      <c r="G27" t="s">
        <v>1952</v>
      </c>
      <c r="H27" t="s">
        <v>1953</v>
      </c>
      <c r="I27" t="s">
        <v>26</v>
      </c>
      <c r="J27" t="s">
        <v>27</v>
      </c>
      <c r="K27" t="s">
        <v>42</v>
      </c>
      <c r="L27" t="s">
        <v>43</v>
      </c>
      <c r="M27">
        <v>90045</v>
      </c>
      <c r="N27" t="s">
        <v>44</v>
      </c>
      <c r="O27" t="s">
        <v>1629</v>
      </c>
      <c r="P27" t="s">
        <v>46</v>
      </c>
      <c r="Q27" t="s">
        <v>59</v>
      </c>
      <c r="R27" t="s">
        <v>1630</v>
      </c>
      <c r="S27">
        <v>340.92</v>
      </c>
      <c r="T27">
        <v>3</v>
      </c>
      <c r="U27">
        <v>0</v>
      </c>
      <c r="V27">
        <v>3.4091999999999998</v>
      </c>
    </row>
    <row r="28" spans="1:22" x14ac:dyDescent="0.3">
      <c r="A28">
        <v>9693</v>
      </c>
      <c r="B28" t="s">
        <v>10782</v>
      </c>
      <c r="C28">
        <v>2012</v>
      </c>
      <c r="D28" s="1">
        <v>41149</v>
      </c>
      <c r="E28" s="1">
        <v>41154</v>
      </c>
      <c r="F28" t="s">
        <v>50</v>
      </c>
      <c r="G28" t="s">
        <v>3518</v>
      </c>
      <c r="H28" t="s">
        <v>3519</v>
      </c>
      <c r="I28" t="s">
        <v>41</v>
      </c>
      <c r="J28" t="s">
        <v>27</v>
      </c>
      <c r="K28" t="s">
        <v>746</v>
      </c>
      <c r="L28" t="s">
        <v>747</v>
      </c>
      <c r="M28">
        <v>6824</v>
      </c>
      <c r="N28" t="s">
        <v>148</v>
      </c>
      <c r="O28" t="s">
        <v>5556</v>
      </c>
      <c r="P28" t="s">
        <v>46</v>
      </c>
      <c r="Q28" t="s">
        <v>59</v>
      </c>
      <c r="R28" t="s">
        <v>5557</v>
      </c>
      <c r="S28">
        <v>470.36</v>
      </c>
      <c r="T28">
        <v>11</v>
      </c>
      <c r="U28">
        <v>0</v>
      </c>
      <c r="V28">
        <v>122.2936</v>
      </c>
    </row>
    <row r="29" spans="1:22" x14ac:dyDescent="0.3">
      <c r="A29">
        <v>9680</v>
      </c>
      <c r="B29" t="s">
        <v>10774</v>
      </c>
      <c r="C29">
        <v>2012</v>
      </c>
      <c r="D29" s="1">
        <v>41270</v>
      </c>
      <c r="E29" s="1">
        <v>41274</v>
      </c>
      <c r="F29" t="s">
        <v>50</v>
      </c>
      <c r="G29" t="s">
        <v>6419</v>
      </c>
      <c r="H29" t="s">
        <v>6420</v>
      </c>
      <c r="I29" t="s">
        <v>41</v>
      </c>
      <c r="J29" t="s">
        <v>27</v>
      </c>
      <c r="K29" t="s">
        <v>127</v>
      </c>
      <c r="L29" t="s">
        <v>43</v>
      </c>
      <c r="M29">
        <v>94122</v>
      </c>
      <c r="N29" t="s">
        <v>44</v>
      </c>
      <c r="O29" t="s">
        <v>2999</v>
      </c>
      <c r="P29" t="s">
        <v>46</v>
      </c>
      <c r="Q29" t="s">
        <v>59</v>
      </c>
      <c r="R29" t="s">
        <v>3000</v>
      </c>
      <c r="S29">
        <v>323.10000000000002</v>
      </c>
      <c r="T29">
        <v>2</v>
      </c>
      <c r="U29">
        <v>0</v>
      </c>
      <c r="V29">
        <v>61.389000000000003</v>
      </c>
    </row>
    <row r="30" spans="1:22" x14ac:dyDescent="0.3">
      <c r="A30">
        <v>9675</v>
      </c>
      <c r="B30" t="s">
        <v>10770</v>
      </c>
      <c r="C30">
        <v>2011</v>
      </c>
      <c r="D30" s="1">
        <v>40746</v>
      </c>
      <c r="E30" s="1">
        <v>40748</v>
      </c>
      <c r="F30" t="s">
        <v>23</v>
      </c>
      <c r="G30" t="s">
        <v>1202</v>
      </c>
      <c r="H30" t="s">
        <v>1203</v>
      </c>
      <c r="I30" t="s">
        <v>26</v>
      </c>
      <c r="J30" t="s">
        <v>27</v>
      </c>
      <c r="K30" t="s">
        <v>184</v>
      </c>
      <c r="L30" t="s">
        <v>104</v>
      </c>
      <c r="M30">
        <v>77095</v>
      </c>
      <c r="N30" t="s">
        <v>105</v>
      </c>
      <c r="O30" t="s">
        <v>5267</v>
      </c>
      <c r="P30" t="s">
        <v>46</v>
      </c>
      <c r="Q30" t="s">
        <v>59</v>
      </c>
      <c r="R30" t="s">
        <v>5268</v>
      </c>
      <c r="S30">
        <v>26.632000000000001</v>
      </c>
      <c r="T30">
        <v>1</v>
      </c>
      <c r="U30">
        <v>0.2</v>
      </c>
      <c r="V30">
        <v>1.3315999999999999</v>
      </c>
    </row>
    <row r="31" spans="1:22" x14ac:dyDescent="0.3">
      <c r="A31">
        <v>9664</v>
      </c>
      <c r="B31" t="s">
        <v>10759</v>
      </c>
      <c r="C31">
        <v>2014</v>
      </c>
      <c r="D31" s="1">
        <v>41883</v>
      </c>
      <c r="E31" s="1">
        <v>41888</v>
      </c>
      <c r="F31" t="s">
        <v>50</v>
      </c>
      <c r="G31" t="s">
        <v>3987</v>
      </c>
      <c r="H31" t="s">
        <v>3988</v>
      </c>
      <c r="I31" t="s">
        <v>26</v>
      </c>
      <c r="J31" t="s">
        <v>27</v>
      </c>
      <c r="K31" t="s">
        <v>127</v>
      </c>
      <c r="L31" t="s">
        <v>43</v>
      </c>
      <c r="M31">
        <v>94109</v>
      </c>
      <c r="N31" t="s">
        <v>44</v>
      </c>
      <c r="O31" t="s">
        <v>2164</v>
      </c>
      <c r="P31" t="s">
        <v>46</v>
      </c>
      <c r="Q31" t="s">
        <v>59</v>
      </c>
      <c r="R31" t="s">
        <v>2165</v>
      </c>
      <c r="S31">
        <v>193.95</v>
      </c>
      <c r="T31">
        <v>3</v>
      </c>
      <c r="U31">
        <v>0</v>
      </c>
      <c r="V31">
        <v>9.6974999999999998</v>
      </c>
    </row>
    <row r="32" spans="1:22" x14ac:dyDescent="0.3">
      <c r="A32">
        <v>9648</v>
      </c>
      <c r="B32" t="s">
        <v>10752</v>
      </c>
      <c r="C32">
        <v>2011</v>
      </c>
      <c r="D32" s="1">
        <v>40866</v>
      </c>
      <c r="E32" s="1">
        <v>40871</v>
      </c>
      <c r="F32" t="s">
        <v>50</v>
      </c>
      <c r="G32" t="s">
        <v>5244</v>
      </c>
      <c r="H32" t="s">
        <v>5245</v>
      </c>
      <c r="I32" t="s">
        <v>26</v>
      </c>
      <c r="J32" t="s">
        <v>27</v>
      </c>
      <c r="K32" t="s">
        <v>10753</v>
      </c>
      <c r="L32" t="s">
        <v>229</v>
      </c>
      <c r="M32">
        <v>55433</v>
      </c>
      <c r="N32" t="s">
        <v>105</v>
      </c>
      <c r="O32" t="s">
        <v>4495</v>
      </c>
      <c r="P32" t="s">
        <v>46</v>
      </c>
      <c r="Q32" t="s">
        <v>59</v>
      </c>
      <c r="R32" t="s">
        <v>4496</v>
      </c>
      <c r="S32">
        <v>221.16</v>
      </c>
      <c r="T32">
        <v>4</v>
      </c>
      <c r="U32">
        <v>0</v>
      </c>
      <c r="V32">
        <v>57.501600000000003</v>
      </c>
    </row>
    <row r="33" spans="1:22" x14ac:dyDescent="0.3">
      <c r="A33">
        <v>9646</v>
      </c>
      <c r="B33" t="s">
        <v>10751</v>
      </c>
      <c r="C33">
        <v>2014</v>
      </c>
      <c r="D33" s="1">
        <v>41799</v>
      </c>
      <c r="E33" s="1">
        <v>41804</v>
      </c>
      <c r="F33" t="s">
        <v>50</v>
      </c>
      <c r="G33" t="s">
        <v>3161</v>
      </c>
      <c r="H33" t="s">
        <v>3162</v>
      </c>
      <c r="I33" t="s">
        <v>26</v>
      </c>
      <c r="J33" t="s">
        <v>27</v>
      </c>
      <c r="K33" t="s">
        <v>3942</v>
      </c>
      <c r="L33" t="s">
        <v>310</v>
      </c>
      <c r="M33">
        <v>85301</v>
      </c>
      <c r="N33" t="s">
        <v>44</v>
      </c>
      <c r="O33" t="s">
        <v>885</v>
      </c>
      <c r="P33" t="s">
        <v>46</v>
      </c>
      <c r="Q33" t="s">
        <v>59</v>
      </c>
      <c r="R33" t="s">
        <v>886</v>
      </c>
      <c r="S33">
        <v>35.167999999999999</v>
      </c>
      <c r="T33">
        <v>2</v>
      </c>
      <c r="U33">
        <v>0.2</v>
      </c>
      <c r="V33">
        <v>-8.3523999999999994</v>
      </c>
    </row>
    <row r="34" spans="1:22" x14ac:dyDescent="0.3">
      <c r="A34">
        <v>9642</v>
      </c>
      <c r="B34" t="s">
        <v>10750</v>
      </c>
      <c r="C34">
        <v>2011</v>
      </c>
      <c r="D34" s="1">
        <v>40609</v>
      </c>
      <c r="E34" s="1">
        <v>40614</v>
      </c>
      <c r="F34" t="s">
        <v>50</v>
      </c>
      <c r="G34" t="s">
        <v>9527</v>
      </c>
      <c r="H34" t="s">
        <v>9528</v>
      </c>
      <c r="I34" t="s">
        <v>41</v>
      </c>
      <c r="J34" t="s">
        <v>27</v>
      </c>
      <c r="K34" t="s">
        <v>95</v>
      </c>
      <c r="L34" t="s">
        <v>96</v>
      </c>
      <c r="M34">
        <v>98103</v>
      </c>
      <c r="N34" t="s">
        <v>44</v>
      </c>
      <c r="O34" t="s">
        <v>1412</v>
      </c>
      <c r="P34" t="s">
        <v>46</v>
      </c>
      <c r="Q34" t="s">
        <v>59</v>
      </c>
      <c r="R34" t="s">
        <v>1413</v>
      </c>
      <c r="S34">
        <v>204.9</v>
      </c>
      <c r="T34">
        <v>5</v>
      </c>
      <c r="U34">
        <v>0</v>
      </c>
      <c r="V34">
        <v>0</v>
      </c>
    </row>
    <row r="35" spans="1:22" x14ac:dyDescent="0.3">
      <c r="A35">
        <v>9635</v>
      </c>
      <c r="B35" t="s">
        <v>10746</v>
      </c>
      <c r="C35">
        <v>2011</v>
      </c>
      <c r="D35" s="1">
        <v>40830</v>
      </c>
      <c r="E35" s="1">
        <v>40833</v>
      </c>
      <c r="F35" t="s">
        <v>188</v>
      </c>
      <c r="G35" t="s">
        <v>5805</v>
      </c>
      <c r="H35" t="s">
        <v>5806</v>
      </c>
      <c r="I35" t="s">
        <v>26</v>
      </c>
      <c r="J35" t="s">
        <v>27</v>
      </c>
      <c r="K35" t="s">
        <v>4096</v>
      </c>
      <c r="L35" t="s">
        <v>1245</v>
      </c>
      <c r="M35">
        <v>2149</v>
      </c>
      <c r="N35" t="s">
        <v>148</v>
      </c>
      <c r="O35" t="s">
        <v>349</v>
      </c>
      <c r="P35" t="s">
        <v>46</v>
      </c>
      <c r="Q35" t="s">
        <v>59</v>
      </c>
      <c r="R35" t="s">
        <v>350</v>
      </c>
      <c r="S35">
        <v>79.45</v>
      </c>
      <c r="T35">
        <v>7</v>
      </c>
      <c r="U35">
        <v>0</v>
      </c>
      <c r="V35">
        <v>22.245999999999999</v>
      </c>
    </row>
    <row r="36" spans="1:22" x14ac:dyDescent="0.3">
      <c r="A36">
        <v>9607</v>
      </c>
      <c r="B36" t="s">
        <v>10731</v>
      </c>
      <c r="C36">
        <v>2014</v>
      </c>
      <c r="D36" s="1">
        <v>41948</v>
      </c>
      <c r="E36" s="1">
        <v>41953</v>
      </c>
      <c r="F36" t="s">
        <v>50</v>
      </c>
      <c r="G36" t="s">
        <v>3630</v>
      </c>
      <c r="H36" t="s">
        <v>3631</v>
      </c>
      <c r="I36" t="s">
        <v>41</v>
      </c>
      <c r="J36" t="s">
        <v>27</v>
      </c>
      <c r="K36" t="s">
        <v>2470</v>
      </c>
      <c r="L36" t="s">
        <v>498</v>
      </c>
      <c r="M36">
        <v>43130</v>
      </c>
      <c r="N36" t="s">
        <v>148</v>
      </c>
      <c r="O36" t="s">
        <v>3393</v>
      </c>
      <c r="P36" t="s">
        <v>46</v>
      </c>
      <c r="Q36" t="s">
        <v>59</v>
      </c>
      <c r="R36" t="s">
        <v>3394</v>
      </c>
      <c r="S36">
        <v>194.352</v>
      </c>
      <c r="T36">
        <v>3</v>
      </c>
      <c r="U36">
        <v>0.2</v>
      </c>
      <c r="V36">
        <v>-43.729199999999999</v>
      </c>
    </row>
    <row r="37" spans="1:22" x14ac:dyDescent="0.3">
      <c r="A37">
        <v>9588</v>
      </c>
      <c r="B37" t="s">
        <v>10716</v>
      </c>
      <c r="C37">
        <v>2014</v>
      </c>
      <c r="D37" s="1">
        <v>41747</v>
      </c>
      <c r="E37" s="1">
        <v>41752</v>
      </c>
      <c r="F37" t="s">
        <v>50</v>
      </c>
      <c r="G37" t="s">
        <v>5334</v>
      </c>
      <c r="H37" t="s">
        <v>5335</v>
      </c>
      <c r="I37" t="s">
        <v>41</v>
      </c>
      <c r="J37" t="s">
        <v>27</v>
      </c>
      <c r="K37" t="s">
        <v>303</v>
      </c>
      <c r="L37" t="s">
        <v>211</v>
      </c>
      <c r="M37">
        <v>60653</v>
      </c>
      <c r="N37" t="s">
        <v>105</v>
      </c>
      <c r="O37" t="s">
        <v>3442</v>
      </c>
      <c r="P37" t="s">
        <v>46</v>
      </c>
      <c r="Q37" t="s">
        <v>59</v>
      </c>
      <c r="R37" t="s">
        <v>3443</v>
      </c>
      <c r="S37">
        <v>195.136</v>
      </c>
      <c r="T37">
        <v>4</v>
      </c>
      <c r="U37">
        <v>0.2</v>
      </c>
      <c r="V37">
        <v>-43.9056</v>
      </c>
    </row>
    <row r="38" spans="1:22" x14ac:dyDescent="0.3">
      <c r="A38">
        <v>9585</v>
      </c>
      <c r="B38" t="s">
        <v>10713</v>
      </c>
      <c r="C38">
        <v>2014</v>
      </c>
      <c r="D38" s="1">
        <v>41878</v>
      </c>
      <c r="E38" s="1">
        <v>41879</v>
      </c>
      <c r="F38" t="s">
        <v>188</v>
      </c>
      <c r="G38" t="s">
        <v>6656</v>
      </c>
      <c r="H38" t="s">
        <v>6657</v>
      </c>
      <c r="I38" t="s">
        <v>102</v>
      </c>
      <c r="J38" t="s">
        <v>27</v>
      </c>
      <c r="K38" t="s">
        <v>880</v>
      </c>
      <c r="L38" t="s">
        <v>238</v>
      </c>
      <c r="M38">
        <v>48234</v>
      </c>
      <c r="N38" t="s">
        <v>105</v>
      </c>
      <c r="O38" t="s">
        <v>4076</v>
      </c>
      <c r="P38" t="s">
        <v>46</v>
      </c>
      <c r="Q38" t="s">
        <v>59</v>
      </c>
      <c r="R38" t="s">
        <v>4077</v>
      </c>
      <c r="S38">
        <v>53.72</v>
      </c>
      <c r="T38">
        <v>4</v>
      </c>
      <c r="U38">
        <v>0</v>
      </c>
      <c r="V38">
        <v>13.9672</v>
      </c>
    </row>
    <row r="39" spans="1:22" x14ac:dyDescent="0.3">
      <c r="A39">
        <v>9580</v>
      </c>
      <c r="B39" t="s">
        <v>10710</v>
      </c>
      <c r="C39">
        <v>2014</v>
      </c>
      <c r="D39" s="1">
        <v>41897</v>
      </c>
      <c r="E39" s="1">
        <v>41899</v>
      </c>
      <c r="F39" t="s">
        <v>188</v>
      </c>
      <c r="G39" t="s">
        <v>417</v>
      </c>
      <c r="H39" t="s">
        <v>418</v>
      </c>
      <c r="I39" t="s">
        <v>102</v>
      </c>
      <c r="J39" t="s">
        <v>27</v>
      </c>
      <c r="K39" t="s">
        <v>266</v>
      </c>
      <c r="L39" t="s">
        <v>267</v>
      </c>
      <c r="M39">
        <v>10035</v>
      </c>
      <c r="N39" t="s">
        <v>148</v>
      </c>
      <c r="O39" t="s">
        <v>4149</v>
      </c>
      <c r="P39" t="s">
        <v>46</v>
      </c>
      <c r="Q39" t="s">
        <v>59</v>
      </c>
      <c r="R39" t="s">
        <v>4150</v>
      </c>
      <c r="S39">
        <v>70.98</v>
      </c>
      <c r="T39">
        <v>1</v>
      </c>
      <c r="U39">
        <v>0</v>
      </c>
      <c r="V39">
        <v>3.5489999999999999</v>
      </c>
    </row>
    <row r="40" spans="1:22" x14ac:dyDescent="0.3">
      <c r="A40">
        <v>9571</v>
      </c>
      <c r="B40" t="s">
        <v>10707</v>
      </c>
      <c r="C40">
        <v>2012</v>
      </c>
      <c r="D40" s="1">
        <v>41176</v>
      </c>
      <c r="E40" s="1">
        <v>41176</v>
      </c>
      <c r="F40" t="s">
        <v>1290</v>
      </c>
      <c r="G40" t="s">
        <v>799</v>
      </c>
      <c r="H40" t="s">
        <v>800</v>
      </c>
      <c r="I40" t="s">
        <v>26</v>
      </c>
      <c r="J40" t="s">
        <v>27</v>
      </c>
      <c r="K40" t="s">
        <v>497</v>
      </c>
      <c r="L40" t="s">
        <v>498</v>
      </c>
      <c r="M40">
        <v>43229</v>
      </c>
      <c r="N40" t="s">
        <v>148</v>
      </c>
      <c r="O40" t="s">
        <v>4907</v>
      </c>
      <c r="P40" t="s">
        <v>46</v>
      </c>
      <c r="Q40" t="s">
        <v>59</v>
      </c>
      <c r="R40" t="s">
        <v>4908</v>
      </c>
      <c r="S40">
        <v>33.567999999999998</v>
      </c>
      <c r="T40">
        <v>2</v>
      </c>
      <c r="U40">
        <v>0.2</v>
      </c>
      <c r="V40">
        <v>1.6783999999999999</v>
      </c>
    </row>
    <row r="41" spans="1:22" x14ac:dyDescent="0.3">
      <c r="A41">
        <v>9560</v>
      </c>
      <c r="B41" t="s">
        <v>10699</v>
      </c>
      <c r="C41">
        <v>2013</v>
      </c>
      <c r="D41" s="1">
        <v>41398</v>
      </c>
      <c r="E41" s="1">
        <v>41400</v>
      </c>
      <c r="F41" t="s">
        <v>188</v>
      </c>
      <c r="G41" t="s">
        <v>10700</v>
      </c>
      <c r="H41" t="s">
        <v>10701</v>
      </c>
      <c r="I41" t="s">
        <v>26</v>
      </c>
      <c r="J41" t="s">
        <v>27</v>
      </c>
      <c r="K41" t="s">
        <v>606</v>
      </c>
      <c r="L41" t="s">
        <v>498</v>
      </c>
      <c r="M41">
        <v>43055</v>
      </c>
      <c r="N41" t="s">
        <v>148</v>
      </c>
      <c r="O41" t="s">
        <v>4663</v>
      </c>
      <c r="P41" t="s">
        <v>46</v>
      </c>
      <c r="Q41" t="s">
        <v>59</v>
      </c>
      <c r="R41" t="s">
        <v>4664</v>
      </c>
      <c r="S41">
        <v>195.64</v>
      </c>
      <c r="T41">
        <v>5</v>
      </c>
      <c r="U41">
        <v>0.2</v>
      </c>
      <c r="V41">
        <v>-44.018999999999998</v>
      </c>
    </row>
    <row r="42" spans="1:22" x14ac:dyDescent="0.3">
      <c r="A42">
        <v>9552</v>
      </c>
      <c r="B42" t="s">
        <v>10693</v>
      </c>
      <c r="C42">
        <v>2012</v>
      </c>
      <c r="D42" s="1">
        <v>41223</v>
      </c>
      <c r="E42" s="1">
        <v>41227</v>
      </c>
      <c r="F42" t="s">
        <v>50</v>
      </c>
      <c r="G42" t="s">
        <v>6695</v>
      </c>
      <c r="H42" t="s">
        <v>6696</v>
      </c>
      <c r="I42" t="s">
        <v>26</v>
      </c>
      <c r="J42" t="s">
        <v>27</v>
      </c>
      <c r="K42" t="s">
        <v>146</v>
      </c>
      <c r="L42" t="s">
        <v>147</v>
      </c>
      <c r="M42">
        <v>19140</v>
      </c>
      <c r="N42" t="s">
        <v>148</v>
      </c>
      <c r="O42" t="s">
        <v>3031</v>
      </c>
      <c r="P42" t="s">
        <v>46</v>
      </c>
      <c r="Q42" t="s">
        <v>59</v>
      </c>
      <c r="R42" t="s">
        <v>3032</v>
      </c>
      <c r="S42">
        <v>577.58399999999995</v>
      </c>
      <c r="T42">
        <v>6</v>
      </c>
      <c r="U42">
        <v>0.2</v>
      </c>
      <c r="V42">
        <v>43.318800000000003</v>
      </c>
    </row>
    <row r="43" spans="1:22" x14ac:dyDescent="0.3">
      <c r="A43">
        <v>9535</v>
      </c>
      <c r="B43" t="s">
        <v>10684</v>
      </c>
      <c r="C43">
        <v>2013</v>
      </c>
      <c r="D43" s="1">
        <v>41575</v>
      </c>
      <c r="E43" s="1">
        <v>41579</v>
      </c>
      <c r="F43" t="s">
        <v>50</v>
      </c>
      <c r="G43" t="s">
        <v>5008</v>
      </c>
      <c r="H43" t="s">
        <v>5009</v>
      </c>
      <c r="I43" t="s">
        <v>26</v>
      </c>
      <c r="J43" t="s">
        <v>27</v>
      </c>
      <c r="K43" t="s">
        <v>266</v>
      </c>
      <c r="L43" t="s">
        <v>267</v>
      </c>
      <c r="M43">
        <v>10011</v>
      </c>
      <c r="N43" t="s">
        <v>148</v>
      </c>
      <c r="O43" t="s">
        <v>8521</v>
      </c>
      <c r="P43" t="s">
        <v>46</v>
      </c>
      <c r="Q43" t="s">
        <v>59</v>
      </c>
      <c r="R43" t="s">
        <v>8522</v>
      </c>
      <c r="S43">
        <v>33.479999999999997</v>
      </c>
      <c r="T43">
        <v>2</v>
      </c>
      <c r="U43">
        <v>0</v>
      </c>
      <c r="V43">
        <v>1.3391999999999999</v>
      </c>
    </row>
    <row r="44" spans="1:22" x14ac:dyDescent="0.3">
      <c r="A44">
        <v>9532</v>
      </c>
      <c r="B44" t="s">
        <v>10683</v>
      </c>
      <c r="C44">
        <v>2014</v>
      </c>
      <c r="D44" s="1">
        <v>41939</v>
      </c>
      <c r="E44" s="1">
        <v>41944</v>
      </c>
      <c r="F44" t="s">
        <v>50</v>
      </c>
      <c r="G44" t="s">
        <v>6279</v>
      </c>
      <c r="H44" t="s">
        <v>6280</v>
      </c>
      <c r="I44" t="s">
        <v>102</v>
      </c>
      <c r="J44" t="s">
        <v>27</v>
      </c>
      <c r="K44" t="s">
        <v>815</v>
      </c>
      <c r="L44" t="s">
        <v>104</v>
      </c>
      <c r="M44">
        <v>75217</v>
      </c>
      <c r="N44" t="s">
        <v>105</v>
      </c>
      <c r="O44" t="s">
        <v>4633</v>
      </c>
      <c r="P44" t="s">
        <v>46</v>
      </c>
      <c r="Q44" t="s">
        <v>59</v>
      </c>
      <c r="R44" t="s">
        <v>4634</v>
      </c>
      <c r="S44">
        <v>55.616</v>
      </c>
      <c r="T44">
        <v>2</v>
      </c>
      <c r="U44">
        <v>0.2</v>
      </c>
      <c r="V44">
        <v>5.5616000000000003</v>
      </c>
    </row>
    <row r="45" spans="1:22" x14ac:dyDescent="0.3">
      <c r="A45">
        <v>9530</v>
      </c>
      <c r="B45" t="s">
        <v>10681</v>
      </c>
      <c r="C45">
        <v>2014</v>
      </c>
      <c r="D45" s="1">
        <v>41723</v>
      </c>
      <c r="E45" s="1">
        <v>41724</v>
      </c>
      <c r="F45" t="s">
        <v>1290</v>
      </c>
      <c r="G45" t="s">
        <v>4808</v>
      </c>
      <c r="H45" t="s">
        <v>4809</v>
      </c>
      <c r="I45" t="s">
        <v>41</v>
      </c>
      <c r="J45" t="s">
        <v>27</v>
      </c>
      <c r="K45" t="s">
        <v>9146</v>
      </c>
      <c r="L45" t="s">
        <v>104</v>
      </c>
      <c r="M45">
        <v>77705</v>
      </c>
      <c r="N45" t="s">
        <v>105</v>
      </c>
      <c r="O45" t="s">
        <v>3355</v>
      </c>
      <c r="P45" t="s">
        <v>46</v>
      </c>
      <c r="Q45" t="s">
        <v>59</v>
      </c>
      <c r="R45" t="s">
        <v>3356</v>
      </c>
      <c r="S45">
        <v>12.768000000000001</v>
      </c>
      <c r="T45">
        <v>2</v>
      </c>
      <c r="U45">
        <v>0.2</v>
      </c>
      <c r="V45">
        <v>0.95760000000000001</v>
      </c>
    </row>
    <row r="46" spans="1:22" x14ac:dyDescent="0.3">
      <c r="A46">
        <v>43</v>
      </c>
      <c r="B46" t="s">
        <v>214</v>
      </c>
      <c r="C46">
        <v>2013</v>
      </c>
      <c r="D46" s="1">
        <v>41473</v>
      </c>
      <c r="E46" s="1">
        <v>41478</v>
      </c>
      <c r="F46" t="s">
        <v>50</v>
      </c>
      <c r="G46" t="s">
        <v>215</v>
      </c>
      <c r="H46" t="s">
        <v>216</v>
      </c>
      <c r="I46" t="s">
        <v>41</v>
      </c>
      <c r="J46" t="s">
        <v>27</v>
      </c>
      <c r="K46" t="s">
        <v>42</v>
      </c>
      <c r="L46" t="s">
        <v>43</v>
      </c>
      <c r="M46">
        <v>90049</v>
      </c>
      <c r="N46" t="s">
        <v>44</v>
      </c>
      <c r="O46" t="s">
        <v>217</v>
      </c>
      <c r="P46" t="s">
        <v>46</v>
      </c>
      <c r="Q46" t="s">
        <v>59</v>
      </c>
      <c r="R46" t="s">
        <v>218</v>
      </c>
      <c r="S46">
        <v>77.88</v>
      </c>
      <c r="T46">
        <v>2</v>
      </c>
      <c r="U46">
        <v>0</v>
      </c>
      <c r="V46">
        <v>3.8940000000000001</v>
      </c>
    </row>
    <row r="47" spans="1:22" x14ac:dyDescent="0.3">
      <c r="A47">
        <v>44</v>
      </c>
      <c r="B47" t="s">
        <v>219</v>
      </c>
      <c r="C47">
        <v>2014</v>
      </c>
      <c r="D47" s="1">
        <v>41902</v>
      </c>
      <c r="E47" s="1">
        <v>41906</v>
      </c>
      <c r="F47" t="s">
        <v>50</v>
      </c>
      <c r="G47" t="s">
        <v>220</v>
      </c>
      <c r="H47" t="s">
        <v>221</v>
      </c>
      <c r="I47" t="s">
        <v>41</v>
      </c>
      <c r="J47" t="s">
        <v>27</v>
      </c>
      <c r="K47" t="s">
        <v>222</v>
      </c>
      <c r="L47" t="s">
        <v>54</v>
      </c>
      <c r="M47">
        <v>32935</v>
      </c>
      <c r="N47" t="s">
        <v>30</v>
      </c>
      <c r="O47" t="s">
        <v>223</v>
      </c>
      <c r="P47" t="s">
        <v>46</v>
      </c>
      <c r="Q47" t="s">
        <v>59</v>
      </c>
      <c r="R47" t="s">
        <v>224</v>
      </c>
      <c r="S47">
        <v>95.616</v>
      </c>
      <c r="T47">
        <v>2</v>
      </c>
      <c r="U47">
        <v>0.2</v>
      </c>
      <c r="V47">
        <v>9.5616000000000003</v>
      </c>
    </row>
    <row r="48" spans="1:22" x14ac:dyDescent="0.3">
      <c r="A48">
        <v>9524</v>
      </c>
      <c r="B48" t="s">
        <v>10677</v>
      </c>
      <c r="C48">
        <v>2011</v>
      </c>
      <c r="D48" s="1">
        <v>40896</v>
      </c>
      <c r="E48" s="1">
        <v>40902</v>
      </c>
      <c r="F48" t="s">
        <v>50</v>
      </c>
      <c r="G48" t="s">
        <v>5432</v>
      </c>
      <c r="H48" t="s">
        <v>5433</v>
      </c>
      <c r="I48" t="s">
        <v>26</v>
      </c>
      <c r="J48" t="s">
        <v>27</v>
      </c>
      <c r="K48" t="s">
        <v>303</v>
      </c>
      <c r="L48" t="s">
        <v>211</v>
      </c>
      <c r="M48">
        <v>60623</v>
      </c>
      <c r="N48" t="s">
        <v>105</v>
      </c>
      <c r="O48" t="s">
        <v>4089</v>
      </c>
      <c r="P48" t="s">
        <v>46</v>
      </c>
      <c r="Q48" t="s">
        <v>59</v>
      </c>
      <c r="R48" t="s">
        <v>4090</v>
      </c>
      <c r="S48">
        <v>32.591999999999999</v>
      </c>
      <c r="T48">
        <v>3</v>
      </c>
      <c r="U48">
        <v>0.2</v>
      </c>
      <c r="V48">
        <v>-7.7405999999999997</v>
      </c>
    </row>
    <row r="49" spans="1:22" x14ac:dyDescent="0.3">
      <c r="A49">
        <v>9521</v>
      </c>
      <c r="B49" t="s">
        <v>10676</v>
      </c>
      <c r="C49">
        <v>2013</v>
      </c>
      <c r="D49" s="1">
        <v>41309</v>
      </c>
      <c r="E49" s="1">
        <v>41314</v>
      </c>
      <c r="F49" t="s">
        <v>50</v>
      </c>
      <c r="G49" t="s">
        <v>704</v>
      </c>
      <c r="H49" t="s">
        <v>705</v>
      </c>
      <c r="I49" t="s">
        <v>41</v>
      </c>
      <c r="J49" t="s">
        <v>27</v>
      </c>
      <c r="K49" t="s">
        <v>42</v>
      </c>
      <c r="L49" t="s">
        <v>43</v>
      </c>
      <c r="M49">
        <v>90049</v>
      </c>
      <c r="N49" t="s">
        <v>44</v>
      </c>
      <c r="O49" t="s">
        <v>1008</v>
      </c>
      <c r="P49" t="s">
        <v>46</v>
      </c>
      <c r="Q49" t="s">
        <v>59</v>
      </c>
      <c r="R49" t="s">
        <v>1009</v>
      </c>
      <c r="S49">
        <v>93.02</v>
      </c>
      <c r="T49">
        <v>2</v>
      </c>
      <c r="U49">
        <v>0</v>
      </c>
      <c r="V49">
        <v>3.7208000000000001</v>
      </c>
    </row>
    <row r="50" spans="1:22" x14ac:dyDescent="0.3">
      <c r="A50">
        <v>47</v>
      </c>
      <c r="B50" t="s">
        <v>234</v>
      </c>
      <c r="C50">
        <v>2011</v>
      </c>
      <c r="D50" s="1">
        <v>40836</v>
      </c>
      <c r="E50" s="1">
        <v>40841</v>
      </c>
      <c r="F50" t="s">
        <v>23</v>
      </c>
      <c r="G50" t="s">
        <v>235</v>
      </c>
      <c r="H50" t="s">
        <v>236</v>
      </c>
      <c r="I50" t="s">
        <v>26</v>
      </c>
      <c r="J50" t="s">
        <v>27</v>
      </c>
      <c r="K50" t="s">
        <v>237</v>
      </c>
      <c r="L50" t="s">
        <v>238</v>
      </c>
      <c r="M50">
        <v>48185</v>
      </c>
      <c r="N50" t="s">
        <v>105</v>
      </c>
      <c r="O50" t="s">
        <v>239</v>
      </c>
      <c r="P50" t="s">
        <v>46</v>
      </c>
      <c r="Q50" t="s">
        <v>59</v>
      </c>
      <c r="R50" t="s">
        <v>240</v>
      </c>
      <c r="S50">
        <v>211.96</v>
      </c>
      <c r="T50">
        <v>4</v>
      </c>
      <c r="U50">
        <v>0</v>
      </c>
      <c r="V50">
        <v>8.4784000000000006</v>
      </c>
    </row>
    <row r="51" spans="1:22" x14ac:dyDescent="0.3">
      <c r="A51">
        <v>9519</v>
      </c>
      <c r="B51" t="s">
        <v>10674</v>
      </c>
      <c r="C51">
        <v>2012</v>
      </c>
      <c r="D51" s="1">
        <v>41145</v>
      </c>
      <c r="E51" s="1">
        <v>41147</v>
      </c>
      <c r="F51" t="s">
        <v>23</v>
      </c>
      <c r="G51" t="s">
        <v>3166</v>
      </c>
      <c r="H51" t="s">
        <v>3167</v>
      </c>
      <c r="I51" t="s">
        <v>26</v>
      </c>
      <c r="J51" t="s">
        <v>27</v>
      </c>
      <c r="K51" t="s">
        <v>4618</v>
      </c>
      <c r="L51" t="s">
        <v>498</v>
      </c>
      <c r="M51">
        <v>43402</v>
      </c>
      <c r="N51" t="s">
        <v>148</v>
      </c>
      <c r="O51" t="s">
        <v>1015</v>
      </c>
      <c r="P51" t="s">
        <v>46</v>
      </c>
      <c r="Q51" t="s">
        <v>59</v>
      </c>
      <c r="R51" t="s">
        <v>1016</v>
      </c>
      <c r="S51">
        <v>435.50400000000002</v>
      </c>
      <c r="T51">
        <v>3</v>
      </c>
      <c r="U51">
        <v>0.2</v>
      </c>
      <c r="V51">
        <v>48.994199999999999</v>
      </c>
    </row>
    <row r="52" spans="1:22" x14ac:dyDescent="0.3">
      <c r="A52">
        <v>9510</v>
      </c>
      <c r="B52" t="s">
        <v>10667</v>
      </c>
      <c r="C52">
        <v>2011</v>
      </c>
      <c r="D52" s="1">
        <v>40638</v>
      </c>
      <c r="E52" s="1">
        <v>40640</v>
      </c>
      <c r="F52" t="s">
        <v>23</v>
      </c>
      <c r="G52" t="s">
        <v>665</v>
      </c>
      <c r="H52" t="s">
        <v>666</v>
      </c>
      <c r="I52" t="s">
        <v>26</v>
      </c>
      <c r="J52" t="s">
        <v>27</v>
      </c>
      <c r="K52" t="s">
        <v>6667</v>
      </c>
      <c r="L52" t="s">
        <v>238</v>
      </c>
      <c r="M52">
        <v>48127</v>
      </c>
      <c r="N52" t="s">
        <v>105</v>
      </c>
      <c r="O52" t="s">
        <v>684</v>
      </c>
      <c r="P52" t="s">
        <v>46</v>
      </c>
      <c r="Q52" t="s">
        <v>59</v>
      </c>
      <c r="R52" t="s">
        <v>685</v>
      </c>
      <c r="S52">
        <v>689.82</v>
      </c>
      <c r="T52">
        <v>6</v>
      </c>
      <c r="U52">
        <v>0</v>
      </c>
      <c r="V52">
        <v>20.694600000000001</v>
      </c>
    </row>
    <row r="53" spans="1:22" x14ac:dyDescent="0.3">
      <c r="A53">
        <v>9482</v>
      </c>
      <c r="B53" t="s">
        <v>10650</v>
      </c>
      <c r="C53">
        <v>2014</v>
      </c>
      <c r="D53" s="1">
        <v>41950</v>
      </c>
      <c r="E53" s="1">
        <v>41956</v>
      </c>
      <c r="F53" t="s">
        <v>50</v>
      </c>
      <c r="G53" t="s">
        <v>6076</v>
      </c>
      <c r="H53" t="s">
        <v>6077</v>
      </c>
      <c r="I53" t="s">
        <v>26</v>
      </c>
      <c r="J53" t="s">
        <v>27</v>
      </c>
      <c r="K53" t="s">
        <v>815</v>
      </c>
      <c r="L53" t="s">
        <v>104</v>
      </c>
      <c r="M53">
        <v>75220</v>
      </c>
      <c r="N53" t="s">
        <v>105</v>
      </c>
      <c r="O53" t="s">
        <v>349</v>
      </c>
      <c r="P53" t="s">
        <v>46</v>
      </c>
      <c r="Q53" t="s">
        <v>59</v>
      </c>
      <c r="R53" t="s">
        <v>350</v>
      </c>
      <c r="S53">
        <v>18.16</v>
      </c>
      <c r="T53">
        <v>2</v>
      </c>
      <c r="U53">
        <v>0.2</v>
      </c>
      <c r="V53">
        <v>1.8160000000000001</v>
      </c>
    </row>
    <row r="54" spans="1:22" x14ac:dyDescent="0.3">
      <c r="A54">
        <v>9451</v>
      </c>
      <c r="B54" t="s">
        <v>10631</v>
      </c>
      <c r="C54">
        <v>2014</v>
      </c>
      <c r="D54" s="1">
        <v>41794</v>
      </c>
      <c r="E54" s="1">
        <v>41798</v>
      </c>
      <c r="F54" t="s">
        <v>50</v>
      </c>
      <c r="G54" t="s">
        <v>2067</v>
      </c>
      <c r="H54" t="s">
        <v>2068</v>
      </c>
      <c r="I54" t="s">
        <v>102</v>
      </c>
      <c r="J54" t="s">
        <v>27</v>
      </c>
      <c r="K54" t="s">
        <v>4676</v>
      </c>
      <c r="L54" t="s">
        <v>96</v>
      </c>
      <c r="M54">
        <v>99207</v>
      </c>
      <c r="N54" t="s">
        <v>44</v>
      </c>
      <c r="O54" t="s">
        <v>1798</v>
      </c>
      <c r="P54" t="s">
        <v>46</v>
      </c>
      <c r="Q54" t="s">
        <v>59</v>
      </c>
      <c r="R54" t="s">
        <v>1799</v>
      </c>
      <c r="S54">
        <v>136.26</v>
      </c>
      <c r="T54">
        <v>9</v>
      </c>
      <c r="U54">
        <v>0</v>
      </c>
      <c r="V54">
        <v>5.4504000000000001</v>
      </c>
    </row>
    <row r="55" spans="1:22" x14ac:dyDescent="0.3">
      <c r="A55">
        <v>9412</v>
      </c>
      <c r="B55" t="s">
        <v>10602</v>
      </c>
      <c r="C55">
        <v>2013</v>
      </c>
      <c r="D55" s="1">
        <v>41344</v>
      </c>
      <c r="E55" s="1">
        <v>41348</v>
      </c>
      <c r="F55" t="s">
        <v>23</v>
      </c>
      <c r="G55" t="s">
        <v>1621</v>
      </c>
      <c r="H55" t="s">
        <v>1622</v>
      </c>
      <c r="I55" t="s">
        <v>41</v>
      </c>
      <c r="J55" t="s">
        <v>27</v>
      </c>
      <c r="K55" t="s">
        <v>3942</v>
      </c>
      <c r="L55" t="s">
        <v>310</v>
      </c>
      <c r="M55">
        <v>85301</v>
      </c>
      <c r="N55" t="s">
        <v>44</v>
      </c>
      <c r="O55" t="s">
        <v>2064</v>
      </c>
      <c r="P55" t="s">
        <v>46</v>
      </c>
      <c r="Q55" t="s">
        <v>59</v>
      </c>
      <c r="R55" t="s">
        <v>2065</v>
      </c>
      <c r="S55">
        <v>104.696</v>
      </c>
      <c r="T55">
        <v>1</v>
      </c>
      <c r="U55">
        <v>0.2</v>
      </c>
      <c r="V55">
        <v>6.5434999999999999</v>
      </c>
    </row>
    <row r="56" spans="1:22" x14ac:dyDescent="0.3">
      <c r="A56">
        <v>9404</v>
      </c>
      <c r="B56" t="s">
        <v>10597</v>
      </c>
      <c r="C56">
        <v>2013</v>
      </c>
      <c r="D56" s="1">
        <v>41499</v>
      </c>
      <c r="E56" s="1">
        <v>41504</v>
      </c>
      <c r="F56" t="s">
        <v>23</v>
      </c>
      <c r="G56" t="s">
        <v>3486</v>
      </c>
      <c r="H56" t="s">
        <v>3487</v>
      </c>
      <c r="I56" t="s">
        <v>26</v>
      </c>
      <c r="J56" t="s">
        <v>27</v>
      </c>
      <c r="K56" t="s">
        <v>266</v>
      </c>
      <c r="L56" t="s">
        <v>267</v>
      </c>
      <c r="M56">
        <v>10024</v>
      </c>
      <c r="N56" t="s">
        <v>148</v>
      </c>
      <c r="O56" t="s">
        <v>5000</v>
      </c>
      <c r="P56" t="s">
        <v>46</v>
      </c>
      <c r="Q56" t="s">
        <v>59</v>
      </c>
      <c r="R56" t="s">
        <v>5001</v>
      </c>
      <c r="S56">
        <v>1591.02</v>
      </c>
      <c r="T56">
        <v>6</v>
      </c>
      <c r="U56">
        <v>0</v>
      </c>
      <c r="V56">
        <v>286.3836</v>
      </c>
    </row>
    <row r="57" spans="1:22" x14ac:dyDescent="0.3">
      <c r="A57">
        <v>9391</v>
      </c>
      <c r="B57" t="s">
        <v>10587</v>
      </c>
      <c r="C57">
        <v>2012</v>
      </c>
      <c r="D57" s="1">
        <v>41079</v>
      </c>
      <c r="E57" s="1">
        <v>41084</v>
      </c>
      <c r="F57" t="s">
        <v>50</v>
      </c>
      <c r="G57" t="s">
        <v>3814</v>
      </c>
      <c r="H57" t="s">
        <v>3815</v>
      </c>
      <c r="I57" t="s">
        <v>102</v>
      </c>
      <c r="J57" t="s">
        <v>27</v>
      </c>
      <c r="K57" t="s">
        <v>184</v>
      </c>
      <c r="L57" t="s">
        <v>104</v>
      </c>
      <c r="M57">
        <v>77070</v>
      </c>
      <c r="N57" t="s">
        <v>105</v>
      </c>
      <c r="O57" t="s">
        <v>5197</v>
      </c>
      <c r="P57" t="s">
        <v>46</v>
      </c>
      <c r="Q57" t="s">
        <v>59</v>
      </c>
      <c r="R57" t="s">
        <v>5198</v>
      </c>
      <c r="S57">
        <v>228.92</v>
      </c>
      <c r="T57">
        <v>5</v>
      </c>
      <c r="U57">
        <v>0.2</v>
      </c>
      <c r="V57">
        <v>14.307499999999999</v>
      </c>
    </row>
    <row r="58" spans="1:22" x14ac:dyDescent="0.3">
      <c r="A58">
        <v>9384</v>
      </c>
      <c r="B58" t="s">
        <v>10583</v>
      </c>
      <c r="C58">
        <v>2011</v>
      </c>
      <c r="D58" s="1">
        <v>40900</v>
      </c>
      <c r="E58" s="1">
        <v>40904</v>
      </c>
      <c r="F58" t="s">
        <v>23</v>
      </c>
      <c r="G58" t="s">
        <v>965</v>
      </c>
      <c r="H58" t="s">
        <v>966</v>
      </c>
      <c r="I58" t="s">
        <v>26</v>
      </c>
      <c r="J58" t="s">
        <v>27</v>
      </c>
      <c r="K58" t="s">
        <v>900</v>
      </c>
      <c r="L58" t="s">
        <v>54</v>
      </c>
      <c r="M58">
        <v>33614</v>
      </c>
      <c r="N58" t="s">
        <v>30</v>
      </c>
      <c r="O58" t="s">
        <v>4014</v>
      </c>
      <c r="P58" t="s">
        <v>46</v>
      </c>
      <c r="Q58" t="s">
        <v>59</v>
      </c>
      <c r="R58" t="s">
        <v>4015</v>
      </c>
      <c r="S58">
        <v>83.92</v>
      </c>
      <c r="T58">
        <v>5</v>
      </c>
      <c r="U58">
        <v>0.2</v>
      </c>
      <c r="V58">
        <v>-1.0489999999999999</v>
      </c>
    </row>
    <row r="59" spans="1:22" x14ac:dyDescent="0.3">
      <c r="A59">
        <v>56</v>
      </c>
      <c r="B59" t="s">
        <v>273</v>
      </c>
      <c r="C59">
        <v>2013</v>
      </c>
      <c r="D59" s="1">
        <v>41443</v>
      </c>
      <c r="E59" s="1">
        <v>41444</v>
      </c>
      <c r="F59" t="s">
        <v>188</v>
      </c>
      <c r="G59" t="s">
        <v>274</v>
      </c>
      <c r="H59" t="s">
        <v>275</v>
      </c>
      <c r="I59" t="s">
        <v>26</v>
      </c>
      <c r="J59" t="s">
        <v>27</v>
      </c>
      <c r="K59" t="s">
        <v>276</v>
      </c>
      <c r="L59" t="s">
        <v>267</v>
      </c>
      <c r="M59">
        <v>12180</v>
      </c>
      <c r="N59" t="s">
        <v>148</v>
      </c>
      <c r="O59" t="s">
        <v>277</v>
      </c>
      <c r="P59" t="s">
        <v>46</v>
      </c>
      <c r="Q59" t="s">
        <v>59</v>
      </c>
      <c r="R59" t="s">
        <v>278</v>
      </c>
      <c r="S59">
        <v>208.56</v>
      </c>
      <c r="T59">
        <v>6</v>
      </c>
      <c r="U59">
        <v>0</v>
      </c>
      <c r="V59">
        <v>52.14</v>
      </c>
    </row>
    <row r="60" spans="1:22" x14ac:dyDescent="0.3">
      <c r="A60">
        <v>9382</v>
      </c>
      <c r="B60" t="s">
        <v>10583</v>
      </c>
      <c r="C60">
        <v>2011</v>
      </c>
      <c r="D60" s="1">
        <v>40900</v>
      </c>
      <c r="E60" s="1">
        <v>40904</v>
      </c>
      <c r="F60" t="s">
        <v>23</v>
      </c>
      <c r="G60" t="s">
        <v>965</v>
      </c>
      <c r="H60" t="s">
        <v>966</v>
      </c>
      <c r="I60" t="s">
        <v>26</v>
      </c>
      <c r="J60" t="s">
        <v>27</v>
      </c>
      <c r="K60" t="s">
        <v>900</v>
      </c>
      <c r="L60" t="s">
        <v>54</v>
      </c>
      <c r="M60">
        <v>33614</v>
      </c>
      <c r="N60" t="s">
        <v>30</v>
      </c>
      <c r="O60" t="s">
        <v>5000</v>
      </c>
      <c r="P60" t="s">
        <v>46</v>
      </c>
      <c r="Q60" t="s">
        <v>59</v>
      </c>
      <c r="R60" t="s">
        <v>5001</v>
      </c>
      <c r="S60">
        <v>424.27199999999999</v>
      </c>
      <c r="T60">
        <v>2</v>
      </c>
      <c r="U60">
        <v>0.2</v>
      </c>
      <c r="V60">
        <v>-10.6068</v>
      </c>
    </row>
    <row r="61" spans="1:22" x14ac:dyDescent="0.3">
      <c r="A61">
        <v>9378</v>
      </c>
      <c r="B61" t="s">
        <v>10579</v>
      </c>
      <c r="C61">
        <v>2014</v>
      </c>
      <c r="D61" s="1">
        <v>41991</v>
      </c>
      <c r="E61" s="1">
        <v>41995</v>
      </c>
      <c r="F61" t="s">
        <v>50</v>
      </c>
      <c r="G61" t="s">
        <v>2638</v>
      </c>
      <c r="H61" t="s">
        <v>2639</v>
      </c>
      <c r="I61" t="s">
        <v>41</v>
      </c>
      <c r="J61" t="s">
        <v>27</v>
      </c>
      <c r="K61" t="s">
        <v>6205</v>
      </c>
      <c r="L61" t="s">
        <v>114</v>
      </c>
      <c r="M61">
        <v>54703</v>
      </c>
      <c r="N61" t="s">
        <v>105</v>
      </c>
      <c r="O61" t="s">
        <v>6837</v>
      </c>
      <c r="P61" t="s">
        <v>46</v>
      </c>
      <c r="Q61" t="s">
        <v>59</v>
      </c>
      <c r="R61" t="s">
        <v>6838</v>
      </c>
      <c r="S61">
        <v>32.56</v>
      </c>
      <c r="T61">
        <v>2</v>
      </c>
      <c r="U61">
        <v>0</v>
      </c>
      <c r="V61">
        <v>8.4656000000000002</v>
      </c>
    </row>
    <row r="62" spans="1:22" x14ac:dyDescent="0.3">
      <c r="A62">
        <v>9368</v>
      </c>
      <c r="B62" t="s">
        <v>10570</v>
      </c>
      <c r="C62">
        <v>2011</v>
      </c>
      <c r="D62" s="1">
        <v>40702</v>
      </c>
      <c r="E62" s="1">
        <v>40707</v>
      </c>
      <c r="F62" t="s">
        <v>50</v>
      </c>
      <c r="G62" t="s">
        <v>4199</v>
      </c>
      <c r="H62" t="s">
        <v>4200</v>
      </c>
      <c r="I62" t="s">
        <v>26</v>
      </c>
      <c r="J62" t="s">
        <v>27</v>
      </c>
      <c r="K62" t="s">
        <v>1173</v>
      </c>
      <c r="L62" t="s">
        <v>267</v>
      </c>
      <c r="M62">
        <v>11561</v>
      </c>
      <c r="N62" t="s">
        <v>148</v>
      </c>
      <c r="O62" t="s">
        <v>5598</v>
      </c>
      <c r="P62" t="s">
        <v>46</v>
      </c>
      <c r="Q62" t="s">
        <v>59</v>
      </c>
      <c r="R62" t="s">
        <v>5599</v>
      </c>
      <c r="S62">
        <v>1676.88</v>
      </c>
      <c r="T62">
        <v>6</v>
      </c>
      <c r="U62">
        <v>0</v>
      </c>
      <c r="V62">
        <v>83.843999999999994</v>
      </c>
    </row>
    <row r="63" spans="1:22" x14ac:dyDescent="0.3">
      <c r="A63">
        <v>9365</v>
      </c>
      <c r="B63" t="s">
        <v>10568</v>
      </c>
      <c r="C63">
        <v>2014</v>
      </c>
      <c r="D63" s="1">
        <v>41720</v>
      </c>
      <c r="E63" s="1">
        <v>41724</v>
      </c>
      <c r="F63" t="s">
        <v>50</v>
      </c>
      <c r="G63" t="s">
        <v>301</v>
      </c>
      <c r="H63" t="s">
        <v>302</v>
      </c>
      <c r="I63" t="s">
        <v>102</v>
      </c>
      <c r="J63" t="s">
        <v>27</v>
      </c>
      <c r="K63" t="s">
        <v>95</v>
      </c>
      <c r="L63" t="s">
        <v>96</v>
      </c>
      <c r="M63">
        <v>98105</v>
      </c>
      <c r="N63" t="s">
        <v>44</v>
      </c>
      <c r="O63" t="s">
        <v>1689</v>
      </c>
      <c r="P63" t="s">
        <v>46</v>
      </c>
      <c r="Q63" t="s">
        <v>59</v>
      </c>
      <c r="R63" t="s">
        <v>1690</v>
      </c>
      <c r="S63">
        <v>359.32</v>
      </c>
      <c r="T63">
        <v>4</v>
      </c>
      <c r="U63">
        <v>0</v>
      </c>
      <c r="V63">
        <v>7.1863999999999999</v>
      </c>
    </row>
    <row r="64" spans="1:22" x14ac:dyDescent="0.3">
      <c r="A64">
        <v>9361</v>
      </c>
      <c r="B64" t="s">
        <v>10567</v>
      </c>
      <c r="C64">
        <v>2013</v>
      </c>
      <c r="D64" s="1">
        <v>41299</v>
      </c>
      <c r="E64" s="1">
        <v>41302</v>
      </c>
      <c r="F64" t="s">
        <v>23</v>
      </c>
      <c r="G64" t="s">
        <v>581</v>
      </c>
      <c r="H64" t="s">
        <v>582</v>
      </c>
      <c r="I64" t="s">
        <v>41</v>
      </c>
      <c r="J64" t="s">
        <v>27</v>
      </c>
      <c r="K64" t="s">
        <v>266</v>
      </c>
      <c r="L64" t="s">
        <v>267</v>
      </c>
      <c r="M64">
        <v>10024</v>
      </c>
      <c r="N64" t="s">
        <v>148</v>
      </c>
      <c r="O64" t="s">
        <v>3324</v>
      </c>
      <c r="P64" t="s">
        <v>46</v>
      </c>
      <c r="Q64" t="s">
        <v>59</v>
      </c>
      <c r="R64" t="s">
        <v>3325</v>
      </c>
      <c r="S64">
        <v>428.68</v>
      </c>
      <c r="T64">
        <v>7</v>
      </c>
      <c r="U64">
        <v>0</v>
      </c>
      <c r="V64">
        <v>0</v>
      </c>
    </row>
    <row r="65" spans="1:22" x14ac:dyDescent="0.3">
      <c r="A65">
        <v>9314</v>
      </c>
      <c r="B65" t="s">
        <v>10545</v>
      </c>
      <c r="C65">
        <v>2012</v>
      </c>
      <c r="D65" s="1">
        <v>41224</v>
      </c>
      <c r="E65" s="1">
        <v>41224</v>
      </c>
      <c r="F65" t="s">
        <v>1290</v>
      </c>
      <c r="G65" t="s">
        <v>1033</v>
      </c>
      <c r="H65" t="s">
        <v>1034</v>
      </c>
      <c r="I65" t="s">
        <v>41</v>
      </c>
      <c r="J65" t="s">
        <v>27</v>
      </c>
      <c r="K65" t="s">
        <v>880</v>
      </c>
      <c r="L65" t="s">
        <v>238</v>
      </c>
      <c r="M65">
        <v>48234</v>
      </c>
      <c r="N65" t="s">
        <v>105</v>
      </c>
      <c r="O65" t="s">
        <v>223</v>
      </c>
      <c r="P65" t="s">
        <v>46</v>
      </c>
      <c r="Q65" t="s">
        <v>59</v>
      </c>
      <c r="R65" t="s">
        <v>224</v>
      </c>
      <c r="S65">
        <v>418.32</v>
      </c>
      <c r="T65">
        <v>7</v>
      </c>
      <c r="U65">
        <v>0</v>
      </c>
      <c r="V65">
        <v>117.1296</v>
      </c>
    </row>
    <row r="66" spans="1:22" x14ac:dyDescent="0.3">
      <c r="A66">
        <v>9276</v>
      </c>
      <c r="B66" t="s">
        <v>10524</v>
      </c>
      <c r="C66">
        <v>2013</v>
      </c>
      <c r="D66" s="1">
        <v>41421</v>
      </c>
      <c r="E66" s="1">
        <v>41424</v>
      </c>
      <c r="F66" t="s">
        <v>23</v>
      </c>
      <c r="G66" t="s">
        <v>3665</v>
      </c>
      <c r="H66" t="s">
        <v>3666</v>
      </c>
      <c r="I66" t="s">
        <v>41</v>
      </c>
      <c r="J66" t="s">
        <v>27</v>
      </c>
      <c r="K66" t="s">
        <v>8977</v>
      </c>
      <c r="L66" t="s">
        <v>54</v>
      </c>
      <c r="M66">
        <v>33445</v>
      </c>
      <c r="N66" t="s">
        <v>30</v>
      </c>
      <c r="O66" t="s">
        <v>5916</v>
      </c>
      <c r="P66" t="s">
        <v>46</v>
      </c>
      <c r="Q66" t="s">
        <v>59</v>
      </c>
      <c r="R66" t="s">
        <v>5917</v>
      </c>
      <c r="S66">
        <v>184.70400000000001</v>
      </c>
      <c r="T66">
        <v>6</v>
      </c>
      <c r="U66">
        <v>0.2</v>
      </c>
      <c r="V66">
        <v>13.8528</v>
      </c>
    </row>
    <row r="67" spans="1:22" x14ac:dyDescent="0.3">
      <c r="A67">
        <v>9260</v>
      </c>
      <c r="B67" t="s">
        <v>10512</v>
      </c>
      <c r="C67">
        <v>2011</v>
      </c>
      <c r="D67" s="1">
        <v>40586</v>
      </c>
      <c r="E67" s="1">
        <v>40590</v>
      </c>
      <c r="F67" t="s">
        <v>23</v>
      </c>
      <c r="G67" t="s">
        <v>2626</v>
      </c>
      <c r="H67" t="s">
        <v>2627</v>
      </c>
      <c r="I67" t="s">
        <v>26</v>
      </c>
      <c r="J67" t="s">
        <v>27</v>
      </c>
      <c r="K67" t="s">
        <v>382</v>
      </c>
      <c r="L67" t="s">
        <v>596</v>
      </c>
      <c r="M67">
        <v>65203</v>
      </c>
      <c r="N67" t="s">
        <v>105</v>
      </c>
      <c r="O67" t="s">
        <v>2216</v>
      </c>
      <c r="P67" t="s">
        <v>46</v>
      </c>
      <c r="Q67" t="s">
        <v>59</v>
      </c>
      <c r="R67" t="s">
        <v>2217</v>
      </c>
      <c r="S67">
        <v>64.959999999999994</v>
      </c>
      <c r="T67">
        <v>2</v>
      </c>
      <c r="U67">
        <v>0</v>
      </c>
      <c r="V67">
        <v>2.5983999999999998</v>
      </c>
    </row>
    <row r="68" spans="1:22" x14ac:dyDescent="0.3">
      <c r="A68">
        <v>9234</v>
      </c>
      <c r="B68" t="s">
        <v>10502</v>
      </c>
      <c r="C68">
        <v>2013</v>
      </c>
      <c r="D68" s="1">
        <v>41520</v>
      </c>
      <c r="E68" s="1">
        <v>41524</v>
      </c>
      <c r="F68" t="s">
        <v>50</v>
      </c>
      <c r="G68" t="s">
        <v>1990</v>
      </c>
      <c r="H68" t="s">
        <v>1991</v>
      </c>
      <c r="I68" t="s">
        <v>26</v>
      </c>
      <c r="J68" t="s">
        <v>27</v>
      </c>
      <c r="K68" t="s">
        <v>42</v>
      </c>
      <c r="L68" t="s">
        <v>43</v>
      </c>
      <c r="M68">
        <v>90036</v>
      </c>
      <c r="N68" t="s">
        <v>44</v>
      </c>
      <c r="O68" t="s">
        <v>6758</v>
      </c>
      <c r="P68" t="s">
        <v>46</v>
      </c>
      <c r="Q68" t="s">
        <v>59</v>
      </c>
      <c r="R68" t="s">
        <v>6759</v>
      </c>
      <c r="S68">
        <v>23.67</v>
      </c>
      <c r="T68">
        <v>3</v>
      </c>
      <c r="U68">
        <v>0</v>
      </c>
      <c r="V68">
        <v>0.94679999999999997</v>
      </c>
    </row>
    <row r="69" spans="1:22" x14ac:dyDescent="0.3">
      <c r="A69">
        <v>9227</v>
      </c>
      <c r="B69" t="s">
        <v>10496</v>
      </c>
      <c r="C69">
        <v>2014</v>
      </c>
      <c r="D69" s="1">
        <v>41948</v>
      </c>
      <c r="E69" s="1">
        <v>41948</v>
      </c>
      <c r="F69" t="s">
        <v>1290</v>
      </c>
      <c r="G69" t="s">
        <v>751</v>
      </c>
      <c r="H69" t="s">
        <v>752</v>
      </c>
      <c r="I69" t="s">
        <v>102</v>
      </c>
      <c r="J69" t="s">
        <v>27</v>
      </c>
      <c r="K69" t="s">
        <v>10497</v>
      </c>
      <c r="L69" t="s">
        <v>104</v>
      </c>
      <c r="M69">
        <v>77803</v>
      </c>
      <c r="N69" t="s">
        <v>105</v>
      </c>
      <c r="O69" t="s">
        <v>885</v>
      </c>
      <c r="P69" t="s">
        <v>46</v>
      </c>
      <c r="Q69" t="s">
        <v>59</v>
      </c>
      <c r="R69" t="s">
        <v>886</v>
      </c>
      <c r="S69">
        <v>52.752000000000002</v>
      </c>
      <c r="T69">
        <v>3</v>
      </c>
      <c r="U69">
        <v>0.2</v>
      </c>
      <c r="V69">
        <v>-12.528600000000001</v>
      </c>
    </row>
    <row r="70" spans="1:22" x14ac:dyDescent="0.3">
      <c r="A70">
        <v>9219</v>
      </c>
      <c r="B70" t="s">
        <v>10494</v>
      </c>
      <c r="C70">
        <v>2012</v>
      </c>
      <c r="D70" s="1">
        <v>41137</v>
      </c>
      <c r="E70" s="1">
        <v>41141</v>
      </c>
      <c r="F70" t="s">
        <v>50</v>
      </c>
      <c r="G70" t="s">
        <v>4458</v>
      </c>
      <c r="H70" t="s">
        <v>4459</v>
      </c>
      <c r="I70" t="s">
        <v>26</v>
      </c>
      <c r="J70" t="s">
        <v>27</v>
      </c>
      <c r="K70" t="s">
        <v>146</v>
      </c>
      <c r="L70" t="s">
        <v>147</v>
      </c>
      <c r="M70">
        <v>19120</v>
      </c>
      <c r="N70" t="s">
        <v>148</v>
      </c>
      <c r="O70" t="s">
        <v>3355</v>
      </c>
      <c r="P70" t="s">
        <v>46</v>
      </c>
      <c r="Q70" t="s">
        <v>59</v>
      </c>
      <c r="R70" t="s">
        <v>3356</v>
      </c>
      <c r="S70">
        <v>44.688000000000002</v>
      </c>
      <c r="T70">
        <v>7</v>
      </c>
      <c r="U70">
        <v>0.2</v>
      </c>
      <c r="V70">
        <v>3.3515999999999999</v>
      </c>
    </row>
    <row r="71" spans="1:22" x14ac:dyDescent="0.3">
      <c r="A71">
        <v>9209</v>
      </c>
      <c r="B71" t="s">
        <v>10482</v>
      </c>
      <c r="C71">
        <v>2014</v>
      </c>
      <c r="D71" s="1">
        <v>41855</v>
      </c>
      <c r="E71" s="1">
        <v>41860</v>
      </c>
      <c r="F71" t="s">
        <v>23</v>
      </c>
      <c r="G71" t="s">
        <v>4774</v>
      </c>
      <c r="H71" t="s">
        <v>4775</v>
      </c>
      <c r="I71" t="s">
        <v>41</v>
      </c>
      <c r="J71" t="s">
        <v>27</v>
      </c>
      <c r="K71" t="s">
        <v>95</v>
      </c>
      <c r="L71" t="s">
        <v>96</v>
      </c>
      <c r="M71">
        <v>98105</v>
      </c>
      <c r="N71" t="s">
        <v>44</v>
      </c>
      <c r="O71" t="s">
        <v>4938</v>
      </c>
      <c r="P71" t="s">
        <v>46</v>
      </c>
      <c r="Q71" t="s">
        <v>59</v>
      </c>
      <c r="R71" t="s">
        <v>4939</v>
      </c>
      <c r="S71">
        <v>16.059999999999999</v>
      </c>
      <c r="T71">
        <v>1</v>
      </c>
      <c r="U71">
        <v>0</v>
      </c>
      <c r="V71">
        <v>4.1756000000000002</v>
      </c>
    </row>
    <row r="72" spans="1:22" x14ac:dyDescent="0.3">
      <c r="A72">
        <v>9190</v>
      </c>
      <c r="B72" t="s">
        <v>10473</v>
      </c>
      <c r="C72">
        <v>2012</v>
      </c>
      <c r="D72" s="1">
        <v>41142</v>
      </c>
      <c r="E72" s="1">
        <v>41146</v>
      </c>
      <c r="F72" t="s">
        <v>50</v>
      </c>
      <c r="G72" t="s">
        <v>5253</v>
      </c>
      <c r="H72" t="s">
        <v>5254</v>
      </c>
      <c r="I72" t="s">
        <v>102</v>
      </c>
      <c r="J72" t="s">
        <v>27</v>
      </c>
      <c r="K72" t="s">
        <v>4061</v>
      </c>
      <c r="L72" t="s">
        <v>147</v>
      </c>
      <c r="M72">
        <v>18103</v>
      </c>
      <c r="N72" t="s">
        <v>148</v>
      </c>
      <c r="O72" t="s">
        <v>3688</v>
      </c>
      <c r="P72" t="s">
        <v>46</v>
      </c>
      <c r="Q72" t="s">
        <v>59</v>
      </c>
      <c r="R72" t="s">
        <v>3689</v>
      </c>
      <c r="S72">
        <v>663.072</v>
      </c>
      <c r="T72">
        <v>6</v>
      </c>
      <c r="U72">
        <v>0.2</v>
      </c>
      <c r="V72">
        <v>-165.768</v>
      </c>
    </row>
    <row r="73" spans="1:22" x14ac:dyDescent="0.3">
      <c r="A73">
        <v>9173</v>
      </c>
      <c r="B73" t="s">
        <v>10466</v>
      </c>
      <c r="C73">
        <v>2013</v>
      </c>
      <c r="D73" s="1">
        <v>41610</v>
      </c>
      <c r="E73" s="1">
        <v>41610</v>
      </c>
      <c r="F73" t="s">
        <v>1290</v>
      </c>
      <c r="G73" t="s">
        <v>6478</v>
      </c>
      <c r="H73" t="s">
        <v>6479</v>
      </c>
      <c r="I73" t="s">
        <v>102</v>
      </c>
      <c r="J73" t="s">
        <v>27</v>
      </c>
      <c r="K73" t="s">
        <v>8825</v>
      </c>
      <c r="L73" t="s">
        <v>43</v>
      </c>
      <c r="M73">
        <v>93030</v>
      </c>
      <c r="N73" t="s">
        <v>44</v>
      </c>
      <c r="O73" t="s">
        <v>3414</v>
      </c>
      <c r="P73" t="s">
        <v>46</v>
      </c>
      <c r="Q73" t="s">
        <v>59</v>
      </c>
      <c r="R73" t="s">
        <v>3415</v>
      </c>
      <c r="S73">
        <v>1112.94</v>
      </c>
      <c r="T73">
        <v>3</v>
      </c>
      <c r="U73">
        <v>0</v>
      </c>
      <c r="V73">
        <v>222.58799999999999</v>
      </c>
    </row>
    <row r="74" spans="1:22" x14ac:dyDescent="0.3">
      <c r="A74">
        <v>9149</v>
      </c>
      <c r="B74" t="s">
        <v>10453</v>
      </c>
      <c r="C74">
        <v>2013</v>
      </c>
      <c r="D74" s="1">
        <v>41297</v>
      </c>
      <c r="E74" s="1">
        <v>41301</v>
      </c>
      <c r="F74" t="s">
        <v>50</v>
      </c>
      <c r="G74" t="s">
        <v>995</v>
      </c>
      <c r="H74" t="s">
        <v>996</v>
      </c>
      <c r="I74" t="s">
        <v>41</v>
      </c>
      <c r="J74" t="s">
        <v>27</v>
      </c>
      <c r="K74" t="s">
        <v>2221</v>
      </c>
      <c r="L74" t="s">
        <v>5203</v>
      </c>
      <c r="M74">
        <v>5408</v>
      </c>
      <c r="N74" t="s">
        <v>148</v>
      </c>
      <c r="O74" t="s">
        <v>3031</v>
      </c>
      <c r="P74" t="s">
        <v>46</v>
      </c>
      <c r="Q74" t="s">
        <v>59</v>
      </c>
      <c r="R74" t="s">
        <v>3032</v>
      </c>
      <c r="S74">
        <v>1564.29</v>
      </c>
      <c r="T74">
        <v>13</v>
      </c>
      <c r="U74">
        <v>0</v>
      </c>
      <c r="V74">
        <v>406.71539999999999</v>
      </c>
    </row>
    <row r="75" spans="1:22" x14ac:dyDescent="0.3">
      <c r="A75">
        <v>9136</v>
      </c>
      <c r="B75" t="s">
        <v>10446</v>
      </c>
      <c r="C75">
        <v>2013</v>
      </c>
      <c r="D75" s="1">
        <v>41377</v>
      </c>
      <c r="E75" s="1">
        <v>41382</v>
      </c>
      <c r="F75" t="s">
        <v>50</v>
      </c>
      <c r="G75" t="s">
        <v>4524</v>
      </c>
      <c r="H75" t="s">
        <v>4525</v>
      </c>
      <c r="I75" t="s">
        <v>41</v>
      </c>
      <c r="J75" t="s">
        <v>27</v>
      </c>
      <c r="K75" t="s">
        <v>9001</v>
      </c>
      <c r="L75" t="s">
        <v>88</v>
      </c>
      <c r="M75">
        <v>27893</v>
      </c>
      <c r="N75" t="s">
        <v>30</v>
      </c>
      <c r="O75" t="s">
        <v>1542</v>
      </c>
      <c r="P75" t="s">
        <v>46</v>
      </c>
      <c r="Q75" t="s">
        <v>59</v>
      </c>
      <c r="R75" t="s">
        <v>1543</v>
      </c>
      <c r="S75">
        <v>51.984000000000002</v>
      </c>
      <c r="T75">
        <v>1</v>
      </c>
      <c r="U75">
        <v>0.2</v>
      </c>
      <c r="V75">
        <v>-5.1984000000000004</v>
      </c>
    </row>
    <row r="76" spans="1:22" x14ac:dyDescent="0.3">
      <c r="A76">
        <v>9135</v>
      </c>
      <c r="B76" t="s">
        <v>10446</v>
      </c>
      <c r="C76">
        <v>2013</v>
      </c>
      <c r="D76" s="1">
        <v>41377</v>
      </c>
      <c r="E76" s="1">
        <v>41382</v>
      </c>
      <c r="F76" t="s">
        <v>50</v>
      </c>
      <c r="G76" t="s">
        <v>4524</v>
      </c>
      <c r="H76" t="s">
        <v>4525</v>
      </c>
      <c r="I76" t="s">
        <v>41</v>
      </c>
      <c r="J76" t="s">
        <v>27</v>
      </c>
      <c r="K76" t="s">
        <v>9001</v>
      </c>
      <c r="L76" t="s">
        <v>88</v>
      </c>
      <c r="M76">
        <v>27893</v>
      </c>
      <c r="N76" t="s">
        <v>30</v>
      </c>
      <c r="O76" t="s">
        <v>1563</v>
      </c>
      <c r="P76" t="s">
        <v>46</v>
      </c>
      <c r="Q76" t="s">
        <v>59</v>
      </c>
      <c r="R76" t="s">
        <v>1564</v>
      </c>
      <c r="S76">
        <v>129.55199999999999</v>
      </c>
      <c r="T76">
        <v>3</v>
      </c>
      <c r="U76">
        <v>0.2</v>
      </c>
      <c r="V76">
        <v>-22.671600000000002</v>
      </c>
    </row>
    <row r="77" spans="1:22" x14ac:dyDescent="0.3">
      <c r="A77">
        <v>9128</v>
      </c>
      <c r="B77" t="s">
        <v>10440</v>
      </c>
      <c r="C77">
        <v>2014</v>
      </c>
      <c r="D77" s="1">
        <v>41785</v>
      </c>
      <c r="E77" s="1">
        <v>41792</v>
      </c>
      <c r="F77" t="s">
        <v>50</v>
      </c>
      <c r="G77" t="s">
        <v>1258</v>
      </c>
      <c r="H77" t="s">
        <v>1259</v>
      </c>
      <c r="I77" t="s">
        <v>26</v>
      </c>
      <c r="J77" t="s">
        <v>27</v>
      </c>
      <c r="K77" t="s">
        <v>184</v>
      </c>
      <c r="L77" t="s">
        <v>104</v>
      </c>
      <c r="M77">
        <v>77070</v>
      </c>
      <c r="N77" t="s">
        <v>105</v>
      </c>
      <c r="O77" t="s">
        <v>8342</v>
      </c>
      <c r="P77" t="s">
        <v>46</v>
      </c>
      <c r="Q77" t="s">
        <v>59</v>
      </c>
      <c r="R77" t="s">
        <v>8343</v>
      </c>
      <c r="S77">
        <v>50.136000000000003</v>
      </c>
      <c r="T77">
        <v>3</v>
      </c>
      <c r="U77">
        <v>0.2</v>
      </c>
      <c r="V77">
        <v>-11.2806</v>
      </c>
    </row>
    <row r="78" spans="1:22" x14ac:dyDescent="0.3">
      <c r="A78">
        <v>75</v>
      </c>
      <c r="B78" t="s">
        <v>331</v>
      </c>
      <c r="C78">
        <v>2012</v>
      </c>
      <c r="D78" s="1">
        <v>41025</v>
      </c>
      <c r="E78" s="1">
        <v>41031</v>
      </c>
      <c r="F78" t="s">
        <v>50</v>
      </c>
      <c r="G78" t="s">
        <v>332</v>
      </c>
      <c r="H78" t="s">
        <v>333</v>
      </c>
      <c r="I78" t="s">
        <v>26</v>
      </c>
      <c r="J78" t="s">
        <v>27</v>
      </c>
      <c r="K78" t="s">
        <v>334</v>
      </c>
      <c r="L78" t="s">
        <v>335</v>
      </c>
      <c r="M78">
        <v>38109</v>
      </c>
      <c r="N78" t="s">
        <v>30</v>
      </c>
      <c r="O78" t="s">
        <v>340</v>
      </c>
      <c r="P78" t="s">
        <v>46</v>
      </c>
      <c r="Q78" t="s">
        <v>59</v>
      </c>
      <c r="R78" t="s">
        <v>341</v>
      </c>
      <c r="S78">
        <v>72.784000000000006</v>
      </c>
      <c r="T78">
        <v>1</v>
      </c>
      <c r="U78">
        <v>0.2</v>
      </c>
      <c r="V78">
        <v>-18.196000000000002</v>
      </c>
    </row>
    <row r="79" spans="1:22" x14ac:dyDescent="0.3">
      <c r="A79">
        <v>9113</v>
      </c>
      <c r="B79" t="s">
        <v>10429</v>
      </c>
      <c r="C79">
        <v>2011</v>
      </c>
      <c r="D79" s="1">
        <v>40829</v>
      </c>
      <c r="E79" s="1">
        <v>40831</v>
      </c>
      <c r="F79" t="s">
        <v>188</v>
      </c>
      <c r="G79" t="s">
        <v>6149</v>
      </c>
      <c r="H79" t="s">
        <v>6150</v>
      </c>
      <c r="I79" t="s">
        <v>102</v>
      </c>
      <c r="J79" t="s">
        <v>27</v>
      </c>
      <c r="K79" t="s">
        <v>1464</v>
      </c>
      <c r="L79" t="s">
        <v>319</v>
      </c>
      <c r="M79">
        <v>23223</v>
      </c>
      <c r="N79" t="s">
        <v>30</v>
      </c>
      <c r="O79" t="s">
        <v>9470</v>
      </c>
      <c r="P79" t="s">
        <v>46</v>
      </c>
      <c r="Q79" t="s">
        <v>59</v>
      </c>
      <c r="R79" t="s">
        <v>9471</v>
      </c>
      <c r="S79">
        <v>315.2</v>
      </c>
      <c r="T79">
        <v>4</v>
      </c>
      <c r="U79">
        <v>0</v>
      </c>
      <c r="V79">
        <v>6.3040000000000003</v>
      </c>
    </row>
    <row r="80" spans="1:22" x14ac:dyDescent="0.3">
      <c r="A80">
        <v>9106</v>
      </c>
      <c r="B80" t="s">
        <v>10427</v>
      </c>
      <c r="C80">
        <v>2012</v>
      </c>
      <c r="D80" s="1">
        <v>41220</v>
      </c>
      <c r="E80" s="1">
        <v>41225</v>
      </c>
      <c r="F80" t="s">
        <v>50</v>
      </c>
      <c r="G80" t="s">
        <v>3827</v>
      </c>
      <c r="H80" t="s">
        <v>3828</v>
      </c>
      <c r="I80" t="s">
        <v>26</v>
      </c>
      <c r="J80" t="s">
        <v>27</v>
      </c>
      <c r="K80" t="s">
        <v>184</v>
      </c>
      <c r="L80" t="s">
        <v>104</v>
      </c>
      <c r="M80">
        <v>77041</v>
      </c>
      <c r="N80" t="s">
        <v>105</v>
      </c>
      <c r="O80" t="s">
        <v>7527</v>
      </c>
      <c r="P80" t="s">
        <v>46</v>
      </c>
      <c r="Q80" t="s">
        <v>59</v>
      </c>
      <c r="R80" t="s">
        <v>7528</v>
      </c>
      <c r="S80">
        <v>177.648</v>
      </c>
      <c r="T80">
        <v>2</v>
      </c>
      <c r="U80">
        <v>0.2</v>
      </c>
      <c r="V80">
        <v>-28.867799999999999</v>
      </c>
    </row>
    <row r="81" spans="1:22" x14ac:dyDescent="0.3">
      <c r="A81">
        <v>78</v>
      </c>
      <c r="B81" t="s">
        <v>342</v>
      </c>
      <c r="C81">
        <v>2014</v>
      </c>
      <c r="D81" s="1">
        <v>41983</v>
      </c>
      <c r="E81" s="1">
        <v>41985</v>
      </c>
      <c r="F81" t="s">
        <v>188</v>
      </c>
      <c r="G81" t="s">
        <v>343</v>
      </c>
      <c r="H81" t="s">
        <v>344</v>
      </c>
      <c r="I81" t="s">
        <v>41</v>
      </c>
      <c r="J81" t="s">
        <v>27</v>
      </c>
      <c r="K81" t="s">
        <v>184</v>
      </c>
      <c r="L81" t="s">
        <v>104</v>
      </c>
      <c r="M81">
        <v>77041</v>
      </c>
      <c r="N81" t="s">
        <v>105</v>
      </c>
      <c r="O81" t="s">
        <v>349</v>
      </c>
      <c r="P81" t="s">
        <v>46</v>
      </c>
      <c r="Q81" t="s">
        <v>59</v>
      </c>
      <c r="R81" t="s">
        <v>350</v>
      </c>
      <c r="S81">
        <v>27.24</v>
      </c>
      <c r="T81">
        <v>3</v>
      </c>
      <c r="U81">
        <v>0.2</v>
      </c>
      <c r="V81">
        <v>2.7240000000000002</v>
      </c>
    </row>
    <row r="82" spans="1:22" x14ac:dyDescent="0.3">
      <c r="A82">
        <v>9103</v>
      </c>
      <c r="B82" t="s">
        <v>10427</v>
      </c>
      <c r="C82">
        <v>2012</v>
      </c>
      <c r="D82" s="1">
        <v>41220</v>
      </c>
      <c r="E82" s="1">
        <v>41225</v>
      </c>
      <c r="F82" t="s">
        <v>50</v>
      </c>
      <c r="G82" t="s">
        <v>3827</v>
      </c>
      <c r="H82" t="s">
        <v>3828</v>
      </c>
      <c r="I82" t="s">
        <v>26</v>
      </c>
      <c r="J82" t="s">
        <v>27</v>
      </c>
      <c r="K82" t="s">
        <v>184</v>
      </c>
      <c r="L82" t="s">
        <v>104</v>
      </c>
      <c r="M82">
        <v>77041</v>
      </c>
      <c r="N82" t="s">
        <v>105</v>
      </c>
      <c r="O82" t="s">
        <v>239</v>
      </c>
      <c r="P82" t="s">
        <v>46</v>
      </c>
      <c r="Q82" t="s">
        <v>59</v>
      </c>
      <c r="R82" t="s">
        <v>240</v>
      </c>
      <c r="S82">
        <v>84.784000000000006</v>
      </c>
      <c r="T82">
        <v>2</v>
      </c>
      <c r="U82">
        <v>0.2</v>
      </c>
      <c r="V82">
        <v>-16.956800000000001</v>
      </c>
    </row>
    <row r="83" spans="1:22" x14ac:dyDescent="0.3">
      <c r="A83">
        <v>9091</v>
      </c>
      <c r="B83" t="s">
        <v>10422</v>
      </c>
      <c r="C83">
        <v>2014</v>
      </c>
      <c r="D83" s="1">
        <v>41926</v>
      </c>
      <c r="E83" s="1">
        <v>41928</v>
      </c>
      <c r="F83" t="s">
        <v>188</v>
      </c>
      <c r="G83" t="s">
        <v>989</v>
      </c>
      <c r="H83" t="s">
        <v>990</v>
      </c>
      <c r="I83" t="s">
        <v>26</v>
      </c>
      <c r="J83" t="s">
        <v>27</v>
      </c>
      <c r="K83" t="s">
        <v>1473</v>
      </c>
      <c r="L83" t="s">
        <v>29</v>
      </c>
      <c r="M83">
        <v>40214</v>
      </c>
      <c r="N83" t="s">
        <v>30</v>
      </c>
      <c r="O83" t="s">
        <v>547</v>
      </c>
      <c r="P83" t="s">
        <v>46</v>
      </c>
      <c r="Q83" t="s">
        <v>59</v>
      </c>
      <c r="R83" t="s">
        <v>548</v>
      </c>
      <c r="S83">
        <v>348.56</v>
      </c>
      <c r="T83">
        <v>8</v>
      </c>
      <c r="U83">
        <v>0</v>
      </c>
      <c r="V83">
        <v>104.568</v>
      </c>
    </row>
    <row r="84" spans="1:22" x14ac:dyDescent="0.3">
      <c r="A84">
        <v>9090</v>
      </c>
      <c r="B84" t="s">
        <v>10421</v>
      </c>
      <c r="C84">
        <v>2013</v>
      </c>
      <c r="D84" s="1">
        <v>41535</v>
      </c>
      <c r="E84" s="1">
        <v>41538</v>
      </c>
      <c r="F84" t="s">
        <v>23</v>
      </c>
      <c r="G84" t="s">
        <v>542</v>
      </c>
      <c r="H84" t="s">
        <v>543</v>
      </c>
      <c r="I84" t="s">
        <v>26</v>
      </c>
      <c r="J84" t="s">
        <v>27</v>
      </c>
      <c r="K84" t="s">
        <v>318</v>
      </c>
      <c r="L84" t="s">
        <v>498</v>
      </c>
      <c r="M84">
        <v>45503</v>
      </c>
      <c r="N84" t="s">
        <v>148</v>
      </c>
      <c r="O84" t="s">
        <v>969</v>
      </c>
      <c r="P84" t="s">
        <v>46</v>
      </c>
      <c r="Q84" t="s">
        <v>59</v>
      </c>
      <c r="R84" t="s">
        <v>970</v>
      </c>
      <c r="S84">
        <v>295.39999999999998</v>
      </c>
      <c r="T84">
        <v>5</v>
      </c>
      <c r="U84">
        <v>0.2</v>
      </c>
      <c r="V84">
        <v>-62.772500000000001</v>
      </c>
    </row>
    <row r="85" spans="1:22" x14ac:dyDescent="0.3">
      <c r="A85">
        <v>9084</v>
      </c>
      <c r="B85" t="s">
        <v>10417</v>
      </c>
      <c r="C85">
        <v>2012</v>
      </c>
      <c r="D85" s="1">
        <v>40945</v>
      </c>
      <c r="E85" s="1">
        <v>40947</v>
      </c>
      <c r="F85" t="s">
        <v>188</v>
      </c>
      <c r="G85" t="s">
        <v>5623</v>
      </c>
      <c r="H85" t="s">
        <v>5624</v>
      </c>
      <c r="I85" t="s">
        <v>41</v>
      </c>
      <c r="J85" t="s">
        <v>27</v>
      </c>
      <c r="K85" t="s">
        <v>4350</v>
      </c>
      <c r="L85" t="s">
        <v>319</v>
      </c>
      <c r="M85">
        <v>23434</v>
      </c>
      <c r="N85" t="s">
        <v>30</v>
      </c>
      <c r="O85" t="s">
        <v>4663</v>
      </c>
      <c r="P85" t="s">
        <v>46</v>
      </c>
      <c r="Q85" t="s">
        <v>59</v>
      </c>
      <c r="R85" t="s">
        <v>4664</v>
      </c>
      <c r="S85">
        <v>146.72999999999999</v>
      </c>
      <c r="T85">
        <v>3</v>
      </c>
      <c r="U85">
        <v>0</v>
      </c>
      <c r="V85">
        <v>2.9346000000000001</v>
      </c>
    </row>
    <row r="86" spans="1:22" x14ac:dyDescent="0.3">
      <c r="A86">
        <v>83</v>
      </c>
      <c r="B86" t="s">
        <v>363</v>
      </c>
      <c r="C86">
        <v>2011</v>
      </c>
      <c r="D86" s="1">
        <v>40828</v>
      </c>
      <c r="E86" s="1">
        <v>40832</v>
      </c>
      <c r="F86" t="s">
        <v>50</v>
      </c>
      <c r="G86" t="s">
        <v>364</v>
      </c>
      <c r="H86" t="s">
        <v>365</v>
      </c>
      <c r="I86" t="s">
        <v>26</v>
      </c>
      <c r="J86" t="s">
        <v>27</v>
      </c>
      <c r="K86" t="s">
        <v>127</v>
      </c>
      <c r="L86" t="s">
        <v>43</v>
      </c>
      <c r="M86">
        <v>94122</v>
      </c>
      <c r="N86" t="s">
        <v>44</v>
      </c>
      <c r="O86" t="s">
        <v>368</v>
      </c>
      <c r="P86" t="s">
        <v>46</v>
      </c>
      <c r="Q86" t="s">
        <v>59</v>
      </c>
      <c r="R86" t="s">
        <v>369</v>
      </c>
      <c r="S86">
        <v>21.39</v>
      </c>
      <c r="T86">
        <v>1</v>
      </c>
      <c r="U86">
        <v>0</v>
      </c>
      <c r="V86">
        <v>6.2031000000000001</v>
      </c>
    </row>
    <row r="87" spans="1:22" x14ac:dyDescent="0.3">
      <c r="A87">
        <v>9075</v>
      </c>
      <c r="B87" t="s">
        <v>10411</v>
      </c>
      <c r="C87">
        <v>2011</v>
      </c>
      <c r="D87" s="1">
        <v>40654</v>
      </c>
      <c r="E87" s="1">
        <v>40659</v>
      </c>
      <c r="F87" t="s">
        <v>50</v>
      </c>
      <c r="G87" t="s">
        <v>5168</v>
      </c>
      <c r="H87" t="s">
        <v>5169</v>
      </c>
      <c r="I87" t="s">
        <v>41</v>
      </c>
      <c r="J87" t="s">
        <v>27</v>
      </c>
      <c r="K87" t="s">
        <v>28</v>
      </c>
      <c r="L87" t="s">
        <v>29</v>
      </c>
      <c r="M87">
        <v>42420</v>
      </c>
      <c r="N87" t="s">
        <v>30</v>
      </c>
      <c r="O87" t="s">
        <v>3688</v>
      </c>
      <c r="P87" t="s">
        <v>46</v>
      </c>
      <c r="Q87" t="s">
        <v>59</v>
      </c>
      <c r="R87" t="s">
        <v>3689</v>
      </c>
      <c r="S87">
        <v>828.84</v>
      </c>
      <c r="T87">
        <v>6</v>
      </c>
      <c r="U87">
        <v>0</v>
      </c>
      <c r="V87">
        <v>0</v>
      </c>
    </row>
    <row r="88" spans="1:22" x14ac:dyDescent="0.3">
      <c r="A88">
        <v>85</v>
      </c>
      <c r="B88" t="s">
        <v>376</v>
      </c>
      <c r="C88">
        <v>2014</v>
      </c>
      <c r="D88" s="1">
        <v>41957</v>
      </c>
      <c r="E88" s="1">
        <v>41960</v>
      </c>
      <c r="F88" t="s">
        <v>188</v>
      </c>
      <c r="G88" t="s">
        <v>377</v>
      </c>
      <c r="H88" t="s">
        <v>378</v>
      </c>
      <c r="I88" t="s">
        <v>102</v>
      </c>
      <c r="J88" t="s">
        <v>27</v>
      </c>
      <c r="K88" t="s">
        <v>303</v>
      </c>
      <c r="L88" t="s">
        <v>211</v>
      </c>
      <c r="M88">
        <v>60623</v>
      </c>
      <c r="N88" t="s">
        <v>105</v>
      </c>
      <c r="O88" t="s">
        <v>379</v>
      </c>
      <c r="P88" t="s">
        <v>46</v>
      </c>
      <c r="Q88" t="s">
        <v>59</v>
      </c>
      <c r="R88" t="s">
        <v>380</v>
      </c>
      <c r="S88">
        <v>230.376</v>
      </c>
      <c r="T88">
        <v>3</v>
      </c>
      <c r="U88">
        <v>0.2</v>
      </c>
      <c r="V88">
        <v>-48.954900000000002</v>
      </c>
    </row>
    <row r="89" spans="1:22" x14ac:dyDescent="0.3">
      <c r="A89">
        <v>9072</v>
      </c>
      <c r="B89" t="s">
        <v>10409</v>
      </c>
      <c r="C89">
        <v>2012</v>
      </c>
      <c r="D89" s="1">
        <v>41072</v>
      </c>
      <c r="E89" s="1">
        <v>41076</v>
      </c>
      <c r="F89" t="s">
        <v>50</v>
      </c>
      <c r="G89" t="s">
        <v>3758</v>
      </c>
      <c r="H89" t="s">
        <v>3759</v>
      </c>
      <c r="I89" t="s">
        <v>102</v>
      </c>
      <c r="J89" t="s">
        <v>27</v>
      </c>
      <c r="K89" t="s">
        <v>497</v>
      </c>
      <c r="L89" t="s">
        <v>254</v>
      </c>
      <c r="M89">
        <v>47201</v>
      </c>
      <c r="N89" t="s">
        <v>105</v>
      </c>
      <c r="O89" t="s">
        <v>2240</v>
      </c>
      <c r="P89" t="s">
        <v>46</v>
      </c>
      <c r="Q89" t="s">
        <v>59</v>
      </c>
      <c r="R89" t="s">
        <v>2241</v>
      </c>
      <c r="S89">
        <v>24.56</v>
      </c>
      <c r="T89">
        <v>2</v>
      </c>
      <c r="U89">
        <v>0</v>
      </c>
      <c r="V89">
        <v>6.8768000000000002</v>
      </c>
    </row>
    <row r="90" spans="1:22" x14ac:dyDescent="0.3">
      <c r="A90">
        <v>9038</v>
      </c>
      <c r="B90" t="s">
        <v>10386</v>
      </c>
      <c r="C90">
        <v>2012</v>
      </c>
      <c r="D90" s="1">
        <v>41006</v>
      </c>
      <c r="E90" s="1">
        <v>41009</v>
      </c>
      <c r="F90" t="s">
        <v>188</v>
      </c>
      <c r="G90" t="s">
        <v>2178</v>
      </c>
      <c r="H90" t="s">
        <v>2179</v>
      </c>
      <c r="I90" t="s">
        <v>26</v>
      </c>
      <c r="J90" t="s">
        <v>27</v>
      </c>
      <c r="K90" t="s">
        <v>266</v>
      </c>
      <c r="L90" t="s">
        <v>267</v>
      </c>
      <c r="M90">
        <v>10035</v>
      </c>
      <c r="N90" t="s">
        <v>148</v>
      </c>
      <c r="O90" t="s">
        <v>3978</v>
      </c>
      <c r="P90" t="s">
        <v>46</v>
      </c>
      <c r="Q90" t="s">
        <v>59</v>
      </c>
      <c r="R90" t="s">
        <v>3979</v>
      </c>
      <c r="S90">
        <v>22.58</v>
      </c>
      <c r="T90">
        <v>2</v>
      </c>
      <c r="U90">
        <v>0</v>
      </c>
      <c r="V90">
        <v>5.8708</v>
      </c>
    </row>
    <row r="91" spans="1:22" x14ac:dyDescent="0.3">
      <c r="A91">
        <v>9007</v>
      </c>
      <c r="B91" t="s">
        <v>10366</v>
      </c>
      <c r="C91">
        <v>2014</v>
      </c>
      <c r="D91" s="1">
        <v>41962</v>
      </c>
      <c r="E91" s="1">
        <v>41962</v>
      </c>
      <c r="F91" t="s">
        <v>1290</v>
      </c>
      <c r="G91" t="s">
        <v>2023</v>
      </c>
      <c r="H91" t="s">
        <v>2024</v>
      </c>
      <c r="I91" t="s">
        <v>41</v>
      </c>
      <c r="J91" t="s">
        <v>27</v>
      </c>
      <c r="K91" t="s">
        <v>2548</v>
      </c>
      <c r="L91" t="s">
        <v>114</v>
      </c>
      <c r="M91">
        <v>53209</v>
      </c>
      <c r="N91" t="s">
        <v>105</v>
      </c>
      <c r="O91" t="s">
        <v>524</v>
      </c>
      <c r="P91" t="s">
        <v>46</v>
      </c>
      <c r="Q91" t="s">
        <v>59</v>
      </c>
      <c r="R91" t="s">
        <v>525</v>
      </c>
      <c r="S91">
        <v>37.76</v>
      </c>
      <c r="T91">
        <v>1</v>
      </c>
      <c r="U91">
        <v>0</v>
      </c>
      <c r="V91">
        <v>10.572800000000001</v>
      </c>
    </row>
    <row r="92" spans="1:22" x14ac:dyDescent="0.3">
      <c r="A92">
        <v>89</v>
      </c>
      <c r="B92" t="s">
        <v>394</v>
      </c>
      <c r="C92">
        <v>2013</v>
      </c>
      <c r="D92" s="1">
        <v>41370</v>
      </c>
      <c r="E92" s="1">
        <v>41375</v>
      </c>
      <c r="F92" t="s">
        <v>23</v>
      </c>
      <c r="G92" t="s">
        <v>395</v>
      </c>
      <c r="H92" t="s">
        <v>396</v>
      </c>
      <c r="I92" t="s">
        <v>102</v>
      </c>
      <c r="J92" t="s">
        <v>27</v>
      </c>
      <c r="K92" t="s">
        <v>184</v>
      </c>
      <c r="L92" t="s">
        <v>104</v>
      </c>
      <c r="M92">
        <v>77095</v>
      </c>
      <c r="N92" t="s">
        <v>105</v>
      </c>
      <c r="O92" t="s">
        <v>397</v>
      </c>
      <c r="P92" t="s">
        <v>46</v>
      </c>
      <c r="Q92" t="s">
        <v>59</v>
      </c>
      <c r="R92" t="s">
        <v>398</v>
      </c>
      <c r="S92">
        <v>158.36799999999999</v>
      </c>
      <c r="T92">
        <v>7</v>
      </c>
      <c r="U92">
        <v>0.2</v>
      </c>
      <c r="V92">
        <v>13.857200000000001</v>
      </c>
    </row>
    <row r="93" spans="1:22" x14ac:dyDescent="0.3">
      <c r="A93">
        <v>9006</v>
      </c>
      <c r="B93" t="s">
        <v>10366</v>
      </c>
      <c r="C93">
        <v>2014</v>
      </c>
      <c r="D93" s="1">
        <v>41962</v>
      </c>
      <c r="E93" s="1">
        <v>41962</v>
      </c>
      <c r="F93" t="s">
        <v>1290</v>
      </c>
      <c r="G93" t="s">
        <v>2023</v>
      </c>
      <c r="H93" t="s">
        <v>2024</v>
      </c>
      <c r="I93" t="s">
        <v>41</v>
      </c>
      <c r="J93" t="s">
        <v>27</v>
      </c>
      <c r="K93" t="s">
        <v>2548</v>
      </c>
      <c r="L93" t="s">
        <v>114</v>
      </c>
      <c r="M93">
        <v>53209</v>
      </c>
      <c r="N93" t="s">
        <v>105</v>
      </c>
      <c r="O93" t="s">
        <v>1635</v>
      </c>
      <c r="P93" t="s">
        <v>46</v>
      </c>
      <c r="Q93" t="s">
        <v>59</v>
      </c>
      <c r="R93" t="s">
        <v>1636</v>
      </c>
      <c r="S93">
        <v>92.52</v>
      </c>
      <c r="T93">
        <v>6</v>
      </c>
      <c r="U93">
        <v>0</v>
      </c>
      <c r="V93">
        <v>24.980399999999999</v>
      </c>
    </row>
    <row r="94" spans="1:22" x14ac:dyDescent="0.3">
      <c r="A94">
        <v>8969</v>
      </c>
      <c r="B94" t="s">
        <v>10344</v>
      </c>
      <c r="C94">
        <v>2011</v>
      </c>
      <c r="D94" s="1">
        <v>40907</v>
      </c>
      <c r="E94" s="1">
        <v>40909</v>
      </c>
      <c r="F94" t="s">
        <v>188</v>
      </c>
      <c r="G94" t="s">
        <v>7215</v>
      </c>
      <c r="H94" t="s">
        <v>7216</v>
      </c>
      <c r="I94" t="s">
        <v>26</v>
      </c>
      <c r="J94" t="s">
        <v>27</v>
      </c>
      <c r="K94" t="s">
        <v>334</v>
      </c>
      <c r="L94" t="s">
        <v>335</v>
      </c>
      <c r="M94">
        <v>38109</v>
      </c>
      <c r="N94" t="s">
        <v>30</v>
      </c>
      <c r="O94" t="s">
        <v>4663</v>
      </c>
      <c r="P94" t="s">
        <v>46</v>
      </c>
      <c r="Q94" t="s">
        <v>59</v>
      </c>
      <c r="R94" t="s">
        <v>4664</v>
      </c>
      <c r="S94">
        <v>39.128</v>
      </c>
      <c r="T94">
        <v>1</v>
      </c>
      <c r="U94">
        <v>0.2</v>
      </c>
      <c r="V94">
        <v>-8.8038000000000007</v>
      </c>
    </row>
    <row r="95" spans="1:22" x14ac:dyDescent="0.3">
      <c r="A95">
        <v>8952</v>
      </c>
      <c r="B95" t="s">
        <v>10336</v>
      </c>
      <c r="C95">
        <v>2014</v>
      </c>
      <c r="D95" s="1">
        <v>41996</v>
      </c>
      <c r="E95" s="1">
        <v>42002</v>
      </c>
      <c r="F95" t="s">
        <v>50</v>
      </c>
      <c r="G95" t="s">
        <v>6408</v>
      </c>
      <c r="H95" t="s">
        <v>6409</v>
      </c>
      <c r="I95" t="s">
        <v>26</v>
      </c>
      <c r="J95" t="s">
        <v>27</v>
      </c>
      <c r="K95" t="s">
        <v>328</v>
      </c>
      <c r="L95" t="s">
        <v>335</v>
      </c>
      <c r="M95">
        <v>38301</v>
      </c>
      <c r="N95" t="s">
        <v>30</v>
      </c>
      <c r="O95" t="s">
        <v>1482</v>
      </c>
      <c r="P95" t="s">
        <v>46</v>
      </c>
      <c r="Q95" t="s">
        <v>59</v>
      </c>
      <c r="R95" t="s">
        <v>1483</v>
      </c>
      <c r="S95">
        <v>26.16</v>
      </c>
      <c r="T95">
        <v>3</v>
      </c>
      <c r="U95">
        <v>0.2</v>
      </c>
      <c r="V95">
        <v>1.962</v>
      </c>
    </row>
    <row r="96" spans="1:22" x14ac:dyDescent="0.3">
      <c r="A96">
        <v>8915</v>
      </c>
      <c r="B96" t="s">
        <v>10310</v>
      </c>
      <c r="C96">
        <v>2013</v>
      </c>
      <c r="D96" s="1">
        <v>41404</v>
      </c>
      <c r="E96" s="1">
        <v>41408</v>
      </c>
      <c r="F96" t="s">
        <v>50</v>
      </c>
      <c r="G96" t="s">
        <v>481</v>
      </c>
      <c r="H96" t="s">
        <v>482</v>
      </c>
      <c r="I96" t="s">
        <v>41</v>
      </c>
      <c r="J96" t="s">
        <v>27</v>
      </c>
      <c r="K96" t="s">
        <v>1237</v>
      </c>
      <c r="L96" t="s">
        <v>104</v>
      </c>
      <c r="M96">
        <v>78745</v>
      </c>
      <c r="N96" t="s">
        <v>105</v>
      </c>
      <c r="O96" t="s">
        <v>2011</v>
      </c>
      <c r="P96" t="s">
        <v>46</v>
      </c>
      <c r="Q96" t="s">
        <v>59</v>
      </c>
      <c r="R96" t="s">
        <v>2012</v>
      </c>
      <c r="S96">
        <v>856.65599999999995</v>
      </c>
      <c r="T96">
        <v>6</v>
      </c>
      <c r="U96">
        <v>0.2</v>
      </c>
      <c r="V96">
        <v>107.08199999999999</v>
      </c>
    </row>
    <row r="97" spans="1:22" x14ac:dyDescent="0.3">
      <c r="A97">
        <v>8896</v>
      </c>
      <c r="B97" t="s">
        <v>10302</v>
      </c>
      <c r="C97">
        <v>2013</v>
      </c>
      <c r="D97" s="1">
        <v>41502</v>
      </c>
      <c r="E97" s="1">
        <v>41509</v>
      </c>
      <c r="F97" t="s">
        <v>50</v>
      </c>
      <c r="G97" t="s">
        <v>1870</v>
      </c>
      <c r="H97" t="s">
        <v>1871</v>
      </c>
      <c r="I97" t="s">
        <v>26</v>
      </c>
      <c r="J97" t="s">
        <v>27</v>
      </c>
      <c r="K97" t="s">
        <v>42</v>
      </c>
      <c r="L97" t="s">
        <v>43</v>
      </c>
      <c r="M97">
        <v>90004</v>
      </c>
      <c r="N97" t="s">
        <v>44</v>
      </c>
      <c r="O97" t="s">
        <v>4803</v>
      </c>
      <c r="P97" t="s">
        <v>46</v>
      </c>
      <c r="Q97" t="s">
        <v>59</v>
      </c>
      <c r="R97" t="s">
        <v>4804</v>
      </c>
      <c r="S97">
        <v>17.940000000000001</v>
      </c>
      <c r="T97">
        <v>3</v>
      </c>
      <c r="U97">
        <v>0</v>
      </c>
      <c r="V97">
        <v>3.0497999999999998</v>
      </c>
    </row>
    <row r="98" spans="1:22" x14ac:dyDescent="0.3">
      <c r="A98">
        <v>8888</v>
      </c>
      <c r="B98" t="s">
        <v>10296</v>
      </c>
      <c r="C98">
        <v>2011</v>
      </c>
      <c r="D98" s="1">
        <v>40751</v>
      </c>
      <c r="E98" s="1">
        <v>40754</v>
      </c>
      <c r="F98" t="s">
        <v>23</v>
      </c>
      <c r="G98" t="s">
        <v>1025</v>
      </c>
      <c r="H98" t="s">
        <v>1026</v>
      </c>
      <c r="I98" t="s">
        <v>41</v>
      </c>
      <c r="J98" t="s">
        <v>27</v>
      </c>
      <c r="K98" t="s">
        <v>42</v>
      </c>
      <c r="L98" t="s">
        <v>43</v>
      </c>
      <c r="M98">
        <v>90036</v>
      </c>
      <c r="N98" t="s">
        <v>44</v>
      </c>
      <c r="O98" t="s">
        <v>3688</v>
      </c>
      <c r="P98" t="s">
        <v>46</v>
      </c>
      <c r="Q98" t="s">
        <v>59</v>
      </c>
      <c r="R98" t="s">
        <v>3689</v>
      </c>
      <c r="S98">
        <v>276.27999999999997</v>
      </c>
      <c r="T98">
        <v>2</v>
      </c>
      <c r="U98">
        <v>0</v>
      </c>
      <c r="V98">
        <v>0</v>
      </c>
    </row>
    <row r="99" spans="1:22" x14ac:dyDescent="0.3">
      <c r="A99">
        <v>8879</v>
      </c>
      <c r="B99" t="s">
        <v>10289</v>
      </c>
      <c r="C99">
        <v>2014</v>
      </c>
      <c r="D99" s="1">
        <v>41900</v>
      </c>
      <c r="E99" s="1">
        <v>41906</v>
      </c>
      <c r="F99" t="s">
        <v>50</v>
      </c>
      <c r="G99" t="s">
        <v>449</v>
      </c>
      <c r="H99" t="s">
        <v>450</v>
      </c>
      <c r="I99" t="s">
        <v>26</v>
      </c>
      <c r="J99" t="s">
        <v>27</v>
      </c>
      <c r="K99" t="s">
        <v>1001</v>
      </c>
      <c r="L99" t="s">
        <v>788</v>
      </c>
      <c r="M99">
        <v>7960</v>
      </c>
      <c r="N99" t="s">
        <v>148</v>
      </c>
      <c r="O99" t="s">
        <v>349</v>
      </c>
      <c r="P99" t="s">
        <v>46</v>
      </c>
      <c r="Q99" t="s">
        <v>59</v>
      </c>
      <c r="R99" t="s">
        <v>350</v>
      </c>
      <c r="S99">
        <v>34.049999999999997</v>
      </c>
      <c r="T99">
        <v>3</v>
      </c>
      <c r="U99">
        <v>0</v>
      </c>
      <c r="V99">
        <v>9.5340000000000007</v>
      </c>
    </row>
    <row r="100" spans="1:22" x14ac:dyDescent="0.3">
      <c r="A100">
        <v>8872</v>
      </c>
      <c r="B100" t="s">
        <v>10283</v>
      </c>
      <c r="C100">
        <v>2014</v>
      </c>
      <c r="D100" s="1">
        <v>41975</v>
      </c>
      <c r="E100" s="1">
        <v>41980</v>
      </c>
      <c r="F100" t="s">
        <v>50</v>
      </c>
      <c r="G100" t="s">
        <v>584</v>
      </c>
      <c r="H100" t="s">
        <v>585</v>
      </c>
      <c r="I100" t="s">
        <v>41</v>
      </c>
      <c r="J100" t="s">
        <v>27</v>
      </c>
      <c r="K100" t="s">
        <v>95</v>
      </c>
      <c r="L100" t="s">
        <v>96</v>
      </c>
      <c r="M100">
        <v>98105</v>
      </c>
      <c r="N100" t="s">
        <v>44</v>
      </c>
      <c r="O100" t="s">
        <v>1096</v>
      </c>
      <c r="P100" t="s">
        <v>46</v>
      </c>
      <c r="Q100" t="s">
        <v>59</v>
      </c>
      <c r="R100" t="s">
        <v>1097</v>
      </c>
      <c r="S100">
        <v>541.24</v>
      </c>
      <c r="T100">
        <v>4</v>
      </c>
      <c r="U100">
        <v>0</v>
      </c>
      <c r="V100">
        <v>5.4123999999999999</v>
      </c>
    </row>
    <row r="101" spans="1:22" x14ac:dyDescent="0.3">
      <c r="A101">
        <v>8844</v>
      </c>
      <c r="B101" t="s">
        <v>10271</v>
      </c>
      <c r="C101">
        <v>2011</v>
      </c>
      <c r="D101" s="1">
        <v>40865</v>
      </c>
      <c r="E101" s="1">
        <v>40867</v>
      </c>
      <c r="F101" t="s">
        <v>23</v>
      </c>
      <c r="G101" t="s">
        <v>371</v>
      </c>
      <c r="H101" t="s">
        <v>372</v>
      </c>
      <c r="I101" t="s">
        <v>41</v>
      </c>
      <c r="J101" t="s">
        <v>27</v>
      </c>
      <c r="K101" t="s">
        <v>409</v>
      </c>
      <c r="L101" t="s">
        <v>229</v>
      </c>
      <c r="M101">
        <v>55407</v>
      </c>
      <c r="N101" t="s">
        <v>105</v>
      </c>
      <c r="O101" t="s">
        <v>7609</v>
      </c>
      <c r="P101" t="s">
        <v>46</v>
      </c>
      <c r="Q101" t="s">
        <v>59</v>
      </c>
      <c r="R101" t="s">
        <v>7610</v>
      </c>
      <c r="S101">
        <v>67.150000000000006</v>
      </c>
      <c r="T101">
        <v>5</v>
      </c>
      <c r="U101">
        <v>0</v>
      </c>
      <c r="V101">
        <v>16.787500000000001</v>
      </c>
    </row>
    <row r="102" spans="1:22" x14ac:dyDescent="0.3">
      <c r="A102">
        <v>8834</v>
      </c>
      <c r="B102" t="s">
        <v>10268</v>
      </c>
      <c r="C102">
        <v>2014</v>
      </c>
      <c r="D102" s="1">
        <v>41907</v>
      </c>
      <c r="E102" s="1">
        <v>41911</v>
      </c>
      <c r="F102" t="s">
        <v>50</v>
      </c>
      <c r="G102" t="s">
        <v>5098</v>
      </c>
      <c r="H102" t="s">
        <v>5099</v>
      </c>
      <c r="I102" t="s">
        <v>102</v>
      </c>
      <c r="J102" t="s">
        <v>27</v>
      </c>
      <c r="K102" t="s">
        <v>7489</v>
      </c>
      <c r="L102" t="s">
        <v>1272</v>
      </c>
      <c r="M102">
        <v>30328</v>
      </c>
      <c r="N102" t="s">
        <v>30</v>
      </c>
      <c r="O102" t="s">
        <v>4014</v>
      </c>
      <c r="P102" t="s">
        <v>46</v>
      </c>
      <c r="Q102" t="s">
        <v>59</v>
      </c>
      <c r="R102" t="s">
        <v>6585</v>
      </c>
      <c r="S102">
        <v>15.51</v>
      </c>
      <c r="T102">
        <v>1</v>
      </c>
      <c r="U102">
        <v>0</v>
      </c>
      <c r="V102">
        <v>3.8774999999999999</v>
      </c>
    </row>
    <row r="103" spans="1:22" x14ac:dyDescent="0.3">
      <c r="A103">
        <v>8830</v>
      </c>
      <c r="B103" t="s">
        <v>10264</v>
      </c>
      <c r="C103">
        <v>2011</v>
      </c>
      <c r="D103" s="1">
        <v>40822</v>
      </c>
      <c r="E103" s="1">
        <v>40825</v>
      </c>
      <c r="F103" t="s">
        <v>188</v>
      </c>
      <c r="G103" t="s">
        <v>8993</v>
      </c>
      <c r="H103" t="s">
        <v>8994</v>
      </c>
      <c r="I103" t="s">
        <v>41</v>
      </c>
      <c r="J103" t="s">
        <v>27</v>
      </c>
      <c r="K103" t="s">
        <v>4374</v>
      </c>
      <c r="L103" t="s">
        <v>254</v>
      </c>
      <c r="M103">
        <v>46203</v>
      </c>
      <c r="N103" t="s">
        <v>105</v>
      </c>
      <c r="O103" t="s">
        <v>7503</v>
      </c>
      <c r="P103" t="s">
        <v>46</v>
      </c>
      <c r="Q103" t="s">
        <v>59</v>
      </c>
      <c r="R103" t="s">
        <v>7504</v>
      </c>
      <c r="S103">
        <v>386.34</v>
      </c>
      <c r="T103">
        <v>2</v>
      </c>
      <c r="U103">
        <v>0</v>
      </c>
      <c r="V103">
        <v>54.087600000000002</v>
      </c>
    </row>
    <row r="104" spans="1:22" x14ac:dyDescent="0.3">
      <c r="A104">
        <v>8780</v>
      </c>
      <c r="B104" t="s">
        <v>10233</v>
      </c>
      <c r="C104">
        <v>2012</v>
      </c>
      <c r="D104" s="1">
        <v>40988</v>
      </c>
      <c r="E104" s="1">
        <v>40990</v>
      </c>
      <c r="F104" t="s">
        <v>23</v>
      </c>
      <c r="G104" t="s">
        <v>2460</v>
      </c>
      <c r="H104" t="s">
        <v>2461</v>
      </c>
      <c r="I104" t="s">
        <v>26</v>
      </c>
      <c r="J104" t="s">
        <v>27</v>
      </c>
      <c r="K104" t="s">
        <v>1976</v>
      </c>
      <c r="L104" t="s">
        <v>420</v>
      </c>
      <c r="M104">
        <v>97301</v>
      </c>
      <c r="N104" t="s">
        <v>44</v>
      </c>
      <c r="O104" t="s">
        <v>2987</v>
      </c>
      <c r="P104" t="s">
        <v>46</v>
      </c>
      <c r="Q104" t="s">
        <v>59</v>
      </c>
      <c r="R104" t="s">
        <v>2988</v>
      </c>
      <c r="S104">
        <v>29.303999999999998</v>
      </c>
      <c r="T104">
        <v>3</v>
      </c>
      <c r="U104">
        <v>0.2</v>
      </c>
      <c r="V104">
        <v>2.5640999999999998</v>
      </c>
    </row>
    <row r="105" spans="1:22" x14ac:dyDescent="0.3">
      <c r="A105">
        <v>8763</v>
      </c>
      <c r="B105" t="s">
        <v>10224</v>
      </c>
      <c r="C105">
        <v>2013</v>
      </c>
      <c r="D105" s="1">
        <v>41638</v>
      </c>
      <c r="E105" s="1">
        <v>41642</v>
      </c>
      <c r="F105" t="s">
        <v>50</v>
      </c>
      <c r="G105" t="s">
        <v>3161</v>
      </c>
      <c r="H105" t="s">
        <v>3162</v>
      </c>
      <c r="I105" t="s">
        <v>26</v>
      </c>
      <c r="J105" t="s">
        <v>27</v>
      </c>
      <c r="K105" t="s">
        <v>5394</v>
      </c>
      <c r="L105" t="s">
        <v>43</v>
      </c>
      <c r="M105">
        <v>95823</v>
      </c>
      <c r="N105" t="s">
        <v>44</v>
      </c>
      <c r="O105" t="s">
        <v>3016</v>
      </c>
      <c r="P105" t="s">
        <v>46</v>
      </c>
      <c r="Q105" t="s">
        <v>59</v>
      </c>
      <c r="R105" t="s">
        <v>3017</v>
      </c>
      <c r="S105">
        <v>14.03</v>
      </c>
      <c r="T105">
        <v>1</v>
      </c>
      <c r="U105">
        <v>0</v>
      </c>
      <c r="V105">
        <v>4.0686999999999998</v>
      </c>
    </row>
    <row r="106" spans="1:22" x14ac:dyDescent="0.3">
      <c r="A106">
        <v>8737</v>
      </c>
      <c r="B106" t="s">
        <v>10209</v>
      </c>
      <c r="C106">
        <v>2013</v>
      </c>
      <c r="D106" s="1">
        <v>41522</v>
      </c>
      <c r="E106" s="1">
        <v>41527</v>
      </c>
      <c r="F106" t="s">
        <v>50</v>
      </c>
      <c r="G106" t="s">
        <v>4512</v>
      </c>
      <c r="H106" t="s">
        <v>4513</v>
      </c>
      <c r="I106" t="s">
        <v>41</v>
      </c>
      <c r="J106" t="s">
        <v>27</v>
      </c>
      <c r="K106" t="s">
        <v>8161</v>
      </c>
      <c r="L106" t="s">
        <v>229</v>
      </c>
      <c r="M106">
        <v>55125</v>
      </c>
      <c r="N106" t="s">
        <v>105</v>
      </c>
      <c r="O106" t="s">
        <v>2011</v>
      </c>
      <c r="P106" t="s">
        <v>46</v>
      </c>
      <c r="Q106" t="s">
        <v>59</v>
      </c>
      <c r="R106" t="s">
        <v>2012</v>
      </c>
      <c r="S106">
        <v>535.41</v>
      </c>
      <c r="T106">
        <v>3</v>
      </c>
      <c r="U106">
        <v>0</v>
      </c>
      <c r="V106">
        <v>160.62299999999999</v>
      </c>
    </row>
    <row r="107" spans="1:22" x14ac:dyDescent="0.3">
      <c r="A107">
        <v>8736</v>
      </c>
      <c r="B107" t="s">
        <v>10208</v>
      </c>
      <c r="C107">
        <v>2011</v>
      </c>
      <c r="D107" s="1">
        <v>40582</v>
      </c>
      <c r="E107" s="1">
        <v>40585</v>
      </c>
      <c r="F107" t="s">
        <v>23</v>
      </c>
      <c r="G107" t="s">
        <v>2420</v>
      </c>
      <c r="H107" t="s">
        <v>2421</v>
      </c>
      <c r="I107" t="s">
        <v>41</v>
      </c>
      <c r="J107" t="s">
        <v>27</v>
      </c>
      <c r="K107" t="s">
        <v>266</v>
      </c>
      <c r="L107" t="s">
        <v>267</v>
      </c>
      <c r="M107">
        <v>10024</v>
      </c>
      <c r="N107" t="s">
        <v>148</v>
      </c>
      <c r="O107" t="s">
        <v>2808</v>
      </c>
      <c r="P107" t="s">
        <v>46</v>
      </c>
      <c r="Q107" t="s">
        <v>59</v>
      </c>
      <c r="R107" t="s">
        <v>2809</v>
      </c>
      <c r="S107">
        <v>64.959999999999994</v>
      </c>
      <c r="T107">
        <v>4</v>
      </c>
      <c r="U107">
        <v>0</v>
      </c>
      <c r="V107">
        <v>9.7439999999999998</v>
      </c>
    </row>
    <row r="108" spans="1:22" x14ac:dyDescent="0.3">
      <c r="A108">
        <v>8730</v>
      </c>
      <c r="B108" t="s">
        <v>10205</v>
      </c>
      <c r="C108">
        <v>2012</v>
      </c>
      <c r="D108" s="1">
        <v>41270</v>
      </c>
      <c r="E108" s="1">
        <v>41274</v>
      </c>
      <c r="F108" t="s">
        <v>50</v>
      </c>
      <c r="G108" t="s">
        <v>1157</v>
      </c>
      <c r="H108" t="s">
        <v>1158</v>
      </c>
      <c r="I108" t="s">
        <v>41</v>
      </c>
      <c r="J108" t="s">
        <v>27</v>
      </c>
      <c r="K108" t="s">
        <v>1185</v>
      </c>
      <c r="L108" t="s">
        <v>335</v>
      </c>
      <c r="M108">
        <v>37130</v>
      </c>
      <c r="N108" t="s">
        <v>30</v>
      </c>
      <c r="O108" t="s">
        <v>4772</v>
      </c>
      <c r="P108" t="s">
        <v>46</v>
      </c>
      <c r="Q108" t="s">
        <v>59</v>
      </c>
      <c r="R108" t="s">
        <v>186</v>
      </c>
      <c r="S108">
        <v>22.512</v>
      </c>
      <c r="T108">
        <v>3</v>
      </c>
      <c r="U108">
        <v>0.2</v>
      </c>
      <c r="V108">
        <v>2.2511999999999999</v>
      </c>
    </row>
    <row r="109" spans="1:22" x14ac:dyDescent="0.3">
      <c r="A109">
        <v>8722</v>
      </c>
      <c r="B109" t="s">
        <v>10202</v>
      </c>
      <c r="C109">
        <v>2013</v>
      </c>
      <c r="D109" s="1">
        <v>41438</v>
      </c>
      <c r="E109" s="1">
        <v>41442</v>
      </c>
      <c r="F109" t="s">
        <v>23</v>
      </c>
      <c r="G109" t="s">
        <v>5151</v>
      </c>
      <c r="H109" t="s">
        <v>5152</v>
      </c>
      <c r="I109" t="s">
        <v>102</v>
      </c>
      <c r="J109" t="s">
        <v>27</v>
      </c>
      <c r="K109" t="s">
        <v>184</v>
      </c>
      <c r="L109" t="s">
        <v>104</v>
      </c>
      <c r="M109">
        <v>77070</v>
      </c>
      <c r="N109" t="s">
        <v>105</v>
      </c>
      <c r="O109" t="s">
        <v>4772</v>
      </c>
      <c r="P109" t="s">
        <v>46</v>
      </c>
      <c r="Q109" t="s">
        <v>59</v>
      </c>
      <c r="R109" t="s">
        <v>186</v>
      </c>
      <c r="S109">
        <v>67.536000000000001</v>
      </c>
      <c r="T109">
        <v>9</v>
      </c>
      <c r="U109">
        <v>0.2</v>
      </c>
      <c r="V109">
        <v>6.7535999999999996</v>
      </c>
    </row>
    <row r="110" spans="1:22" x14ac:dyDescent="0.3">
      <c r="A110">
        <v>8711</v>
      </c>
      <c r="B110" t="s">
        <v>10196</v>
      </c>
      <c r="C110">
        <v>2011</v>
      </c>
      <c r="D110" s="1">
        <v>40863</v>
      </c>
      <c r="E110" s="1">
        <v>40865</v>
      </c>
      <c r="F110" t="s">
        <v>188</v>
      </c>
      <c r="G110" t="s">
        <v>2109</v>
      </c>
      <c r="H110" t="s">
        <v>2110</v>
      </c>
      <c r="I110" t="s">
        <v>41</v>
      </c>
      <c r="J110" t="s">
        <v>27</v>
      </c>
      <c r="K110" t="s">
        <v>42</v>
      </c>
      <c r="L110" t="s">
        <v>43</v>
      </c>
      <c r="M110">
        <v>90008</v>
      </c>
      <c r="N110" t="s">
        <v>44</v>
      </c>
      <c r="O110" t="s">
        <v>684</v>
      </c>
      <c r="P110" t="s">
        <v>46</v>
      </c>
      <c r="Q110" t="s">
        <v>59</v>
      </c>
      <c r="R110" t="s">
        <v>685</v>
      </c>
      <c r="S110">
        <v>344.91</v>
      </c>
      <c r="T110">
        <v>3</v>
      </c>
      <c r="U110">
        <v>0</v>
      </c>
      <c r="V110">
        <v>10.347300000000001</v>
      </c>
    </row>
    <row r="111" spans="1:22" x14ac:dyDescent="0.3">
      <c r="A111">
        <v>8702</v>
      </c>
      <c r="B111" t="s">
        <v>10189</v>
      </c>
      <c r="C111">
        <v>2014</v>
      </c>
      <c r="D111" s="1">
        <v>41806</v>
      </c>
      <c r="E111" s="1">
        <v>41811</v>
      </c>
      <c r="F111" t="s">
        <v>50</v>
      </c>
      <c r="G111" t="s">
        <v>1143</v>
      </c>
      <c r="H111" t="s">
        <v>1144</v>
      </c>
      <c r="I111" t="s">
        <v>41</v>
      </c>
      <c r="J111" t="s">
        <v>27</v>
      </c>
      <c r="K111" t="s">
        <v>5660</v>
      </c>
      <c r="L111" t="s">
        <v>335</v>
      </c>
      <c r="M111">
        <v>37211</v>
      </c>
      <c r="N111" t="s">
        <v>30</v>
      </c>
      <c r="O111" t="s">
        <v>2011</v>
      </c>
      <c r="P111" t="s">
        <v>46</v>
      </c>
      <c r="Q111" t="s">
        <v>59</v>
      </c>
      <c r="R111" t="s">
        <v>2012</v>
      </c>
      <c r="S111">
        <v>142.77600000000001</v>
      </c>
      <c r="T111">
        <v>1</v>
      </c>
      <c r="U111">
        <v>0.2</v>
      </c>
      <c r="V111">
        <v>17.847000000000001</v>
      </c>
    </row>
    <row r="112" spans="1:22" x14ac:dyDescent="0.3">
      <c r="A112">
        <v>8686</v>
      </c>
      <c r="B112" t="s">
        <v>10182</v>
      </c>
      <c r="C112">
        <v>2014</v>
      </c>
      <c r="D112" s="1">
        <v>41958</v>
      </c>
      <c r="E112" s="1">
        <v>41962</v>
      </c>
      <c r="F112" t="s">
        <v>23</v>
      </c>
      <c r="G112" t="s">
        <v>3884</v>
      </c>
      <c r="H112" t="s">
        <v>3885</v>
      </c>
      <c r="I112" t="s">
        <v>41</v>
      </c>
      <c r="J112" t="s">
        <v>27</v>
      </c>
      <c r="K112" t="s">
        <v>4103</v>
      </c>
      <c r="L112" t="s">
        <v>267</v>
      </c>
      <c r="M112">
        <v>13601</v>
      </c>
      <c r="N112" t="s">
        <v>148</v>
      </c>
      <c r="O112" t="s">
        <v>4938</v>
      </c>
      <c r="P112" t="s">
        <v>46</v>
      </c>
      <c r="Q112" t="s">
        <v>59</v>
      </c>
      <c r="R112" t="s">
        <v>4939</v>
      </c>
      <c r="S112">
        <v>96.36</v>
      </c>
      <c r="T112">
        <v>6</v>
      </c>
      <c r="U112">
        <v>0</v>
      </c>
      <c r="V112">
        <v>25.053599999999999</v>
      </c>
    </row>
    <row r="113" spans="1:22" x14ac:dyDescent="0.3">
      <c r="A113">
        <v>8675</v>
      </c>
      <c r="B113" t="s">
        <v>10174</v>
      </c>
      <c r="C113">
        <v>2014</v>
      </c>
      <c r="D113" s="1">
        <v>41687</v>
      </c>
      <c r="E113" s="1">
        <v>41692</v>
      </c>
      <c r="F113" t="s">
        <v>50</v>
      </c>
      <c r="G113" t="s">
        <v>4869</v>
      </c>
      <c r="H113" t="s">
        <v>4870</v>
      </c>
      <c r="I113" t="s">
        <v>26</v>
      </c>
      <c r="J113" t="s">
        <v>27</v>
      </c>
      <c r="K113" t="s">
        <v>357</v>
      </c>
      <c r="L113" t="s">
        <v>211</v>
      </c>
      <c r="M113">
        <v>62521</v>
      </c>
      <c r="N113" t="s">
        <v>105</v>
      </c>
      <c r="O113" t="s">
        <v>833</v>
      </c>
      <c r="P113" t="s">
        <v>46</v>
      </c>
      <c r="Q113" t="s">
        <v>59</v>
      </c>
      <c r="R113" t="s">
        <v>834</v>
      </c>
      <c r="S113">
        <v>50.351999999999997</v>
      </c>
      <c r="T113">
        <v>3</v>
      </c>
      <c r="U113">
        <v>0.2</v>
      </c>
      <c r="V113">
        <v>-8.1821999999999999</v>
      </c>
    </row>
    <row r="114" spans="1:22" x14ac:dyDescent="0.3">
      <c r="A114">
        <v>8672</v>
      </c>
      <c r="B114" t="s">
        <v>10173</v>
      </c>
      <c r="C114">
        <v>2011</v>
      </c>
      <c r="D114" s="1">
        <v>40904</v>
      </c>
      <c r="E114" s="1">
        <v>40909</v>
      </c>
      <c r="F114" t="s">
        <v>23</v>
      </c>
      <c r="G114" t="s">
        <v>407</v>
      </c>
      <c r="H114" t="s">
        <v>408</v>
      </c>
      <c r="I114" t="s">
        <v>26</v>
      </c>
      <c r="J114" t="s">
        <v>27</v>
      </c>
      <c r="K114" t="s">
        <v>2180</v>
      </c>
      <c r="L114" t="s">
        <v>498</v>
      </c>
      <c r="M114">
        <v>44105</v>
      </c>
      <c r="N114" t="s">
        <v>148</v>
      </c>
      <c r="O114" t="s">
        <v>969</v>
      </c>
      <c r="P114" t="s">
        <v>46</v>
      </c>
      <c r="Q114" t="s">
        <v>59</v>
      </c>
      <c r="R114" t="s">
        <v>970</v>
      </c>
      <c r="S114">
        <v>118.16</v>
      </c>
      <c r="T114">
        <v>2</v>
      </c>
      <c r="U114">
        <v>0.2</v>
      </c>
      <c r="V114">
        <v>-25.109000000000002</v>
      </c>
    </row>
    <row r="115" spans="1:22" x14ac:dyDescent="0.3">
      <c r="A115">
        <v>8649</v>
      </c>
      <c r="B115" t="s">
        <v>10160</v>
      </c>
      <c r="C115">
        <v>2013</v>
      </c>
      <c r="D115" s="1">
        <v>41485</v>
      </c>
      <c r="E115" s="1">
        <v>41490</v>
      </c>
      <c r="F115" t="s">
        <v>50</v>
      </c>
      <c r="G115" t="s">
        <v>5909</v>
      </c>
      <c r="H115" t="s">
        <v>5910</v>
      </c>
      <c r="I115" t="s">
        <v>26</v>
      </c>
      <c r="J115" t="s">
        <v>27</v>
      </c>
      <c r="K115" t="s">
        <v>467</v>
      </c>
      <c r="L115" t="s">
        <v>88</v>
      </c>
      <c r="M115">
        <v>28205</v>
      </c>
      <c r="N115" t="s">
        <v>30</v>
      </c>
      <c r="O115" t="s">
        <v>2795</v>
      </c>
      <c r="P115" t="s">
        <v>46</v>
      </c>
      <c r="Q115" t="s">
        <v>59</v>
      </c>
      <c r="R115" t="s">
        <v>2796</v>
      </c>
      <c r="S115">
        <v>704.76</v>
      </c>
      <c r="T115">
        <v>5</v>
      </c>
      <c r="U115">
        <v>0.2</v>
      </c>
      <c r="V115">
        <v>26.4285</v>
      </c>
    </row>
    <row r="116" spans="1:22" x14ac:dyDescent="0.3">
      <c r="A116">
        <v>8637</v>
      </c>
      <c r="B116" t="s">
        <v>10151</v>
      </c>
      <c r="C116">
        <v>2011</v>
      </c>
      <c r="D116" s="1">
        <v>40663</v>
      </c>
      <c r="E116" s="1">
        <v>40665</v>
      </c>
      <c r="F116" t="s">
        <v>188</v>
      </c>
      <c r="G116" t="s">
        <v>5223</v>
      </c>
      <c r="H116" t="s">
        <v>5224</v>
      </c>
      <c r="I116" t="s">
        <v>26</v>
      </c>
      <c r="J116" t="s">
        <v>27</v>
      </c>
      <c r="K116" t="s">
        <v>1473</v>
      </c>
      <c r="L116" t="s">
        <v>29</v>
      </c>
      <c r="M116">
        <v>40214</v>
      </c>
      <c r="N116" t="s">
        <v>30</v>
      </c>
      <c r="O116" t="s">
        <v>2117</v>
      </c>
      <c r="P116" t="s">
        <v>46</v>
      </c>
      <c r="Q116" t="s">
        <v>59</v>
      </c>
      <c r="R116" t="s">
        <v>2118</v>
      </c>
      <c r="S116">
        <v>826</v>
      </c>
      <c r="T116">
        <v>5</v>
      </c>
      <c r="U116">
        <v>0</v>
      </c>
      <c r="V116">
        <v>214.76</v>
      </c>
    </row>
    <row r="117" spans="1:22" x14ac:dyDescent="0.3">
      <c r="A117">
        <v>8627</v>
      </c>
      <c r="B117" t="s">
        <v>10148</v>
      </c>
      <c r="C117">
        <v>2012</v>
      </c>
      <c r="D117" s="1">
        <v>41159</v>
      </c>
      <c r="E117" s="1">
        <v>41164</v>
      </c>
      <c r="F117" t="s">
        <v>50</v>
      </c>
      <c r="G117" t="s">
        <v>1149</v>
      </c>
      <c r="H117" t="s">
        <v>1150</v>
      </c>
      <c r="I117" t="s">
        <v>41</v>
      </c>
      <c r="J117" t="s">
        <v>27</v>
      </c>
      <c r="K117" t="s">
        <v>266</v>
      </c>
      <c r="L117" t="s">
        <v>267</v>
      </c>
      <c r="M117">
        <v>10011</v>
      </c>
      <c r="N117" t="s">
        <v>148</v>
      </c>
      <c r="O117" t="s">
        <v>5017</v>
      </c>
      <c r="P117" t="s">
        <v>46</v>
      </c>
      <c r="Q117" t="s">
        <v>59</v>
      </c>
      <c r="R117" t="s">
        <v>5018</v>
      </c>
      <c r="S117">
        <v>70.260000000000005</v>
      </c>
      <c r="T117">
        <v>3</v>
      </c>
      <c r="U117">
        <v>0</v>
      </c>
      <c r="V117">
        <v>18.970199999999998</v>
      </c>
    </row>
    <row r="118" spans="1:22" x14ac:dyDescent="0.3">
      <c r="A118">
        <v>8623</v>
      </c>
      <c r="B118" t="s">
        <v>10145</v>
      </c>
      <c r="C118">
        <v>2013</v>
      </c>
      <c r="D118" s="1">
        <v>41606</v>
      </c>
      <c r="E118" s="1">
        <v>41610</v>
      </c>
      <c r="F118" t="s">
        <v>50</v>
      </c>
      <c r="G118" t="s">
        <v>5676</v>
      </c>
      <c r="H118" t="s">
        <v>5677</v>
      </c>
      <c r="I118" t="s">
        <v>26</v>
      </c>
      <c r="J118" t="s">
        <v>27</v>
      </c>
      <c r="K118" t="s">
        <v>544</v>
      </c>
      <c r="L118" t="s">
        <v>310</v>
      </c>
      <c r="M118">
        <v>85023</v>
      </c>
      <c r="N118" t="s">
        <v>44</v>
      </c>
      <c r="O118" t="s">
        <v>1039</v>
      </c>
      <c r="P118" t="s">
        <v>46</v>
      </c>
      <c r="Q118" t="s">
        <v>59</v>
      </c>
      <c r="R118" t="s">
        <v>1040</v>
      </c>
      <c r="S118">
        <v>39.808</v>
      </c>
      <c r="T118">
        <v>4</v>
      </c>
      <c r="U118">
        <v>0.2</v>
      </c>
      <c r="V118">
        <v>3.9807999999999999</v>
      </c>
    </row>
    <row r="119" spans="1:22" x14ac:dyDescent="0.3">
      <c r="A119">
        <v>8620</v>
      </c>
      <c r="B119" t="s">
        <v>10142</v>
      </c>
      <c r="C119">
        <v>2014</v>
      </c>
      <c r="D119" s="1">
        <v>41891</v>
      </c>
      <c r="E119" s="1">
        <v>41896</v>
      </c>
      <c r="F119" t="s">
        <v>23</v>
      </c>
      <c r="G119" t="s">
        <v>2612</v>
      </c>
      <c r="H119" t="s">
        <v>2613</v>
      </c>
      <c r="I119" t="s">
        <v>41</v>
      </c>
      <c r="J119" t="s">
        <v>27</v>
      </c>
      <c r="K119" t="s">
        <v>266</v>
      </c>
      <c r="L119" t="s">
        <v>267</v>
      </c>
      <c r="M119">
        <v>10024</v>
      </c>
      <c r="N119" t="s">
        <v>148</v>
      </c>
      <c r="O119" t="s">
        <v>6837</v>
      </c>
      <c r="P119" t="s">
        <v>46</v>
      </c>
      <c r="Q119" t="s">
        <v>59</v>
      </c>
      <c r="R119" t="s">
        <v>6838</v>
      </c>
      <c r="S119">
        <v>65.12</v>
      </c>
      <c r="T119">
        <v>4</v>
      </c>
      <c r="U119">
        <v>0</v>
      </c>
      <c r="V119">
        <v>16.9312</v>
      </c>
    </row>
    <row r="120" spans="1:22" x14ac:dyDescent="0.3">
      <c r="A120">
        <v>8589</v>
      </c>
      <c r="B120" t="s">
        <v>10124</v>
      </c>
      <c r="C120">
        <v>2012</v>
      </c>
      <c r="D120" s="1">
        <v>41044</v>
      </c>
      <c r="E120" s="1">
        <v>41051</v>
      </c>
      <c r="F120" t="s">
        <v>50</v>
      </c>
      <c r="G120" t="s">
        <v>6750</v>
      </c>
      <c r="H120" t="s">
        <v>6751</v>
      </c>
      <c r="I120" t="s">
        <v>41</v>
      </c>
      <c r="J120" t="s">
        <v>27</v>
      </c>
      <c r="K120" t="s">
        <v>146</v>
      </c>
      <c r="L120" t="s">
        <v>147</v>
      </c>
      <c r="M120">
        <v>19140</v>
      </c>
      <c r="N120" t="s">
        <v>148</v>
      </c>
      <c r="O120" t="s">
        <v>2216</v>
      </c>
      <c r="P120" t="s">
        <v>46</v>
      </c>
      <c r="Q120" t="s">
        <v>59</v>
      </c>
      <c r="R120" t="s">
        <v>2217</v>
      </c>
      <c r="S120">
        <v>51.968000000000004</v>
      </c>
      <c r="T120">
        <v>2</v>
      </c>
      <c r="U120">
        <v>0.2</v>
      </c>
      <c r="V120">
        <v>-10.393599999999999</v>
      </c>
    </row>
    <row r="121" spans="1:22" x14ac:dyDescent="0.3">
      <c r="A121">
        <v>8584</v>
      </c>
      <c r="B121" t="s">
        <v>10119</v>
      </c>
      <c r="C121">
        <v>2011</v>
      </c>
      <c r="D121" s="1">
        <v>40683</v>
      </c>
      <c r="E121" s="1">
        <v>40685</v>
      </c>
      <c r="F121" t="s">
        <v>23</v>
      </c>
      <c r="G121" t="s">
        <v>4924</v>
      </c>
      <c r="H121" t="s">
        <v>4925</v>
      </c>
      <c r="I121" t="s">
        <v>41</v>
      </c>
      <c r="J121" t="s">
        <v>27</v>
      </c>
      <c r="K121" t="s">
        <v>10120</v>
      </c>
      <c r="L121" t="s">
        <v>104</v>
      </c>
      <c r="M121">
        <v>78666</v>
      </c>
      <c r="N121" t="s">
        <v>105</v>
      </c>
      <c r="O121" t="s">
        <v>8521</v>
      </c>
      <c r="P121" t="s">
        <v>46</v>
      </c>
      <c r="Q121" t="s">
        <v>59</v>
      </c>
      <c r="R121" t="s">
        <v>8522</v>
      </c>
      <c r="S121">
        <v>66.959999999999994</v>
      </c>
      <c r="T121">
        <v>5</v>
      </c>
      <c r="U121">
        <v>0.2</v>
      </c>
      <c r="V121">
        <v>-13.391999999999999</v>
      </c>
    </row>
    <row r="122" spans="1:22" x14ac:dyDescent="0.3">
      <c r="A122">
        <v>8579</v>
      </c>
      <c r="B122" t="s">
        <v>10117</v>
      </c>
      <c r="C122">
        <v>2014</v>
      </c>
      <c r="D122" s="1">
        <v>41996</v>
      </c>
      <c r="E122" s="1">
        <v>42000</v>
      </c>
      <c r="F122" t="s">
        <v>50</v>
      </c>
      <c r="G122" t="s">
        <v>4146</v>
      </c>
      <c r="H122" t="s">
        <v>4147</v>
      </c>
      <c r="I122" t="s">
        <v>26</v>
      </c>
      <c r="J122" t="s">
        <v>27</v>
      </c>
      <c r="K122" t="s">
        <v>389</v>
      </c>
      <c r="L122" t="s">
        <v>229</v>
      </c>
      <c r="M122">
        <v>55901</v>
      </c>
      <c r="N122" t="s">
        <v>105</v>
      </c>
      <c r="O122" t="s">
        <v>953</v>
      </c>
      <c r="P122" t="s">
        <v>46</v>
      </c>
      <c r="Q122" t="s">
        <v>59</v>
      </c>
      <c r="R122" t="s">
        <v>1741</v>
      </c>
      <c r="S122">
        <v>31.16</v>
      </c>
      <c r="T122">
        <v>2</v>
      </c>
      <c r="U122">
        <v>0</v>
      </c>
      <c r="V122">
        <v>7.79</v>
      </c>
    </row>
    <row r="123" spans="1:22" x14ac:dyDescent="0.3">
      <c r="A123">
        <v>8557</v>
      </c>
      <c r="B123" t="s">
        <v>10103</v>
      </c>
      <c r="C123">
        <v>2012</v>
      </c>
      <c r="D123" s="1">
        <v>40990</v>
      </c>
      <c r="E123" s="1">
        <v>40990</v>
      </c>
      <c r="F123" t="s">
        <v>1290</v>
      </c>
      <c r="G123" t="s">
        <v>2403</v>
      </c>
      <c r="H123" t="s">
        <v>2404</v>
      </c>
      <c r="I123" t="s">
        <v>26</v>
      </c>
      <c r="J123" t="s">
        <v>27</v>
      </c>
      <c r="K123" t="s">
        <v>6824</v>
      </c>
      <c r="L123" t="s">
        <v>54</v>
      </c>
      <c r="M123">
        <v>33317</v>
      </c>
      <c r="N123" t="s">
        <v>30</v>
      </c>
      <c r="O123" t="s">
        <v>8342</v>
      </c>
      <c r="P123" t="s">
        <v>46</v>
      </c>
      <c r="Q123" t="s">
        <v>59</v>
      </c>
      <c r="R123" t="s">
        <v>8343</v>
      </c>
      <c r="S123">
        <v>150.40799999999999</v>
      </c>
      <c r="T123">
        <v>9</v>
      </c>
      <c r="U123">
        <v>0.2</v>
      </c>
      <c r="V123">
        <v>-33.841799999999999</v>
      </c>
    </row>
    <row r="124" spans="1:22" x14ac:dyDescent="0.3">
      <c r="A124">
        <v>8542</v>
      </c>
      <c r="B124" t="s">
        <v>10094</v>
      </c>
      <c r="C124">
        <v>2012</v>
      </c>
      <c r="D124" s="1">
        <v>41265</v>
      </c>
      <c r="E124" s="1">
        <v>41266</v>
      </c>
      <c r="F124" t="s">
        <v>188</v>
      </c>
      <c r="G124" t="s">
        <v>3389</v>
      </c>
      <c r="H124" t="s">
        <v>3390</v>
      </c>
      <c r="I124" t="s">
        <v>41</v>
      </c>
      <c r="J124" t="s">
        <v>27</v>
      </c>
      <c r="K124" t="s">
        <v>146</v>
      </c>
      <c r="L124" t="s">
        <v>147</v>
      </c>
      <c r="M124">
        <v>19140</v>
      </c>
      <c r="N124" t="s">
        <v>148</v>
      </c>
      <c r="O124" t="s">
        <v>4907</v>
      </c>
      <c r="P124" t="s">
        <v>46</v>
      </c>
      <c r="Q124" t="s">
        <v>59</v>
      </c>
      <c r="R124" t="s">
        <v>4908</v>
      </c>
      <c r="S124">
        <v>33.567999999999998</v>
      </c>
      <c r="T124">
        <v>2</v>
      </c>
      <c r="U124">
        <v>0.2</v>
      </c>
      <c r="V124">
        <v>1.6783999999999999</v>
      </c>
    </row>
    <row r="125" spans="1:22" x14ac:dyDescent="0.3">
      <c r="A125">
        <v>122</v>
      </c>
      <c r="B125" t="s">
        <v>518</v>
      </c>
      <c r="C125">
        <v>2013</v>
      </c>
      <c r="D125" s="1">
        <v>41438</v>
      </c>
      <c r="E125" s="1">
        <v>41441</v>
      </c>
      <c r="F125" t="s">
        <v>188</v>
      </c>
      <c r="G125" t="s">
        <v>519</v>
      </c>
      <c r="H125" t="s">
        <v>520</v>
      </c>
      <c r="I125" t="s">
        <v>26</v>
      </c>
      <c r="J125" t="s">
        <v>27</v>
      </c>
      <c r="K125" t="s">
        <v>521</v>
      </c>
      <c r="L125" t="s">
        <v>245</v>
      </c>
      <c r="M125">
        <v>19805</v>
      </c>
      <c r="N125" t="s">
        <v>148</v>
      </c>
      <c r="O125" t="s">
        <v>524</v>
      </c>
      <c r="P125" t="s">
        <v>46</v>
      </c>
      <c r="Q125" t="s">
        <v>59</v>
      </c>
      <c r="R125" t="s">
        <v>525</v>
      </c>
      <c r="S125">
        <v>226.56</v>
      </c>
      <c r="T125">
        <v>6</v>
      </c>
      <c r="U125">
        <v>0</v>
      </c>
      <c r="V125">
        <v>63.436799999999998</v>
      </c>
    </row>
    <row r="126" spans="1:22" x14ac:dyDescent="0.3">
      <c r="A126">
        <v>8533</v>
      </c>
      <c r="B126" t="s">
        <v>10087</v>
      </c>
      <c r="C126">
        <v>2013</v>
      </c>
      <c r="D126" s="1">
        <v>41609</v>
      </c>
      <c r="E126" s="1">
        <v>41615</v>
      </c>
      <c r="F126" t="s">
        <v>50</v>
      </c>
      <c r="G126" t="s">
        <v>805</v>
      </c>
      <c r="H126" t="s">
        <v>806</v>
      </c>
      <c r="I126" t="s">
        <v>26</v>
      </c>
      <c r="J126" t="s">
        <v>27</v>
      </c>
      <c r="K126" t="s">
        <v>880</v>
      </c>
      <c r="L126" t="s">
        <v>238</v>
      </c>
      <c r="M126">
        <v>48227</v>
      </c>
      <c r="N126" t="s">
        <v>105</v>
      </c>
      <c r="O126" t="s">
        <v>4149</v>
      </c>
      <c r="P126" t="s">
        <v>46</v>
      </c>
      <c r="Q126" t="s">
        <v>59</v>
      </c>
      <c r="R126" t="s">
        <v>4150</v>
      </c>
      <c r="S126">
        <v>496.86</v>
      </c>
      <c r="T126">
        <v>7</v>
      </c>
      <c r="U126">
        <v>0</v>
      </c>
      <c r="V126">
        <v>24.843</v>
      </c>
    </row>
    <row r="127" spans="1:22" x14ac:dyDescent="0.3">
      <c r="A127">
        <v>8529</v>
      </c>
      <c r="B127" t="s">
        <v>10085</v>
      </c>
      <c r="C127">
        <v>2014</v>
      </c>
      <c r="D127" s="1">
        <v>41715</v>
      </c>
      <c r="E127" s="1">
        <v>41715</v>
      </c>
      <c r="F127" t="s">
        <v>1290</v>
      </c>
      <c r="G127" t="s">
        <v>7105</v>
      </c>
      <c r="H127" t="s">
        <v>7106</v>
      </c>
      <c r="I127" t="s">
        <v>26</v>
      </c>
      <c r="J127" t="s">
        <v>27</v>
      </c>
      <c r="K127" t="s">
        <v>497</v>
      </c>
      <c r="L127" t="s">
        <v>498</v>
      </c>
      <c r="M127">
        <v>43229</v>
      </c>
      <c r="N127" t="s">
        <v>148</v>
      </c>
      <c r="O127" t="s">
        <v>1193</v>
      </c>
      <c r="P127" t="s">
        <v>46</v>
      </c>
      <c r="Q127" t="s">
        <v>59</v>
      </c>
      <c r="R127" t="s">
        <v>1194</v>
      </c>
      <c r="S127">
        <v>54.223999999999997</v>
      </c>
      <c r="T127">
        <v>2</v>
      </c>
      <c r="U127">
        <v>0.2</v>
      </c>
      <c r="V127">
        <v>3.3889999999999998</v>
      </c>
    </row>
    <row r="128" spans="1:22" x14ac:dyDescent="0.3">
      <c r="A128">
        <v>8474</v>
      </c>
      <c r="B128" t="s">
        <v>10049</v>
      </c>
      <c r="C128">
        <v>2012</v>
      </c>
      <c r="D128" s="1">
        <v>41204</v>
      </c>
      <c r="E128" s="1">
        <v>41208</v>
      </c>
      <c r="F128" t="s">
        <v>23</v>
      </c>
      <c r="G128" t="s">
        <v>3575</v>
      </c>
      <c r="H128" t="s">
        <v>3576</v>
      </c>
      <c r="I128" t="s">
        <v>26</v>
      </c>
      <c r="J128" t="s">
        <v>27</v>
      </c>
      <c r="K128" t="s">
        <v>7237</v>
      </c>
      <c r="L128" t="s">
        <v>54</v>
      </c>
      <c r="M128">
        <v>33021</v>
      </c>
      <c r="N128" t="s">
        <v>30</v>
      </c>
      <c r="O128" t="s">
        <v>1039</v>
      </c>
      <c r="P128" t="s">
        <v>46</v>
      </c>
      <c r="Q128" t="s">
        <v>59</v>
      </c>
      <c r="R128" t="s">
        <v>1040</v>
      </c>
      <c r="S128">
        <v>9.952</v>
      </c>
      <c r="T128">
        <v>1</v>
      </c>
      <c r="U128">
        <v>0.2</v>
      </c>
      <c r="V128">
        <v>0.99519999999999997</v>
      </c>
    </row>
    <row r="129" spans="1:22" x14ac:dyDescent="0.3">
      <c r="A129">
        <v>8466</v>
      </c>
      <c r="B129" t="s">
        <v>10044</v>
      </c>
      <c r="C129">
        <v>2012</v>
      </c>
      <c r="D129" s="1">
        <v>41008</v>
      </c>
      <c r="E129" s="1">
        <v>41013</v>
      </c>
      <c r="F129" t="s">
        <v>50</v>
      </c>
      <c r="G129" t="s">
        <v>4170</v>
      </c>
      <c r="H129" t="s">
        <v>4171</v>
      </c>
      <c r="I129" t="s">
        <v>26</v>
      </c>
      <c r="J129" t="s">
        <v>27</v>
      </c>
      <c r="K129" t="s">
        <v>266</v>
      </c>
      <c r="L129" t="s">
        <v>267</v>
      </c>
      <c r="M129">
        <v>10024</v>
      </c>
      <c r="N129" t="s">
        <v>148</v>
      </c>
      <c r="O129" t="s">
        <v>4803</v>
      </c>
      <c r="P129" t="s">
        <v>46</v>
      </c>
      <c r="Q129" t="s">
        <v>59</v>
      </c>
      <c r="R129" t="s">
        <v>4804</v>
      </c>
      <c r="S129">
        <v>17.940000000000001</v>
      </c>
      <c r="T129">
        <v>3</v>
      </c>
      <c r="U129">
        <v>0</v>
      </c>
      <c r="V129">
        <v>3.0497999999999998</v>
      </c>
    </row>
    <row r="130" spans="1:22" x14ac:dyDescent="0.3">
      <c r="A130">
        <v>8462</v>
      </c>
      <c r="B130" t="s">
        <v>10040</v>
      </c>
      <c r="C130">
        <v>2011</v>
      </c>
      <c r="D130" s="1">
        <v>40785</v>
      </c>
      <c r="E130" s="1">
        <v>40790</v>
      </c>
      <c r="F130" t="s">
        <v>50</v>
      </c>
      <c r="G130" t="s">
        <v>2072</v>
      </c>
      <c r="H130" t="s">
        <v>2073</v>
      </c>
      <c r="I130" t="s">
        <v>26</v>
      </c>
      <c r="J130" t="s">
        <v>27</v>
      </c>
      <c r="K130" t="s">
        <v>515</v>
      </c>
      <c r="L130" t="s">
        <v>747</v>
      </c>
      <c r="M130">
        <v>6010</v>
      </c>
      <c r="N130" t="s">
        <v>148</v>
      </c>
      <c r="O130" t="s">
        <v>3540</v>
      </c>
      <c r="P130" t="s">
        <v>46</v>
      </c>
      <c r="Q130" t="s">
        <v>59</v>
      </c>
      <c r="R130" t="s">
        <v>3541</v>
      </c>
      <c r="S130">
        <v>95.94</v>
      </c>
      <c r="T130">
        <v>3</v>
      </c>
      <c r="U130">
        <v>0</v>
      </c>
      <c r="V130">
        <v>9.5939999999999994</v>
      </c>
    </row>
    <row r="131" spans="1:22" x14ac:dyDescent="0.3">
      <c r="A131">
        <v>128</v>
      </c>
      <c r="B131" t="s">
        <v>541</v>
      </c>
      <c r="C131">
        <v>2014</v>
      </c>
      <c r="D131" s="1">
        <v>41949</v>
      </c>
      <c r="E131" s="1">
        <v>41956</v>
      </c>
      <c r="F131" t="s">
        <v>50</v>
      </c>
      <c r="G131" t="s">
        <v>542</v>
      </c>
      <c r="H131" t="s">
        <v>543</v>
      </c>
      <c r="I131" t="s">
        <v>26</v>
      </c>
      <c r="J131" t="s">
        <v>27</v>
      </c>
      <c r="K131" t="s">
        <v>544</v>
      </c>
      <c r="L131" t="s">
        <v>310</v>
      </c>
      <c r="M131">
        <v>85023</v>
      </c>
      <c r="N131" t="s">
        <v>44</v>
      </c>
      <c r="O131" t="s">
        <v>547</v>
      </c>
      <c r="P131" t="s">
        <v>46</v>
      </c>
      <c r="Q131" t="s">
        <v>59</v>
      </c>
      <c r="R131" t="s">
        <v>548</v>
      </c>
      <c r="S131">
        <v>243.99199999999999</v>
      </c>
      <c r="T131">
        <v>7</v>
      </c>
      <c r="U131">
        <v>0.2</v>
      </c>
      <c r="V131">
        <v>30.498999999999999</v>
      </c>
    </row>
    <row r="132" spans="1:22" x14ac:dyDescent="0.3">
      <c r="A132">
        <v>8454</v>
      </c>
      <c r="B132" t="s">
        <v>10036</v>
      </c>
      <c r="C132">
        <v>2013</v>
      </c>
      <c r="D132" s="1">
        <v>41383</v>
      </c>
      <c r="E132" s="1">
        <v>41388</v>
      </c>
      <c r="F132" t="s">
        <v>50</v>
      </c>
      <c r="G132" t="s">
        <v>8287</v>
      </c>
      <c r="H132" t="s">
        <v>8288</v>
      </c>
      <c r="I132" t="s">
        <v>41</v>
      </c>
      <c r="J132" t="s">
        <v>27</v>
      </c>
      <c r="K132" t="s">
        <v>184</v>
      </c>
      <c r="L132" t="s">
        <v>104</v>
      </c>
      <c r="M132">
        <v>77070</v>
      </c>
      <c r="N132" t="s">
        <v>105</v>
      </c>
      <c r="O132" t="s">
        <v>1884</v>
      </c>
      <c r="P132" t="s">
        <v>46</v>
      </c>
      <c r="Q132" t="s">
        <v>59</v>
      </c>
      <c r="R132" t="s">
        <v>1885</v>
      </c>
      <c r="S132">
        <v>1554.9359999999999</v>
      </c>
      <c r="T132">
        <v>3</v>
      </c>
      <c r="U132">
        <v>0.2</v>
      </c>
      <c r="V132">
        <v>77.746799999999993</v>
      </c>
    </row>
    <row r="133" spans="1:22" x14ac:dyDescent="0.3">
      <c r="A133">
        <v>8431</v>
      </c>
      <c r="B133" t="s">
        <v>10024</v>
      </c>
      <c r="C133">
        <v>2011</v>
      </c>
      <c r="D133" s="1">
        <v>40632</v>
      </c>
      <c r="E133" s="1">
        <v>40638</v>
      </c>
      <c r="F133" t="s">
        <v>50</v>
      </c>
      <c r="G133" t="s">
        <v>3302</v>
      </c>
      <c r="H133" t="s">
        <v>3303</v>
      </c>
      <c r="I133" t="s">
        <v>26</v>
      </c>
      <c r="J133" t="s">
        <v>27</v>
      </c>
      <c r="K133" t="s">
        <v>6121</v>
      </c>
      <c r="L133" t="s">
        <v>229</v>
      </c>
      <c r="M133">
        <v>55124</v>
      </c>
      <c r="N133" t="s">
        <v>105</v>
      </c>
      <c r="O133" t="s">
        <v>2164</v>
      </c>
      <c r="P133" t="s">
        <v>46</v>
      </c>
      <c r="Q133" t="s">
        <v>59</v>
      </c>
      <c r="R133" t="s">
        <v>2165</v>
      </c>
      <c r="S133">
        <v>129.30000000000001</v>
      </c>
      <c r="T133">
        <v>2</v>
      </c>
      <c r="U133">
        <v>0</v>
      </c>
      <c r="V133">
        <v>6.4649999999999999</v>
      </c>
    </row>
    <row r="134" spans="1:22" x14ac:dyDescent="0.3">
      <c r="A134">
        <v>8420</v>
      </c>
      <c r="B134" t="s">
        <v>10017</v>
      </c>
      <c r="C134">
        <v>2014</v>
      </c>
      <c r="D134" s="1">
        <v>41769</v>
      </c>
      <c r="E134" s="1">
        <v>41771</v>
      </c>
      <c r="F134" t="s">
        <v>188</v>
      </c>
      <c r="G134" t="s">
        <v>6478</v>
      </c>
      <c r="H134" t="s">
        <v>6479</v>
      </c>
      <c r="I134" t="s">
        <v>102</v>
      </c>
      <c r="J134" t="s">
        <v>27</v>
      </c>
      <c r="K134" t="s">
        <v>95</v>
      </c>
      <c r="L134" t="s">
        <v>96</v>
      </c>
      <c r="M134">
        <v>98105</v>
      </c>
      <c r="N134" t="s">
        <v>44</v>
      </c>
      <c r="O134" t="s">
        <v>8521</v>
      </c>
      <c r="P134" t="s">
        <v>46</v>
      </c>
      <c r="Q134" t="s">
        <v>59</v>
      </c>
      <c r="R134" t="s">
        <v>8522</v>
      </c>
      <c r="S134">
        <v>66.959999999999994</v>
      </c>
      <c r="T134">
        <v>4</v>
      </c>
      <c r="U134">
        <v>0</v>
      </c>
      <c r="V134">
        <v>2.6783999999999999</v>
      </c>
    </row>
    <row r="135" spans="1:22" x14ac:dyDescent="0.3">
      <c r="A135">
        <v>8418</v>
      </c>
      <c r="B135" t="s">
        <v>10017</v>
      </c>
      <c r="C135">
        <v>2014</v>
      </c>
      <c r="D135" s="1">
        <v>41769</v>
      </c>
      <c r="E135" s="1">
        <v>41771</v>
      </c>
      <c r="F135" t="s">
        <v>188</v>
      </c>
      <c r="G135" t="s">
        <v>6478</v>
      </c>
      <c r="H135" t="s">
        <v>6479</v>
      </c>
      <c r="I135" t="s">
        <v>102</v>
      </c>
      <c r="J135" t="s">
        <v>27</v>
      </c>
      <c r="K135" t="s">
        <v>95</v>
      </c>
      <c r="L135" t="s">
        <v>96</v>
      </c>
      <c r="M135">
        <v>98105</v>
      </c>
      <c r="N135" t="s">
        <v>44</v>
      </c>
      <c r="O135" t="s">
        <v>277</v>
      </c>
      <c r="P135" t="s">
        <v>46</v>
      </c>
      <c r="Q135" t="s">
        <v>59</v>
      </c>
      <c r="R135" t="s">
        <v>278</v>
      </c>
      <c r="S135">
        <v>104.28</v>
      </c>
      <c r="T135">
        <v>3</v>
      </c>
      <c r="U135">
        <v>0</v>
      </c>
      <c r="V135">
        <v>26.07</v>
      </c>
    </row>
    <row r="136" spans="1:22" x14ac:dyDescent="0.3">
      <c r="A136">
        <v>8400</v>
      </c>
      <c r="B136" t="s">
        <v>10007</v>
      </c>
      <c r="C136">
        <v>2012</v>
      </c>
      <c r="D136" s="1">
        <v>41012</v>
      </c>
      <c r="E136" s="1">
        <v>41017</v>
      </c>
      <c r="F136" t="s">
        <v>50</v>
      </c>
      <c r="G136" t="s">
        <v>4319</v>
      </c>
      <c r="H136" t="s">
        <v>4320</v>
      </c>
      <c r="I136" t="s">
        <v>26</v>
      </c>
      <c r="J136" t="s">
        <v>27</v>
      </c>
      <c r="K136" t="s">
        <v>3942</v>
      </c>
      <c r="L136" t="s">
        <v>310</v>
      </c>
      <c r="M136">
        <v>85301</v>
      </c>
      <c r="N136" t="s">
        <v>44</v>
      </c>
      <c r="O136" t="s">
        <v>4076</v>
      </c>
      <c r="P136" t="s">
        <v>46</v>
      </c>
      <c r="Q136" t="s">
        <v>59</v>
      </c>
      <c r="R136" t="s">
        <v>4077</v>
      </c>
      <c r="S136">
        <v>10.744</v>
      </c>
      <c r="T136">
        <v>1</v>
      </c>
      <c r="U136">
        <v>0.2</v>
      </c>
      <c r="V136">
        <v>0.80579999999999996</v>
      </c>
    </row>
    <row r="137" spans="1:22" x14ac:dyDescent="0.3">
      <c r="A137">
        <v>8388</v>
      </c>
      <c r="B137" t="s">
        <v>9997</v>
      </c>
      <c r="C137">
        <v>2012</v>
      </c>
      <c r="D137" s="1">
        <v>41057</v>
      </c>
      <c r="E137" s="1">
        <v>41063</v>
      </c>
      <c r="F137" t="s">
        <v>50</v>
      </c>
      <c r="G137" t="s">
        <v>5059</v>
      </c>
      <c r="H137" t="s">
        <v>5060</v>
      </c>
      <c r="I137" t="s">
        <v>26</v>
      </c>
      <c r="J137" t="s">
        <v>27</v>
      </c>
      <c r="K137" t="s">
        <v>1293</v>
      </c>
      <c r="L137" t="s">
        <v>747</v>
      </c>
      <c r="M137">
        <v>6040</v>
      </c>
      <c r="N137" t="s">
        <v>148</v>
      </c>
      <c r="O137" t="s">
        <v>759</v>
      </c>
      <c r="P137" t="s">
        <v>46</v>
      </c>
      <c r="Q137" t="s">
        <v>59</v>
      </c>
      <c r="R137" t="s">
        <v>760</v>
      </c>
      <c r="S137">
        <v>77.55</v>
      </c>
      <c r="T137">
        <v>5</v>
      </c>
      <c r="U137">
        <v>0</v>
      </c>
      <c r="V137">
        <v>21.713999999999999</v>
      </c>
    </row>
    <row r="138" spans="1:22" x14ac:dyDescent="0.3">
      <c r="A138">
        <v>8387</v>
      </c>
      <c r="B138" t="s">
        <v>9997</v>
      </c>
      <c r="C138">
        <v>2012</v>
      </c>
      <c r="D138" s="1">
        <v>41057</v>
      </c>
      <c r="E138" s="1">
        <v>41063</v>
      </c>
      <c r="F138" t="s">
        <v>50</v>
      </c>
      <c r="G138" t="s">
        <v>5059</v>
      </c>
      <c r="H138" t="s">
        <v>5060</v>
      </c>
      <c r="I138" t="s">
        <v>26</v>
      </c>
      <c r="J138" t="s">
        <v>27</v>
      </c>
      <c r="K138" t="s">
        <v>1293</v>
      </c>
      <c r="L138" t="s">
        <v>747</v>
      </c>
      <c r="M138">
        <v>6040</v>
      </c>
      <c r="N138" t="s">
        <v>148</v>
      </c>
      <c r="O138" t="s">
        <v>2808</v>
      </c>
      <c r="P138" t="s">
        <v>46</v>
      </c>
      <c r="Q138" t="s">
        <v>59</v>
      </c>
      <c r="R138" t="s">
        <v>2809</v>
      </c>
      <c r="S138">
        <v>16.239999999999998</v>
      </c>
      <c r="T138">
        <v>1</v>
      </c>
      <c r="U138">
        <v>0</v>
      </c>
      <c r="V138">
        <v>2.4359999999999999</v>
      </c>
    </row>
    <row r="139" spans="1:22" x14ac:dyDescent="0.3">
      <c r="A139">
        <v>8378</v>
      </c>
      <c r="B139" t="s">
        <v>9990</v>
      </c>
      <c r="C139">
        <v>2012</v>
      </c>
      <c r="D139" s="1">
        <v>41225</v>
      </c>
      <c r="E139" s="1">
        <v>41231</v>
      </c>
      <c r="F139" t="s">
        <v>50</v>
      </c>
      <c r="G139" t="s">
        <v>7779</v>
      </c>
      <c r="H139" t="s">
        <v>7780</v>
      </c>
      <c r="I139" t="s">
        <v>41</v>
      </c>
      <c r="J139" t="s">
        <v>27</v>
      </c>
      <c r="K139" t="s">
        <v>184</v>
      </c>
      <c r="L139" t="s">
        <v>104</v>
      </c>
      <c r="M139">
        <v>77095</v>
      </c>
      <c r="N139" t="s">
        <v>105</v>
      </c>
      <c r="O139" t="s">
        <v>3393</v>
      </c>
      <c r="P139" t="s">
        <v>46</v>
      </c>
      <c r="Q139" t="s">
        <v>59</v>
      </c>
      <c r="R139" t="s">
        <v>3394</v>
      </c>
      <c r="S139">
        <v>64.784000000000006</v>
      </c>
      <c r="T139">
        <v>1</v>
      </c>
      <c r="U139">
        <v>0.2</v>
      </c>
      <c r="V139">
        <v>-14.5764</v>
      </c>
    </row>
    <row r="140" spans="1:22" x14ac:dyDescent="0.3">
      <c r="A140">
        <v>8374</v>
      </c>
      <c r="B140" t="s">
        <v>9987</v>
      </c>
      <c r="C140">
        <v>2013</v>
      </c>
      <c r="D140" s="1">
        <v>41589</v>
      </c>
      <c r="E140" s="1">
        <v>41592</v>
      </c>
      <c r="F140" t="s">
        <v>188</v>
      </c>
      <c r="G140" t="s">
        <v>1699</v>
      </c>
      <c r="H140" t="s">
        <v>1700</v>
      </c>
      <c r="I140" t="s">
        <v>26</v>
      </c>
      <c r="J140" t="s">
        <v>27</v>
      </c>
      <c r="K140" t="s">
        <v>127</v>
      </c>
      <c r="L140" t="s">
        <v>43</v>
      </c>
      <c r="M140">
        <v>94110</v>
      </c>
      <c r="N140" t="s">
        <v>44</v>
      </c>
      <c r="O140" t="s">
        <v>4248</v>
      </c>
      <c r="P140" t="s">
        <v>46</v>
      </c>
      <c r="Q140" t="s">
        <v>59</v>
      </c>
      <c r="R140" t="s">
        <v>4249</v>
      </c>
      <c r="S140">
        <v>29.74</v>
      </c>
      <c r="T140">
        <v>1</v>
      </c>
      <c r="U140">
        <v>0</v>
      </c>
      <c r="V140">
        <v>4.4610000000000003</v>
      </c>
    </row>
    <row r="141" spans="1:22" x14ac:dyDescent="0.3">
      <c r="A141">
        <v>8364</v>
      </c>
      <c r="B141" t="s">
        <v>9976</v>
      </c>
      <c r="C141">
        <v>2014</v>
      </c>
      <c r="D141" s="1">
        <v>41642</v>
      </c>
      <c r="E141" s="1">
        <v>41644</v>
      </c>
      <c r="F141" t="s">
        <v>23</v>
      </c>
      <c r="G141" t="s">
        <v>8648</v>
      </c>
      <c r="H141" t="s">
        <v>8649</v>
      </c>
      <c r="I141" t="s">
        <v>26</v>
      </c>
      <c r="J141" t="s">
        <v>27</v>
      </c>
      <c r="K141" t="s">
        <v>4172</v>
      </c>
      <c r="L141" t="s">
        <v>104</v>
      </c>
      <c r="M141">
        <v>79907</v>
      </c>
      <c r="N141" t="s">
        <v>105</v>
      </c>
      <c r="O141" t="s">
        <v>6093</v>
      </c>
      <c r="P141" t="s">
        <v>46</v>
      </c>
      <c r="Q141" t="s">
        <v>59</v>
      </c>
      <c r="R141" t="s">
        <v>6094</v>
      </c>
      <c r="S141">
        <v>372.14400000000001</v>
      </c>
      <c r="T141">
        <v>3</v>
      </c>
      <c r="U141">
        <v>0.2</v>
      </c>
      <c r="V141">
        <v>27.910799999999998</v>
      </c>
    </row>
    <row r="142" spans="1:22" x14ac:dyDescent="0.3">
      <c r="A142">
        <v>8358</v>
      </c>
      <c r="B142" t="s">
        <v>9975</v>
      </c>
      <c r="C142">
        <v>2011</v>
      </c>
      <c r="D142" s="1">
        <v>40644</v>
      </c>
      <c r="E142" s="1">
        <v>40651</v>
      </c>
      <c r="F142" t="s">
        <v>50</v>
      </c>
      <c r="G142" t="s">
        <v>4324</v>
      </c>
      <c r="H142" t="s">
        <v>4325</v>
      </c>
      <c r="I142" t="s">
        <v>26</v>
      </c>
      <c r="J142" t="s">
        <v>27</v>
      </c>
      <c r="K142" t="s">
        <v>1761</v>
      </c>
      <c r="L142" t="s">
        <v>1762</v>
      </c>
      <c r="M142">
        <v>59405</v>
      </c>
      <c r="N142" t="s">
        <v>44</v>
      </c>
      <c r="O142" t="s">
        <v>1039</v>
      </c>
      <c r="P142" t="s">
        <v>46</v>
      </c>
      <c r="Q142" t="s">
        <v>59</v>
      </c>
      <c r="R142" t="s">
        <v>1040</v>
      </c>
      <c r="S142">
        <v>87.08</v>
      </c>
      <c r="T142">
        <v>7</v>
      </c>
      <c r="U142">
        <v>0</v>
      </c>
      <c r="V142">
        <v>24.382400000000001</v>
      </c>
    </row>
    <row r="143" spans="1:22" x14ac:dyDescent="0.3">
      <c r="A143">
        <v>8343</v>
      </c>
      <c r="B143" t="s">
        <v>9970</v>
      </c>
      <c r="C143">
        <v>2013</v>
      </c>
      <c r="D143" s="1">
        <v>41604</v>
      </c>
      <c r="E143" s="1">
        <v>41609</v>
      </c>
      <c r="F143" t="s">
        <v>50</v>
      </c>
      <c r="G143" t="s">
        <v>2266</v>
      </c>
      <c r="H143" t="s">
        <v>2267</v>
      </c>
      <c r="I143" t="s">
        <v>26</v>
      </c>
      <c r="J143" t="s">
        <v>27</v>
      </c>
      <c r="K143" t="s">
        <v>1681</v>
      </c>
      <c r="L143" t="s">
        <v>358</v>
      </c>
      <c r="M143">
        <v>35810</v>
      </c>
      <c r="N143" t="s">
        <v>30</v>
      </c>
      <c r="O143" t="s">
        <v>1824</v>
      </c>
      <c r="P143" t="s">
        <v>46</v>
      </c>
      <c r="Q143" t="s">
        <v>59</v>
      </c>
      <c r="R143" t="s">
        <v>1825</v>
      </c>
      <c r="S143">
        <v>73.36</v>
      </c>
      <c r="T143">
        <v>7</v>
      </c>
      <c r="U143">
        <v>0</v>
      </c>
      <c r="V143">
        <v>19.807200000000002</v>
      </c>
    </row>
    <row r="144" spans="1:22" x14ac:dyDescent="0.3">
      <c r="A144">
        <v>8332</v>
      </c>
      <c r="B144" t="s">
        <v>9960</v>
      </c>
      <c r="C144">
        <v>2013</v>
      </c>
      <c r="D144" s="1">
        <v>41343</v>
      </c>
      <c r="E144" s="1">
        <v>41346</v>
      </c>
      <c r="F144" t="s">
        <v>188</v>
      </c>
      <c r="G144" t="s">
        <v>4361</v>
      </c>
      <c r="H144" t="s">
        <v>4362</v>
      </c>
      <c r="I144" t="s">
        <v>26</v>
      </c>
      <c r="J144" t="s">
        <v>27</v>
      </c>
      <c r="K144" t="s">
        <v>9961</v>
      </c>
      <c r="L144" t="s">
        <v>1245</v>
      </c>
      <c r="M144">
        <v>1810</v>
      </c>
      <c r="N144" t="s">
        <v>148</v>
      </c>
      <c r="O144" t="s">
        <v>2348</v>
      </c>
      <c r="P144" t="s">
        <v>46</v>
      </c>
      <c r="Q144" t="s">
        <v>59</v>
      </c>
      <c r="R144" t="s">
        <v>2349</v>
      </c>
      <c r="S144">
        <v>11.21</v>
      </c>
      <c r="T144">
        <v>1</v>
      </c>
      <c r="U144">
        <v>0</v>
      </c>
      <c r="V144">
        <v>3.363</v>
      </c>
    </row>
    <row r="145" spans="1:22" x14ac:dyDescent="0.3">
      <c r="A145">
        <v>8325</v>
      </c>
      <c r="B145" t="s">
        <v>9954</v>
      </c>
      <c r="C145">
        <v>2014</v>
      </c>
      <c r="D145" s="1">
        <v>41891</v>
      </c>
      <c r="E145" s="1">
        <v>41892</v>
      </c>
      <c r="F145" t="s">
        <v>188</v>
      </c>
      <c r="G145" t="s">
        <v>8232</v>
      </c>
      <c r="H145" t="s">
        <v>8233</v>
      </c>
      <c r="I145" t="s">
        <v>102</v>
      </c>
      <c r="J145" t="s">
        <v>27</v>
      </c>
      <c r="K145" t="s">
        <v>2330</v>
      </c>
      <c r="L145" t="s">
        <v>54</v>
      </c>
      <c r="M145">
        <v>33012</v>
      </c>
      <c r="N145" t="s">
        <v>30</v>
      </c>
      <c r="O145" t="s">
        <v>1635</v>
      </c>
      <c r="P145" t="s">
        <v>46</v>
      </c>
      <c r="Q145" t="s">
        <v>59</v>
      </c>
      <c r="R145" t="s">
        <v>1636</v>
      </c>
      <c r="S145">
        <v>61.68</v>
      </c>
      <c r="T145">
        <v>5</v>
      </c>
      <c r="U145">
        <v>0.2</v>
      </c>
      <c r="V145">
        <v>5.3970000000000002</v>
      </c>
    </row>
    <row r="146" spans="1:22" x14ac:dyDescent="0.3">
      <c r="A146">
        <v>8320</v>
      </c>
      <c r="B146" t="s">
        <v>9950</v>
      </c>
      <c r="C146">
        <v>2014</v>
      </c>
      <c r="D146" s="1">
        <v>41957</v>
      </c>
      <c r="E146" s="1">
        <v>41962</v>
      </c>
      <c r="F146" t="s">
        <v>50</v>
      </c>
      <c r="G146" t="s">
        <v>1660</v>
      </c>
      <c r="H146" t="s">
        <v>1661</v>
      </c>
      <c r="I146" t="s">
        <v>26</v>
      </c>
      <c r="J146" t="s">
        <v>27</v>
      </c>
      <c r="K146" t="s">
        <v>266</v>
      </c>
      <c r="L146" t="s">
        <v>267</v>
      </c>
      <c r="M146">
        <v>10009</v>
      </c>
      <c r="N146" t="s">
        <v>148</v>
      </c>
      <c r="O146" t="s">
        <v>2348</v>
      </c>
      <c r="P146" t="s">
        <v>46</v>
      </c>
      <c r="Q146" t="s">
        <v>59</v>
      </c>
      <c r="R146" t="s">
        <v>2349</v>
      </c>
      <c r="S146">
        <v>11.21</v>
      </c>
      <c r="T146">
        <v>1</v>
      </c>
      <c r="U146">
        <v>0</v>
      </c>
      <c r="V146">
        <v>3.363</v>
      </c>
    </row>
    <row r="147" spans="1:22" x14ac:dyDescent="0.3">
      <c r="A147">
        <v>8310</v>
      </c>
      <c r="B147" t="s">
        <v>9946</v>
      </c>
      <c r="C147">
        <v>2011</v>
      </c>
      <c r="D147" s="1">
        <v>40603</v>
      </c>
      <c r="E147" s="1">
        <v>40609</v>
      </c>
      <c r="F147" t="s">
        <v>50</v>
      </c>
      <c r="G147" t="s">
        <v>4625</v>
      </c>
      <c r="H147" t="s">
        <v>4626</v>
      </c>
      <c r="I147" t="s">
        <v>26</v>
      </c>
      <c r="J147" t="s">
        <v>27</v>
      </c>
      <c r="K147" t="s">
        <v>184</v>
      </c>
      <c r="L147" t="s">
        <v>104</v>
      </c>
      <c r="M147">
        <v>77036</v>
      </c>
      <c r="N147" t="s">
        <v>105</v>
      </c>
      <c r="O147" t="s">
        <v>5197</v>
      </c>
      <c r="P147" t="s">
        <v>46</v>
      </c>
      <c r="Q147" t="s">
        <v>59</v>
      </c>
      <c r="R147" t="s">
        <v>5198</v>
      </c>
      <c r="S147">
        <v>137.352</v>
      </c>
      <c r="T147">
        <v>3</v>
      </c>
      <c r="U147">
        <v>0.2</v>
      </c>
      <c r="V147">
        <v>8.5845000000000002</v>
      </c>
    </row>
    <row r="148" spans="1:22" x14ac:dyDescent="0.3">
      <c r="A148">
        <v>8280</v>
      </c>
      <c r="B148" t="s">
        <v>9930</v>
      </c>
      <c r="C148">
        <v>2014</v>
      </c>
      <c r="D148" s="1">
        <v>41752</v>
      </c>
      <c r="E148" s="1">
        <v>41756</v>
      </c>
      <c r="F148" t="s">
        <v>50</v>
      </c>
      <c r="G148" t="s">
        <v>1969</v>
      </c>
      <c r="H148" t="s">
        <v>1970</v>
      </c>
      <c r="I148" t="s">
        <v>26</v>
      </c>
      <c r="J148" t="s">
        <v>27</v>
      </c>
      <c r="K148" t="s">
        <v>497</v>
      </c>
      <c r="L148" t="s">
        <v>1272</v>
      </c>
      <c r="M148">
        <v>31907</v>
      </c>
      <c r="N148" t="s">
        <v>30</v>
      </c>
      <c r="O148" t="s">
        <v>3510</v>
      </c>
      <c r="P148" t="s">
        <v>46</v>
      </c>
      <c r="Q148" t="s">
        <v>59</v>
      </c>
      <c r="R148" t="s">
        <v>3511</v>
      </c>
      <c r="S148">
        <v>675.06</v>
      </c>
      <c r="T148">
        <v>3</v>
      </c>
      <c r="U148">
        <v>0</v>
      </c>
      <c r="V148">
        <v>87.757800000000003</v>
      </c>
    </row>
    <row r="149" spans="1:22" x14ac:dyDescent="0.3">
      <c r="A149">
        <v>146</v>
      </c>
      <c r="B149" t="s">
        <v>599</v>
      </c>
      <c r="C149">
        <v>2012</v>
      </c>
      <c r="D149" s="1">
        <v>41159</v>
      </c>
      <c r="E149" s="1">
        <v>41164</v>
      </c>
      <c r="F149" t="s">
        <v>50</v>
      </c>
      <c r="G149" t="s">
        <v>600</v>
      </c>
      <c r="H149" t="s">
        <v>601</v>
      </c>
      <c r="I149" t="s">
        <v>26</v>
      </c>
      <c r="J149" t="s">
        <v>27</v>
      </c>
      <c r="K149" t="s">
        <v>602</v>
      </c>
      <c r="L149" t="s">
        <v>43</v>
      </c>
      <c r="M149">
        <v>91104</v>
      </c>
      <c r="N149" t="s">
        <v>44</v>
      </c>
      <c r="O149" t="s">
        <v>379</v>
      </c>
      <c r="P149" t="s">
        <v>46</v>
      </c>
      <c r="Q149" t="s">
        <v>59</v>
      </c>
      <c r="R149" t="s">
        <v>380</v>
      </c>
      <c r="S149">
        <v>671.93</v>
      </c>
      <c r="T149">
        <v>7</v>
      </c>
      <c r="U149">
        <v>0</v>
      </c>
      <c r="V149">
        <v>20.157900000000001</v>
      </c>
    </row>
    <row r="150" spans="1:22" x14ac:dyDescent="0.3">
      <c r="A150">
        <v>8279</v>
      </c>
      <c r="B150" t="s">
        <v>9929</v>
      </c>
      <c r="C150">
        <v>2013</v>
      </c>
      <c r="D150" s="1">
        <v>41326</v>
      </c>
      <c r="E150" s="1">
        <v>41330</v>
      </c>
      <c r="F150" t="s">
        <v>50</v>
      </c>
      <c r="G150" t="s">
        <v>9816</v>
      </c>
      <c r="H150" t="s">
        <v>9817</v>
      </c>
      <c r="I150" t="s">
        <v>102</v>
      </c>
      <c r="J150" t="s">
        <v>27</v>
      </c>
      <c r="K150" t="s">
        <v>900</v>
      </c>
      <c r="L150" t="s">
        <v>54</v>
      </c>
      <c r="M150">
        <v>33614</v>
      </c>
      <c r="N150" t="s">
        <v>30</v>
      </c>
      <c r="O150" t="s">
        <v>2870</v>
      </c>
      <c r="P150" t="s">
        <v>46</v>
      </c>
      <c r="Q150" t="s">
        <v>59</v>
      </c>
      <c r="R150" t="s">
        <v>2871</v>
      </c>
      <c r="S150">
        <v>432.45600000000002</v>
      </c>
      <c r="T150">
        <v>3</v>
      </c>
      <c r="U150">
        <v>0.2</v>
      </c>
      <c r="V150">
        <v>32.434199999999997</v>
      </c>
    </row>
    <row r="151" spans="1:22" x14ac:dyDescent="0.3">
      <c r="A151">
        <v>8275</v>
      </c>
      <c r="B151" t="s">
        <v>9927</v>
      </c>
      <c r="C151">
        <v>2014</v>
      </c>
      <c r="D151" s="1">
        <v>41821</v>
      </c>
      <c r="E151" s="1">
        <v>41825</v>
      </c>
      <c r="F151" t="s">
        <v>50</v>
      </c>
      <c r="G151" t="s">
        <v>4592</v>
      </c>
      <c r="H151" t="s">
        <v>4593</v>
      </c>
      <c r="I151" t="s">
        <v>41</v>
      </c>
      <c r="J151" t="s">
        <v>27</v>
      </c>
      <c r="K151" t="s">
        <v>2295</v>
      </c>
      <c r="L151" t="s">
        <v>267</v>
      </c>
      <c r="M151">
        <v>10550</v>
      </c>
      <c r="N151" t="s">
        <v>148</v>
      </c>
      <c r="O151" t="s">
        <v>6093</v>
      </c>
      <c r="P151" t="s">
        <v>46</v>
      </c>
      <c r="Q151" t="s">
        <v>59</v>
      </c>
      <c r="R151" t="s">
        <v>6094</v>
      </c>
      <c r="S151">
        <v>1085.42</v>
      </c>
      <c r="T151">
        <v>7</v>
      </c>
      <c r="U151">
        <v>0</v>
      </c>
      <c r="V151">
        <v>282.20920000000001</v>
      </c>
    </row>
    <row r="152" spans="1:22" x14ac:dyDescent="0.3">
      <c r="A152">
        <v>8262</v>
      </c>
      <c r="B152" t="s">
        <v>9916</v>
      </c>
      <c r="C152">
        <v>2013</v>
      </c>
      <c r="D152" s="1">
        <v>41452</v>
      </c>
      <c r="E152" s="1">
        <v>41452</v>
      </c>
      <c r="F152" t="s">
        <v>1290</v>
      </c>
      <c r="G152" t="s">
        <v>3155</v>
      </c>
      <c r="H152" t="s">
        <v>3156</v>
      </c>
      <c r="I152" t="s">
        <v>102</v>
      </c>
      <c r="J152" t="s">
        <v>27</v>
      </c>
      <c r="K152" t="s">
        <v>566</v>
      </c>
      <c r="L152" t="s">
        <v>238</v>
      </c>
      <c r="M152">
        <v>48066</v>
      </c>
      <c r="N152" t="s">
        <v>105</v>
      </c>
      <c r="O152" t="s">
        <v>5556</v>
      </c>
      <c r="P152" t="s">
        <v>46</v>
      </c>
      <c r="Q152" t="s">
        <v>59</v>
      </c>
      <c r="R152" t="s">
        <v>5557</v>
      </c>
      <c r="S152">
        <v>171.04</v>
      </c>
      <c r="T152">
        <v>4</v>
      </c>
      <c r="U152">
        <v>0</v>
      </c>
      <c r="V152">
        <v>44.470399999999998</v>
      </c>
    </row>
    <row r="153" spans="1:22" x14ac:dyDescent="0.3">
      <c r="A153">
        <v>8257</v>
      </c>
      <c r="B153" t="s">
        <v>9915</v>
      </c>
      <c r="C153">
        <v>2014</v>
      </c>
      <c r="D153" s="1">
        <v>41864</v>
      </c>
      <c r="E153" s="1">
        <v>41871</v>
      </c>
      <c r="F153" t="s">
        <v>50</v>
      </c>
      <c r="G153" t="s">
        <v>7130</v>
      </c>
      <c r="H153" t="s">
        <v>7131</v>
      </c>
      <c r="I153" t="s">
        <v>26</v>
      </c>
      <c r="J153" t="s">
        <v>27</v>
      </c>
      <c r="K153" t="s">
        <v>95</v>
      </c>
      <c r="L153" t="s">
        <v>96</v>
      </c>
      <c r="M153">
        <v>98103</v>
      </c>
      <c r="N153" t="s">
        <v>44</v>
      </c>
      <c r="O153" t="s">
        <v>953</v>
      </c>
      <c r="P153" t="s">
        <v>46</v>
      </c>
      <c r="Q153" t="s">
        <v>59</v>
      </c>
      <c r="R153" t="s">
        <v>1741</v>
      </c>
      <c r="S153">
        <v>46.74</v>
      </c>
      <c r="T153">
        <v>3</v>
      </c>
      <c r="U153">
        <v>0</v>
      </c>
      <c r="V153">
        <v>11.685</v>
      </c>
    </row>
    <row r="154" spans="1:22" x14ac:dyDescent="0.3">
      <c r="A154">
        <v>8253</v>
      </c>
      <c r="B154" t="s">
        <v>9914</v>
      </c>
      <c r="C154">
        <v>2012</v>
      </c>
      <c r="D154" s="1">
        <v>40973</v>
      </c>
      <c r="E154" s="1">
        <v>40977</v>
      </c>
      <c r="F154" t="s">
        <v>23</v>
      </c>
      <c r="G154" t="s">
        <v>2757</v>
      </c>
      <c r="H154" t="s">
        <v>2758</v>
      </c>
      <c r="I154" t="s">
        <v>26</v>
      </c>
      <c r="J154" t="s">
        <v>27</v>
      </c>
      <c r="K154" t="s">
        <v>303</v>
      </c>
      <c r="L154" t="s">
        <v>211</v>
      </c>
      <c r="M154">
        <v>60653</v>
      </c>
      <c r="N154" t="s">
        <v>105</v>
      </c>
      <c r="O154" t="s">
        <v>524</v>
      </c>
      <c r="P154" t="s">
        <v>46</v>
      </c>
      <c r="Q154" t="s">
        <v>59</v>
      </c>
      <c r="R154" t="s">
        <v>525</v>
      </c>
      <c r="S154">
        <v>60.415999999999997</v>
      </c>
      <c r="T154">
        <v>2</v>
      </c>
      <c r="U154">
        <v>0.2</v>
      </c>
      <c r="V154">
        <v>6.0415999999999999</v>
      </c>
    </row>
    <row r="155" spans="1:22" x14ac:dyDescent="0.3">
      <c r="A155">
        <v>8246</v>
      </c>
      <c r="B155" t="s">
        <v>9911</v>
      </c>
      <c r="C155">
        <v>2011</v>
      </c>
      <c r="D155" s="1">
        <v>40774</v>
      </c>
      <c r="E155" s="1">
        <v>40778</v>
      </c>
      <c r="F155" t="s">
        <v>50</v>
      </c>
      <c r="G155" t="s">
        <v>7353</v>
      </c>
      <c r="H155" t="s">
        <v>7354</v>
      </c>
      <c r="I155" t="s">
        <v>41</v>
      </c>
      <c r="J155" t="s">
        <v>27</v>
      </c>
      <c r="K155" t="s">
        <v>497</v>
      </c>
      <c r="L155" t="s">
        <v>1272</v>
      </c>
      <c r="M155">
        <v>31907</v>
      </c>
      <c r="N155" t="s">
        <v>30</v>
      </c>
      <c r="O155" t="s">
        <v>684</v>
      </c>
      <c r="P155" t="s">
        <v>46</v>
      </c>
      <c r="Q155" t="s">
        <v>59</v>
      </c>
      <c r="R155" t="s">
        <v>685</v>
      </c>
      <c r="S155">
        <v>344.91</v>
      </c>
      <c r="T155">
        <v>3</v>
      </c>
      <c r="U155">
        <v>0</v>
      </c>
      <c r="V155">
        <v>10.347300000000001</v>
      </c>
    </row>
    <row r="156" spans="1:22" x14ac:dyDescent="0.3">
      <c r="A156">
        <v>8238</v>
      </c>
      <c r="B156" t="s">
        <v>9908</v>
      </c>
      <c r="C156">
        <v>2014</v>
      </c>
      <c r="D156" s="1">
        <v>41933</v>
      </c>
      <c r="E156" s="1">
        <v>41933</v>
      </c>
      <c r="F156" t="s">
        <v>1290</v>
      </c>
      <c r="G156" t="s">
        <v>6374</v>
      </c>
      <c r="H156" t="s">
        <v>6375</v>
      </c>
      <c r="I156" t="s">
        <v>26</v>
      </c>
      <c r="J156" t="s">
        <v>27</v>
      </c>
      <c r="K156" t="s">
        <v>1521</v>
      </c>
      <c r="L156" t="s">
        <v>54</v>
      </c>
      <c r="M156">
        <v>32216</v>
      </c>
      <c r="N156" t="s">
        <v>30</v>
      </c>
      <c r="O156" t="s">
        <v>1513</v>
      </c>
      <c r="P156" t="s">
        <v>46</v>
      </c>
      <c r="Q156" t="s">
        <v>59</v>
      </c>
      <c r="R156" t="s">
        <v>1514</v>
      </c>
      <c r="S156">
        <v>4.7679999999999998</v>
      </c>
      <c r="T156">
        <v>2</v>
      </c>
      <c r="U156">
        <v>0.2</v>
      </c>
      <c r="V156">
        <v>-0.77480000000000004</v>
      </c>
    </row>
    <row r="157" spans="1:22" x14ac:dyDescent="0.3">
      <c r="A157">
        <v>8234</v>
      </c>
      <c r="B157" t="s">
        <v>9906</v>
      </c>
      <c r="C157">
        <v>2011</v>
      </c>
      <c r="D157" s="1">
        <v>40808</v>
      </c>
      <c r="E157" s="1">
        <v>40814</v>
      </c>
      <c r="F157" t="s">
        <v>50</v>
      </c>
      <c r="G157" t="s">
        <v>2813</v>
      </c>
      <c r="H157" t="s">
        <v>2814</v>
      </c>
      <c r="I157" t="s">
        <v>26</v>
      </c>
      <c r="J157" t="s">
        <v>27</v>
      </c>
      <c r="K157" t="s">
        <v>630</v>
      </c>
      <c r="L157" t="s">
        <v>43</v>
      </c>
      <c r="M157">
        <v>95123</v>
      </c>
      <c r="N157" t="s">
        <v>44</v>
      </c>
      <c r="O157" t="s">
        <v>6445</v>
      </c>
      <c r="P157" t="s">
        <v>46</v>
      </c>
      <c r="Q157" t="s">
        <v>59</v>
      </c>
      <c r="R157" t="s">
        <v>6446</v>
      </c>
      <c r="S157">
        <v>40.68</v>
      </c>
      <c r="T157">
        <v>2</v>
      </c>
      <c r="U157">
        <v>0</v>
      </c>
      <c r="V157">
        <v>0.40679999999999999</v>
      </c>
    </row>
    <row r="158" spans="1:22" x14ac:dyDescent="0.3">
      <c r="A158">
        <v>8233</v>
      </c>
      <c r="B158" t="s">
        <v>9906</v>
      </c>
      <c r="C158">
        <v>2011</v>
      </c>
      <c r="D158" s="1">
        <v>40808</v>
      </c>
      <c r="E158" s="1">
        <v>40814</v>
      </c>
      <c r="F158" t="s">
        <v>50</v>
      </c>
      <c r="G158" t="s">
        <v>2813</v>
      </c>
      <c r="H158" t="s">
        <v>2814</v>
      </c>
      <c r="I158" t="s">
        <v>26</v>
      </c>
      <c r="J158" t="s">
        <v>27</v>
      </c>
      <c r="K158" t="s">
        <v>630</v>
      </c>
      <c r="L158" t="s">
        <v>43</v>
      </c>
      <c r="M158">
        <v>95123</v>
      </c>
      <c r="N158" t="s">
        <v>44</v>
      </c>
      <c r="O158" t="s">
        <v>1193</v>
      </c>
      <c r="P158" t="s">
        <v>46</v>
      </c>
      <c r="Q158" t="s">
        <v>59</v>
      </c>
      <c r="R158" t="s">
        <v>1194</v>
      </c>
      <c r="S158">
        <v>169.45</v>
      </c>
      <c r="T158">
        <v>5</v>
      </c>
      <c r="U158">
        <v>0</v>
      </c>
      <c r="V158">
        <v>42.362499999999997</v>
      </c>
    </row>
    <row r="159" spans="1:22" x14ac:dyDescent="0.3">
      <c r="A159">
        <v>156</v>
      </c>
      <c r="B159" t="s">
        <v>627</v>
      </c>
      <c r="C159">
        <v>2012</v>
      </c>
      <c r="D159" s="1">
        <v>41060</v>
      </c>
      <c r="E159" s="1">
        <v>41062</v>
      </c>
      <c r="F159" t="s">
        <v>188</v>
      </c>
      <c r="G159" t="s">
        <v>628</v>
      </c>
      <c r="H159" t="s">
        <v>629</v>
      </c>
      <c r="I159" t="s">
        <v>41</v>
      </c>
      <c r="J159" t="s">
        <v>27</v>
      </c>
      <c r="K159" t="s">
        <v>630</v>
      </c>
      <c r="L159" t="s">
        <v>43</v>
      </c>
      <c r="M159">
        <v>95123</v>
      </c>
      <c r="N159" t="s">
        <v>44</v>
      </c>
      <c r="O159" t="s">
        <v>635</v>
      </c>
      <c r="P159" t="s">
        <v>46</v>
      </c>
      <c r="Q159" t="s">
        <v>59</v>
      </c>
      <c r="R159" t="s">
        <v>636</v>
      </c>
      <c r="S159">
        <v>80.88</v>
      </c>
      <c r="T159">
        <v>6</v>
      </c>
      <c r="U159">
        <v>0</v>
      </c>
      <c r="V159">
        <v>21.0288</v>
      </c>
    </row>
    <row r="160" spans="1:22" x14ac:dyDescent="0.3">
      <c r="A160">
        <v>8229</v>
      </c>
      <c r="B160" t="s">
        <v>9904</v>
      </c>
      <c r="C160">
        <v>2013</v>
      </c>
      <c r="D160" s="1">
        <v>41369</v>
      </c>
      <c r="E160" s="1">
        <v>41373</v>
      </c>
      <c r="F160" t="s">
        <v>23</v>
      </c>
      <c r="G160" t="s">
        <v>5319</v>
      </c>
      <c r="H160" t="s">
        <v>5320</v>
      </c>
      <c r="I160" t="s">
        <v>102</v>
      </c>
      <c r="J160" t="s">
        <v>27</v>
      </c>
      <c r="K160" t="s">
        <v>276</v>
      </c>
      <c r="L160" t="s">
        <v>267</v>
      </c>
      <c r="M160">
        <v>12180</v>
      </c>
      <c r="N160" t="s">
        <v>148</v>
      </c>
      <c r="O160" t="s">
        <v>728</v>
      </c>
      <c r="P160" t="s">
        <v>46</v>
      </c>
      <c r="Q160" t="s">
        <v>59</v>
      </c>
      <c r="R160" t="s">
        <v>729</v>
      </c>
      <c r="S160">
        <v>31.02</v>
      </c>
      <c r="T160">
        <v>2</v>
      </c>
      <c r="U160">
        <v>0</v>
      </c>
      <c r="V160">
        <v>8.0652000000000008</v>
      </c>
    </row>
    <row r="161" spans="1:22" x14ac:dyDescent="0.3">
      <c r="A161">
        <v>8223</v>
      </c>
      <c r="B161" t="s">
        <v>9901</v>
      </c>
      <c r="C161">
        <v>2011</v>
      </c>
      <c r="D161" s="1">
        <v>40593</v>
      </c>
      <c r="E161" s="1">
        <v>40599</v>
      </c>
      <c r="F161" t="s">
        <v>50</v>
      </c>
      <c r="G161" t="s">
        <v>7898</v>
      </c>
      <c r="H161" t="s">
        <v>7899</v>
      </c>
      <c r="I161" t="s">
        <v>26</v>
      </c>
      <c r="J161" t="s">
        <v>27</v>
      </c>
      <c r="K161" t="s">
        <v>1127</v>
      </c>
      <c r="L161" t="s">
        <v>104</v>
      </c>
      <c r="M161">
        <v>76017</v>
      </c>
      <c r="N161" t="s">
        <v>105</v>
      </c>
      <c r="O161" t="s">
        <v>6758</v>
      </c>
      <c r="P161" t="s">
        <v>46</v>
      </c>
      <c r="Q161" t="s">
        <v>59</v>
      </c>
      <c r="R161" t="s">
        <v>6759</v>
      </c>
      <c r="S161">
        <v>12.624000000000001</v>
      </c>
      <c r="T161">
        <v>2</v>
      </c>
      <c r="U161">
        <v>0.2</v>
      </c>
      <c r="V161">
        <v>-2.5247999999999999</v>
      </c>
    </row>
    <row r="162" spans="1:22" x14ac:dyDescent="0.3">
      <c r="A162">
        <v>8213</v>
      </c>
      <c r="B162" t="s">
        <v>9894</v>
      </c>
      <c r="C162">
        <v>2013</v>
      </c>
      <c r="D162" s="1">
        <v>41586</v>
      </c>
      <c r="E162" s="1">
        <v>41591</v>
      </c>
      <c r="F162" t="s">
        <v>50</v>
      </c>
      <c r="G162" t="s">
        <v>2225</v>
      </c>
      <c r="H162" t="s">
        <v>2226</v>
      </c>
      <c r="I162" t="s">
        <v>26</v>
      </c>
      <c r="J162" t="s">
        <v>27</v>
      </c>
      <c r="K162" t="s">
        <v>815</v>
      </c>
      <c r="L162" t="s">
        <v>104</v>
      </c>
      <c r="M162">
        <v>75220</v>
      </c>
      <c r="N162" t="s">
        <v>105</v>
      </c>
      <c r="O162" t="s">
        <v>2064</v>
      </c>
      <c r="P162" t="s">
        <v>46</v>
      </c>
      <c r="Q162" t="s">
        <v>59</v>
      </c>
      <c r="R162" t="s">
        <v>2065</v>
      </c>
      <c r="S162">
        <v>314.08800000000002</v>
      </c>
      <c r="T162">
        <v>3</v>
      </c>
      <c r="U162">
        <v>0.2</v>
      </c>
      <c r="V162">
        <v>19.630500000000001</v>
      </c>
    </row>
    <row r="163" spans="1:22" x14ac:dyDescent="0.3">
      <c r="A163">
        <v>8210</v>
      </c>
      <c r="B163" t="s">
        <v>9892</v>
      </c>
      <c r="C163">
        <v>2012</v>
      </c>
      <c r="D163" s="1">
        <v>41172</v>
      </c>
      <c r="E163" s="1">
        <v>41176</v>
      </c>
      <c r="F163" t="s">
        <v>50</v>
      </c>
      <c r="G163" t="s">
        <v>8367</v>
      </c>
      <c r="H163" t="s">
        <v>8368</v>
      </c>
      <c r="I163" t="s">
        <v>26</v>
      </c>
      <c r="J163" t="s">
        <v>27</v>
      </c>
      <c r="K163" t="s">
        <v>5660</v>
      </c>
      <c r="L163" t="s">
        <v>335</v>
      </c>
      <c r="M163">
        <v>37211</v>
      </c>
      <c r="N163" t="s">
        <v>30</v>
      </c>
      <c r="O163" t="s">
        <v>839</v>
      </c>
      <c r="P163" t="s">
        <v>46</v>
      </c>
      <c r="Q163" t="s">
        <v>59</v>
      </c>
      <c r="R163" t="s">
        <v>840</v>
      </c>
      <c r="S163">
        <v>294.36799999999999</v>
      </c>
      <c r="T163">
        <v>4</v>
      </c>
      <c r="U163">
        <v>0.2</v>
      </c>
      <c r="V163">
        <v>-58.873600000000003</v>
      </c>
    </row>
    <row r="164" spans="1:22" x14ac:dyDescent="0.3">
      <c r="A164">
        <v>8202</v>
      </c>
      <c r="B164" t="s">
        <v>9890</v>
      </c>
      <c r="C164">
        <v>2012</v>
      </c>
      <c r="D164" s="1">
        <v>41221</v>
      </c>
      <c r="E164" s="1">
        <v>41221</v>
      </c>
      <c r="F164" t="s">
        <v>1290</v>
      </c>
      <c r="G164" t="s">
        <v>3939</v>
      </c>
      <c r="H164" t="s">
        <v>3940</v>
      </c>
      <c r="I164" t="s">
        <v>41</v>
      </c>
      <c r="J164" t="s">
        <v>27</v>
      </c>
      <c r="K164" t="s">
        <v>266</v>
      </c>
      <c r="L164" t="s">
        <v>267</v>
      </c>
      <c r="M164">
        <v>10024</v>
      </c>
      <c r="N164" t="s">
        <v>148</v>
      </c>
      <c r="O164" t="s">
        <v>7609</v>
      </c>
      <c r="P164" t="s">
        <v>46</v>
      </c>
      <c r="Q164" t="s">
        <v>59</v>
      </c>
      <c r="R164" t="s">
        <v>7610</v>
      </c>
      <c r="S164">
        <v>67.150000000000006</v>
      </c>
      <c r="T164">
        <v>5</v>
      </c>
      <c r="U164">
        <v>0</v>
      </c>
      <c r="V164">
        <v>16.787500000000001</v>
      </c>
    </row>
    <row r="165" spans="1:22" x14ac:dyDescent="0.3">
      <c r="A165">
        <v>8201</v>
      </c>
      <c r="B165" t="s">
        <v>9889</v>
      </c>
      <c r="C165">
        <v>2014</v>
      </c>
      <c r="D165" s="1">
        <v>41754</v>
      </c>
      <c r="E165" s="1">
        <v>41760</v>
      </c>
      <c r="F165" t="s">
        <v>50</v>
      </c>
      <c r="G165" t="s">
        <v>5077</v>
      </c>
      <c r="H165" t="s">
        <v>5078</v>
      </c>
      <c r="I165" t="s">
        <v>26</v>
      </c>
      <c r="J165" t="s">
        <v>27</v>
      </c>
      <c r="K165" t="s">
        <v>303</v>
      </c>
      <c r="L165" t="s">
        <v>211</v>
      </c>
      <c r="M165">
        <v>60610</v>
      </c>
      <c r="N165" t="s">
        <v>105</v>
      </c>
      <c r="O165" t="s">
        <v>340</v>
      </c>
      <c r="P165" t="s">
        <v>46</v>
      </c>
      <c r="Q165" t="s">
        <v>59</v>
      </c>
      <c r="R165" t="s">
        <v>341</v>
      </c>
      <c r="S165">
        <v>72.784000000000006</v>
      </c>
      <c r="T165">
        <v>1</v>
      </c>
      <c r="U165">
        <v>0.2</v>
      </c>
      <c r="V165">
        <v>-18.196000000000002</v>
      </c>
    </row>
    <row r="166" spans="1:22" x14ac:dyDescent="0.3">
      <c r="A166">
        <v>8177</v>
      </c>
      <c r="B166" t="s">
        <v>9875</v>
      </c>
      <c r="C166">
        <v>2013</v>
      </c>
      <c r="D166" s="1">
        <v>41540</v>
      </c>
      <c r="E166" s="1">
        <v>41543</v>
      </c>
      <c r="F166" t="s">
        <v>188</v>
      </c>
      <c r="G166" t="s">
        <v>3758</v>
      </c>
      <c r="H166" t="s">
        <v>3759</v>
      </c>
      <c r="I166" t="s">
        <v>102</v>
      </c>
      <c r="J166" t="s">
        <v>27</v>
      </c>
      <c r="K166" t="s">
        <v>266</v>
      </c>
      <c r="L166" t="s">
        <v>267</v>
      </c>
      <c r="M166">
        <v>10035</v>
      </c>
      <c r="N166" t="s">
        <v>148</v>
      </c>
      <c r="O166" t="s">
        <v>368</v>
      </c>
      <c r="P166" t="s">
        <v>46</v>
      </c>
      <c r="Q166" t="s">
        <v>59</v>
      </c>
      <c r="R166" t="s">
        <v>369</v>
      </c>
      <c r="S166">
        <v>128.34</v>
      </c>
      <c r="T166">
        <v>6</v>
      </c>
      <c r="U166">
        <v>0</v>
      </c>
      <c r="V166">
        <v>37.218600000000002</v>
      </c>
    </row>
    <row r="167" spans="1:22" x14ac:dyDescent="0.3">
      <c r="A167">
        <v>8175</v>
      </c>
      <c r="B167" t="s">
        <v>9871</v>
      </c>
      <c r="C167">
        <v>2011</v>
      </c>
      <c r="D167" s="1">
        <v>40733</v>
      </c>
      <c r="E167" s="1">
        <v>40737</v>
      </c>
      <c r="F167" t="s">
        <v>50</v>
      </c>
      <c r="G167" t="s">
        <v>6369</v>
      </c>
      <c r="H167" t="s">
        <v>6370</v>
      </c>
      <c r="I167" t="s">
        <v>102</v>
      </c>
      <c r="J167" t="s">
        <v>27</v>
      </c>
      <c r="K167" t="s">
        <v>42</v>
      </c>
      <c r="L167" t="s">
        <v>43</v>
      </c>
      <c r="M167">
        <v>90049</v>
      </c>
      <c r="N167" t="s">
        <v>44</v>
      </c>
      <c r="O167" t="s">
        <v>4803</v>
      </c>
      <c r="P167" t="s">
        <v>46</v>
      </c>
      <c r="Q167" t="s">
        <v>59</v>
      </c>
      <c r="R167" t="s">
        <v>4804</v>
      </c>
      <c r="S167">
        <v>23.92</v>
      </c>
      <c r="T167">
        <v>4</v>
      </c>
      <c r="U167">
        <v>0</v>
      </c>
      <c r="V167">
        <v>4.0663999999999998</v>
      </c>
    </row>
    <row r="168" spans="1:22" x14ac:dyDescent="0.3">
      <c r="A168">
        <v>8152</v>
      </c>
      <c r="B168" t="s">
        <v>9859</v>
      </c>
      <c r="C168">
        <v>2014</v>
      </c>
      <c r="D168" s="1">
        <v>41722</v>
      </c>
      <c r="E168" s="1">
        <v>41724</v>
      </c>
      <c r="F168" t="s">
        <v>188</v>
      </c>
      <c r="G168" t="s">
        <v>1558</v>
      </c>
      <c r="H168" t="s">
        <v>1559</v>
      </c>
      <c r="I168" t="s">
        <v>26</v>
      </c>
      <c r="J168" t="s">
        <v>27</v>
      </c>
      <c r="K168" t="s">
        <v>95</v>
      </c>
      <c r="L168" t="s">
        <v>96</v>
      </c>
      <c r="M168">
        <v>98115</v>
      </c>
      <c r="N168" t="s">
        <v>44</v>
      </c>
      <c r="O168" t="s">
        <v>2808</v>
      </c>
      <c r="P168" t="s">
        <v>46</v>
      </c>
      <c r="Q168" t="s">
        <v>59</v>
      </c>
      <c r="R168" t="s">
        <v>2809</v>
      </c>
      <c r="S168">
        <v>32.479999999999997</v>
      </c>
      <c r="T168">
        <v>2</v>
      </c>
      <c r="U168">
        <v>0</v>
      </c>
      <c r="V168">
        <v>4.8719999999999999</v>
      </c>
    </row>
    <row r="169" spans="1:22" x14ac:dyDescent="0.3">
      <c r="A169">
        <v>8143</v>
      </c>
      <c r="B169" t="s">
        <v>9853</v>
      </c>
      <c r="C169">
        <v>2013</v>
      </c>
      <c r="D169" s="1">
        <v>41310</v>
      </c>
      <c r="E169" s="1">
        <v>41315</v>
      </c>
      <c r="F169" t="s">
        <v>50</v>
      </c>
      <c r="G169" t="s">
        <v>5491</v>
      </c>
      <c r="H169" t="s">
        <v>5492</v>
      </c>
      <c r="I169" t="s">
        <v>26</v>
      </c>
      <c r="J169" t="s">
        <v>27</v>
      </c>
      <c r="K169" t="s">
        <v>947</v>
      </c>
      <c r="L169" t="s">
        <v>43</v>
      </c>
      <c r="M169">
        <v>92037</v>
      </c>
      <c r="N169" t="s">
        <v>44</v>
      </c>
      <c r="O169" t="s">
        <v>3219</v>
      </c>
      <c r="P169" t="s">
        <v>46</v>
      </c>
      <c r="Q169" t="s">
        <v>59</v>
      </c>
      <c r="R169" t="s">
        <v>3220</v>
      </c>
      <c r="S169">
        <v>186.54</v>
      </c>
      <c r="T169">
        <v>3</v>
      </c>
      <c r="U169">
        <v>0</v>
      </c>
      <c r="V169">
        <v>50.3658</v>
      </c>
    </row>
    <row r="170" spans="1:22" x14ac:dyDescent="0.3">
      <c r="A170">
        <v>167</v>
      </c>
      <c r="B170" t="s">
        <v>675</v>
      </c>
      <c r="C170">
        <v>2011</v>
      </c>
      <c r="D170" s="1">
        <v>40794</v>
      </c>
      <c r="E170" s="1">
        <v>40798</v>
      </c>
      <c r="F170" t="s">
        <v>50</v>
      </c>
      <c r="G170" t="s">
        <v>676</v>
      </c>
      <c r="H170" t="s">
        <v>677</v>
      </c>
      <c r="I170" t="s">
        <v>26</v>
      </c>
      <c r="J170" t="s">
        <v>27</v>
      </c>
      <c r="K170" t="s">
        <v>678</v>
      </c>
      <c r="L170" t="s">
        <v>104</v>
      </c>
      <c r="M170">
        <v>78207</v>
      </c>
      <c r="N170" t="s">
        <v>105</v>
      </c>
      <c r="O170" t="s">
        <v>684</v>
      </c>
      <c r="P170" t="s">
        <v>46</v>
      </c>
      <c r="Q170" t="s">
        <v>59</v>
      </c>
      <c r="R170" t="s">
        <v>685</v>
      </c>
      <c r="S170">
        <v>275.928</v>
      </c>
      <c r="T170">
        <v>3</v>
      </c>
      <c r="U170">
        <v>0.2</v>
      </c>
      <c r="V170">
        <v>-58.634700000000002</v>
      </c>
    </row>
    <row r="171" spans="1:22" x14ac:dyDescent="0.3">
      <c r="A171">
        <v>8140</v>
      </c>
      <c r="B171" t="s">
        <v>9852</v>
      </c>
      <c r="C171">
        <v>2013</v>
      </c>
      <c r="D171" s="1">
        <v>41474</v>
      </c>
      <c r="E171" s="1">
        <v>41478</v>
      </c>
      <c r="F171" t="s">
        <v>50</v>
      </c>
      <c r="G171" t="s">
        <v>638</v>
      </c>
      <c r="H171" t="s">
        <v>639</v>
      </c>
      <c r="I171" t="s">
        <v>102</v>
      </c>
      <c r="J171" t="s">
        <v>27</v>
      </c>
      <c r="K171" t="s">
        <v>146</v>
      </c>
      <c r="L171" t="s">
        <v>147</v>
      </c>
      <c r="M171">
        <v>19140</v>
      </c>
      <c r="N171" t="s">
        <v>148</v>
      </c>
      <c r="O171" t="s">
        <v>3284</v>
      </c>
      <c r="P171" t="s">
        <v>46</v>
      </c>
      <c r="Q171" t="s">
        <v>59</v>
      </c>
      <c r="R171" t="s">
        <v>3285</v>
      </c>
      <c r="S171">
        <v>284.08</v>
      </c>
      <c r="T171">
        <v>10</v>
      </c>
      <c r="U171">
        <v>0.2</v>
      </c>
      <c r="V171">
        <v>24.856999999999999</v>
      </c>
    </row>
    <row r="172" spans="1:22" x14ac:dyDescent="0.3">
      <c r="A172">
        <v>8133</v>
      </c>
      <c r="B172" t="s">
        <v>9847</v>
      </c>
      <c r="C172">
        <v>2011</v>
      </c>
      <c r="D172" s="1">
        <v>40744</v>
      </c>
      <c r="E172" s="1">
        <v>40747</v>
      </c>
      <c r="F172" t="s">
        <v>188</v>
      </c>
      <c r="G172" t="s">
        <v>581</v>
      </c>
      <c r="H172" t="s">
        <v>582</v>
      </c>
      <c r="I172" t="s">
        <v>41</v>
      </c>
      <c r="J172" t="s">
        <v>27</v>
      </c>
      <c r="K172" t="s">
        <v>2855</v>
      </c>
      <c r="L172" t="s">
        <v>43</v>
      </c>
      <c r="M172">
        <v>92503</v>
      </c>
      <c r="N172" t="s">
        <v>44</v>
      </c>
      <c r="O172" t="s">
        <v>2011</v>
      </c>
      <c r="P172" t="s">
        <v>46</v>
      </c>
      <c r="Q172" t="s">
        <v>59</v>
      </c>
      <c r="R172" t="s">
        <v>2012</v>
      </c>
      <c r="S172">
        <v>535.41</v>
      </c>
      <c r="T172">
        <v>3</v>
      </c>
      <c r="U172">
        <v>0</v>
      </c>
      <c r="V172">
        <v>160.62299999999999</v>
      </c>
    </row>
    <row r="173" spans="1:22" x14ac:dyDescent="0.3">
      <c r="A173">
        <v>8128</v>
      </c>
      <c r="B173" t="s">
        <v>9845</v>
      </c>
      <c r="C173">
        <v>2012</v>
      </c>
      <c r="D173" s="1">
        <v>40945</v>
      </c>
      <c r="E173" s="1">
        <v>40952</v>
      </c>
      <c r="F173" t="s">
        <v>50</v>
      </c>
      <c r="G173" t="s">
        <v>8648</v>
      </c>
      <c r="H173" t="s">
        <v>8649</v>
      </c>
      <c r="I173" t="s">
        <v>26</v>
      </c>
      <c r="J173" t="s">
        <v>27</v>
      </c>
      <c r="K173" t="s">
        <v>184</v>
      </c>
      <c r="L173" t="s">
        <v>104</v>
      </c>
      <c r="M173">
        <v>77070</v>
      </c>
      <c r="N173" t="s">
        <v>105</v>
      </c>
      <c r="O173" t="s">
        <v>5598</v>
      </c>
      <c r="P173" t="s">
        <v>46</v>
      </c>
      <c r="Q173" t="s">
        <v>59</v>
      </c>
      <c r="R173" t="s">
        <v>5599</v>
      </c>
      <c r="S173">
        <v>670.75199999999995</v>
      </c>
      <c r="T173">
        <v>3</v>
      </c>
      <c r="U173">
        <v>0.2</v>
      </c>
      <c r="V173">
        <v>-125.76600000000001</v>
      </c>
    </row>
    <row r="174" spans="1:22" x14ac:dyDescent="0.3">
      <c r="A174">
        <v>8117</v>
      </c>
      <c r="B174" t="s">
        <v>9839</v>
      </c>
      <c r="C174">
        <v>2014</v>
      </c>
      <c r="D174" s="1">
        <v>41968</v>
      </c>
      <c r="E174" s="1">
        <v>41968</v>
      </c>
      <c r="F174" t="s">
        <v>1290</v>
      </c>
      <c r="G174" t="s">
        <v>3456</v>
      </c>
      <c r="H174" t="s">
        <v>3457</v>
      </c>
      <c r="I174" t="s">
        <v>41</v>
      </c>
      <c r="J174" t="s">
        <v>27</v>
      </c>
      <c r="K174" t="s">
        <v>9448</v>
      </c>
      <c r="L174" t="s">
        <v>4530</v>
      </c>
      <c r="M174">
        <v>67846</v>
      </c>
      <c r="N174" t="s">
        <v>105</v>
      </c>
      <c r="O174" t="s">
        <v>5267</v>
      </c>
      <c r="P174" t="s">
        <v>46</v>
      </c>
      <c r="Q174" t="s">
        <v>59</v>
      </c>
      <c r="R174" t="s">
        <v>5268</v>
      </c>
      <c r="S174">
        <v>33.29</v>
      </c>
      <c r="T174">
        <v>1</v>
      </c>
      <c r="U174">
        <v>0</v>
      </c>
      <c r="V174">
        <v>7.9896000000000003</v>
      </c>
    </row>
    <row r="175" spans="1:22" x14ac:dyDescent="0.3">
      <c r="A175">
        <v>8104</v>
      </c>
      <c r="B175" t="s">
        <v>9830</v>
      </c>
      <c r="C175">
        <v>2012</v>
      </c>
      <c r="D175" s="1">
        <v>41051</v>
      </c>
      <c r="E175" s="1">
        <v>41055</v>
      </c>
      <c r="F175" t="s">
        <v>50</v>
      </c>
      <c r="G175" t="s">
        <v>8353</v>
      </c>
      <c r="H175" t="s">
        <v>8354</v>
      </c>
      <c r="I175" t="s">
        <v>26</v>
      </c>
      <c r="J175" t="s">
        <v>27</v>
      </c>
      <c r="K175" t="s">
        <v>42</v>
      </c>
      <c r="L175" t="s">
        <v>43</v>
      </c>
      <c r="M175">
        <v>90045</v>
      </c>
      <c r="N175" t="s">
        <v>44</v>
      </c>
      <c r="O175" t="s">
        <v>1297</v>
      </c>
      <c r="P175" t="s">
        <v>46</v>
      </c>
      <c r="Q175" t="s">
        <v>59</v>
      </c>
      <c r="R175" t="s">
        <v>1298</v>
      </c>
      <c r="S175">
        <v>104.79</v>
      </c>
      <c r="T175">
        <v>7</v>
      </c>
      <c r="U175">
        <v>0</v>
      </c>
      <c r="V175">
        <v>29.341200000000001</v>
      </c>
    </row>
    <row r="176" spans="1:22" x14ac:dyDescent="0.3">
      <c r="A176">
        <v>8098</v>
      </c>
      <c r="B176" t="s">
        <v>9826</v>
      </c>
      <c r="C176">
        <v>2014</v>
      </c>
      <c r="D176" s="1">
        <v>42002</v>
      </c>
      <c r="E176" s="1">
        <v>42006</v>
      </c>
      <c r="F176" t="s">
        <v>50</v>
      </c>
      <c r="G176" t="s">
        <v>5316</v>
      </c>
      <c r="H176" t="s">
        <v>5317</v>
      </c>
      <c r="I176" t="s">
        <v>26</v>
      </c>
      <c r="J176" t="s">
        <v>27</v>
      </c>
      <c r="K176" t="s">
        <v>5467</v>
      </c>
      <c r="L176" t="s">
        <v>668</v>
      </c>
      <c r="M176">
        <v>87105</v>
      </c>
      <c r="N176" t="s">
        <v>44</v>
      </c>
      <c r="O176" t="s">
        <v>1544</v>
      </c>
      <c r="P176" t="s">
        <v>46</v>
      </c>
      <c r="Q176" t="s">
        <v>59</v>
      </c>
      <c r="R176" t="s">
        <v>1545</v>
      </c>
      <c r="S176">
        <v>118.25</v>
      </c>
      <c r="T176">
        <v>5</v>
      </c>
      <c r="U176">
        <v>0</v>
      </c>
      <c r="V176">
        <v>34.292499999999997</v>
      </c>
    </row>
    <row r="177" spans="1:22" x14ac:dyDescent="0.3">
      <c r="A177">
        <v>8091</v>
      </c>
      <c r="B177" t="s">
        <v>9822</v>
      </c>
      <c r="C177">
        <v>2011</v>
      </c>
      <c r="D177" s="1">
        <v>40884</v>
      </c>
      <c r="E177" s="1">
        <v>40890</v>
      </c>
      <c r="F177" t="s">
        <v>50</v>
      </c>
      <c r="G177" t="s">
        <v>2954</v>
      </c>
      <c r="H177" t="s">
        <v>2955</v>
      </c>
      <c r="I177" t="s">
        <v>102</v>
      </c>
      <c r="J177" t="s">
        <v>27</v>
      </c>
      <c r="K177" t="s">
        <v>95</v>
      </c>
      <c r="L177" t="s">
        <v>96</v>
      </c>
      <c r="M177">
        <v>98103</v>
      </c>
      <c r="N177" t="s">
        <v>44</v>
      </c>
      <c r="O177" t="s">
        <v>5916</v>
      </c>
      <c r="P177" t="s">
        <v>46</v>
      </c>
      <c r="Q177" t="s">
        <v>59</v>
      </c>
      <c r="R177" t="s">
        <v>5917</v>
      </c>
      <c r="S177">
        <v>269.36</v>
      </c>
      <c r="T177">
        <v>7</v>
      </c>
      <c r="U177">
        <v>0</v>
      </c>
      <c r="V177">
        <v>70.033600000000007</v>
      </c>
    </row>
    <row r="178" spans="1:22" x14ac:dyDescent="0.3">
      <c r="A178">
        <v>8085</v>
      </c>
      <c r="B178" t="s">
        <v>9814</v>
      </c>
      <c r="C178">
        <v>2012</v>
      </c>
      <c r="D178" s="1">
        <v>41208</v>
      </c>
      <c r="E178" s="1">
        <v>41214</v>
      </c>
      <c r="F178" t="s">
        <v>50</v>
      </c>
      <c r="G178" t="s">
        <v>1013</v>
      </c>
      <c r="H178" t="s">
        <v>1014</v>
      </c>
      <c r="I178" t="s">
        <v>41</v>
      </c>
      <c r="J178" t="s">
        <v>27</v>
      </c>
      <c r="K178" t="s">
        <v>318</v>
      </c>
      <c r="L178" t="s">
        <v>420</v>
      </c>
      <c r="M178">
        <v>97477</v>
      </c>
      <c r="N178" t="s">
        <v>44</v>
      </c>
      <c r="O178" t="s">
        <v>1689</v>
      </c>
      <c r="P178" t="s">
        <v>46</v>
      </c>
      <c r="Q178" t="s">
        <v>59</v>
      </c>
      <c r="R178" t="s">
        <v>1690</v>
      </c>
      <c r="S178">
        <v>718.64</v>
      </c>
      <c r="T178">
        <v>10</v>
      </c>
      <c r="U178">
        <v>0.2</v>
      </c>
      <c r="V178">
        <v>-161.69399999999999</v>
      </c>
    </row>
    <row r="179" spans="1:22" x14ac:dyDescent="0.3">
      <c r="A179">
        <v>8070</v>
      </c>
      <c r="B179" t="s">
        <v>9810</v>
      </c>
      <c r="C179">
        <v>2014</v>
      </c>
      <c r="D179" s="1">
        <v>41641</v>
      </c>
      <c r="E179" s="1">
        <v>41645</v>
      </c>
      <c r="F179" t="s">
        <v>50</v>
      </c>
      <c r="G179" t="s">
        <v>465</v>
      </c>
      <c r="H179" t="s">
        <v>466</v>
      </c>
      <c r="I179" t="s">
        <v>26</v>
      </c>
      <c r="J179" t="s">
        <v>27</v>
      </c>
      <c r="K179" t="s">
        <v>1681</v>
      </c>
      <c r="L179" t="s">
        <v>104</v>
      </c>
      <c r="M179">
        <v>77340</v>
      </c>
      <c r="N179" t="s">
        <v>105</v>
      </c>
      <c r="O179" t="s">
        <v>1629</v>
      </c>
      <c r="P179" t="s">
        <v>46</v>
      </c>
      <c r="Q179" t="s">
        <v>59</v>
      </c>
      <c r="R179" t="s">
        <v>1630</v>
      </c>
      <c r="S179">
        <v>454.56</v>
      </c>
      <c r="T179">
        <v>5</v>
      </c>
      <c r="U179">
        <v>0.2</v>
      </c>
      <c r="V179">
        <v>-107.958</v>
      </c>
    </row>
    <row r="180" spans="1:22" x14ac:dyDescent="0.3">
      <c r="A180">
        <v>8066</v>
      </c>
      <c r="B180" t="s">
        <v>9808</v>
      </c>
      <c r="C180">
        <v>2013</v>
      </c>
      <c r="D180" s="1">
        <v>41586</v>
      </c>
      <c r="E180" s="1">
        <v>41588</v>
      </c>
      <c r="F180" t="s">
        <v>188</v>
      </c>
      <c r="G180" t="s">
        <v>4876</v>
      </c>
      <c r="H180" t="s">
        <v>4877</v>
      </c>
      <c r="I180" t="s">
        <v>26</v>
      </c>
      <c r="J180" t="s">
        <v>27</v>
      </c>
      <c r="K180" t="s">
        <v>389</v>
      </c>
      <c r="L180" t="s">
        <v>267</v>
      </c>
      <c r="M180">
        <v>14609</v>
      </c>
      <c r="N180" t="s">
        <v>148</v>
      </c>
      <c r="O180" t="s">
        <v>217</v>
      </c>
      <c r="P180" t="s">
        <v>46</v>
      </c>
      <c r="Q180" t="s">
        <v>59</v>
      </c>
      <c r="R180" t="s">
        <v>218</v>
      </c>
      <c r="S180">
        <v>116.82</v>
      </c>
      <c r="T180">
        <v>3</v>
      </c>
      <c r="U180">
        <v>0</v>
      </c>
      <c r="V180">
        <v>5.8410000000000002</v>
      </c>
    </row>
    <row r="181" spans="1:22" x14ac:dyDescent="0.3">
      <c r="A181">
        <v>8057</v>
      </c>
      <c r="B181" t="s">
        <v>9806</v>
      </c>
      <c r="C181">
        <v>2012</v>
      </c>
      <c r="D181" s="1">
        <v>41149</v>
      </c>
      <c r="E181" s="1">
        <v>41156</v>
      </c>
      <c r="F181" t="s">
        <v>50</v>
      </c>
      <c r="G181" t="s">
        <v>777</v>
      </c>
      <c r="H181" t="s">
        <v>778</v>
      </c>
      <c r="I181" t="s">
        <v>26</v>
      </c>
      <c r="J181" t="s">
        <v>27</v>
      </c>
      <c r="K181" t="s">
        <v>42</v>
      </c>
      <c r="L181" t="s">
        <v>43</v>
      </c>
      <c r="M181">
        <v>90049</v>
      </c>
      <c r="N181" t="s">
        <v>44</v>
      </c>
      <c r="O181" t="s">
        <v>1774</v>
      </c>
      <c r="P181" t="s">
        <v>46</v>
      </c>
      <c r="Q181" t="s">
        <v>59</v>
      </c>
      <c r="R181" t="s">
        <v>1775</v>
      </c>
      <c r="S181">
        <v>728.82</v>
      </c>
      <c r="T181">
        <v>9</v>
      </c>
      <c r="U181">
        <v>0</v>
      </c>
      <c r="V181">
        <v>29.152799999999999</v>
      </c>
    </row>
    <row r="182" spans="1:22" x14ac:dyDescent="0.3">
      <c r="A182">
        <v>8055</v>
      </c>
      <c r="B182" t="s">
        <v>9806</v>
      </c>
      <c r="C182">
        <v>2012</v>
      </c>
      <c r="D182" s="1">
        <v>41149</v>
      </c>
      <c r="E182" s="1">
        <v>41156</v>
      </c>
      <c r="F182" t="s">
        <v>50</v>
      </c>
      <c r="G182" t="s">
        <v>777</v>
      </c>
      <c r="H182" t="s">
        <v>778</v>
      </c>
      <c r="I182" t="s">
        <v>26</v>
      </c>
      <c r="J182" t="s">
        <v>27</v>
      </c>
      <c r="K182" t="s">
        <v>42</v>
      </c>
      <c r="L182" t="s">
        <v>43</v>
      </c>
      <c r="M182">
        <v>90049</v>
      </c>
      <c r="N182" t="s">
        <v>44</v>
      </c>
      <c r="O182" t="s">
        <v>2011</v>
      </c>
      <c r="P182" t="s">
        <v>46</v>
      </c>
      <c r="Q182" t="s">
        <v>59</v>
      </c>
      <c r="R182" t="s">
        <v>2012</v>
      </c>
      <c r="S182">
        <v>892.35</v>
      </c>
      <c r="T182">
        <v>5</v>
      </c>
      <c r="U182">
        <v>0</v>
      </c>
      <c r="V182">
        <v>267.70499999999998</v>
      </c>
    </row>
    <row r="183" spans="1:22" x14ac:dyDescent="0.3">
      <c r="A183">
        <v>8041</v>
      </c>
      <c r="B183" t="s">
        <v>9794</v>
      </c>
      <c r="C183">
        <v>2014</v>
      </c>
      <c r="D183" s="1">
        <v>41873</v>
      </c>
      <c r="E183" s="1">
        <v>41877</v>
      </c>
      <c r="F183" t="s">
        <v>23</v>
      </c>
      <c r="G183" t="s">
        <v>6481</v>
      </c>
      <c r="H183" t="s">
        <v>6482</v>
      </c>
      <c r="I183" t="s">
        <v>41</v>
      </c>
      <c r="J183" t="s">
        <v>27</v>
      </c>
      <c r="K183" t="s">
        <v>95</v>
      </c>
      <c r="L183" t="s">
        <v>96</v>
      </c>
      <c r="M183">
        <v>98115</v>
      </c>
      <c r="N183" t="s">
        <v>44</v>
      </c>
      <c r="O183" t="s">
        <v>2428</v>
      </c>
      <c r="P183" t="s">
        <v>46</v>
      </c>
      <c r="Q183" t="s">
        <v>59</v>
      </c>
      <c r="R183" t="s">
        <v>2429</v>
      </c>
      <c r="S183">
        <v>572.58000000000004</v>
      </c>
      <c r="T183">
        <v>6</v>
      </c>
      <c r="U183">
        <v>0</v>
      </c>
      <c r="V183">
        <v>34.354799999999997</v>
      </c>
    </row>
    <row r="184" spans="1:22" x14ac:dyDescent="0.3">
      <c r="A184">
        <v>181</v>
      </c>
      <c r="B184" t="s">
        <v>725</v>
      </c>
      <c r="C184">
        <v>2011</v>
      </c>
      <c r="D184" s="1">
        <v>40882</v>
      </c>
      <c r="E184" s="1">
        <v>40886</v>
      </c>
      <c r="F184" t="s">
        <v>23</v>
      </c>
      <c r="G184" t="s">
        <v>726</v>
      </c>
      <c r="H184" t="s">
        <v>727</v>
      </c>
      <c r="I184" t="s">
        <v>41</v>
      </c>
      <c r="J184" t="s">
        <v>27</v>
      </c>
      <c r="K184" t="s">
        <v>357</v>
      </c>
      <c r="L184" t="s">
        <v>211</v>
      </c>
      <c r="M184">
        <v>62521</v>
      </c>
      <c r="N184" t="s">
        <v>105</v>
      </c>
      <c r="O184" t="s">
        <v>728</v>
      </c>
      <c r="P184" t="s">
        <v>46</v>
      </c>
      <c r="Q184" t="s">
        <v>59</v>
      </c>
      <c r="R184" t="s">
        <v>729</v>
      </c>
      <c r="S184">
        <v>24.815999999999999</v>
      </c>
      <c r="T184">
        <v>2</v>
      </c>
      <c r="U184">
        <v>0.2</v>
      </c>
      <c r="V184">
        <v>1.8612</v>
      </c>
    </row>
    <row r="185" spans="1:22" x14ac:dyDescent="0.3">
      <c r="A185">
        <v>8029</v>
      </c>
      <c r="B185" t="s">
        <v>9787</v>
      </c>
      <c r="C185">
        <v>2012</v>
      </c>
      <c r="D185" s="1">
        <v>41163</v>
      </c>
      <c r="E185" s="1">
        <v>41167</v>
      </c>
      <c r="F185" t="s">
        <v>23</v>
      </c>
      <c r="G185" t="s">
        <v>8187</v>
      </c>
      <c r="H185" t="s">
        <v>8188</v>
      </c>
      <c r="I185" t="s">
        <v>41</v>
      </c>
      <c r="J185" t="s">
        <v>27</v>
      </c>
      <c r="K185" t="s">
        <v>266</v>
      </c>
      <c r="L185" t="s">
        <v>267</v>
      </c>
      <c r="M185">
        <v>10035</v>
      </c>
      <c r="N185" t="s">
        <v>148</v>
      </c>
      <c r="O185" t="s">
        <v>7503</v>
      </c>
      <c r="P185" t="s">
        <v>46</v>
      </c>
      <c r="Q185" t="s">
        <v>59</v>
      </c>
      <c r="R185" t="s">
        <v>7504</v>
      </c>
      <c r="S185">
        <v>772.68</v>
      </c>
      <c r="T185">
        <v>4</v>
      </c>
      <c r="U185">
        <v>0</v>
      </c>
      <c r="V185">
        <v>108.1752</v>
      </c>
    </row>
    <row r="186" spans="1:22" x14ac:dyDescent="0.3">
      <c r="A186">
        <v>8027</v>
      </c>
      <c r="B186" t="s">
        <v>9787</v>
      </c>
      <c r="C186">
        <v>2012</v>
      </c>
      <c r="D186" s="1">
        <v>41163</v>
      </c>
      <c r="E186" s="1">
        <v>41167</v>
      </c>
      <c r="F186" t="s">
        <v>23</v>
      </c>
      <c r="G186" t="s">
        <v>8187</v>
      </c>
      <c r="H186" t="s">
        <v>8188</v>
      </c>
      <c r="I186" t="s">
        <v>41</v>
      </c>
      <c r="J186" t="s">
        <v>27</v>
      </c>
      <c r="K186" t="s">
        <v>266</v>
      </c>
      <c r="L186" t="s">
        <v>267</v>
      </c>
      <c r="M186">
        <v>10035</v>
      </c>
      <c r="N186" t="s">
        <v>148</v>
      </c>
      <c r="O186" t="s">
        <v>9470</v>
      </c>
      <c r="P186" t="s">
        <v>46</v>
      </c>
      <c r="Q186" t="s">
        <v>59</v>
      </c>
      <c r="R186" t="s">
        <v>9471</v>
      </c>
      <c r="S186">
        <v>78.8</v>
      </c>
      <c r="T186">
        <v>1</v>
      </c>
      <c r="U186">
        <v>0</v>
      </c>
      <c r="V186">
        <v>1.5760000000000001</v>
      </c>
    </row>
    <row r="187" spans="1:22" x14ac:dyDescent="0.3">
      <c r="A187">
        <v>8008</v>
      </c>
      <c r="B187" t="s">
        <v>9779</v>
      </c>
      <c r="C187">
        <v>2012</v>
      </c>
      <c r="D187" s="1">
        <v>41230</v>
      </c>
      <c r="E187" s="1">
        <v>41237</v>
      </c>
      <c r="F187" t="s">
        <v>50</v>
      </c>
      <c r="G187" t="s">
        <v>7157</v>
      </c>
      <c r="H187" t="s">
        <v>7158</v>
      </c>
      <c r="I187" t="s">
        <v>26</v>
      </c>
      <c r="J187" t="s">
        <v>27</v>
      </c>
      <c r="K187" t="s">
        <v>4847</v>
      </c>
      <c r="L187" t="s">
        <v>649</v>
      </c>
      <c r="M187">
        <v>73120</v>
      </c>
      <c r="N187" t="s">
        <v>105</v>
      </c>
      <c r="O187" t="s">
        <v>1096</v>
      </c>
      <c r="P187" t="s">
        <v>46</v>
      </c>
      <c r="Q187" t="s">
        <v>59</v>
      </c>
      <c r="R187" t="s">
        <v>1097</v>
      </c>
      <c r="S187">
        <v>541.24</v>
      </c>
      <c r="T187">
        <v>4</v>
      </c>
      <c r="U187">
        <v>0</v>
      </c>
      <c r="V187">
        <v>5.4123999999999999</v>
      </c>
    </row>
    <row r="188" spans="1:22" x14ac:dyDescent="0.3">
      <c r="A188">
        <v>7990</v>
      </c>
      <c r="B188" t="s">
        <v>9769</v>
      </c>
      <c r="C188">
        <v>2013</v>
      </c>
      <c r="D188" s="1">
        <v>41510</v>
      </c>
      <c r="E188" s="1">
        <v>41516</v>
      </c>
      <c r="F188" t="s">
        <v>50</v>
      </c>
      <c r="G188" t="s">
        <v>182</v>
      </c>
      <c r="H188" t="s">
        <v>183</v>
      </c>
      <c r="I188" t="s">
        <v>102</v>
      </c>
      <c r="J188" t="s">
        <v>27</v>
      </c>
      <c r="K188" t="s">
        <v>9770</v>
      </c>
      <c r="L188" t="s">
        <v>114</v>
      </c>
      <c r="M188">
        <v>53081</v>
      </c>
      <c r="N188" t="s">
        <v>105</v>
      </c>
      <c r="O188" t="s">
        <v>1297</v>
      </c>
      <c r="P188" t="s">
        <v>46</v>
      </c>
      <c r="Q188" t="s">
        <v>59</v>
      </c>
      <c r="R188" t="s">
        <v>1298</v>
      </c>
      <c r="S188">
        <v>14.97</v>
      </c>
      <c r="T188">
        <v>1</v>
      </c>
      <c r="U188">
        <v>0</v>
      </c>
      <c r="V188">
        <v>4.1916000000000002</v>
      </c>
    </row>
    <row r="189" spans="1:22" x14ac:dyDescent="0.3">
      <c r="A189">
        <v>7962</v>
      </c>
      <c r="B189" t="s">
        <v>9755</v>
      </c>
      <c r="C189">
        <v>2014</v>
      </c>
      <c r="D189" s="1">
        <v>41962</v>
      </c>
      <c r="E189" s="1">
        <v>41967</v>
      </c>
      <c r="F189" t="s">
        <v>23</v>
      </c>
      <c r="G189" t="s">
        <v>400</v>
      </c>
      <c r="H189" t="s">
        <v>401</v>
      </c>
      <c r="I189" t="s">
        <v>41</v>
      </c>
      <c r="J189" t="s">
        <v>27</v>
      </c>
      <c r="K189" t="s">
        <v>7193</v>
      </c>
      <c r="L189" t="s">
        <v>54</v>
      </c>
      <c r="M189">
        <v>33023</v>
      </c>
      <c r="N189" t="s">
        <v>30</v>
      </c>
      <c r="O189" t="s">
        <v>6445</v>
      </c>
      <c r="P189" t="s">
        <v>46</v>
      </c>
      <c r="Q189" t="s">
        <v>59</v>
      </c>
      <c r="R189" t="s">
        <v>6446</v>
      </c>
      <c r="S189">
        <v>81.36</v>
      </c>
      <c r="T189">
        <v>5</v>
      </c>
      <c r="U189">
        <v>0.2</v>
      </c>
      <c r="V189">
        <v>-19.323</v>
      </c>
    </row>
    <row r="190" spans="1:22" x14ac:dyDescent="0.3">
      <c r="A190">
        <v>7954</v>
      </c>
      <c r="B190" t="s">
        <v>9753</v>
      </c>
      <c r="C190">
        <v>2011</v>
      </c>
      <c r="D190" s="1">
        <v>40634</v>
      </c>
      <c r="E190" s="1">
        <v>40639</v>
      </c>
      <c r="F190" t="s">
        <v>50</v>
      </c>
      <c r="G190" t="s">
        <v>4616</v>
      </c>
      <c r="H190" t="s">
        <v>4617</v>
      </c>
      <c r="I190" t="s">
        <v>41</v>
      </c>
      <c r="J190" t="s">
        <v>27</v>
      </c>
      <c r="K190" t="s">
        <v>6569</v>
      </c>
      <c r="L190" t="s">
        <v>1245</v>
      </c>
      <c r="M190">
        <v>2151</v>
      </c>
      <c r="N190" t="s">
        <v>148</v>
      </c>
      <c r="O190" t="s">
        <v>8521</v>
      </c>
      <c r="P190" t="s">
        <v>46</v>
      </c>
      <c r="Q190" t="s">
        <v>59</v>
      </c>
      <c r="R190" t="s">
        <v>8522</v>
      </c>
      <c r="S190">
        <v>66.959999999999994</v>
      </c>
      <c r="T190">
        <v>4</v>
      </c>
      <c r="U190">
        <v>0</v>
      </c>
      <c r="V190">
        <v>2.6783999999999999</v>
      </c>
    </row>
    <row r="191" spans="1:22" x14ac:dyDescent="0.3">
      <c r="A191">
        <v>188</v>
      </c>
      <c r="B191" t="s">
        <v>755</v>
      </c>
      <c r="C191">
        <v>2013</v>
      </c>
      <c r="D191" s="1">
        <v>41472</v>
      </c>
      <c r="E191" s="1">
        <v>41478</v>
      </c>
      <c r="F191" t="s">
        <v>50</v>
      </c>
      <c r="G191" t="s">
        <v>756</v>
      </c>
      <c r="H191" t="s">
        <v>757</v>
      </c>
      <c r="I191" t="s">
        <v>41</v>
      </c>
      <c r="J191" t="s">
        <v>27</v>
      </c>
      <c r="K191" t="s">
        <v>758</v>
      </c>
      <c r="L191" t="s">
        <v>104</v>
      </c>
      <c r="M191">
        <v>75051</v>
      </c>
      <c r="N191" t="s">
        <v>105</v>
      </c>
      <c r="O191" t="s">
        <v>759</v>
      </c>
      <c r="P191" t="s">
        <v>46</v>
      </c>
      <c r="Q191" t="s">
        <v>59</v>
      </c>
      <c r="R191" t="s">
        <v>760</v>
      </c>
      <c r="S191">
        <v>37.223999999999997</v>
      </c>
      <c r="T191">
        <v>3</v>
      </c>
      <c r="U191">
        <v>0.2</v>
      </c>
      <c r="V191">
        <v>3.7223999999999999</v>
      </c>
    </row>
    <row r="192" spans="1:22" x14ac:dyDescent="0.3">
      <c r="A192">
        <v>7951</v>
      </c>
      <c r="B192" t="s">
        <v>9751</v>
      </c>
      <c r="C192">
        <v>2011</v>
      </c>
      <c r="D192" s="1">
        <v>40603</v>
      </c>
      <c r="E192" s="1">
        <v>40607</v>
      </c>
      <c r="F192" t="s">
        <v>50</v>
      </c>
      <c r="G192" t="s">
        <v>5522</v>
      </c>
      <c r="H192" t="s">
        <v>5523</v>
      </c>
      <c r="I192" t="s">
        <v>26</v>
      </c>
      <c r="J192" t="s">
        <v>27</v>
      </c>
      <c r="K192" t="s">
        <v>4172</v>
      </c>
      <c r="L192" t="s">
        <v>104</v>
      </c>
      <c r="M192">
        <v>79907</v>
      </c>
      <c r="N192" t="s">
        <v>105</v>
      </c>
      <c r="O192" t="s">
        <v>1563</v>
      </c>
      <c r="P192" t="s">
        <v>46</v>
      </c>
      <c r="Q192" t="s">
        <v>59</v>
      </c>
      <c r="R192" t="s">
        <v>1564</v>
      </c>
      <c r="S192">
        <v>129.55199999999999</v>
      </c>
      <c r="T192">
        <v>3</v>
      </c>
      <c r="U192">
        <v>0.2</v>
      </c>
      <c r="V192">
        <v>-22.671600000000002</v>
      </c>
    </row>
    <row r="193" spans="1:22" x14ac:dyDescent="0.3">
      <c r="A193">
        <v>7942</v>
      </c>
      <c r="B193" t="s">
        <v>9749</v>
      </c>
      <c r="C193">
        <v>2013</v>
      </c>
      <c r="D193" s="1">
        <v>41623</v>
      </c>
      <c r="E193" s="1">
        <v>41626</v>
      </c>
      <c r="F193" t="s">
        <v>188</v>
      </c>
      <c r="G193" t="s">
        <v>878</v>
      </c>
      <c r="H193" t="s">
        <v>879</v>
      </c>
      <c r="I193" t="s">
        <v>41</v>
      </c>
      <c r="J193" t="s">
        <v>27</v>
      </c>
      <c r="K193" t="s">
        <v>947</v>
      </c>
      <c r="L193" t="s">
        <v>43</v>
      </c>
      <c r="M193">
        <v>92037</v>
      </c>
      <c r="N193" t="s">
        <v>44</v>
      </c>
      <c r="O193" t="s">
        <v>635</v>
      </c>
      <c r="P193" t="s">
        <v>46</v>
      </c>
      <c r="Q193" t="s">
        <v>59</v>
      </c>
      <c r="R193" t="s">
        <v>636</v>
      </c>
      <c r="S193">
        <v>134.80000000000001</v>
      </c>
      <c r="T193">
        <v>10</v>
      </c>
      <c r="U193">
        <v>0</v>
      </c>
      <c r="V193">
        <v>35.048000000000002</v>
      </c>
    </row>
    <row r="194" spans="1:22" x14ac:dyDescent="0.3">
      <c r="A194">
        <v>7939</v>
      </c>
      <c r="B194" t="s">
        <v>9748</v>
      </c>
      <c r="C194">
        <v>2014</v>
      </c>
      <c r="D194" s="1">
        <v>41869</v>
      </c>
      <c r="E194" s="1">
        <v>41876</v>
      </c>
      <c r="F194" t="s">
        <v>50</v>
      </c>
      <c r="G194" t="s">
        <v>3847</v>
      </c>
      <c r="H194" t="s">
        <v>3848</v>
      </c>
      <c r="I194" t="s">
        <v>41</v>
      </c>
      <c r="J194" t="s">
        <v>27</v>
      </c>
      <c r="K194" t="s">
        <v>991</v>
      </c>
      <c r="L194" t="s">
        <v>43</v>
      </c>
      <c r="M194">
        <v>94513</v>
      </c>
      <c r="N194" t="s">
        <v>44</v>
      </c>
      <c r="O194" t="s">
        <v>2870</v>
      </c>
      <c r="P194" t="s">
        <v>46</v>
      </c>
      <c r="Q194" t="s">
        <v>59</v>
      </c>
      <c r="R194" t="s">
        <v>2871</v>
      </c>
      <c r="S194">
        <v>540.57000000000005</v>
      </c>
      <c r="T194">
        <v>3</v>
      </c>
      <c r="U194">
        <v>0</v>
      </c>
      <c r="V194">
        <v>140.54820000000001</v>
      </c>
    </row>
    <row r="195" spans="1:22" x14ac:dyDescent="0.3">
      <c r="A195">
        <v>7920</v>
      </c>
      <c r="B195" t="s">
        <v>9740</v>
      </c>
      <c r="C195">
        <v>2014</v>
      </c>
      <c r="D195" s="1">
        <v>41898</v>
      </c>
      <c r="E195" s="1">
        <v>41904</v>
      </c>
      <c r="F195" t="s">
        <v>50</v>
      </c>
      <c r="G195" t="s">
        <v>5927</v>
      </c>
      <c r="H195" t="s">
        <v>5928</v>
      </c>
      <c r="I195" t="s">
        <v>102</v>
      </c>
      <c r="J195" t="s">
        <v>27</v>
      </c>
      <c r="K195" t="s">
        <v>7705</v>
      </c>
      <c r="L195" t="s">
        <v>747</v>
      </c>
      <c r="M195">
        <v>6708</v>
      </c>
      <c r="N195" t="s">
        <v>148</v>
      </c>
      <c r="O195" t="s">
        <v>4890</v>
      </c>
      <c r="P195" t="s">
        <v>46</v>
      </c>
      <c r="Q195" t="s">
        <v>59</v>
      </c>
      <c r="R195" t="s">
        <v>4891</v>
      </c>
      <c r="S195">
        <v>38.619999999999997</v>
      </c>
      <c r="T195">
        <v>2</v>
      </c>
      <c r="U195">
        <v>0</v>
      </c>
      <c r="V195">
        <v>10.813599999999999</v>
      </c>
    </row>
    <row r="196" spans="1:22" x14ac:dyDescent="0.3">
      <c r="A196">
        <v>7914</v>
      </c>
      <c r="B196" t="s">
        <v>9733</v>
      </c>
      <c r="C196">
        <v>2014</v>
      </c>
      <c r="D196" s="1">
        <v>41877</v>
      </c>
      <c r="E196" s="1">
        <v>41879</v>
      </c>
      <c r="F196" t="s">
        <v>188</v>
      </c>
      <c r="G196" t="s">
        <v>4798</v>
      </c>
      <c r="H196" t="s">
        <v>4799</v>
      </c>
      <c r="I196" t="s">
        <v>26</v>
      </c>
      <c r="J196" t="s">
        <v>27</v>
      </c>
      <c r="K196" t="s">
        <v>2180</v>
      </c>
      <c r="L196" t="s">
        <v>498</v>
      </c>
      <c r="M196">
        <v>44105</v>
      </c>
      <c r="N196" t="s">
        <v>148</v>
      </c>
      <c r="O196" t="s">
        <v>4938</v>
      </c>
      <c r="P196" t="s">
        <v>46</v>
      </c>
      <c r="Q196" t="s">
        <v>59</v>
      </c>
      <c r="R196" t="s">
        <v>4939</v>
      </c>
      <c r="S196">
        <v>25.696000000000002</v>
      </c>
      <c r="T196">
        <v>2</v>
      </c>
      <c r="U196">
        <v>0.2</v>
      </c>
      <c r="V196">
        <v>1.9272</v>
      </c>
    </row>
    <row r="197" spans="1:22" x14ac:dyDescent="0.3">
      <c r="A197">
        <v>7911</v>
      </c>
      <c r="B197" t="s">
        <v>9730</v>
      </c>
      <c r="C197">
        <v>2013</v>
      </c>
      <c r="D197" s="1">
        <v>41612</v>
      </c>
      <c r="E197" s="1">
        <v>41616</v>
      </c>
      <c r="F197" t="s">
        <v>50</v>
      </c>
      <c r="G197" t="s">
        <v>7417</v>
      </c>
      <c r="H197" t="s">
        <v>7418</v>
      </c>
      <c r="I197" t="s">
        <v>26</v>
      </c>
      <c r="J197" t="s">
        <v>27</v>
      </c>
      <c r="K197" t="s">
        <v>9731</v>
      </c>
      <c r="L197" t="s">
        <v>43</v>
      </c>
      <c r="M197">
        <v>95037</v>
      </c>
      <c r="N197" t="s">
        <v>44</v>
      </c>
      <c r="O197" t="s">
        <v>2808</v>
      </c>
      <c r="P197" t="s">
        <v>46</v>
      </c>
      <c r="Q197" t="s">
        <v>59</v>
      </c>
      <c r="R197" t="s">
        <v>2809</v>
      </c>
      <c r="S197">
        <v>48.72</v>
      </c>
      <c r="T197">
        <v>3</v>
      </c>
      <c r="U197">
        <v>0</v>
      </c>
      <c r="V197">
        <v>7.3079999999999998</v>
      </c>
    </row>
    <row r="198" spans="1:22" x14ac:dyDescent="0.3">
      <c r="A198">
        <v>7864</v>
      </c>
      <c r="B198" t="s">
        <v>9707</v>
      </c>
      <c r="C198">
        <v>2012</v>
      </c>
      <c r="D198" s="1">
        <v>41104</v>
      </c>
      <c r="E198" s="1">
        <v>41109</v>
      </c>
      <c r="F198" t="s">
        <v>23</v>
      </c>
      <c r="G198" t="s">
        <v>5214</v>
      </c>
      <c r="H198" t="s">
        <v>5215</v>
      </c>
      <c r="I198" t="s">
        <v>26</v>
      </c>
      <c r="J198" t="s">
        <v>27</v>
      </c>
      <c r="K198" t="s">
        <v>1823</v>
      </c>
      <c r="L198" t="s">
        <v>310</v>
      </c>
      <c r="M198">
        <v>85204</v>
      </c>
      <c r="N198" t="s">
        <v>44</v>
      </c>
      <c r="O198" t="s">
        <v>1629</v>
      </c>
      <c r="P198" t="s">
        <v>46</v>
      </c>
      <c r="Q198" t="s">
        <v>59</v>
      </c>
      <c r="R198" t="s">
        <v>1630</v>
      </c>
      <c r="S198">
        <v>272.73599999999999</v>
      </c>
      <c r="T198">
        <v>3</v>
      </c>
      <c r="U198">
        <v>0.2</v>
      </c>
      <c r="V198">
        <v>-64.774799999999999</v>
      </c>
    </row>
    <row r="199" spans="1:22" x14ac:dyDescent="0.3">
      <c r="A199">
        <v>7863</v>
      </c>
      <c r="B199" t="s">
        <v>9706</v>
      </c>
      <c r="C199">
        <v>2012</v>
      </c>
      <c r="D199" s="1">
        <v>41194</v>
      </c>
      <c r="E199" s="1">
        <v>41199</v>
      </c>
      <c r="F199" t="s">
        <v>50</v>
      </c>
      <c r="G199" t="s">
        <v>4955</v>
      </c>
      <c r="H199" t="s">
        <v>4956</v>
      </c>
      <c r="I199" t="s">
        <v>26</v>
      </c>
      <c r="J199" t="s">
        <v>27</v>
      </c>
      <c r="K199" t="s">
        <v>95</v>
      </c>
      <c r="L199" t="s">
        <v>96</v>
      </c>
      <c r="M199">
        <v>98103</v>
      </c>
      <c r="N199" t="s">
        <v>44</v>
      </c>
      <c r="O199" t="s">
        <v>1412</v>
      </c>
      <c r="P199" t="s">
        <v>46</v>
      </c>
      <c r="Q199" t="s">
        <v>59</v>
      </c>
      <c r="R199" t="s">
        <v>1413</v>
      </c>
      <c r="S199">
        <v>81.96</v>
      </c>
      <c r="T199">
        <v>2</v>
      </c>
      <c r="U199">
        <v>0</v>
      </c>
      <c r="V199">
        <v>0</v>
      </c>
    </row>
    <row r="200" spans="1:22" x14ac:dyDescent="0.3">
      <c r="A200">
        <v>7850</v>
      </c>
      <c r="B200" t="s">
        <v>9700</v>
      </c>
      <c r="C200">
        <v>2013</v>
      </c>
      <c r="D200" s="1">
        <v>41397</v>
      </c>
      <c r="E200" s="1">
        <v>41401</v>
      </c>
      <c r="F200" t="s">
        <v>50</v>
      </c>
      <c r="G200" t="s">
        <v>4708</v>
      </c>
      <c r="H200" t="s">
        <v>4709</v>
      </c>
      <c r="I200" t="s">
        <v>26</v>
      </c>
      <c r="J200" t="s">
        <v>27</v>
      </c>
      <c r="K200" t="s">
        <v>3926</v>
      </c>
      <c r="L200" t="s">
        <v>104</v>
      </c>
      <c r="M200">
        <v>75061</v>
      </c>
      <c r="N200" t="s">
        <v>105</v>
      </c>
      <c r="O200" t="s">
        <v>6402</v>
      </c>
      <c r="P200" t="s">
        <v>46</v>
      </c>
      <c r="Q200" t="s">
        <v>59</v>
      </c>
      <c r="R200" t="s">
        <v>6403</v>
      </c>
      <c r="S200">
        <v>12.672000000000001</v>
      </c>
      <c r="T200">
        <v>3</v>
      </c>
      <c r="U200">
        <v>0.2</v>
      </c>
      <c r="V200">
        <v>-3.1680000000000001</v>
      </c>
    </row>
    <row r="201" spans="1:22" x14ac:dyDescent="0.3">
      <c r="A201">
        <v>198</v>
      </c>
      <c r="B201" t="s">
        <v>784</v>
      </c>
      <c r="C201">
        <v>2014</v>
      </c>
      <c r="D201" s="1">
        <v>41950</v>
      </c>
      <c r="E201" s="1">
        <v>41957</v>
      </c>
      <c r="F201" t="s">
        <v>50</v>
      </c>
      <c r="G201" t="s">
        <v>785</v>
      </c>
      <c r="H201" t="s">
        <v>786</v>
      </c>
      <c r="I201" t="s">
        <v>102</v>
      </c>
      <c r="J201" t="s">
        <v>27</v>
      </c>
      <c r="K201" t="s">
        <v>787</v>
      </c>
      <c r="L201" t="s">
        <v>788</v>
      </c>
      <c r="M201">
        <v>7090</v>
      </c>
      <c r="N201" t="s">
        <v>148</v>
      </c>
      <c r="O201" t="s">
        <v>789</v>
      </c>
      <c r="P201" t="s">
        <v>46</v>
      </c>
      <c r="Q201" t="s">
        <v>59</v>
      </c>
      <c r="R201" t="s">
        <v>790</v>
      </c>
      <c r="S201">
        <v>46.26</v>
      </c>
      <c r="T201">
        <v>3</v>
      </c>
      <c r="U201">
        <v>0</v>
      </c>
      <c r="V201">
        <v>12.0276</v>
      </c>
    </row>
    <row r="202" spans="1:22" x14ac:dyDescent="0.3">
      <c r="A202">
        <v>7849</v>
      </c>
      <c r="B202" t="s">
        <v>9700</v>
      </c>
      <c r="C202">
        <v>2013</v>
      </c>
      <c r="D202" s="1">
        <v>41397</v>
      </c>
      <c r="E202" s="1">
        <v>41401</v>
      </c>
      <c r="F202" t="s">
        <v>50</v>
      </c>
      <c r="G202" t="s">
        <v>4708</v>
      </c>
      <c r="H202" t="s">
        <v>4709</v>
      </c>
      <c r="I202" t="s">
        <v>26</v>
      </c>
      <c r="J202" t="s">
        <v>27</v>
      </c>
      <c r="K202" t="s">
        <v>3926</v>
      </c>
      <c r="L202" t="s">
        <v>104</v>
      </c>
      <c r="M202">
        <v>75061</v>
      </c>
      <c r="N202" t="s">
        <v>105</v>
      </c>
      <c r="O202" t="s">
        <v>6758</v>
      </c>
      <c r="P202" t="s">
        <v>46</v>
      </c>
      <c r="Q202" t="s">
        <v>59</v>
      </c>
      <c r="R202" t="s">
        <v>6759</v>
      </c>
      <c r="S202">
        <v>18.936</v>
      </c>
      <c r="T202">
        <v>3</v>
      </c>
      <c r="U202">
        <v>0.2</v>
      </c>
      <c r="V202">
        <v>-3.7871999999999999</v>
      </c>
    </row>
    <row r="203" spans="1:22" x14ac:dyDescent="0.3">
      <c r="A203">
        <v>7822</v>
      </c>
      <c r="B203" t="s">
        <v>9684</v>
      </c>
      <c r="C203">
        <v>2013</v>
      </c>
      <c r="D203" s="1">
        <v>41569</v>
      </c>
      <c r="E203" s="1">
        <v>41572</v>
      </c>
      <c r="F203" t="s">
        <v>23</v>
      </c>
      <c r="G203" t="s">
        <v>4625</v>
      </c>
      <c r="H203" t="s">
        <v>4626</v>
      </c>
      <c r="I203" t="s">
        <v>26</v>
      </c>
      <c r="J203" t="s">
        <v>27</v>
      </c>
      <c r="K203" t="s">
        <v>328</v>
      </c>
      <c r="L203" t="s">
        <v>335</v>
      </c>
      <c r="M203">
        <v>38301</v>
      </c>
      <c r="N203" t="s">
        <v>30</v>
      </c>
      <c r="O203" t="s">
        <v>4014</v>
      </c>
      <c r="P203" t="s">
        <v>46</v>
      </c>
      <c r="Q203" t="s">
        <v>59</v>
      </c>
      <c r="R203" t="s">
        <v>6585</v>
      </c>
      <c r="S203">
        <v>111.672</v>
      </c>
      <c r="T203">
        <v>9</v>
      </c>
      <c r="U203">
        <v>0.2</v>
      </c>
      <c r="V203">
        <v>6.9794999999999998</v>
      </c>
    </row>
    <row r="204" spans="1:22" x14ac:dyDescent="0.3">
      <c r="A204">
        <v>7821</v>
      </c>
      <c r="B204" t="s">
        <v>9683</v>
      </c>
      <c r="C204">
        <v>2014</v>
      </c>
      <c r="D204" s="1">
        <v>41982</v>
      </c>
      <c r="E204" s="1">
        <v>41984</v>
      </c>
      <c r="F204" t="s">
        <v>23</v>
      </c>
      <c r="G204" t="s">
        <v>1679</v>
      </c>
      <c r="H204" t="s">
        <v>1680</v>
      </c>
      <c r="I204" t="s">
        <v>102</v>
      </c>
      <c r="J204" t="s">
        <v>27</v>
      </c>
      <c r="K204" t="s">
        <v>7305</v>
      </c>
      <c r="L204" t="s">
        <v>1399</v>
      </c>
      <c r="M204">
        <v>2920</v>
      </c>
      <c r="N204" t="s">
        <v>148</v>
      </c>
      <c r="O204" t="s">
        <v>2320</v>
      </c>
      <c r="P204" t="s">
        <v>46</v>
      </c>
      <c r="Q204" t="s">
        <v>59</v>
      </c>
      <c r="R204" t="s">
        <v>2321</v>
      </c>
      <c r="S204">
        <v>592.74</v>
      </c>
      <c r="T204">
        <v>6</v>
      </c>
      <c r="U204">
        <v>0</v>
      </c>
      <c r="V204">
        <v>160.03980000000001</v>
      </c>
    </row>
    <row r="205" spans="1:22" x14ac:dyDescent="0.3">
      <c r="A205">
        <v>7805</v>
      </c>
      <c r="B205" t="s">
        <v>9677</v>
      </c>
      <c r="C205">
        <v>2012</v>
      </c>
      <c r="D205" s="1">
        <v>41174</v>
      </c>
      <c r="E205" s="1">
        <v>41178</v>
      </c>
      <c r="F205" t="s">
        <v>50</v>
      </c>
      <c r="G205" t="s">
        <v>2656</v>
      </c>
      <c r="H205" t="s">
        <v>2657</v>
      </c>
      <c r="I205" t="s">
        <v>102</v>
      </c>
      <c r="J205" t="s">
        <v>27</v>
      </c>
      <c r="K205" t="s">
        <v>612</v>
      </c>
      <c r="L205" t="s">
        <v>335</v>
      </c>
      <c r="M205">
        <v>37064</v>
      </c>
      <c r="N205" t="s">
        <v>30</v>
      </c>
      <c r="O205" t="s">
        <v>3784</v>
      </c>
      <c r="P205" t="s">
        <v>46</v>
      </c>
      <c r="Q205" t="s">
        <v>59</v>
      </c>
      <c r="R205" t="s">
        <v>3785</v>
      </c>
      <c r="S205">
        <v>25.423999999999999</v>
      </c>
      <c r="T205">
        <v>1</v>
      </c>
      <c r="U205">
        <v>0.2</v>
      </c>
      <c r="V205">
        <v>-4.7670000000000003</v>
      </c>
    </row>
    <row r="206" spans="1:22" x14ac:dyDescent="0.3">
      <c r="A206">
        <v>7804</v>
      </c>
      <c r="B206" t="s">
        <v>9677</v>
      </c>
      <c r="C206">
        <v>2012</v>
      </c>
      <c r="D206" s="1">
        <v>41174</v>
      </c>
      <c r="E206" s="1">
        <v>41178</v>
      </c>
      <c r="F206" t="s">
        <v>50</v>
      </c>
      <c r="G206" t="s">
        <v>2656</v>
      </c>
      <c r="H206" t="s">
        <v>2657</v>
      </c>
      <c r="I206" t="s">
        <v>102</v>
      </c>
      <c r="J206" t="s">
        <v>27</v>
      </c>
      <c r="K206" t="s">
        <v>612</v>
      </c>
      <c r="L206" t="s">
        <v>335</v>
      </c>
      <c r="M206">
        <v>37064</v>
      </c>
      <c r="N206" t="s">
        <v>30</v>
      </c>
      <c r="O206" t="s">
        <v>3510</v>
      </c>
      <c r="P206" t="s">
        <v>46</v>
      </c>
      <c r="Q206" t="s">
        <v>59</v>
      </c>
      <c r="R206" t="s">
        <v>3511</v>
      </c>
      <c r="S206">
        <v>720.06399999999996</v>
      </c>
      <c r="T206">
        <v>4</v>
      </c>
      <c r="U206">
        <v>0.2</v>
      </c>
      <c r="V206">
        <v>-63.005600000000001</v>
      </c>
    </row>
    <row r="207" spans="1:22" x14ac:dyDescent="0.3">
      <c r="A207">
        <v>7801</v>
      </c>
      <c r="B207" t="s">
        <v>9675</v>
      </c>
      <c r="C207">
        <v>2014</v>
      </c>
      <c r="D207" s="1">
        <v>41792</v>
      </c>
      <c r="E207" s="1">
        <v>41797</v>
      </c>
      <c r="F207" t="s">
        <v>50</v>
      </c>
      <c r="G207" t="s">
        <v>8463</v>
      </c>
      <c r="H207" t="s">
        <v>8464</v>
      </c>
      <c r="I207" t="s">
        <v>26</v>
      </c>
      <c r="J207" t="s">
        <v>27</v>
      </c>
      <c r="K207" t="s">
        <v>146</v>
      </c>
      <c r="L207" t="s">
        <v>147</v>
      </c>
      <c r="M207">
        <v>19120</v>
      </c>
      <c r="N207" t="s">
        <v>148</v>
      </c>
      <c r="O207" t="s">
        <v>1096</v>
      </c>
      <c r="P207" t="s">
        <v>46</v>
      </c>
      <c r="Q207" t="s">
        <v>59</v>
      </c>
      <c r="R207" t="s">
        <v>1097</v>
      </c>
      <c r="S207">
        <v>324.74400000000003</v>
      </c>
      <c r="T207">
        <v>3</v>
      </c>
      <c r="U207">
        <v>0.2</v>
      </c>
      <c r="V207">
        <v>-77.1267</v>
      </c>
    </row>
    <row r="208" spans="1:22" x14ac:dyDescent="0.3">
      <c r="A208">
        <v>7783</v>
      </c>
      <c r="B208" t="s">
        <v>9665</v>
      </c>
      <c r="C208">
        <v>2013</v>
      </c>
      <c r="D208" s="1">
        <v>41583</v>
      </c>
      <c r="E208" s="1">
        <v>41585</v>
      </c>
      <c r="F208" t="s">
        <v>23</v>
      </c>
      <c r="G208" t="s">
        <v>434</v>
      </c>
      <c r="H208" t="s">
        <v>435</v>
      </c>
      <c r="I208" t="s">
        <v>41</v>
      </c>
      <c r="J208" t="s">
        <v>27</v>
      </c>
      <c r="K208" t="s">
        <v>467</v>
      </c>
      <c r="L208" t="s">
        <v>88</v>
      </c>
      <c r="M208">
        <v>28205</v>
      </c>
      <c r="N208" t="s">
        <v>30</v>
      </c>
      <c r="O208" t="s">
        <v>397</v>
      </c>
      <c r="P208" t="s">
        <v>46</v>
      </c>
      <c r="Q208" t="s">
        <v>59</v>
      </c>
      <c r="R208" t="s">
        <v>398</v>
      </c>
      <c r="S208">
        <v>45.247999999999998</v>
      </c>
      <c r="T208">
        <v>2</v>
      </c>
      <c r="U208">
        <v>0.2</v>
      </c>
      <c r="V208">
        <v>3.9592000000000001</v>
      </c>
    </row>
    <row r="209" spans="1:22" x14ac:dyDescent="0.3">
      <c r="A209">
        <v>7778</v>
      </c>
      <c r="B209" t="s">
        <v>9662</v>
      </c>
      <c r="C209">
        <v>2011</v>
      </c>
      <c r="D209" s="1">
        <v>40904</v>
      </c>
      <c r="E209" s="1">
        <v>40908</v>
      </c>
      <c r="F209" t="s">
        <v>50</v>
      </c>
      <c r="G209" t="s">
        <v>4391</v>
      </c>
      <c r="H209" t="s">
        <v>4392</v>
      </c>
      <c r="I209" t="s">
        <v>102</v>
      </c>
      <c r="J209" t="s">
        <v>27</v>
      </c>
      <c r="K209" t="s">
        <v>7966</v>
      </c>
      <c r="L209" t="s">
        <v>43</v>
      </c>
      <c r="M209">
        <v>92553</v>
      </c>
      <c r="N209" t="s">
        <v>44</v>
      </c>
      <c r="O209" t="s">
        <v>1765</v>
      </c>
      <c r="P209" t="s">
        <v>46</v>
      </c>
      <c r="Q209" t="s">
        <v>59</v>
      </c>
      <c r="R209" t="s">
        <v>1766</v>
      </c>
      <c r="S209">
        <v>51.45</v>
      </c>
      <c r="T209">
        <v>3</v>
      </c>
      <c r="U209">
        <v>0</v>
      </c>
      <c r="V209">
        <v>13.891500000000001</v>
      </c>
    </row>
    <row r="210" spans="1:22" x14ac:dyDescent="0.3">
      <c r="A210">
        <v>207</v>
      </c>
      <c r="B210" t="s">
        <v>829</v>
      </c>
      <c r="C210">
        <v>2014</v>
      </c>
      <c r="D210" s="1">
        <v>41975</v>
      </c>
      <c r="E210" s="1">
        <v>41981</v>
      </c>
      <c r="F210" t="s">
        <v>50</v>
      </c>
      <c r="G210" t="s">
        <v>830</v>
      </c>
      <c r="H210" t="s">
        <v>831</v>
      </c>
      <c r="I210" t="s">
        <v>26</v>
      </c>
      <c r="J210" t="s">
        <v>27</v>
      </c>
      <c r="K210" t="s">
        <v>832</v>
      </c>
      <c r="L210" t="s">
        <v>238</v>
      </c>
      <c r="M210">
        <v>48601</v>
      </c>
      <c r="N210" t="s">
        <v>105</v>
      </c>
      <c r="O210" t="s">
        <v>833</v>
      </c>
      <c r="P210" t="s">
        <v>46</v>
      </c>
      <c r="Q210" t="s">
        <v>59</v>
      </c>
      <c r="R210" t="s">
        <v>834</v>
      </c>
      <c r="S210">
        <v>83.92</v>
      </c>
      <c r="T210">
        <v>4</v>
      </c>
      <c r="U210">
        <v>0</v>
      </c>
      <c r="V210">
        <v>5.8743999999999996</v>
      </c>
    </row>
    <row r="211" spans="1:22" x14ac:dyDescent="0.3">
      <c r="A211">
        <v>7750</v>
      </c>
      <c r="B211" t="s">
        <v>9642</v>
      </c>
      <c r="C211">
        <v>2012</v>
      </c>
      <c r="D211" s="1">
        <v>41078</v>
      </c>
      <c r="E211" s="1">
        <v>41084</v>
      </c>
      <c r="F211" t="s">
        <v>50</v>
      </c>
      <c r="G211" t="s">
        <v>1430</v>
      </c>
      <c r="H211" t="s">
        <v>1431</v>
      </c>
      <c r="I211" t="s">
        <v>26</v>
      </c>
      <c r="J211" t="s">
        <v>27</v>
      </c>
      <c r="K211" t="s">
        <v>1127</v>
      </c>
      <c r="L211" t="s">
        <v>319</v>
      </c>
      <c r="M211">
        <v>22204</v>
      </c>
      <c r="N211" t="s">
        <v>30</v>
      </c>
      <c r="O211" t="s">
        <v>3510</v>
      </c>
      <c r="P211" t="s">
        <v>46</v>
      </c>
      <c r="Q211" t="s">
        <v>59</v>
      </c>
      <c r="R211" t="s">
        <v>3511</v>
      </c>
      <c r="S211">
        <v>450.04</v>
      </c>
      <c r="T211">
        <v>2</v>
      </c>
      <c r="U211">
        <v>0</v>
      </c>
      <c r="V211">
        <v>58.505200000000002</v>
      </c>
    </row>
    <row r="212" spans="1:22" x14ac:dyDescent="0.3">
      <c r="A212">
        <v>7727</v>
      </c>
      <c r="B212" t="s">
        <v>9623</v>
      </c>
      <c r="C212">
        <v>2013</v>
      </c>
      <c r="D212" s="1">
        <v>41543</v>
      </c>
      <c r="E212" s="1">
        <v>41547</v>
      </c>
      <c r="F212" t="s">
        <v>50</v>
      </c>
      <c r="G212" t="s">
        <v>6531</v>
      </c>
      <c r="H212" t="s">
        <v>6532</v>
      </c>
      <c r="I212" t="s">
        <v>26</v>
      </c>
      <c r="J212" t="s">
        <v>27</v>
      </c>
      <c r="K212" t="s">
        <v>2180</v>
      </c>
      <c r="L212" t="s">
        <v>498</v>
      </c>
      <c r="M212">
        <v>44105</v>
      </c>
      <c r="N212" t="s">
        <v>148</v>
      </c>
      <c r="O212" t="s">
        <v>3688</v>
      </c>
      <c r="P212" t="s">
        <v>46</v>
      </c>
      <c r="Q212" t="s">
        <v>59</v>
      </c>
      <c r="R212" t="s">
        <v>3689</v>
      </c>
      <c r="S212">
        <v>331.536</v>
      </c>
      <c r="T212">
        <v>3</v>
      </c>
      <c r="U212">
        <v>0.2</v>
      </c>
      <c r="V212">
        <v>-82.884</v>
      </c>
    </row>
    <row r="213" spans="1:22" x14ac:dyDescent="0.3">
      <c r="A213">
        <v>7726</v>
      </c>
      <c r="B213" t="s">
        <v>9623</v>
      </c>
      <c r="C213">
        <v>2013</v>
      </c>
      <c r="D213" s="1">
        <v>41543</v>
      </c>
      <c r="E213" s="1">
        <v>41547</v>
      </c>
      <c r="F213" t="s">
        <v>50</v>
      </c>
      <c r="G213" t="s">
        <v>6531</v>
      </c>
      <c r="H213" t="s">
        <v>6532</v>
      </c>
      <c r="I213" t="s">
        <v>26</v>
      </c>
      <c r="J213" t="s">
        <v>27</v>
      </c>
      <c r="K213" t="s">
        <v>2180</v>
      </c>
      <c r="L213" t="s">
        <v>498</v>
      </c>
      <c r="M213">
        <v>44105</v>
      </c>
      <c r="N213" t="s">
        <v>148</v>
      </c>
      <c r="O213" t="s">
        <v>1798</v>
      </c>
      <c r="P213" t="s">
        <v>46</v>
      </c>
      <c r="Q213" t="s">
        <v>59</v>
      </c>
      <c r="R213" t="s">
        <v>1799</v>
      </c>
      <c r="S213">
        <v>24.224</v>
      </c>
      <c r="T213">
        <v>2</v>
      </c>
      <c r="U213">
        <v>0.2</v>
      </c>
      <c r="V213">
        <v>-4.8448000000000002</v>
      </c>
    </row>
    <row r="214" spans="1:22" x14ac:dyDescent="0.3">
      <c r="A214">
        <v>211</v>
      </c>
      <c r="B214" t="s">
        <v>829</v>
      </c>
      <c r="C214">
        <v>2014</v>
      </c>
      <c r="D214" s="1">
        <v>41975</v>
      </c>
      <c r="E214" s="1">
        <v>41981</v>
      </c>
      <c r="F214" t="s">
        <v>50</v>
      </c>
      <c r="G214" t="s">
        <v>830</v>
      </c>
      <c r="H214" t="s">
        <v>831</v>
      </c>
      <c r="I214" t="s">
        <v>26</v>
      </c>
      <c r="J214" t="s">
        <v>27</v>
      </c>
      <c r="K214" t="s">
        <v>832</v>
      </c>
      <c r="L214" t="s">
        <v>238</v>
      </c>
      <c r="M214">
        <v>48601</v>
      </c>
      <c r="N214" t="s">
        <v>105</v>
      </c>
      <c r="O214" t="s">
        <v>839</v>
      </c>
      <c r="P214" t="s">
        <v>46</v>
      </c>
      <c r="Q214" t="s">
        <v>59</v>
      </c>
      <c r="R214" t="s">
        <v>840</v>
      </c>
      <c r="S214">
        <v>91.99</v>
      </c>
      <c r="T214">
        <v>1</v>
      </c>
      <c r="U214">
        <v>0</v>
      </c>
      <c r="V214">
        <v>3.6796000000000002</v>
      </c>
    </row>
    <row r="215" spans="1:22" x14ac:dyDescent="0.3">
      <c r="A215">
        <v>7713</v>
      </c>
      <c r="B215" t="s">
        <v>9613</v>
      </c>
      <c r="C215">
        <v>2014</v>
      </c>
      <c r="D215" s="1">
        <v>41941</v>
      </c>
      <c r="E215" s="1">
        <v>41943</v>
      </c>
      <c r="F215" t="s">
        <v>23</v>
      </c>
      <c r="G215" t="s">
        <v>465</v>
      </c>
      <c r="H215" t="s">
        <v>466</v>
      </c>
      <c r="I215" t="s">
        <v>26</v>
      </c>
      <c r="J215" t="s">
        <v>27</v>
      </c>
      <c r="K215" t="s">
        <v>1706</v>
      </c>
      <c r="L215" t="s">
        <v>88</v>
      </c>
      <c r="M215">
        <v>28314</v>
      </c>
      <c r="N215" t="s">
        <v>30</v>
      </c>
      <c r="O215" t="s">
        <v>839</v>
      </c>
      <c r="P215" t="s">
        <v>46</v>
      </c>
      <c r="Q215" t="s">
        <v>59</v>
      </c>
      <c r="R215" t="s">
        <v>840</v>
      </c>
      <c r="S215">
        <v>147.184</v>
      </c>
      <c r="T215">
        <v>2</v>
      </c>
      <c r="U215">
        <v>0.2</v>
      </c>
      <c r="V215">
        <v>-29.436800000000002</v>
      </c>
    </row>
    <row r="216" spans="1:22" x14ac:dyDescent="0.3">
      <c r="A216">
        <v>7699</v>
      </c>
      <c r="B216" t="s">
        <v>9608</v>
      </c>
      <c r="C216">
        <v>2014</v>
      </c>
      <c r="D216" s="1">
        <v>41988</v>
      </c>
      <c r="E216" s="1">
        <v>41992</v>
      </c>
      <c r="F216" t="s">
        <v>50</v>
      </c>
      <c r="G216" t="s">
        <v>3436</v>
      </c>
      <c r="H216" t="s">
        <v>3437</v>
      </c>
      <c r="I216" t="s">
        <v>102</v>
      </c>
      <c r="J216" t="s">
        <v>27</v>
      </c>
      <c r="K216" t="s">
        <v>1479</v>
      </c>
      <c r="L216" t="s">
        <v>1245</v>
      </c>
      <c r="M216">
        <v>1841</v>
      </c>
      <c r="N216" t="s">
        <v>148</v>
      </c>
      <c r="O216" t="s">
        <v>969</v>
      </c>
      <c r="P216" t="s">
        <v>46</v>
      </c>
      <c r="Q216" t="s">
        <v>59</v>
      </c>
      <c r="R216" t="s">
        <v>970</v>
      </c>
      <c r="S216">
        <v>73.849999999999994</v>
      </c>
      <c r="T216">
        <v>1</v>
      </c>
      <c r="U216">
        <v>0</v>
      </c>
      <c r="V216">
        <v>2.2155</v>
      </c>
    </row>
    <row r="217" spans="1:22" x14ac:dyDescent="0.3">
      <c r="A217">
        <v>7668</v>
      </c>
      <c r="B217" t="s">
        <v>9592</v>
      </c>
      <c r="C217">
        <v>2013</v>
      </c>
      <c r="D217" s="1">
        <v>41552</v>
      </c>
      <c r="E217" s="1">
        <v>41556</v>
      </c>
      <c r="F217" t="s">
        <v>50</v>
      </c>
      <c r="G217" t="s">
        <v>5992</v>
      </c>
      <c r="H217" t="s">
        <v>5993</v>
      </c>
      <c r="I217" t="s">
        <v>102</v>
      </c>
      <c r="J217" t="s">
        <v>27</v>
      </c>
      <c r="K217" t="s">
        <v>3577</v>
      </c>
      <c r="L217" t="s">
        <v>1399</v>
      </c>
      <c r="M217">
        <v>2908</v>
      </c>
      <c r="N217" t="s">
        <v>148</v>
      </c>
      <c r="O217" t="s">
        <v>7937</v>
      </c>
      <c r="P217" t="s">
        <v>46</v>
      </c>
      <c r="Q217" t="s">
        <v>59</v>
      </c>
      <c r="R217" t="s">
        <v>7938</v>
      </c>
      <c r="S217">
        <v>119.1</v>
      </c>
      <c r="T217">
        <v>3</v>
      </c>
      <c r="U217">
        <v>0</v>
      </c>
      <c r="V217">
        <v>34.539000000000001</v>
      </c>
    </row>
    <row r="218" spans="1:22" x14ac:dyDescent="0.3">
      <c r="A218">
        <v>7653</v>
      </c>
      <c r="B218" t="s">
        <v>9580</v>
      </c>
      <c r="C218">
        <v>2014</v>
      </c>
      <c r="D218" s="1">
        <v>41859</v>
      </c>
      <c r="E218" s="1">
        <v>41860</v>
      </c>
      <c r="F218" t="s">
        <v>188</v>
      </c>
      <c r="G218" t="s">
        <v>2002</v>
      </c>
      <c r="H218" t="s">
        <v>2003</v>
      </c>
      <c r="I218" t="s">
        <v>26</v>
      </c>
      <c r="J218" t="s">
        <v>27</v>
      </c>
      <c r="K218" t="s">
        <v>815</v>
      </c>
      <c r="L218" t="s">
        <v>104</v>
      </c>
      <c r="M218">
        <v>75081</v>
      </c>
      <c r="N218" t="s">
        <v>105</v>
      </c>
      <c r="O218" t="s">
        <v>969</v>
      </c>
      <c r="P218" t="s">
        <v>46</v>
      </c>
      <c r="Q218" t="s">
        <v>59</v>
      </c>
      <c r="R218" t="s">
        <v>970</v>
      </c>
      <c r="S218">
        <v>118.16</v>
      </c>
      <c r="T218">
        <v>2</v>
      </c>
      <c r="U218">
        <v>0.2</v>
      </c>
      <c r="V218">
        <v>-25.109000000000002</v>
      </c>
    </row>
    <row r="219" spans="1:22" x14ac:dyDescent="0.3">
      <c r="A219">
        <v>7608</v>
      </c>
      <c r="B219" t="s">
        <v>9558</v>
      </c>
      <c r="C219">
        <v>2014</v>
      </c>
      <c r="D219" s="1">
        <v>41998</v>
      </c>
      <c r="E219" s="1">
        <v>42001</v>
      </c>
      <c r="F219" t="s">
        <v>188</v>
      </c>
      <c r="G219" t="s">
        <v>4330</v>
      </c>
      <c r="H219" t="s">
        <v>4331</v>
      </c>
      <c r="I219" t="s">
        <v>26</v>
      </c>
      <c r="J219" t="s">
        <v>27</v>
      </c>
      <c r="K219" t="s">
        <v>815</v>
      </c>
      <c r="L219" t="s">
        <v>104</v>
      </c>
      <c r="M219">
        <v>75220</v>
      </c>
      <c r="N219" t="s">
        <v>105</v>
      </c>
      <c r="O219" t="s">
        <v>2117</v>
      </c>
      <c r="P219" t="s">
        <v>46</v>
      </c>
      <c r="Q219" t="s">
        <v>59</v>
      </c>
      <c r="R219" t="s">
        <v>2118</v>
      </c>
      <c r="S219">
        <v>264.32</v>
      </c>
      <c r="T219">
        <v>2</v>
      </c>
      <c r="U219">
        <v>0.2</v>
      </c>
      <c r="V219">
        <v>19.824000000000002</v>
      </c>
    </row>
    <row r="220" spans="1:22" x14ac:dyDescent="0.3">
      <c r="A220">
        <v>7607</v>
      </c>
      <c r="B220" t="s">
        <v>9557</v>
      </c>
      <c r="C220">
        <v>2013</v>
      </c>
      <c r="D220" s="1">
        <v>41422</v>
      </c>
      <c r="E220" s="1">
        <v>41426</v>
      </c>
      <c r="F220" t="s">
        <v>50</v>
      </c>
      <c r="G220" t="s">
        <v>5038</v>
      </c>
      <c r="H220" t="s">
        <v>5039</v>
      </c>
      <c r="I220" t="s">
        <v>26</v>
      </c>
      <c r="J220" t="s">
        <v>27</v>
      </c>
      <c r="K220" t="s">
        <v>303</v>
      </c>
      <c r="L220" t="s">
        <v>211</v>
      </c>
      <c r="M220">
        <v>60623</v>
      </c>
      <c r="N220" t="s">
        <v>105</v>
      </c>
      <c r="O220" t="s">
        <v>2870</v>
      </c>
      <c r="P220" t="s">
        <v>46</v>
      </c>
      <c r="Q220" t="s">
        <v>59</v>
      </c>
      <c r="R220" t="s">
        <v>2871</v>
      </c>
      <c r="S220">
        <v>1297.3679999999999</v>
      </c>
      <c r="T220">
        <v>9</v>
      </c>
      <c r="U220">
        <v>0.2</v>
      </c>
      <c r="V220">
        <v>97.302599999999998</v>
      </c>
    </row>
    <row r="221" spans="1:22" x14ac:dyDescent="0.3">
      <c r="A221">
        <v>218</v>
      </c>
      <c r="B221" t="s">
        <v>858</v>
      </c>
      <c r="C221">
        <v>2013</v>
      </c>
      <c r="D221" s="1">
        <v>41576</v>
      </c>
      <c r="E221" s="1">
        <v>41580</v>
      </c>
      <c r="F221" t="s">
        <v>50</v>
      </c>
      <c r="G221" t="s">
        <v>859</v>
      </c>
      <c r="H221" t="s">
        <v>860</v>
      </c>
      <c r="I221" t="s">
        <v>26</v>
      </c>
      <c r="J221" t="s">
        <v>27</v>
      </c>
      <c r="K221" t="s">
        <v>42</v>
      </c>
      <c r="L221" t="s">
        <v>43</v>
      </c>
      <c r="M221">
        <v>90032</v>
      </c>
      <c r="N221" t="s">
        <v>44</v>
      </c>
      <c r="O221" t="s">
        <v>759</v>
      </c>
      <c r="P221" t="s">
        <v>46</v>
      </c>
      <c r="Q221" t="s">
        <v>59</v>
      </c>
      <c r="R221" t="s">
        <v>760</v>
      </c>
      <c r="S221">
        <v>93.06</v>
      </c>
      <c r="T221">
        <v>6</v>
      </c>
      <c r="U221">
        <v>0</v>
      </c>
      <c r="V221">
        <v>26.056799999999999</v>
      </c>
    </row>
    <row r="222" spans="1:22" x14ac:dyDescent="0.3">
      <c r="A222">
        <v>7582</v>
      </c>
      <c r="B222" t="s">
        <v>9545</v>
      </c>
      <c r="C222">
        <v>2012</v>
      </c>
      <c r="D222" s="1">
        <v>41134</v>
      </c>
      <c r="E222" s="1">
        <v>41137</v>
      </c>
      <c r="F222" t="s">
        <v>188</v>
      </c>
      <c r="G222" t="s">
        <v>6941</v>
      </c>
      <c r="H222" t="s">
        <v>6942</v>
      </c>
      <c r="I222" t="s">
        <v>26</v>
      </c>
      <c r="J222" t="s">
        <v>27</v>
      </c>
      <c r="K222" t="s">
        <v>146</v>
      </c>
      <c r="L222" t="s">
        <v>147</v>
      </c>
      <c r="M222">
        <v>19143</v>
      </c>
      <c r="N222" t="s">
        <v>148</v>
      </c>
      <c r="O222" t="s">
        <v>2795</v>
      </c>
      <c r="P222" t="s">
        <v>46</v>
      </c>
      <c r="Q222" t="s">
        <v>59</v>
      </c>
      <c r="R222" t="s">
        <v>2796</v>
      </c>
      <c r="S222">
        <v>422.85599999999999</v>
      </c>
      <c r="T222">
        <v>3</v>
      </c>
      <c r="U222">
        <v>0.2</v>
      </c>
      <c r="V222">
        <v>15.857100000000001</v>
      </c>
    </row>
    <row r="223" spans="1:22" x14ac:dyDescent="0.3">
      <c r="A223">
        <v>7575</v>
      </c>
      <c r="B223" t="s">
        <v>9541</v>
      </c>
      <c r="C223">
        <v>2012</v>
      </c>
      <c r="D223" s="1">
        <v>41251</v>
      </c>
      <c r="E223" s="1">
        <v>41255</v>
      </c>
      <c r="F223" t="s">
        <v>50</v>
      </c>
      <c r="G223" t="s">
        <v>3801</v>
      </c>
      <c r="H223" t="s">
        <v>3802</v>
      </c>
      <c r="I223" t="s">
        <v>41</v>
      </c>
      <c r="J223" t="s">
        <v>27</v>
      </c>
      <c r="K223" t="s">
        <v>42</v>
      </c>
      <c r="L223" t="s">
        <v>43</v>
      </c>
      <c r="M223">
        <v>90036</v>
      </c>
      <c r="N223" t="s">
        <v>44</v>
      </c>
      <c r="O223" t="s">
        <v>115</v>
      </c>
      <c r="P223" t="s">
        <v>46</v>
      </c>
      <c r="Q223" t="s">
        <v>59</v>
      </c>
      <c r="R223" t="s">
        <v>116</v>
      </c>
      <c r="S223">
        <v>221.96</v>
      </c>
      <c r="T223">
        <v>2</v>
      </c>
      <c r="U223">
        <v>0</v>
      </c>
      <c r="V223">
        <v>4.4391999999999996</v>
      </c>
    </row>
    <row r="224" spans="1:22" x14ac:dyDescent="0.3">
      <c r="A224">
        <v>7572</v>
      </c>
      <c r="B224" t="s">
        <v>9540</v>
      </c>
      <c r="C224">
        <v>2011</v>
      </c>
      <c r="D224" s="1">
        <v>40837</v>
      </c>
      <c r="E224" s="1">
        <v>40842</v>
      </c>
      <c r="F224" t="s">
        <v>50</v>
      </c>
      <c r="G224" t="s">
        <v>3287</v>
      </c>
      <c r="H224" t="s">
        <v>3288</v>
      </c>
      <c r="I224" t="s">
        <v>41</v>
      </c>
      <c r="J224" t="s">
        <v>27</v>
      </c>
      <c r="K224" t="s">
        <v>5526</v>
      </c>
      <c r="L224" t="s">
        <v>319</v>
      </c>
      <c r="M224">
        <v>23602</v>
      </c>
      <c r="N224" t="s">
        <v>30</v>
      </c>
      <c r="O224" t="s">
        <v>217</v>
      </c>
      <c r="P224" t="s">
        <v>46</v>
      </c>
      <c r="Q224" t="s">
        <v>59</v>
      </c>
      <c r="R224" t="s">
        <v>218</v>
      </c>
      <c r="S224">
        <v>194.7</v>
      </c>
      <c r="T224">
        <v>5</v>
      </c>
      <c r="U224">
        <v>0</v>
      </c>
      <c r="V224">
        <v>9.7349999999999994</v>
      </c>
    </row>
    <row r="225" spans="1:22" x14ac:dyDescent="0.3">
      <c r="A225">
        <v>7539</v>
      </c>
      <c r="B225" t="s">
        <v>9525</v>
      </c>
      <c r="C225">
        <v>2014</v>
      </c>
      <c r="D225" s="1">
        <v>41976</v>
      </c>
      <c r="E225" s="1">
        <v>41980</v>
      </c>
      <c r="F225" t="s">
        <v>50</v>
      </c>
      <c r="G225" t="s">
        <v>4287</v>
      </c>
      <c r="H225" t="s">
        <v>4288</v>
      </c>
      <c r="I225" t="s">
        <v>41</v>
      </c>
      <c r="J225" t="s">
        <v>27</v>
      </c>
      <c r="K225" t="s">
        <v>807</v>
      </c>
      <c r="L225" t="s">
        <v>457</v>
      </c>
      <c r="M225">
        <v>80219</v>
      </c>
      <c r="N225" t="s">
        <v>44</v>
      </c>
      <c r="O225" t="s">
        <v>1516</v>
      </c>
      <c r="P225" t="s">
        <v>46</v>
      </c>
      <c r="Q225" t="s">
        <v>59</v>
      </c>
      <c r="R225" t="s">
        <v>1517</v>
      </c>
      <c r="S225">
        <v>114.288</v>
      </c>
      <c r="T225">
        <v>1</v>
      </c>
      <c r="U225">
        <v>0.2</v>
      </c>
      <c r="V225">
        <v>12.8574</v>
      </c>
    </row>
    <row r="226" spans="1:22" x14ac:dyDescent="0.3">
      <c r="A226">
        <v>7519</v>
      </c>
      <c r="B226" t="s">
        <v>9515</v>
      </c>
      <c r="C226">
        <v>2014</v>
      </c>
      <c r="D226" s="1">
        <v>41983</v>
      </c>
      <c r="E226" s="1">
        <v>41986</v>
      </c>
      <c r="F226" t="s">
        <v>23</v>
      </c>
      <c r="G226" t="s">
        <v>2114</v>
      </c>
      <c r="H226" t="s">
        <v>2115</v>
      </c>
      <c r="I226" t="s">
        <v>26</v>
      </c>
      <c r="J226" t="s">
        <v>27</v>
      </c>
      <c r="K226" t="s">
        <v>1464</v>
      </c>
      <c r="L226" t="s">
        <v>29</v>
      </c>
      <c r="M226">
        <v>40475</v>
      </c>
      <c r="N226" t="s">
        <v>30</v>
      </c>
      <c r="O226" t="s">
        <v>1798</v>
      </c>
      <c r="P226" t="s">
        <v>46</v>
      </c>
      <c r="Q226" t="s">
        <v>59</v>
      </c>
      <c r="R226" t="s">
        <v>1799</v>
      </c>
      <c r="S226">
        <v>15.14</v>
      </c>
      <c r="T226">
        <v>1</v>
      </c>
      <c r="U226">
        <v>0</v>
      </c>
      <c r="V226">
        <v>0.60560000000000003</v>
      </c>
    </row>
    <row r="227" spans="1:22" x14ac:dyDescent="0.3">
      <c r="A227">
        <v>7513</v>
      </c>
      <c r="B227" t="s">
        <v>9514</v>
      </c>
      <c r="C227">
        <v>2014</v>
      </c>
      <c r="D227" s="1">
        <v>41835</v>
      </c>
      <c r="E227" s="1">
        <v>41839</v>
      </c>
      <c r="F227" t="s">
        <v>50</v>
      </c>
      <c r="G227" t="s">
        <v>2114</v>
      </c>
      <c r="H227" t="s">
        <v>2115</v>
      </c>
      <c r="I227" t="s">
        <v>26</v>
      </c>
      <c r="J227" t="s">
        <v>27</v>
      </c>
      <c r="K227" t="s">
        <v>497</v>
      </c>
      <c r="L227" t="s">
        <v>498</v>
      </c>
      <c r="M227">
        <v>43229</v>
      </c>
      <c r="N227" t="s">
        <v>148</v>
      </c>
      <c r="O227" t="s">
        <v>5556</v>
      </c>
      <c r="P227" t="s">
        <v>46</v>
      </c>
      <c r="Q227" t="s">
        <v>59</v>
      </c>
      <c r="R227" t="s">
        <v>5557</v>
      </c>
      <c r="S227">
        <v>239.45599999999999</v>
      </c>
      <c r="T227">
        <v>7</v>
      </c>
      <c r="U227">
        <v>0.2</v>
      </c>
      <c r="V227">
        <v>17.959199999999999</v>
      </c>
    </row>
    <row r="228" spans="1:22" x14ac:dyDescent="0.3">
      <c r="A228">
        <v>7511</v>
      </c>
      <c r="B228" t="s">
        <v>9514</v>
      </c>
      <c r="C228">
        <v>2014</v>
      </c>
      <c r="D228" s="1">
        <v>41835</v>
      </c>
      <c r="E228" s="1">
        <v>41839</v>
      </c>
      <c r="F228" t="s">
        <v>50</v>
      </c>
      <c r="G228" t="s">
        <v>2114</v>
      </c>
      <c r="H228" t="s">
        <v>2115</v>
      </c>
      <c r="I228" t="s">
        <v>26</v>
      </c>
      <c r="J228" t="s">
        <v>27</v>
      </c>
      <c r="K228" t="s">
        <v>497</v>
      </c>
      <c r="L228" t="s">
        <v>498</v>
      </c>
      <c r="M228">
        <v>43229</v>
      </c>
      <c r="N228" t="s">
        <v>148</v>
      </c>
      <c r="O228" t="s">
        <v>728</v>
      </c>
      <c r="P228" t="s">
        <v>46</v>
      </c>
      <c r="Q228" t="s">
        <v>59</v>
      </c>
      <c r="R228" t="s">
        <v>729</v>
      </c>
      <c r="S228">
        <v>62.04</v>
      </c>
      <c r="T228">
        <v>5</v>
      </c>
      <c r="U228">
        <v>0.2</v>
      </c>
      <c r="V228">
        <v>4.6529999999999996</v>
      </c>
    </row>
    <row r="229" spans="1:22" x14ac:dyDescent="0.3">
      <c r="A229">
        <v>7508</v>
      </c>
      <c r="B229" t="s">
        <v>9513</v>
      </c>
      <c r="C229">
        <v>2011</v>
      </c>
      <c r="D229" s="1">
        <v>40849</v>
      </c>
      <c r="E229" s="1">
        <v>40853</v>
      </c>
      <c r="F229" t="s">
        <v>50</v>
      </c>
      <c r="G229" t="s">
        <v>1125</v>
      </c>
      <c r="H229" t="s">
        <v>1126</v>
      </c>
      <c r="I229" t="s">
        <v>26</v>
      </c>
      <c r="J229" t="s">
        <v>27</v>
      </c>
      <c r="K229" t="s">
        <v>127</v>
      </c>
      <c r="L229" t="s">
        <v>43</v>
      </c>
      <c r="M229">
        <v>94122</v>
      </c>
      <c r="N229" t="s">
        <v>44</v>
      </c>
      <c r="O229" t="s">
        <v>1015</v>
      </c>
      <c r="P229" t="s">
        <v>46</v>
      </c>
      <c r="Q229" t="s">
        <v>59</v>
      </c>
      <c r="R229" t="s">
        <v>1016</v>
      </c>
      <c r="S229">
        <v>362.92</v>
      </c>
      <c r="T229">
        <v>2</v>
      </c>
      <c r="U229">
        <v>0</v>
      </c>
      <c r="V229">
        <v>105.24679999999999</v>
      </c>
    </row>
    <row r="230" spans="1:22" x14ac:dyDescent="0.3">
      <c r="A230">
        <v>7472</v>
      </c>
      <c r="B230" t="s">
        <v>9494</v>
      </c>
      <c r="C230">
        <v>2012</v>
      </c>
      <c r="D230" s="1">
        <v>41167</v>
      </c>
      <c r="E230" s="1">
        <v>41172</v>
      </c>
      <c r="F230" t="s">
        <v>50</v>
      </c>
      <c r="G230" t="s">
        <v>4808</v>
      </c>
      <c r="H230" t="s">
        <v>4809</v>
      </c>
      <c r="I230" t="s">
        <v>41</v>
      </c>
      <c r="J230" t="s">
        <v>27</v>
      </c>
      <c r="K230" t="s">
        <v>146</v>
      </c>
      <c r="L230" t="s">
        <v>147</v>
      </c>
      <c r="M230">
        <v>19143</v>
      </c>
      <c r="N230" t="s">
        <v>148</v>
      </c>
      <c r="O230" t="s">
        <v>839</v>
      </c>
      <c r="P230" t="s">
        <v>46</v>
      </c>
      <c r="Q230" t="s">
        <v>59</v>
      </c>
      <c r="R230" t="s">
        <v>840</v>
      </c>
      <c r="S230">
        <v>147.184</v>
      </c>
      <c r="T230">
        <v>2</v>
      </c>
      <c r="U230">
        <v>0.2</v>
      </c>
      <c r="V230">
        <v>-29.436800000000002</v>
      </c>
    </row>
    <row r="231" spans="1:22" x14ac:dyDescent="0.3">
      <c r="A231">
        <v>228</v>
      </c>
      <c r="B231" t="s">
        <v>877</v>
      </c>
      <c r="C231">
        <v>2012</v>
      </c>
      <c r="D231" s="1">
        <v>41130</v>
      </c>
      <c r="E231" s="1">
        <v>41137</v>
      </c>
      <c r="F231" t="s">
        <v>50</v>
      </c>
      <c r="G231" t="s">
        <v>878</v>
      </c>
      <c r="H231" t="s">
        <v>879</v>
      </c>
      <c r="I231" t="s">
        <v>41</v>
      </c>
      <c r="J231" t="s">
        <v>27</v>
      </c>
      <c r="K231" t="s">
        <v>880</v>
      </c>
      <c r="L231" t="s">
        <v>238</v>
      </c>
      <c r="M231">
        <v>48227</v>
      </c>
      <c r="N231" t="s">
        <v>105</v>
      </c>
      <c r="O231" t="s">
        <v>885</v>
      </c>
      <c r="P231" t="s">
        <v>46</v>
      </c>
      <c r="Q231" t="s">
        <v>59</v>
      </c>
      <c r="R231" t="s">
        <v>886</v>
      </c>
      <c r="S231">
        <v>21.98</v>
      </c>
      <c r="T231">
        <v>1</v>
      </c>
      <c r="U231">
        <v>0</v>
      </c>
      <c r="V231">
        <v>0.2198</v>
      </c>
    </row>
    <row r="232" spans="1:22" x14ac:dyDescent="0.3">
      <c r="A232">
        <v>7466</v>
      </c>
      <c r="B232" t="s">
        <v>9490</v>
      </c>
      <c r="C232">
        <v>2013</v>
      </c>
      <c r="D232" s="1">
        <v>41526</v>
      </c>
      <c r="E232" s="1">
        <v>41533</v>
      </c>
      <c r="F232" t="s">
        <v>50</v>
      </c>
      <c r="G232" t="s">
        <v>3647</v>
      </c>
      <c r="H232" t="s">
        <v>3648</v>
      </c>
      <c r="I232" t="s">
        <v>26</v>
      </c>
      <c r="J232" t="s">
        <v>27</v>
      </c>
      <c r="K232" t="s">
        <v>6495</v>
      </c>
      <c r="L232" t="s">
        <v>43</v>
      </c>
      <c r="M232">
        <v>93277</v>
      </c>
      <c r="N232" t="s">
        <v>44</v>
      </c>
      <c r="O232" t="s">
        <v>2064</v>
      </c>
      <c r="P232" t="s">
        <v>46</v>
      </c>
      <c r="Q232" t="s">
        <v>59</v>
      </c>
      <c r="R232" t="s">
        <v>2065</v>
      </c>
      <c r="S232">
        <v>261.74</v>
      </c>
      <c r="T232">
        <v>2</v>
      </c>
      <c r="U232">
        <v>0</v>
      </c>
      <c r="V232">
        <v>65.435000000000002</v>
      </c>
    </row>
    <row r="233" spans="1:22" x14ac:dyDescent="0.3">
      <c r="A233">
        <v>7456</v>
      </c>
      <c r="B233" t="s">
        <v>9486</v>
      </c>
      <c r="C233">
        <v>2013</v>
      </c>
      <c r="D233" s="1">
        <v>41486</v>
      </c>
      <c r="E233" s="1">
        <v>41491</v>
      </c>
      <c r="F233" t="s">
        <v>50</v>
      </c>
      <c r="G233" t="s">
        <v>2885</v>
      </c>
      <c r="H233" t="s">
        <v>2886</v>
      </c>
      <c r="I233" t="s">
        <v>26</v>
      </c>
      <c r="J233" t="s">
        <v>27</v>
      </c>
      <c r="K233" t="s">
        <v>303</v>
      </c>
      <c r="L233" t="s">
        <v>211</v>
      </c>
      <c r="M233">
        <v>60623</v>
      </c>
      <c r="N233" t="s">
        <v>105</v>
      </c>
      <c r="O233" t="s">
        <v>1884</v>
      </c>
      <c r="P233" t="s">
        <v>46</v>
      </c>
      <c r="Q233" t="s">
        <v>59</v>
      </c>
      <c r="R233" t="s">
        <v>1885</v>
      </c>
      <c r="S233">
        <v>1036.624</v>
      </c>
      <c r="T233">
        <v>2</v>
      </c>
      <c r="U233">
        <v>0.2</v>
      </c>
      <c r="V233">
        <v>51.831200000000003</v>
      </c>
    </row>
    <row r="234" spans="1:22" x14ac:dyDescent="0.3">
      <c r="A234">
        <v>7444</v>
      </c>
      <c r="B234" t="s">
        <v>9481</v>
      </c>
      <c r="C234">
        <v>2011</v>
      </c>
      <c r="D234" s="1">
        <v>40886</v>
      </c>
      <c r="E234" s="1">
        <v>40888</v>
      </c>
      <c r="F234" t="s">
        <v>188</v>
      </c>
      <c r="G234" t="s">
        <v>8993</v>
      </c>
      <c r="H234" t="s">
        <v>8994</v>
      </c>
      <c r="I234" t="s">
        <v>41</v>
      </c>
      <c r="J234" t="s">
        <v>27</v>
      </c>
      <c r="K234" t="s">
        <v>3152</v>
      </c>
      <c r="L234" t="s">
        <v>104</v>
      </c>
      <c r="M234">
        <v>78521</v>
      </c>
      <c r="N234" t="s">
        <v>105</v>
      </c>
      <c r="O234" t="s">
        <v>2320</v>
      </c>
      <c r="P234" t="s">
        <v>46</v>
      </c>
      <c r="Q234" t="s">
        <v>59</v>
      </c>
      <c r="R234" t="s">
        <v>2321</v>
      </c>
      <c r="S234">
        <v>237.096</v>
      </c>
      <c r="T234">
        <v>3</v>
      </c>
      <c r="U234">
        <v>0.2</v>
      </c>
      <c r="V234">
        <v>20.745899999999999</v>
      </c>
    </row>
    <row r="235" spans="1:22" x14ac:dyDescent="0.3">
      <c r="A235">
        <v>7422</v>
      </c>
      <c r="B235" t="s">
        <v>9469</v>
      </c>
      <c r="C235">
        <v>2013</v>
      </c>
      <c r="D235" s="1">
        <v>41347</v>
      </c>
      <c r="E235" s="1">
        <v>41349</v>
      </c>
      <c r="F235" t="s">
        <v>23</v>
      </c>
      <c r="G235" t="s">
        <v>355</v>
      </c>
      <c r="H235" t="s">
        <v>356</v>
      </c>
      <c r="I235" t="s">
        <v>41</v>
      </c>
      <c r="J235" t="s">
        <v>27</v>
      </c>
      <c r="K235" t="s">
        <v>146</v>
      </c>
      <c r="L235" t="s">
        <v>147</v>
      </c>
      <c r="M235">
        <v>19134</v>
      </c>
      <c r="N235" t="s">
        <v>148</v>
      </c>
      <c r="O235" t="s">
        <v>9470</v>
      </c>
      <c r="P235" t="s">
        <v>46</v>
      </c>
      <c r="Q235" t="s">
        <v>59</v>
      </c>
      <c r="R235" t="s">
        <v>9471</v>
      </c>
      <c r="S235">
        <v>126.08</v>
      </c>
      <c r="T235">
        <v>2</v>
      </c>
      <c r="U235">
        <v>0.2</v>
      </c>
      <c r="V235">
        <v>-28.367999999999999</v>
      </c>
    </row>
    <row r="236" spans="1:22" x14ac:dyDescent="0.3">
      <c r="A236">
        <v>7420</v>
      </c>
      <c r="B236" t="s">
        <v>9469</v>
      </c>
      <c r="C236">
        <v>2013</v>
      </c>
      <c r="D236" s="1">
        <v>41347</v>
      </c>
      <c r="E236" s="1">
        <v>41349</v>
      </c>
      <c r="F236" t="s">
        <v>23</v>
      </c>
      <c r="G236" t="s">
        <v>355</v>
      </c>
      <c r="H236" t="s">
        <v>356</v>
      </c>
      <c r="I236" t="s">
        <v>41</v>
      </c>
      <c r="J236" t="s">
        <v>27</v>
      </c>
      <c r="K236" t="s">
        <v>146</v>
      </c>
      <c r="L236" t="s">
        <v>147</v>
      </c>
      <c r="M236">
        <v>19134</v>
      </c>
      <c r="N236" t="s">
        <v>148</v>
      </c>
      <c r="O236" t="s">
        <v>3688</v>
      </c>
      <c r="P236" t="s">
        <v>46</v>
      </c>
      <c r="Q236" t="s">
        <v>59</v>
      </c>
      <c r="R236" t="s">
        <v>3689</v>
      </c>
      <c r="S236">
        <v>552.55999999999995</v>
      </c>
      <c r="T236">
        <v>5</v>
      </c>
      <c r="U236">
        <v>0.2</v>
      </c>
      <c r="V236">
        <v>-138.13999999999999</v>
      </c>
    </row>
    <row r="237" spans="1:22" x14ac:dyDescent="0.3">
      <c r="A237">
        <v>7387</v>
      </c>
      <c r="B237" t="s">
        <v>9454</v>
      </c>
      <c r="C237">
        <v>2013</v>
      </c>
      <c r="D237" s="1">
        <v>41531</v>
      </c>
      <c r="E237" s="1">
        <v>41536</v>
      </c>
      <c r="F237" t="s">
        <v>50</v>
      </c>
      <c r="G237" t="s">
        <v>118</v>
      </c>
      <c r="H237" t="s">
        <v>119</v>
      </c>
      <c r="I237" t="s">
        <v>26</v>
      </c>
      <c r="J237" t="s">
        <v>27</v>
      </c>
      <c r="K237" t="s">
        <v>2530</v>
      </c>
      <c r="L237" t="s">
        <v>138</v>
      </c>
      <c r="M237">
        <v>68104</v>
      </c>
      <c r="N237" t="s">
        <v>105</v>
      </c>
      <c r="O237" t="s">
        <v>3219</v>
      </c>
      <c r="P237" t="s">
        <v>46</v>
      </c>
      <c r="Q237" t="s">
        <v>59</v>
      </c>
      <c r="R237" t="s">
        <v>3220</v>
      </c>
      <c r="S237">
        <v>373.08</v>
      </c>
      <c r="T237">
        <v>6</v>
      </c>
      <c r="U237">
        <v>0</v>
      </c>
      <c r="V237">
        <v>100.7316</v>
      </c>
    </row>
    <row r="238" spans="1:22" x14ac:dyDescent="0.3">
      <c r="A238">
        <v>7380</v>
      </c>
      <c r="B238" t="s">
        <v>9454</v>
      </c>
      <c r="C238">
        <v>2013</v>
      </c>
      <c r="D238" s="1">
        <v>41531</v>
      </c>
      <c r="E238" s="1">
        <v>41536</v>
      </c>
      <c r="F238" t="s">
        <v>50</v>
      </c>
      <c r="G238" t="s">
        <v>118</v>
      </c>
      <c r="H238" t="s">
        <v>119</v>
      </c>
      <c r="I238" t="s">
        <v>26</v>
      </c>
      <c r="J238" t="s">
        <v>27</v>
      </c>
      <c r="K238" t="s">
        <v>2530</v>
      </c>
      <c r="L238" t="s">
        <v>138</v>
      </c>
      <c r="M238">
        <v>68104</v>
      </c>
      <c r="N238" t="s">
        <v>105</v>
      </c>
      <c r="O238" t="s">
        <v>4089</v>
      </c>
      <c r="P238" t="s">
        <v>46</v>
      </c>
      <c r="Q238" t="s">
        <v>59</v>
      </c>
      <c r="R238" t="s">
        <v>4090</v>
      </c>
      <c r="S238">
        <v>40.74</v>
      </c>
      <c r="T238">
        <v>3</v>
      </c>
      <c r="U238">
        <v>0</v>
      </c>
      <c r="V238">
        <v>0.40739999999999998</v>
      </c>
    </row>
    <row r="239" spans="1:22" x14ac:dyDescent="0.3">
      <c r="A239">
        <v>7378</v>
      </c>
      <c r="B239" t="s">
        <v>9452</v>
      </c>
      <c r="C239">
        <v>2011</v>
      </c>
      <c r="D239" s="1">
        <v>40805</v>
      </c>
      <c r="E239" s="1">
        <v>40809</v>
      </c>
      <c r="F239" t="s">
        <v>50</v>
      </c>
      <c r="G239" t="s">
        <v>2515</v>
      </c>
      <c r="H239" t="s">
        <v>2516</v>
      </c>
      <c r="I239" t="s">
        <v>41</v>
      </c>
      <c r="J239" t="s">
        <v>27</v>
      </c>
      <c r="K239" t="s">
        <v>95</v>
      </c>
      <c r="L239" t="s">
        <v>96</v>
      </c>
      <c r="M239">
        <v>98115</v>
      </c>
      <c r="N239" t="s">
        <v>44</v>
      </c>
      <c r="O239" t="s">
        <v>1635</v>
      </c>
      <c r="P239" t="s">
        <v>46</v>
      </c>
      <c r="Q239" t="s">
        <v>59</v>
      </c>
      <c r="R239" t="s">
        <v>1636</v>
      </c>
      <c r="S239">
        <v>92.52</v>
      </c>
      <c r="T239">
        <v>6</v>
      </c>
      <c r="U239">
        <v>0</v>
      </c>
      <c r="V239">
        <v>24.980399999999999</v>
      </c>
    </row>
    <row r="240" spans="1:22" x14ac:dyDescent="0.3">
      <c r="A240">
        <v>7373</v>
      </c>
      <c r="B240" t="s">
        <v>9449</v>
      </c>
      <c r="C240">
        <v>2014</v>
      </c>
      <c r="D240" s="1">
        <v>41647</v>
      </c>
      <c r="E240" s="1">
        <v>41649</v>
      </c>
      <c r="F240" t="s">
        <v>23</v>
      </c>
      <c r="G240" t="s">
        <v>3691</v>
      </c>
      <c r="H240" t="s">
        <v>3692</v>
      </c>
      <c r="I240" t="s">
        <v>26</v>
      </c>
      <c r="J240" t="s">
        <v>27</v>
      </c>
      <c r="K240" t="s">
        <v>1173</v>
      </c>
      <c r="L240" t="s">
        <v>43</v>
      </c>
      <c r="M240">
        <v>90805</v>
      </c>
      <c r="N240" t="s">
        <v>44</v>
      </c>
      <c r="O240" t="s">
        <v>6445</v>
      </c>
      <c r="P240" t="s">
        <v>46</v>
      </c>
      <c r="Q240" t="s">
        <v>59</v>
      </c>
      <c r="R240" t="s">
        <v>6446</v>
      </c>
      <c r="S240">
        <v>61.02</v>
      </c>
      <c r="T240">
        <v>3</v>
      </c>
      <c r="U240">
        <v>0</v>
      </c>
      <c r="V240">
        <v>0.61019999999999996</v>
      </c>
    </row>
    <row r="241" spans="1:22" x14ac:dyDescent="0.3">
      <c r="A241">
        <v>7372</v>
      </c>
      <c r="B241" t="s">
        <v>9449</v>
      </c>
      <c r="C241">
        <v>2014</v>
      </c>
      <c r="D241" s="1">
        <v>41647</v>
      </c>
      <c r="E241" s="1">
        <v>41649</v>
      </c>
      <c r="F241" t="s">
        <v>23</v>
      </c>
      <c r="G241" t="s">
        <v>3691</v>
      </c>
      <c r="H241" t="s">
        <v>3692</v>
      </c>
      <c r="I241" t="s">
        <v>26</v>
      </c>
      <c r="J241" t="s">
        <v>27</v>
      </c>
      <c r="K241" t="s">
        <v>1173</v>
      </c>
      <c r="L241" t="s">
        <v>43</v>
      </c>
      <c r="M241">
        <v>90805</v>
      </c>
      <c r="N241" t="s">
        <v>44</v>
      </c>
      <c r="O241" t="s">
        <v>58</v>
      </c>
      <c r="P241" t="s">
        <v>46</v>
      </c>
      <c r="Q241" t="s">
        <v>59</v>
      </c>
      <c r="R241" t="s">
        <v>60</v>
      </c>
      <c r="S241">
        <v>153.78</v>
      </c>
      <c r="T241">
        <v>11</v>
      </c>
      <c r="U241">
        <v>0</v>
      </c>
      <c r="V241">
        <v>44.596200000000003</v>
      </c>
    </row>
    <row r="242" spans="1:22" x14ac:dyDescent="0.3">
      <c r="A242">
        <v>7367</v>
      </c>
      <c r="B242" t="s">
        <v>9444</v>
      </c>
      <c r="C242">
        <v>2013</v>
      </c>
      <c r="D242" s="1">
        <v>41607</v>
      </c>
      <c r="E242" s="1">
        <v>41613</v>
      </c>
      <c r="F242" t="s">
        <v>50</v>
      </c>
      <c r="G242" t="s">
        <v>878</v>
      </c>
      <c r="H242" t="s">
        <v>879</v>
      </c>
      <c r="I242" t="s">
        <v>41</v>
      </c>
      <c r="J242" t="s">
        <v>27</v>
      </c>
      <c r="K242" t="s">
        <v>146</v>
      </c>
      <c r="L242" t="s">
        <v>147</v>
      </c>
      <c r="M242">
        <v>19140</v>
      </c>
      <c r="N242" t="s">
        <v>148</v>
      </c>
      <c r="O242" t="s">
        <v>6445</v>
      </c>
      <c r="P242" t="s">
        <v>46</v>
      </c>
      <c r="Q242" t="s">
        <v>59</v>
      </c>
      <c r="R242" t="s">
        <v>6446</v>
      </c>
      <c r="S242">
        <v>32.543999999999997</v>
      </c>
      <c r="T242">
        <v>2</v>
      </c>
      <c r="U242">
        <v>0.2</v>
      </c>
      <c r="V242">
        <v>-7.7291999999999996</v>
      </c>
    </row>
    <row r="243" spans="1:22" x14ac:dyDescent="0.3">
      <c r="A243">
        <v>7344</v>
      </c>
      <c r="B243" t="s">
        <v>9431</v>
      </c>
      <c r="C243">
        <v>2011</v>
      </c>
      <c r="D243" s="1">
        <v>40903</v>
      </c>
      <c r="E243" s="1">
        <v>40909</v>
      </c>
      <c r="F243" t="s">
        <v>50</v>
      </c>
      <c r="G243" t="s">
        <v>164</v>
      </c>
      <c r="H243" t="s">
        <v>165</v>
      </c>
      <c r="I243" t="s">
        <v>26</v>
      </c>
      <c r="J243" t="s">
        <v>27</v>
      </c>
      <c r="K243" t="s">
        <v>266</v>
      </c>
      <c r="L243" t="s">
        <v>267</v>
      </c>
      <c r="M243">
        <v>10009</v>
      </c>
      <c r="N243" t="s">
        <v>148</v>
      </c>
      <c r="O243" t="s">
        <v>3540</v>
      </c>
      <c r="P243" t="s">
        <v>46</v>
      </c>
      <c r="Q243" t="s">
        <v>59</v>
      </c>
      <c r="R243" t="s">
        <v>3541</v>
      </c>
      <c r="S243">
        <v>191.88</v>
      </c>
      <c r="T243">
        <v>6</v>
      </c>
      <c r="U243">
        <v>0</v>
      </c>
      <c r="V243">
        <v>19.187999999999999</v>
      </c>
    </row>
    <row r="244" spans="1:22" x14ac:dyDescent="0.3">
      <c r="A244">
        <v>7338</v>
      </c>
      <c r="B244" t="s">
        <v>9427</v>
      </c>
      <c r="C244">
        <v>2014</v>
      </c>
      <c r="D244" s="1">
        <v>41904</v>
      </c>
      <c r="E244" s="1">
        <v>41906</v>
      </c>
      <c r="F244" t="s">
        <v>188</v>
      </c>
      <c r="G244" t="s">
        <v>5334</v>
      </c>
      <c r="H244" t="s">
        <v>5335</v>
      </c>
      <c r="I244" t="s">
        <v>41</v>
      </c>
      <c r="J244" t="s">
        <v>27</v>
      </c>
      <c r="K244" t="s">
        <v>42</v>
      </c>
      <c r="L244" t="s">
        <v>43</v>
      </c>
      <c r="M244">
        <v>90045</v>
      </c>
      <c r="N244" t="s">
        <v>44</v>
      </c>
      <c r="O244" t="s">
        <v>4014</v>
      </c>
      <c r="P244" t="s">
        <v>46</v>
      </c>
      <c r="Q244" t="s">
        <v>59</v>
      </c>
      <c r="R244" t="s">
        <v>6585</v>
      </c>
      <c r="S244">
        <v>15.51</v>
      </c>
      <c r="T244">
        <v>1</v>
      </c>
      <c r="U244">
        <v>0</v>
      </c>
      <c r="V244">
        <v>3.8774999999999999</v>
      </c>
    </row>
    <row r="245" spans="1:22" x14ac:dyDescent="0.3">
      <c r="A245">
        <v>7330</v>
      </c>
      <c r="B245" t="s">
        <v>9421</v>
      </c>
      <c r="C245">
        <v>2011</v>
      </c>
      <c r="D245" s="1">
        <v>40620</v>
      </c>
      <c r="E245" s="1">
        <v>40626</v>
      </c>
      <c r="F245" t="s">
        <v>50</v>
      </c>
      <c r="G245" t="s">
        <v>2798</v>
      </c>
      <c r="H245" t="s">
        <v>2799</v>
      </c>
      <c r="I245" t="s">
        <v>102</v>
      </c>
      <c r="J245" t="s">
        <v>27</v>
      </c>
      <c r="K245" t="s">
        <v>9422</v>
      </c>
      <c r="L245" t="s">
        <v>43</v>
      </c>
      <c r="M245">
        <v>91505</v>
      </c>
      <c r="N245" t="s">
        <v>44</v>
      </c>
      <c r="O245" t="s">
        <v>5000</v>
      </c>
      <c r="P245" t="s">
        <v>46</v>
      </c>
      <c r="Q245" t="s">
        <v>59</v>
      </c>
      <c r="R245" t="s">
        <v>5001</v>
      </c>
      <c r="S245">
        <v>1856.19</v>
      </c>
      <c r="T245">
        <v>7</v>
      </c>
      <c r="U245">
        <v>0</v>
      </c>
      <c r="V245">
        <v>334.11419999999998</v>
      </c>
    </row>
    <row r="246" spans="1:22" x14ac:dyDescent="0.3">
      <c r="A246">
        <v>7303</v>
      </c>
      <c r="B246" t="s">
        <v>9405</v>
      </c>
      <c r="C246">
        <v>2011</v>
      </c>
      <c r="D246" s="1">
        <v>40865</v>
      </c>
      <c r="E246" s="1">
        <v>40868</v>
      </c>
      <c r="F246" t="s">
        <v>188</v>
      </c>
      <c r="G246" t="s">
        <v>2484</v>
      </c>
      <c r="H246" t="s">
        <v>2485</v>
      </c>
      <c r="I246" t="s">
        <v>26</v>
      </c>
      <c r="J246" t="s">
        <v>27</v>
      </c>
      <c r="K246" t="s">
        <v>8737</v>
      </c>
      <c r="L246" t="s">
        <v>211</v>
      </c>
      <c r="M246">
        <v>60016</v>
      </c>
      <c r="N246" t="s">
        <v>105</v>
      </c>
      <c r="O246" t="s">
        <v>2428</v>
      </c>
      <c r="P246" t="s">
        <v>46</v>
      </c>
      <c r="Q246" t="s">
        <v>59</v>
      </c>
      <c r="R246" t="s">
        <v>2429</v>
      </c>
      <c r="S246">
        <v>381.72</v>
      </c>
      <c r="T246">
        <v>5</v>
      </c>
      <c r="U246">
        <v>0.2</v>
      </c>
      <c r="V246">
        <v>-66.801000000000002</v>
      </c>
    </row>
    <row r="247" spans="1:22" x14ac:dyDescent="0.3">
      <c r="A247">
        <v>7298</v>
      </c>
      <c r="B247" t="s">
        <v>9404</v>
      </c>
      <c r="C247">
        <v>2012</v>
      </c>
      <c r="D247" s="1">
        <v>40949</v>
      </c>
      <c r="E247" s="1">
        <v>40953</v>
      </c>
      <c r="F247" t="s">
        <v>23</v>
      </c>
      <c r="G247" t="s">
        <v>2023</v>
      </c>
      <c r="H247" t="s">
        <v>2024</v>
      </c>
      <c r="I247" t="s">
        <v>41</v>
      </c>
      <c r="J247" t="s">
        <v>27</v>
      </c>
      <c r="K247" t="s">
        <v>146</v>
      </c>
      <c r="L247" t="s">
        <v>147</v>
      </c>
      <c r="M247">
        <v>19143</v>
      </c>
      <c r="N247" t="s">
        <v>148</v>
      </c>
      <c r="O247" t="s">
        <v>4890</v>
      </c>
      <c r="P247" t="s">
        <v>46</v>
      </c>
      <c r="Q247" t="s">
        <v>59</v>
      </c>
      <c r="R247" t="s">
        <v>4891</v>
      </c>
      <c r="S247">
        <v>77.239999999999995</v>
      </c>
      <c r="T247">
        <v>5</v>
      </c>
      <c r="U247">
        <v>0.2</v>
      </c>
      <c r="V247">
        <v>7.7240000000000002</v>
      </c>
    </row>
    <row r="248" spans="1:22" x14ac:dyDescent="0.3">
      <c r="A248">
        <v>7290</v>
      </c>
      <c r="B248" t="s">
        <v>9398</v>
      </c>
      <c r="C248">
        <v>2013</v>
      </c>
      <c r="D248" s="1">
        <v>41304</v>
      </c>
      <c r="E248" s="1">
        <v>41305</v>
      </c>
      <c r="F248" t="s">
        <v>188</v>
      </c>
      <c r="G248" t="s">
        <v>519</v>
      </c>
      <c r="H248" t="s">
        <v>520</v>
      </c>
      <c r="I248" t="s">
        <v>26</v>
      </c>
      <c r="J248" t="s">
        <v>27</v>
      </c>
      <c r="K248" t="s">
        <v>127</v>
      </c>
      <c r="L248" t="s">
        <v>43</v>
      </c>
      <c r="M248">
        <v>94122</v>
      </c>
      <c r="N248" t="s">
        <v>44</v>
      </c>
      <c r="O248" t="s">
        <v>1193</v>
      </c>
      <c r="P248" t="s">
        <v>46</v>
      </c>
      <c r="Q248" t="s">
        <v>59</v>
      </c>
      <c r="R248" t="s">
        <v>1194</v>
      </c>
      <c r="S248">
        <v>305.01</v>
      </c>
      <c r="T248">
        <v>9</v>
      </c>
      <c r="U248">
        <v>0</v>
      </c>
      <c r="V248">
        <v>76.252499999999998</v>
      </c>
    </row>
    <row r="249" spans="1:22" x14ac:dyDescent="0.3">
      <c r="A249">
        <v>246</v>
      </c>
      <c r="B249" t="s">
        <v>929</v>
      </c>
      <c r="C249">
        <v>2011</v>
      </c>
      <c r="D249" s="1">
        <v>40695</v>
      </c>
      <c r="E249" s="1">
        <v>40700</v>
      </c>
      <c r="F249" t="s">
        <v>23</v>
      </c>
      <c r="G249" t="s">
        <v>930</v>
      </c>
      <c r="H249" t="s">
        <v>931</v>
      </c>
      <c r="I249" t="s">
        <v>102</v>
      </c>
      <c r="J249" t="s">
        <v>27</v>
      </c>
      <c r="K249" t="s">
        <v>932</v>
      </c>
      <c r="L249" t="s">
        <v>229</v>
      </c>
      <c r="M249">
        <v>55044</v>
      </c>
      <c r="N249" t="s">
        <v>105</v>
      </c>
      <c r="O249" t="s">
        <v>933</v>
      </c>
      <c r="P249" t="s">
        <v>46</v>
      </c>
      <c r="Q249" t="s">
        <v>59</v>
      </c>
      <c r="R249" t="s">
        <v>934</v>
      </c>
      <c r="S249">
        <v>166.72</v>
      </c>
      <c r="T249">
        <v>2</v>
      </c>
      <c r="U249">
        <v>0</v>
      </c>
      <c r="V249">
        <v>41.68</v>
      </c>
    </row>
    <row r="250" spans="1:22" x14ac:dyDescent="0.3">
      <c r="A250">
        <v>7268</v>
      </c>
      <c r="B250" t="s">
        <v>9381</v>
      </c>
      <c r="C250">
        <v>2014</v>
      </c>
      <c r="D250" s="1">
        <v>41868</v>
      </c>
      <c r="E250" s="1">
        <v>41868</v>
      </c>
      <c r="F250" t="s">
        <v>1290</v>
      </c>
      <c r="G250" t="s">
        <v>6460</v>
      </c>
      <c r="H250" t="s">
        <v>6461</v>
      </c>
      <c r="I250" t="s">
        <v>26</v>
      </c>
      <c r="J250" t="s">
        <v>27</v>
      </c>
      <c r="K250" t="s">
        <v>382</v>
      </c>
      <c r="L250" t="s">
        <v>335</v>
      </c>
      <c r="M250">
        <v>38401</v>
      </c>
      <c r="N250" t="s">
        <v>30</v>
      </c>
      <c r="O250" t="s">
        <v>4014</v>
      </c>
      <c r="P250" t="s">
        <v>46</v>
      </c>
      <c r="Q250" t="s">
        <v>59</v>
      </c>
      <c r="R250" t="s">
        <v>4015</v>
      </c>
      <c r="S250">
        <v>67.135999999999996</v>
      </c>
      <c r="T250">
        <v>4</v>
      </c>
      <c r="U250">
        <v>0.2</v>
      </c>
      <c r="V250">
        <v>-0.83919999999999995</v>
      </c>
    </row>
    <row r="251" spans="1:22" x14ac:dyDescent="0.3">
      <c r="A251">
        <v>7256</v>
      </c>
      <c r="B251" t="s">
        <v>9376</v>
      </c>
      <c r="C251">
        <v>2013</v>
      </c>
      <c r="D251" s="1">
        <v>41425</v>
      </c>
      <c r="E251" s="1">
        <v>41430</v>
      </c>
      <c r="F251" t="s">
        <v>50</v>
      </c>
      <c r="G251" t="s">
        <v>6139</v>
      </c>
      <c r="H251" t="s">
        <v>6140</v>
      </c>
      <c r="I251" t="s">
        <v>102</v>
      </c>
      <c r="J251" t="s">
        <v>27</v>
      </c>
      <c r="K251" t="s">
        <v>7152</v>
      </c>
      <c r="L251" t="s">
        <v>114</v>
      </c>
      <c r="M251">
        <v>54880</v>
      </c>
      <c r="N251" t="s">
        <v>105</v>
      </c>
      <c r="O251" t="s">
        <v>1039</v>
      </c>
      <c r="P251" t="s">
        <v>46</v>
      </c>
      <c r="Q251" t="s">
        <v>59</v>
      </c>
      <c r="R251" t="s">
        <v>1040</v>
      </c>
      <c r="S251">
        <v>49.76</v>
      </c>
      <c r="T251">
        <v>4</v>
      </c>
      <c r="U251">
        <v>0</v>
      </c>
      <c r="V251">
        <v>13.9328</v>
      </c>
    </row>
    <row r="252" spans="1:22" x14ac:dyDescent="0.3">
      <c r="A252">
        <v>7249</v>
      </c>
      <c r="B252" t="s">
        <v>9370</v>
      </c>
      <c r="C252">
        <v>2011</v>
      </c>
      <c r="D252" s="1">
        <v>40605</v>
      </c>
      <c r="E252" s="1">
        <v>40610</v>
      </c>
      <c r="F252" t="s">
        <v>50</v>
      </c>
      <c r="G252" t="s">
        <v>2725</v>
      </c>
      <c r="H252" t="s">
        <v>2726</v>
      </c>
      <c r="I252" t="s">
        <v>41</v>
      </c>
      <c r="J252" t="s">
        <v>27</v>
      </c>
      <c r="K252" t="s">
        <v>497</v>
      </c>
      <c r="L252" t="s">
        <v>498</v>
      </c>
      <c r="M252">
        <v>43229</v>
      </c>
      <c r="N252" t="s">
        <v>148</v>
      </c>
      <c r="O252" t="s">
        <v>2730</v>
      </c>
      <c r="P252" t="s">
        <v>46</v>
      </c>
      <c r="Q252" t="s">
        <v>59</v>
      </c>
      <c r="R252" t="s">
        <v>2731</v>
      </c>
      <c r="S252">
        <v>44.671999999999997</v>
      </c>
      <c r="T252">
        <v>8</v>
      </c>
      <c r="U252">
        <v>0.2</v>
      </c>
      <c r="V252">
        <v>-10.0512</v>
      </c>
    </row>
    <row r="253" spans="1:22" x14ac:dyDescent="0.3">
      <c r="A253">
        <v>7246</v>
      </c>
      <c r="B253" t="s">
        <v>9369</v>
      </c>
      <c r="C253">
        <v>2014</v>
      </c>
      <c r="D253" s="1">
        <v>41680</v>
      </c>
      <c r="E253" s="1">
        <v>41684</v>
      </c>
      <c r="F253" t="s">
        <v>50</v>
      </c>
      <c r="G253" t="s">
        <v>5758</v>
      </c>
      <c r="H253" t="s">
        <v>5759</v>
      </c>
      <c r="I253" t="s">
        <v>26</v>
      </c>
      <c r="J253" t="s">
        <v>27</v>
      </c>
      <c r="K253" t="s">
        <v>42</v>
      </c>
      <c r="L253" t="s">
        <v>43</v>
      </c>
      <c r="M253">
        <v>90032</v>
      </c>
      <c r="N253" t="s">
        <v>44</v>
      </c>
      <c r="O253" t="s">
        <v>4149</v>
      </c>
      <c r="P253" t="s">
        <v>46</v>
      </c>
      <c r="Q253" t="s">
        <v>59</v>
      </c>
      <c r="R253" t="s">
        <v>4150</v>
      </c>
      <c r="S253">
        <v>354.9</v>
      </c>
      <c r="T253">
        <v>5</v>
      </c>
      <c r="U253">
        <v>0</v>
      </c>
      <c r="V253">
        <v>17.745000000000001</v>
      </c>
    </row>
    <row r="254" spans="1:22" x14ac:dyDescent="0.3">
      <c r="A254">
        <v>7194</v>
      </c>
      <c r="B254" t="s">
        <v>9336</v>
      </c>
      <c r="C254">
        <v>2013</v>
      </c>
      <c r="D254" s="1">
        <v>41317</v>
      </c>
      <c r="E254" s="1">
        <v>41319</v>
      </c>
      <c r="F254" t="s">
        <v>188</v>
      </c>
      <c r="G254" t="s">
        <v>3019</v>
      </c>
      <c r="H254" t="s">
        <v>3020</v>
      </c>
      <c r="I254" t="s">
        <v>26</v>
      </c>
      <c r="J254" t="s">
        <v>27</v>
      </c>
      <c r="K254" t="s">
        <v>1736</v>
      </c>
      <c r="L254" t="s">
        <v>1272</v>
      </c>
      <c r="M254">
        <v>30318</v>
      </c>
      <c r="N254" t="s">
        <v>30</v>
      </c>
      <c r="O254" t="s">
        <v>3510</v>
      </c>
      <c r="P254" t="s">
        <v>46</v>
      </c>
      <c r="Q254" t="s">
        <v>59</v>
      </c>
      <c r="R254" t="s">
        <v>3511</v>
      </c>
      <c r="S254">
        <v>1350.12</v>
      </c>
      <c r="T254">
        <v>6</v>
      </c>
      <c r="U254">
        <v>0</v>
      </c>
      <c r="V254">
        <v>175.51560000000001</v>
      </c>
    </row>
    <row r="255" spans="1:22" x14ac:dyDescent="0.3">
      <c r="A255">
        <v>7177</v>
      </c>
      <c r="B255" t="s">
        <v>9326</v>
      </c>
      <c r="C255">
        <v>2014</v>
      </c>
      <c r="D255" s="1">
        <v>41725</v>
      </c>
      <c r="E255" s="1">
        <v>41729</v>
      </c>
      <c r="F255" t="s">
        <v>50</v>
      </c>
      <c r="G255" t="s">
        <v>819</v>
      </c>
      <c r="H255" t="s">
        <v>820</v>
      </c>
      <c r="I255" t="s">
        <v>41</v>
      </c>
      <c r="J255" t="s">
        <v>27</v>
      </c>
      <c r="K255" t="s">
        <v>184</v>
      </c>
      <c r="L255" t="s">
        <v>104</v>
      </c>
      <c r="M255">
        <v>77070</v>
      </c>
      <c r="N255" t="s">
        <v>105</v>
      </c>
      <c r="O255" t="s">
        <v>4076</v>
      </c>
      <c r="P255" t="s">
        <v>46</v>
      </c>
      <c r="Q255" t="s">
        <v>59</v>
      </c>
      <c r="R255" t="s">
        <v>4077</v>
      </c>
      <c r="S255">
        <v>32.231999999999999</v>
      </c>
      <c r="T255">
        <v>3</v>
      </c>
      <c r="U255">
        <v>0.2</v>
      </c>
      <c r="V255">
        <v>2.4174000000000002</v>
      </c>
    </row>
    <row r="256" spans="1:22" x14ac:dyDescent="0.3">
      <c r="A256">
        <v>253</v>
      </c>
      <c r="B256" t="s">
        <v>950</v>
      </c>
      <c r="C256">
        <v>2013</v>
      </c>
      <c r="D256" s="1">
        <v>41619</v>
      </c>
      <c r="E256" s="1">
        <v>41622</v>
      </c>
      <c r="F256" t="s">
        <v>188</v>
      </c>
      <c r="G256" t="s">
        <v>951</v>
      </c>
      <c r="H256" t="s">
        <v>952</v>
      </c>
      <c r="I256" t="s">
        <v>26</v>
      </c>
      <c r="J256" t="s">
        <v>27</v>
      </c>
      <c r="K256" t="s">
        <v>266</v>
      </c>
      <c r="L256" t="s">
        <v>267</v>
      </c>
      <c r="M256">
        <v>10024</v>
      </c>
      <c r="N256" t="s">
        <v>148</v>
      </c>
      <c r="O256" t="s">
        <v>953</v>
      </c>
      <c r="P256" t="s">
        <v>46</v>
      </c>
      <c r="Q256" t="s">
        <v>59</v>
      </c>
      <c r="R256" t="s">
        <v>954</v>
      </c>
      <c r="S256">
        <v>80.58</v>
      </c>
      <c r="T256">
        <v>6</v>
      </c>
      <c r="U256">
        <v>0</v>
      </c>
      <c r="V256">
        <v>22.5624</v>
      </c>
    </row>
    <row r="257" spans="1:22" x14ac:dyDescent="0.3">
      <c r="A257">
        <v>7169</v>
      </c>
      <c r="B257" t="s">
        <v>9323</v>
      </c>
      <c r="C257">
        <v>2011</v>
      </c>
      <c r="D257" s="1">
        <v>40746</v>
      </c>
      <c r="E257" s="1">
        <v>40748</v>
      </c>
      <c r="F257" t="s">
        <v>23</v>
      </c>
      <c r="G257" t="s">
        <v>2235</v>
      </c>
      <c r="H257" t="s">
        <v>2236</v>
      </c>
      <c r="I257" t="s">
        <v>26</v>
      </c>
      <c r="J257" t="s">
        <v>27</v>
      </c>
      <c r="K257" t="s">
        <v>127</v>
      </c>
      <c r="L257" t="s">
        <v>43</v>
      </c>
      <c r="M257">
        <v>94122</v>
      </c>
      <c r="N257" t="s">
        <v>44</v>
      </c>
      <c r="O257" t="s">
        <v>1544</v>
      </c>
      <c r="P257" t="s">
        <v>46</v>
      </c>
      <c r="Q257" t="s">
        <v>59</v>
      </c>
      <c r="R257" t="s">
        <v>1545</v>
      </c>
      <c r="S257">
        <v>236.5</v>
      </c>
      <c r="T257">
        <v>10</v>
      </c>
      <c r="U257">
        <v>0</v>
      </c>
      <c r="V257">
        <v>68.584999999999994</v>
      </c>
    </row>
    <row r="258" spans="1:22" x14ac:dyDescent="0.3">
      <c r="A258">
        <v>7166</v>
      </c>
      <c r="B258" t="s">
        <v>9322</v>
      </c>
      <c r="C258">
        <v>2013</v>
      </c>
      <c r="D258" s="1">
        <v>41537</v>
      </c>
      <c r="E258" s="1">
        <v>41540</v>
      </c>
      <c r="F258" t="s">
        <v>188</v>
      </c>
      <c r="G258" t="s">
        <v>2035</v>
      </c>
      <c r="H258" t="s">
        <v>2036</v>
      </c>
      <c r="I258" t="s">
        <v>26</v>
      </c>
      <c r="J258" t="s">
        <v>27</v>
      </c>
      <c r="K258" t="s">
        <v>3577</v>
      </c>
      <c r="L258" t="s">
        <v>1399</v>
      </c>
      <c r="M258">
        <v>2908</v>
      </c>
      <c r="N258" t="s">
        <v>148</v>
      </c>
      <c r="O258" t="s">
        <v>277</v>
      </c>
      <c r="P258" t="s">
        <v>46</v>
      </c>
      <c r="Q258" t="s">
        <v>59</v>
      </c>
      <c r="R258" t="s">
        <v>278</v>
      </c>
      <c r="S258">
        <v>69.52</v>
      </c>
      <c r="T258">
        <v>2</v>
      </c>
      <c r="U258">
        <v>0</v>
      </c>
      <c r="V258">
        <v>17.38</v>
      </c>
    </row>
    <row r="259" spans="1:22" x14ac:dyDescent="0.3">
      <c r="A259">
        <v>256</v>
      </c>
      <c r="B259" t="s">
        <v>957</v>
      </c>
      <c r="C259">
        <v>2012</v>
      </c>
      <c r="D259" s="1">
        <v>41241</v>
      </c>
      <c r="E259" s="1">
        <v>41247</v>
      </c>
      <c r="F259" t="s">
        <v>50</v>
      </c>
      <c r="G259" t="s">
        <v>958</v>
      </c>
      <c r="H259" t="s">
        <v>959</v>
      </c>
      <c r="I259" t="s">
        <v>41</v>
      </c>
      <c r="J259" t="s">
        <v>27</v>
      </c>
      <c r="K259" t="s">
        <v>303</v>
      </c>
      <c r="L259" t="s">
        <v>211</v>
      </c>
      <c r="M259">
        <v>60623</v>
      </c>
      <c r="N259" t="s">
        <v>105</v>
      </c>
      <c r="O259" t="s">
        <v>960</v>
      </c>
      <c r="P259" t="s">
        <v>46</v>
      </c>
      <c r="Q259" t="s">
        <v>59</v>
      </c>
      <c r="R259" t="s">
        <v>961</v>
      </c>
      <c r="S259">
        <v>82.367999999999995</v>
      </c>
      <c r="T259">
        <v>2</v>
      </c>
      <c r="U259">
        <v>0.2</v>
      </c>
      <c r="V259">
        <v>-19.5624</v>
      </c>
    </row>
    <row r="260" spans="1:22" x14ac:dyDescent="0.3">
      <c r="A260">
        <v>257</v>
      </c>
      <c r="B260" t="s">
        <v>957</v>
      </c>
      <c r="C260">
        <v>2012</v>
      </c>
      <c r="D260" s="1">
        <v>41241</v>
      </c>
      <c r="E260" s="1">
        <v>41247</v>
      </c>
      <c r="F260" t="s">
        <v>50</v>
      </c>
      <c r="G260" t="s">
        <v>958</v>
      </c>
      <c r="H260" t="s">
        <v>959</v>
      </c>
      <c r="I260" t="s">
        <v>41</v>
      </c>
      <c r="J260" t="s">
        <v>27</v>
      </c>
      <c r="K260" t="s">
        <v>303</v>
      </c>
      <c r="L260" t="s">
        <v>211</v>
      </c>
      <c r="M260">
        <v>60623</v>
      </c>
      <c r="N260" t="s">
        <v>105</v>
      </c>
      <c r="O260" t="s">
        <v>635</v>
      </c>
      <c r="P260" t="s">
        <v>46</v>
      </c>
      <c r="Q260" t="s">
        <v>59</v>
      </c>
      <c r="R260" t="s">
        <v>636</v>
      </c>
      <c r="S260">
        <v>53.92</v>
      </c>
      <c r="T260">
        <v>5</v>
      </c>
      <c r="U260">
        <v>0.2</v>
      </c>
      <c r="V260">
        <v>4.0439999999999996</v>
      </c>
    </row>
    <row r="261" spans="1:22" x14ac:dyDescent="0.3">
      <c r="A261">
        <v>7158</v>
      </c>
      <c r="B261" t="s">
        <v>9316</v>
      </c>
      <c r="C261">
        <v>2013</v>
      </c>
      <c r="D261" s="1">
        <v>41362</v>
      </c>
      <c r="E261" s="1">
        <v>41365</v>
      </c>
      <c r="F261" t="s">
        <v>23</v>
      </c>
      <c r="G261" t="s">
        <v>3525</v>
      </c>
      <c r="H261" t="s">
        <v>3526</v>
      </c>
      <c r="I261" t="s">
        <v>26</v>
      </c>
      <c r="J261" t="s">
        <v>27</v>
      </c>
      <c r="K261" t="s">
        <v>42</v>
      </c>
      <c r="L261" t="s">
        <v>43</v>
      </c>
      <c r="M261">
        <v>90032</v>
      </c>
      <c r="N261" t="s">
        <v>44</v>
      </c>
      <c r="O261" t="s">
        <v>885</v>
      </c>
      <c r="P261" t="s">
        <v>46</v>
      </c>
      <c r="Q261" t="s">
        <v>59</v>
      </c>
      <c r="R261" t="s">
        <v>886</v>
      </c>
      <c r="S261">
        <v>87.92</v>
      </c>
      <c r="T261">
        <v>4</v>
      </c>
      <c r="U261">
        <v>0</v>
      </c>
      <c r="V261">
        <v>0.87919999999999998</v>
      </c>
    </row>
    <row r="262" spans="1:22" x14ac:dyDescent="0.3">
      <c r="A262">
        <v>7147</v>
      </c>
      <c r="B262" t="s">
        <v>9307</v>
      </c>
      <c r="C262">
        <v>2014</v>
      </c>
      <c r="D262" s="1">
        <v>41710</v>
      </c>
      <c r="E262" s="1">
        <v>41715</v>
      </c>
      <c r="F262" t="s">
        <v>50</v>
      </c>
      <c r="G262" t="s">
        <v>8227</v>
      </c>
      <c r="H262" t="s">
        <v>8228</v>
      </c>
      <c r="I262" t="s">
        <v>102</v>
      </c>
      <c r="J262" t="s">
        <v>27</v>
      </c>
      <c r="K262" t="s">
        <v>146</v>
      </c>
      <c r="L262" t="s">
        <v>147</v>
      </c>
      <c r="M262">
        <v>19140</v>
      </c>
      <c r="N262" t="s">
        <v>148</v>
      </c>
      <c r="O262" t="s">
        <v>8942</v>
      </c>
      <c r="P262" t="s">
        <v>46</v>
      </c>
      <c r="Q262" t="s">
        <v>59</v>
      </c>
      <c r="R262" t="s">
        <v>8943</v>
      </c>
      <c r="S262">
        <v>43.28</v>
      </c>
      <c r="T262">
        <v>1</v>
      </c>
      <c r="U262">
        <v>0.2</v>
      </c>
      <c r="V262">
        <v>3.246</v>
      </c>
    </row>
    <row r="263" spans="1:22" x14ac:dyDescent="0.3">
      <c r="A263">
        <v>260</v>
      </c>
      <c r="B263" t="s">
        <v>964</v>
      </c>
      <c r="C263">
        <v>2014</v>
      </c>
      <c r="D263" s="1">
        <v>41975</v>
      </c>
      <c r="E263" s="1">
        <v>41977</v>
      </c>
      <c r="F263" t="s">
        <v>23</v>
      </c>
      <c r="G263" t="s">
        <v>965</v>
      </c>
      <c r="H263" t="s">
        <v>966</v>
      </c>
      <c r="I263" t="s">
        <v>26</v>
      </c>
      <c r="J263" t="s">
        <v>27</v>
      </c>
      <c r="K263" t="s">
        <v>266</v>
      </c>
      <c r="L263" t="s">
        <v>267</v>
      </c>
      <c r="M263">
        <v>10009</v>
      </c>
      <c r="N263" t="s">
        <v>148</v>
      </c>
      <c r="O263" t="s">
        <v>969</v>
      </c>
      <c r="P263" t="s">
        <v>46</v>
      </c>
      <c r="Q263" t="s">
        <v>59</v>
      </c>
      <c r="R263" t="s">
        <v>970</v>
      </c>
      <c r="S263">
        <v>221.55</v>
      </c>
      <c r="T263">
        <v>3</v>
      </c>
      <c r="U263">
        <v>0</v>
      </c>
      <c r="V263">
        <v>6.6464999999999996</v>
      </c>
    </row>
    <row r="264" spans="1:22" x14ac:dyDescent="0.3">
      <c r="A264">
        <v>7138</v>
      </c>
      <c r="B264" t="s">
        <v>9303</v>
      </c>
      <c r="C264">
        <v>2012</v>
      </c>
      <c r="D264" s="1">
        <v>41233</v>
      </c>
      <c r="E264" s="1">
        <v>41240</v>
      </c>
      <c r="F264" t="s">
        <v>50</v>
      </c>
      <c r="G264" t="s">
        <v>2370</v>
      </c>
      <c r="H264" t="s">
        <v>2371</v>
      </c>
      <c r="I264" t="s">
        <v>26</v>
      </c>
      <c r="J264" t="s">
        <v>27</v>
      </c>
      <c r="K264" t="s">
        <v>1419</v>
      </c>
      <c r="L264" t="s">
        <v>54</v>
      </c>
      <c r="M264">
        <v>33180</v>
      </c>
      <c r="N264" t="s">
        <v>30</v>
      </c>
      <c r="O264" t="s">
        <v>1482</v>
      </c>
      <c r="P264" t="s">
        <v>46</v>
      </c>
      <c r="Q264" t="s">
        <v>59</v>
      </c>
      <c r="R264" t="s">
        <v>1483</v>
      </c>
      <c r="S264">
        <v>17.440000000000001</v>
      </c>
      <c r="T264">
        <v>2</v>
      </c>
      <c r="U264">
        <v>0.2</v>
      </c>
      <c r="V264">
        <v>1.3080000000000001</v>
      </c>
    </row>
    <row r="265" spans="1:22" x14ac:dyDescent="0.3">
      <c r="A265">
        <v>7110</v>
      </c>
      <c r="B265" t="s">
        <v>9291</v>
      </c>
      <c r="C265">
        <v>2013</v>
      </c>
      <c r="D265" s="1">
        <v>41384</v>
      </c>
      <c r="E265" s="1">
        <v>41391</v>
      </c>
      <c r="F265" t="s">
        <v>50</v>
      </c>
      <c r="G265" t="s">
        <v>290</v>
      </c>
      <c r="H265" t="s">
        <v>291</v>
      </c>
      <c r="I265" t="s">
        <v>26</v>
      </c>
      <c r="J265" t="s">
        <v>27</v>
      </c>
      <c r="K265" t="s">
        <v>266</v>
      </c>
      <c r="L265" t="s">
        <v>267</v>
      </c>
      <c r="M265">
        <v>10035</v>
      </c>
      <c r="N265" t="s">
        <v>148</v>
      </c>
      <c r="O265" t="s">
        <v>684</v>
      </c>
      <c r="P265" t="s">
        <v>46</v>
      </c>
      <c r="Q265" t="s">
        <v>59</v>
      </c>
      <c r="R265" t="s">
        <v>685</v>
      </c>
      <c r="S265">
        <v>459.88</v>
      </c>
      <c r="T265">
        <v>4</v>
      </c>
      <c r="U265">
        <v>0</v>
      </c>
      <c r="V265">
        <v>13.7964</v>
      </c>
    </row>
    <row r="266" spans="1:22" x14ac:dyDescent="0.3">
      <c r="A266">
        <v>7104</v>
      </c>
      <c r="B266" t="s">
        <v>9289</v>
      </c>
      <c r="C266">
        <v>2014</v>
      </c>
      <c r="D266" s="1">
        <v>41887</v>
      </c>
      <c r="E266" s="1">
        <v>41891</v>
      </c>
      <c r="F266" t="s">
        <v>50</v>
      </c>
      <c r="G266" t="s">
        <v>3480</v>
      </c>
      <c r="H266" t="s">
        <v>3481</v>
      </c>
      <c r="I266" t="s">
        <v>26</v>
      </c>
      <c r="J266" t="s">
        <v>27</v>
      </c>
      <c r="K266" t="s">
        <v>2542</v>
      </c>
      <c r="L266" t="s">
        <v>43</v>
      </c>
      <c r="M266">
        <v>92704</v>
      </c>
      <c r="N266" t="s">
        <v>44</v>
      </c>
      <c r="O266" t="s">
        <v>7562</v>
      </c>
      <c r="P266" t="s">
        <v>46</v>
      </c>
      <c r="Q266" t="s">
        <v>59</v>
      </c>
      <c r="R266" t="s">
        <v>7563</v>
      </c>
      <c r="S266">
        <v>421.1</v>
      </c>
      <c r="T266">
        <v>2</v>
      </c>
      <c r="U266">
        <v>0</v>
      </c>
      <c r="V266">
        <v>105.27500000000001</v>
      </c>
    </row>
    <row r="267" spans="1:22" x14ac:dyDescent="0.3">
      <c r="A267">
        <v>7088</v>
      </c>
      <c r="B267" t="s">
        <v>9278</v>
      </c>
      <c r="C267">
        <v>2014</v>
      </c>
      <c r="D267" s="1">
        <v>41855</v>
      </c>
      <c r="E267" s="1">
        <v>41858</v>
      </c>
      <c r="F267" t="s">
        <v>23</v>
      </c>
      <c r="G267" t="s">
        <v>5920</v>
      </c>
      <c r="H267" t="s">
        <v>5921</v>
      </c>
      <c r="I267" t="s">
        <v>26</v>
      </c>
      <c r="J267" t="s">
        <v>27</v>
      </c>
      <c r="K267" t="s">
        <v>42</v>
      </c>
      <c r="L267" t="s">
        <v>43</v>
      </c>
      <c r="M267">
        <v>90004</v>
      </c>
      <c r="N267" t="s">
        <v>44</v>
      </c>
      <c r="O267" t="s">
        <v>5267</v>
      </c>
      <c r="P267" t="s">
        <v>46</v>
      </c>
      <c r="Q267" t="s">
        <v>59</v>
      </c>
      <c r="R267" t="s">
        <v>5268</v>
      </c>
      <c r="S267">
        <v>99.87</v>
      </c>
      <c r="T267">
        <v>3</v>
      </c>
      <c r="U267">
        <v>0</v>
      </c>
      <c r="V267">
        <v>23.968800000000002</v>
      </c>
    </row>
    <row r="268" spans="1:22" x14ac:dyDescent="0.3">
      <c r="A268">
        <v>7066</v>
      </c>
      <c r="B268" t="s">
        <v>9268</v>
      </c>
      <c r="C268">
        <v>2011</v>
      </c>
      <c r="D268" s="1">
        <v>40883</v>
      </c>
      <c r="E268" s="1">
        <v>40885</v>
      </c>
      <c r="F268" t="s">
        <v>188</v>
      </c>
      <c r="G268" t="s">
        <v>2293</v>
      </c>
      <c r="H268" t="s">
        <v>2294</v>
      </c>
      <c r="I268" t="s">
        <v>41</v>
      </c>
      <c r="J268" t="s">
        <v>27</v>
      </c>
      <c r="K268" t="s">
        <v>42</v>
      </c>
      <c r="L268" t="s">
        <v>43</v>
      </c>
      <c r="M268">
        <v>90008</v>
      </c>
      <c r="N268" t="s">
        <v>44</v>
      </c>
      <c r="O268" t="s">
        <v>2870</v>
      </c>
      <c r="P268" t="s">
        <v>46</v>
      </c>
      <c r="Q268" t="s">
        <v>59</v>
      </c>
      <c r="R268" t="s">
        <v>2871</v>
      </c>
      <c r="S268">
        <v>1261.33</v>
      </c>
      <c r="T268">
        <v>7</v>
      </c>
      <c r="U268">
        <v>0</v>
      </c>
      <c r="V268">
        <v>327.94580000000002</v>
      </c>
    </row>
    <row r="269" spans="1:22" x14ac:dyDescent="0.3">
      <c r="A269">
        <v>7059</v>
      </c>
      <c r="B269" t="s">
        <v>9261</v>
      </c>
      <c r="C269">
        <v>2013</v>
      </c>
      <c r="D269" s="1">
        <v>41620</v>
      </c>
      <c r="E269" s="1">
        <v>41620</v>
      </c>
      <c r="F269" t="s">
        <v>1290</v>
      </c>
      <c r="G269" t="s">
        <v>5054</v>
      </c>
      <c r="H269" t="s">
        <v>5055</v>
      </c>
      <c r="I269" t="s">
        <v>26</v>
      </c>
      <c r="J269" t="s">
        <v>27</v>
      </c>
      <c r="K269" t="s">
        <v>1883</v>
      </c>
      <c r="L269" t="s">
        <v>43</v>
      </c>
      <c r="M269">
        <v>92804</v>
      </c>
      <c r="N269" t="s">
        <v>44</v>
      </c>
      <c r="O269" t="s">
        <v>8521</v>
      </c>
      <c r="P269" t="s">
        <v>46</v>
      </c>
      <c r="Q269" t="s">
        <v>59</v>
      </c>
      <c r="R269" t="s">
        <v>8522</v>
      </c>
      <c r="S269">
        <v>50.22</v>
      </c>
      <c r="T269">
        <v>3</v>
      </c>
      <c r="U269">
        <v>0</v>
      </c>
      <c r="V269">
        <v>2.0087999999999999</v>
      </c>
    </row>
    <row r="270" spans="1:22" x14ac:dyDescent="0.3">
      <c r="A270">
        <v>7040</v>
      </c>
      <c r="B270" t="s">
        <v>9255</v>
      </c>
      <c r="C270">
        <v>2014</v>
      </c>
      <c r="D270" s="1">
        <v>41991</v>
      </c>
      <c r="E270" s="1">
        <v>41997</v>
      </c>
      <c r="F270" t="s">
        <v>50</v>
      </c>
      <c r="G270" t="s">
        <v>2072</v>
      </c>
      <c r="H270" t="s">
        <v>2073</v>
      </c>
      <c r="I270" t="s">
        <v>26</v>
      </c>
      <c r="J270" t="s">
        <v>27</v>
      </c>
      <c r="K270" t="s">
        <v>266</v>
      </c>
      <c r="L270" t="s">
        <v>267</v>
      </c>
      <c r="M270">
        <v>10009</v>
      </c>
      <c r="N270" t="s">
        <v>148</v>
      </c>
      <c r="O270" t="s">
        <v>933</v>
      </c>
      <c r="P270" t="s">
        <v>46</v>
      </c>
      <c r="Q270" t="s">
        <v>59</v>
      </c>
      <c r="R270" t="s">
        <v>934</v>
      </c>
      <c r="S270">
        <v>166.72</v>
      </c>
      <c r="T270">
        <v>2</v>
      </c>
      <c r="U270">
        <v>0</v>
      </c>
      <c r="V270">
        <v>41.68</v>
      </c>
    </row>
    <row r="271" spans="1:22" x14ac:dyDescent="0.3">
      <c r="A271">
        <v>7030</v>
      </c>
      <c r="B271" t="s">
        <v>9249</v>
      </c>
      <c r="C271">
        <v>2013</v>
      </c>
      <c r="D271" s="1">
        <v>41590</v>
      </c>
      <c r="E271" s="1">
        <v>41595</v>
      </c>
      <c r="F271" t="s">
        <v>50</v>
      </c>
      <c r="G271" t="s">
        <v>4136</v>
      </c>
      <c r="H271" t="s">
        <v>4137</v>
      </c>
      <c r="I271" t="s">
        <v>41</v>
      </c>
      <c r="J271" t="s">
        <v>27</v>
      </c>
      <c r="K271" t="s">
        <v>266</v>
      </c>
      <c r="L271" t="s">
        <v>267</v>
      </c>
      <c r="M271">
        <v>10011</v>
      </c>
      <c r="N271" t="s">
        <v>148</v>
      </c>
      <c r="O271" t="s">
        <v>4772</v>
      </c>
      <c r="P271" t="s">
        <v>46</v>
      </c>
      <c r="Q271" t="s">
        <v>59</v>
      </c>
      <c r="R271" t="s">
        <v>186</v>
      </c>
      <c r="S271">
        <v>28.14</v>
      </c>
      <c r="T271">
        <v>3</v>
      </c>
      <c r="U271">
        <v>0</v>
      </c>
      <c r="V271">
        <v>7.8792</v>
      </c>
    </row>
    <row r="272" spans="1:22" x14ac:dyDescent="0.3">
      <c r="A272">
        <v>269</v>
      </c>
      <c r="B272" t="s">
        <v>1004</v>
      </c>
      <c r="C272">
        <v>2014</v>
      </c>
      <c r="D272" s="1">
        <v>41983</v>
      </c>
      <c r="E272" s="1">
        <v>41987</v>
      </c>
      <c r="F272" t="s">
        <v>50</v>
      </c>
      <c r="G272" t="s">
        <v>1005</v>
      </c>
      <c r="H272" t="s">
        <v>1006</v>
      </c>
      <c r="I272" t="s">
        <v>41</v>
      </c>
      <c r="J272" t="s">
        <v>27</v>
      </c>
      <c r="K272" t="s">
        <v>1007</v>
      </c>
      <c r="L272" t="s">
        <v>498</v>
      </c>
      <c r="M272">
        <v>45231</v>
      </c>
      <c r="N272" t="s">
        <v>148</v>
      </c>
      <c r="O272" t="s">
        <v>1008</v>
      </c>
      <c r="P272" t="s">
        <v>46</v>
      </c>
      <c r="Q272" t="s">
        <v>59</v>
      </c>
      <c r="R272" t="s">
        <v>1009</v>
      </c>
      <c r="S272">
        <v>37.207999999999998</v>
      </c>
      <c r="T272">
        <v>1</v>
      </c>
      <c r="U272">
        <v>0.2</v>
      </c>
      <c r="V272">
        <v>-7.4416000000000002</v>
      </c>
    </row>
    <row r="273" spans="1:22" x14ac:dyDescent="0.3">
      <c r="A273">
        <v>6971</v>
      </c>
      <c r="B273" t="s">
        <v>9214</v>
      </c>
      <c r="C273">
        <v>2014</v>
      </c>
      <c r="D273" s="1">
        <v>41902</v>
      </c>
      <c r="E273" s="1">
        <v>41908</v>
      </c>
      <c r="F273" t="s">
        <v>50</v>
      </c>
      <c r="G273" t="s">
        <v>3827</v>
      </c>
      <c r="H273" t="s">
        <v>3828</v>
      </c>
      <c r="I273" t="s">
        <v>26</v>
      </c>
      <c r="J273" t="s">
        <v>27</v>
      </c>
      <c r="K273" t="s">
        <v>544</v>
      </c>
      <c r="L273" t="s">
        <v>310</v>
      </c>
      <c r="M273">
        <v>85023</v>
      </c>
      <c r="N273" t="s">
        <v>44</v>
      </c>
      <c r="O273" t="s">
        <v>6758</v>
      </c>
      <c r="P273" t="s">
        <v>46</v>
      </c>
      <c r="Q273" t="s">
        <v>59</v>
      </c>
      <c r="R273" t="s">
        <v>6759</v>
      </c>
      <c r="S273">
        <v>12.624000000000001</v>
      </c>
      <c r="T273">
        <v>2</v>
      </c>
      <c r="U273">
        <v>0.2</v>
      </c>
      <c r="V273">
        <v>-2.5247999999999999</v>
      </c>
    </row>
    <row r="274" spans="1:22" x14ac:dyDescent="0.3">
      <c r="A274">
        <v>271</v>
      </c>
      <c r="B274" t="s">
        <v>1012</v>
      </c>
      <c r="C274">
        <v>2014</v>
      </c>
      <c r="D274" s="1">
        <v>42002</v>
      </c>
      <c r="E274" s="1">
        <v>42007</v>
      </c>
      <c r="F274" t="s">
        <v>23</v>
      </c>
      <c r="G274" t="s">
        <v>1013</v>
      </c>
      <c r="H274" t="s">
        <v>1014</v>
      </c>
      <c r="I274" t="s">
        <v>41</v>
      </c>
      <c r="J274" t="s">
        <v>27</v>
      </c>
      <c r="K274" t="s">
        <v>127</v>
      </c>
      <c r="L274" t="s">
        <v>43</v>
      </c>
      <c r="M274">
        <v>94110</v>
      </c>
      <c r="N274" t="s">
        <v>44</v>
      </c>
      <c r="O274" t="s">
        <v>1015</v>
      </c>
      <c r="P274" t="s">
        <v>46</v>
      </c>
      <c r="Q274" t="s">
        <v>59</v>
      </c>
      <c r="R274" t="s">
        <v>1016</v>
      </c>
      <c r="S274">
        <v>725.84</v>
      </c>
      <c r="T274">
        <v>4</v>
      </c>
      <c r="U274">
        <v>0</v>
      </c>
      <c r="V274">
        <v>210.49359999999999</v>
      </c>
    </row>
    <row r="275" spans="1:22" x14ac:dyDescent="0.3">
      <c r="A275">
        <v>6959</v>
      </c>
      <c r="B275" t="s">
        <v>9209</v>
      </c>
      <c r="C275">
        <v>2012</v>
      </c>
      <c r="D275" s="1">
        <v>41179</v>
      </c>
      <c r="E275" s="1">
        <v>41181</v>
      </c>
      <c r="F275" t="s">
        <v>23</v>
      </c>
      <c r="G275" t="s">
        <v>4900</v>
      </c>
      <c r="H275" t="s">
        <v>4901</v>
      </c>
      <c r="I275" t="s">
        <v>102</v>
      </c>
      <c r="J275" t="s">
        <v>27</v>
      </c>
      <c r="K275" t="s">
        <v>127</v>
      </c>
      <c r="L275" t="s">
        <v>43</v>
      </c>
      <c r="M275">
        <v>94110</v>
      </c>
      <c r="N275" t="s">
        <v>44</v>
      </c>
      <c r="O275" t="s">
        <v>759</v>
      </c>
      <c r="P275" t="s">
        <v>46</v>
      </c>
      <c r="Q275" t="s">
        <v>59</v>
      </c>
      <c r="R275" t="s">
        <v>760</v>
      </c>
      <c r="S275">
        <v>15.51</v>
      </c>
      <c r="T275">
        <v>1</v>
      </c>
      <c r="U275">
        <v>0</v>
      </c>
      <c r="V275">
        <v>4.3428000000000004</v>
      </c>
    </row>
    <row r="276" spans="1:22" x14ac:dyDescent="0.3">
      <c r="A276">
        <v>6948</v>
      </c>
      <c r="B276" t="s">
        <v>9199</v>
      </c>
      <c r="C276">
        <v>2012</v>
      </c>
      <c r="D276" s="1">
        <v>41024</v>
      </c>
      <c r="E276" s="1">
        <v>41028</v>
      </c>
      <c r="F276" t="s">
        <v>50</v>
      </c>
      <c r="G276" t="s">
        <v>1974</v>
      </c>
      <c r="H276" t="s">
        <v>1975</v>
      </c>
      <c r="I276" t="s">
        <v>26</v>
      </c>
      <c r="J276" t="s">
        <v>27</v>
      </c>
      <c r="K276" t="s">
        <v>456</v>
      </c>
      <c r="L276" t="s">
        <v>211</v>
      </c>
      <c r="M276">
        <v>60505</v>
      </c>
      <c r="N276" t="s">
        <v>105</v>
      </c>
      <c r="O276" t="s">
        <v>3688</v>
      </c>
      <c r="P276" t="s">
        <v>46</v>
      </c>
      <c r="Q276" t="s">
        <v>59</v>
      </c>
      <c r="R276" t="s">
        <v>3689</v>
      </c>
      <c r="S276">
        <v>221.024</v>
      </c>
      <c r="T276">
        <v>2</v>
      </c>
      <c r="U276">
        <v>0.2</v>
      </c>
      <c r="V276">
        <v>-55.256</v>
      </c>
    </row>
    <row r="277" spans="1:22" x14ac:dyDescent="0.3">
      <c r="A277">
        <v>6942</v>
      </c>
      <c r="B277" t="s">
        <v>9192</v>
      </c>
      <c r="C277">
        <v>2014</v>
      </c>
      <c r="D277" s="1">
        <v>41817</v>
      </c>
      <c r="E277" s="1">
        <v>41821</v>
      </c>
      <c r="F277" t="s">
        <v>50</v>
      </c>
      <c r="G277" t="s">
        <v>5376</v>
      </c>
      <c r="H277" t="s">
        <v>5377</v>
      </c>
      <c r="I277" t="s">
        <v>41</v>
      </c>
      <c r="J277" t="s">
        <v>27</v>
      </c>
      <c r="K277" t="s">
        <v>266</v>
      </c>
      <c r="L277" t="s">
        <v>267</v>
      </c>
      <c r="M277">
        <v>10009</v>
      </c>
      <c r="N277" t="s">
        <v>148</v>
      </c>
      <c r="O277" t="s">
        <v>2011</v>
      </c>
      <c r="P277" t="s">
        <v>46</v>
      </c>
      <c r="Q277" t="s">
        <v>59</v>
      </c>
      <c r="R277" t="s">
        <v>2012</v>
      </c>
      <c r="S277">
        <v>713.88</v>
      </c>
      <c r="T277">
        <v>4</v>
      </c>
      <c r="U277">
        <v>0</v>
      </c>
      <c r="V277">
        <v>214.16399999999999</v>
      </c>
    </row>
    <row r="278" spans="1:22" x14ac:dyDescent="0.3">
      <c r="A278">
        <v>6928</v>
      </c>
      <c r="B278" t="s">
        <v>9180</v>
      </c>
      <c r="C278">
        <v>2013</v>
      </c>
      <c r="D278" s="1">
        <v>41449</v>
      </c>
      <c r="E278" s="1">
        <v>41451</v>
      </c>
      <c r="F278" t="s">
        <v>23</v>
      </c>
      <c r="G278" t="s">
        <v>665</v>
      </c>
      <c r="H278" t="s">
        <v>666</v>
      </c>
      <c r="I278" t="s">
        <v>26</v>
      </c>
      <c r="J278" t="s">
        <v>27</v>
      </c>
      <c r="K278" t="s">
        <v>127</v>
      </c>
      <c r="L278" t="s">
        <v>43</v>
      </c>
      <c r="M278">
        <v>94109</v>
      </c>
      <c r="N278" t="s">
        <v>44</v>
      </c>
      <c r="O278" t="s">
        <v>5017</v>
      </c>
      <c r="P278" t="s">
        <v>46</v>
      </c>
      <c r="Q278" t="s">
        <v>59</v>
      </c>
      <c r="R278" t="s">
        <v>5018</v>
      </c>
      <c r="S278">
        <v>93.68</v>
      </c>
      <c r="T278">
        <v>4</v>
      </c>
      <c r="U278">
        <v>0</v>
      </c>
      <c r="V278">
        <v>25.293600000000001</v>
      </c>
    </row>
    <row r="279" spans="1:22" x14ac:dyDescent="0.3">
      <c r="A279">
        <v>6915</v>
      </c>
      <c r="B279" t="s">
        <v>9171</v>
      </c>
      <c r="C279">
        <v>2011</v>
      </c>
      <c r="D279" s="1">
        <v>40899</v>
      </c>
      <c r="E279" s="1">
        <v>40906</v>
      </c>
      <c r="F279" t="s">
        <v>50</v>
      </c>
      <c r="G279" t="s">
        <v>3486</v>
      </c>
      <c r="H279" t="s">
        <v>3487</v>
      </c>
      <c r="I279" t="s">
        <v>26</v>
      </c>
      <c r="J279" t="s">
        <v>27</v>
      </c>
      <c r="K279" t="s">
        <v>303</v>
      </c>
      <c r="L279" t="s">
        <v>211</v>
      </c>
      <c r="M279">
        <v>60623</v>
      </c>
      <c r="N279" t="s">
        <v>105</v>
      </c>
      <c r="O279" t="s">
        <v>2117</v>
      </c>
      <c r="P279" t="s">
        <v>46</v>
      </c>
      <c r="Q279" t="s">
        <v>59</v>
      </c>
      <c r="R279" t="s">
        <v>2118</v>
      </c>
      <c r="S279">
        <v>132.16</v>
      </c>
      <c r="T279">
        <v>1</v>
      </c>
      <c r="U279">
        <v>0.2</v>
      </c>
      <c r="V279">
        <v>9.9120000000000008</v>
      </c>
    </row>
    <row r="280" spans="1:22" x14ac:dyDescent="0.3">
      <c r="A280">
        <v>6912</v>
      </c>
      <c r="B280" t="s">
        <v>9167</v>
      </c>
      <c r="C280">
        <v>2014</v>
      </c>
      <c r="D280" s="1">
        <v>41853</v>
      </c>
      <c r="E280" s="1">
        <v>41857</v>
      </c>
      <c r="F280" t="s">
        <v>23</v>
      </c>
      <c r="G280" t="s">
        <v>660</v>
      </c>
      <c r="H280" t="s">
        <v>661</v>
      </c>
      <c r="I280" t="s">
        <v>26</v>
      </c>
      <c r="J280" t="s">
        <v>27</v>
      </c>
      <c r="K280" t="s">
        <v>127</v>
      </c>
      <c r="L280" t="s">
        <v>43</v>
      </c>
      <c r="M280">
        <v>94109</v>
      </c>
      <c r="N280" t="s">
        <v>44</v>
      </c>
      <c r="O280" t="s">
        <v>3219</v>
      </c>
      <c r="P280" t="s">
        <v>46</v>
      </c>
      <c r="Q280" t="s">
        <v>59</v>
      </c>
      <c r="R280" t="s">
        <v>3220</v>
      </c>
      <c r="S280">
        <v>186.54</v>
      </c>
      <c r="T280">
        <v>3</v>
      </c>
      <c r="U280">
        <v>0</v>
      </c>
      <c r="V280">
        <v>50.3658</v>
      </c>
    </row>
    <row r="281" spans="1:22" x14ac:dyDescent="0.3">
      <c r="A281">
        <v>6906</v>
      </c>
      <c r="B281" t="s">
        <v>9161</v>
      </c>
      <c r="C281">
        <v>2014</v>
      </c>
      <c r="D281" s="1">
        <v>41980</v>
      </c>
      <c r="E281" s="1">
        <v>41982</v>
      </c>
      <c r="F281" t="s">
        <v>23</v>
      </c>
      <c r="G281" t="s">
        <v>2271</v>
      </c>
      <c r="H281" t="s">
        <v>2272</v>
      </c>
      <c r="I281" t="s">
        <v>41</v>
      </c>
      <c r="J281" t="s">
        <v>27</v>
      </c>
      <c r="K281" t="s">
        <v>991</v>
      </c>
      <c r="L281" t="s">
        <v>43</v>
      </c>
      <c r="M281">
        <v>94513</v>
      </c>
      <c r="N281" t="s">
        <v>44</v>
      </c>
      <c r="O281" t="s">
        <v>2654</v>
      </c>
      <c r="P281" t="s">
        <v>46</v>
      </c>
      <c r="Q281" t="s">
        <v>59</v>
      </c>
      <c r="R281" t="s">
        <v>186</v>
      </c>
      <c r="S281">
        <v>10.68</v>
      </c>
      <c r="T281">
        <v>1</v>
      </c>
      <c r="U281">
        <v>0</v>
      </c>
      <c r="V281">
        <v>2.8835999999999999</v>
      </c>
    </row>
    <row r="282" spans="1:22" x14ac:dyDescent="0.3">
      <c r="A282">
        <v>279</v>
      </c>
      <c r="B282" t="s">
        <v>1032</v>
      </c>
      <c r="C282">
        <v>2014</v>
      </c>
      <c r="D282" s="1">
        <v>41926</v>
      </c>
      <c r="E282" s="1">
        <v>41930</v>
      </c>
      <c r="F282" t="s">
        <v>50</v>
      </c>
      <c r="G282" t="s">
        <v>1033</v>
      </c>
      <c r="H282" t="s">
        <v>1034</v>
      </c>
      <c r="I282" t="s">
        <v>41</v>
      </c>
      <c r="J282" t="s">
        <v>27</v>
      </c>
      <c r="K282" t="s">
        <v>146</v>
      </c>
      <c r="L282" t="s">
        <v>147</v>
      </c>
      <c r="M282">
        <v>19140</v>
      </c>
      <c r="N282" t="s">
        <v>148</v>
      </c>
      <c r="O282" t="s">
        <v>1039</v>
      </c>
      <c r="P282" t="s">
        <v>46</v>
      </c>
      <c r="Q282" t="s">
        <v>59</v>
      </c>
      <c r="R282" t="s">
        <v>1040</v>
      </c>
      <c r="S282">
        <v>59.712000000000003</v>
      </c>
      <c r="T282">
        <v>6</v>
      </c>
      <c r="U282">
        <v>0.2</v>
      </c>
      <c r="V282">
        <v>5.9711999999999996</v>
      </c>
    </row>
    <row r="283" spans="1:22" x14ac:dyDescent="0.3">
      <c r="A283">
        <v>6905</v>
      </c>
      <c r="B283" t="s">
        <v>9158</v>
      </c>
      <c r="C283">
        <v>2014</v>
      </c>
      <c r="D283" s="1">
        <v>41885</v>
      </c>
      <c r="E283" s="1">
        <v>41891</v>
      </c>
      <c r="F283" t="s">
        <v>50</v>
      </c>
      <c r="G283" t="s">
        <v>2725</v>
      </c>
      <c r="H283" t="s">
        <v>2726</v>
      </c>
      <c r="I283" t="s">
        <v>41</v>
      </c>
      <c r="J283" t="s">
        <v>27</v>
      </c>
      <c r="K283" t="s">
        <v>303</v>
      </c>
      <c r="L283" t="s">
        <v>211</v>
      </c>
      <c r="M283">
        <v>60653</v>
      </c>
      <c r="N283" t="s">
        <v>105</v>
      </c>
      <c r="O283" t="s">
        <v>8372</v>
      </c>
      <c r="P283" t="s">
        <v>46</v>
      </c>
      <c r="Q283" t="s">
        <v>59</v>
      </c>
      <c r="R283" t="s">
        <v>8373</v>
      </c>
      <c r="S283">
        <v>235.92</v>
      </c>
      <c r="T283">
        <v>5</v>
      </c>
      <c r="U283">
        <v>0.2</v>
      </c>
      <c r="V283">
        <v>-44.234999999999999</v>
      </c>
    </row>
    <row r="284" spans="1:22" x14ac:dyDescent="0.3">
      <c r="A284">
        <v>6883</v>
      </c>
      <c r="B284" t="s">
        <v>9149</v>
      </c>
      <c r="C284">
        <v>2012</v>
      </c>
      <c r="D284" s="1">
        <v>41244</v>
      </c>
      <c r="E284" s="1">
        <v>41248</v>
      </c>
      <c r="F284" t="s">
        <v>23</v>
      </c>
      <c r="G284" t="s">
        <v>620</v>
      </c>
      <c r="H284" t="s">
        <v>621</v>
      </c>
      <c r="I284" t="s">
        <v>102</v>
      </c>
      <c r="J284" t="s">
        <v>27</v>
      </c>
      <c r="K284" t="s">
        <v>95</v>
      </c>
      <c r="L284" t="s">
        <v>96</v>
      </c>
      <c r="M284">
        <v>98105</v>
      </c>
      <c r="N284" t="s">
        <v>44</v>
      </c>
      <c r="O284" t="s">
        <v>4663</v>
      </c>
      <c r="P284" t="s">
        <v>46</v>
      </c>
      <c r="Q284" t="s">
        <v>59</v>
      </c>
      <c r="R284" t="s">
        <v>4664</v>
      </c>
      <c r="S284">
        <v>146.72999999999999</v>
      </c>
      <c r="T284">
        <v>3</v>
      </c>
      <c r="U284">
        <v>0</v>
      </c>
      <c r="V284">
        <v>2.9346000000000001</v>
      </c>
    </row>
    <row r="285" spans="1:22" x14ac:dyDescent="0.3">
      <c r="A285">
        <v>6855</v>
      </c>
      <c r="B285" t="s">
        <v>9139</v>
      </c>
      <c r="C285">
        <v>2014</v>
      </c>
      <c r="D285" s="1">
        <v>41997</v>
      </c>
      <c r="E285" s="1">
        <v>42002</v>
      </c>
      <c r="F285" t="s">
        <v>23</v>
      </c>
      <c r="G285" t="s">
        <v>7779</v>
      </c>
      <c r="H285" t="s">
        <v>7780</v>
      </c>
      <c r="I285" t="s">
        <v>41</v>
      </c>
      <c r="J285" t="s">
        <v>27</v>
      </c>
      <c r="K285" t="s">
        <v>5141</v>
      </c>
      <c r="L285" t="s">
        <v>1707</v>
      </c>
      <c r="M285">
        <v>72209</v>
      </c>
      <c r="N285" t="s">
        <v>30</v>
      </c>
      <c r="O285" t="s">
        <v>839</v>
      </c>
      <c r="P285" t="s">
        <v>46</v>
      </c>
      <c r="Q285" t="s">
        <v>59</v>
      </c>
      <c r="R285" t="s">
        <v>840</v>
      </c>
      <c r="S285">
        <v>367.96</v>
      </c>
      <c r="T285">
        <v>4</v>
      </c>
      <c r="U285">
        <v>0</v>
      </c>
      <c r="V285">
        <v>14.718400000000001</v>
      </c>
    </row>
    <row r="286" spans="1:22" x14ac:dyDescent="0.3">
      <c r="A286">
        <v>6853</v>
      </c>
      <c r="B286" t="s">
        <v>9139</v>
      </c>
      <c r="C286">
        <v>2014</v>
      </c>
      <c r="D286" s="1">
        <v>41997</v>
      </c>
      <c r="E286" s="1">
        <v>42002</v>
      </c>
      <c r="F286" t="s">
        <v>23</v>
      </c>
      <c r="G286" t="s">
        <v>7779</v>
      </c>
      <c r="H286" t="s">
        <v>7780</v>
      </c>
      <c r="I286" t="s">
        <v>41</v>
      </c>
      <c r="J286" t="s">
        <v>27</v>
      </c>
      <c r="K286" t="s">
        <v>5141</v>
      </c>
      <c r="L286" t="s">
        <v>1707</v>
      </c>
      <c r="M286">
        <v>72209</v>
      </c>
      <c r="N286" t="s">
        <v>30</v>
      </c>
      <c r="O286" t="s">
        <v>759</v>
      </c>
      <c r="P286" t="s">
        <v>46</v>
      </c>
      <c r="Q286" t="s">
        <v>59</v>
      </c>
      <c r="R286" t="s">
        <v>760</v>
      </c>
      <c r="S286">
        <v>62.04</v>
      </c>
      <c r="T286">
        <v>4</v>
      </c>
      <c r="U286">
        <v>0</v>
      </c>
      <c r="V286">
        <v>17.371200000000002</v>
      </c>
    </row>
    <row r="287" spans="1:22" x14ac:dyDescent="0.3">
      <c r="A287">
        <v>6844</v>
      </c>
      <c r="B287" t="s">
        <v>9129</v>
      </c>
      <c r="C287">
        <v>2013</v>
      </c>
      <c r="D287" s="1">
        <v>41530</v>
      </c>
      <c r="E287" s="1">
        <v>41535</v>
      </c>
      <c r="F287" t="s">
        <v>50</v>
      </c>
      <c r="G287" t="s">
        <v>2431</v>
      </c>
      <c r="H287" t="s">
        <v>2432</v>
      </c>
      <c r="I287" t="s">
        <v>41</v>
      </c>
      <c r="J287" t="s">
        <v>27</v>
      </c>
      <c r="K287" t="s">
        <v>318</v>
      </c>
      <c r="L287" t="s">
        <v>319</v>
      </c>
      <c r="M287">
        <v>22153</v>
      </c>
      <c r="N287" t="s">
        <v>30</v>
      </c>
      <c r="O287" t="s">
        <v>4089</v>
      </c>
      <c r="P287" t="s">
        <v>46</v>
      </c>
      <c r="Q287" t="s">
        <v>59</v>
      </c>
      <c r="R287" t="s">
        <v>4090</v>
      </c>
      <c r="S287">
        <v>67.900000000000006</v>
      </c>
      <c r="T287">
        <v>5</v>
      </c>
      <c r="U287">
        <v>0</v>
      </c>
      <c r="V287">
        <v>0.67900000000000005</v>
      </c>
    </row>
    <row r="288" spans="1:22" x14ac:dyDescent="0.3">
      <c r="A288">
        <v>6826</v>
      </c>
      <c r="B288" t="s">
        <v>9118</v>
      </c>
      <c r="C288">
        <v>2013</v>
      </c>
      <c r="D288" s="1">
        <v>41550</v>
      </c>
      <c r="E288" s="1">
        <v>41557</v>
      </c>
      <c r="F288" t="s">
        <v>50</v>
      </c>
      <c r="G288" t="s">
        <v>4959</v>
      </c>
      <c r="H288" t="s">
        <v>4960</v>
      </c>
      <c r="I288" t="s">
        <v>41</v>
      </c>
      <c r="J288" t="s">
        <v>27</v>
      </c>
      <c r="K288" t="s">
        <v>4268</v>
      </c>
      <c r="L288" t="s">
        <v>254</v>
      </c>
      <c r="M288">
        <v>47905</v>
      </c>
      <c r="N288" t="s">
        <v>105</v>
      </c>
      <c r="O288" t="s">
        <v>2808</v>
      </c>
      <c r="P288" t="s">
        <v>46</v>
      </c>
      <c r="Q288" t="s">
        <v>59</v>
      </c>
      <c r="R288" t="s">
        <v>2809</v>
      </c>
      <c r="S288">
        <v>32.479999999999997</v>
      </c>
      <c r="T288">
        <v>2</v>
      </c>
      <c r="U288">
        <v>0</v>
      </c>
      <c r="V288">
        <v>4.8719999999999999</v>
      </c>
    </row>
    <row r="289" spans="1:22" x14ac:dyDescent="0.3">
      <c r="A289">
        <v>6794</v>
      </c>
      <c r="B289" t="s">
        <v>9102</v>
      </c>
      <c r="C289">
        <v>2012</v>
      </c>
      <c r="D289" s="1">
        <v>41229</v>
      </c>
      <c r="E289" s="1">
        <v>41233</v>
      </c>
      <c r="F289" t="s">
        <v>50</v>
      </c>
      <c r="G289" t="s">
        <v>1779</v>
      </c>
      <c r="H289" t="s">
        <v>1780</v>
      </c>
      <c r="I289" t="s">
        <v>41</v>
      </c>
      <c r="J289" t="s">
        <v>27</v>
      </c>
      <c r="K289" t="s">
        <v>303</v>
      </c>
      <c r="L289" t="s">
        <v>211</v>
      </c>
      <c r="M289">
        <v>60610</v>
      </c>
      <c r="N289" t="s">
        <v>105</v>
      </c>
      <c r="O289" t="s">
        <v>4076</v>
      </c>
      <c r="P289" t="s">
        <v>46</v>
      </c>
      <c r="Q289" t="s">
        <v>59</v>
      </c>
      <c r="R289" t="s">
        <v>4077</v>
      </c>
      <c r="S289">
        <v>21.488</v>
      </c>
      <c r="T289">
        <v>2</v>
      </c>
      <c r="U289">
        <v>0.2</v>
      </c>
      <c r="V289">
        <v>1.6115999999999999</v>
      </c>
    </row>
    <row r="290" spans="1:22" x14ac:dyDescent="0.3">
      <c r="A290">
        <v>6786</v>
      </c>
      <c r="B290" t="s">
        <v>9092</v>
      </c>
      <c r="C290">
        <v>2014</v>
      </c>
      <c r="D290" s="1">
        <v>41846</v>
      </c>
      <c r="E290" s="1">
        <v>41849</v>
      </c>
      <c r="F290" t="s">
        <v>23</v>
      </c>
      <c r="G290" t="s">
        <v>4682</v>
      </c>
      <c r="H290" t="s">
        <v>4683</v>
      </c>
      <c r="I290" t="s">
        <v>26</v>
      </c>
      <c r="J290" t="s">
        <v>27</v>
      </c>
      <c r="K290" t="s">
        <v>146</v>
      </c>
      <c r="L290" t="s">
        <v>147</v>
      </c>
      <c r="M290">
        <v>19143</v>
      </c>
      <c r="N290" t="s">
        <v>148</v>
      </c>
      <c r="O290" t="s">
        <v>1542</v>
      </c>
      <c r="P290" t="s">
        <v>46</v>
      </c>
      <c r="Q290" t="s">
        <v>59</v>
      </c>
      <c r="R290" t="s">
        <v>1543</v>
      </c>
      <c r="S290">
        <v>259.92</v>
      </c>
      <c r="T290">
        <v>5</v>
      </c>
      <c r="U290">
        <v>0.2</v>
      </c>
      <c r="V290">
        <v>-25.992000000000001</v>
      </c>
    </row>
    <row r="291" spans="1:22" x14ac:dyDescent="0.3">
      <c r="A291">
        <v>6777</v>
      </c>
      <c r="B291" t="s">
        <v>9089</v>
      </c>
      <c r="C291">
        <v>2013</v>
      </c>
      <c r="D291" s="1">
        <v>41523</v>
      </c>
      <c r="E291" s="1">
        <v>41529</v>
      </c>
      <c r="F291" t="s">
        <v>50</v>
      </c>
      <c r="G291" t="s">
        <v>6374</v>
      </c>
      <c r="H291" t="s">
        <v>6375</v>
      </c>
      <c r="I291" t="s">
        <v>26</v>
      </c>
      <c r="J291" t="s">
        <v>27</v>
      </c>
      <c r="K291" t="s">
        <v>678</v>
      </c>
      <c r="L291" t="s">
        <v>104</v>
      </c>
      <c r="M291">
        <v>78207</v>
      </c>
      <c r="N291" t="s">
        <v>105</v>
      </c>
      <c r="O291" t="s">
        <v>217</v>
      </c>
      <c r="P291" t="s">
        <v>46</v>
      </c>
      <c r="Q291" t="s">
        <v>59</v>
      </c>
      <c r="R291" t="s">
        <v>218</v>
      </c>
      <c r="S291">
        <v>93.456000000000003</v>
      </c>
      <c r="T291">
        <v>3</v>
      </c>
      <c r="U291">
        <v>0.2</v>
      </c>
      <c r="V291">
        <v>-17.523</v>
      </c>
    </row>
    <row r="292" spans="1:22" x14ac:dyDescent="0.3">
      <c r="A292">
        <v>6764</v>
      </c>
      <c r="B292" t="s">
        <v>9078</v>
      </c>
      <c r="C292">
        <v>2013</v>
      </c>
      <c r="D292" s="1">
        <v>41520</v>
      </c>
      <c r="E292" s="1">
        <v>41526</v>
      </c>
      <c r="F292" t="s">
        <v>50</v>
      </c>
      <c r="G292" t="s">
        <v>1815</v>
      </c>
      <c r="H292" t="s">
        <v>1816</v>
      </c>
      <c r="I292" t="s">
        <v>26</v>
      </c>
      <c r="J292" t="s">
        <v>27</v>
      </c>
      <c r="K292" t="s">
        <v>303</v>
      </c>
      <c r="L292" t="s">
        <v>211</v>
      </c>
      <c r="M292">
        <v>60623</v>
      </c>
      <c r="N292" t="s">
        <v>105</v>
      </c>
      <c r="O292" t="s">
        <v>885</v>
      </c>
      <c r="P292" t="s">
        <v>46</v>
      </c>
      <c r="Q292" t="s">
        <v>59</v>
      </c>
      <c r="R292" t="s">
        <v>886</v>
      </c>
      <c r="S292">
        <v>35.167999999999999</v>
      </c>
      <c r="T292">
        <v>2</v>
      </c>
      <c r="U292">
        <v>0.2</v>
      </c>
      <c r="V292">
        <v>-8.3523999999999994</v>
      </c>
    </row>
    <row r="293" spans="1:22" x14ac:dyDescent="0.3">
      <c r="A293">
        <v>6761</v>
      </c>
      <c r="B293" t="s">
        <v>9076</v>
      </c>
      <c r="C293">
        <v>2014</v>
      </c>
      <c r="D293" s="1">
        <v>41817</v>
      </c>
      <c r="E293" s="1">
        <v>41821</v>
      </c>
      <c r="F293" t="s">
        <v>50</v>
      </c>
      <c r="G293" t="s">
        <v>1350</v>
      </c>
      <c r="H293" t="s">
        <v>1351</v>
      </c>
      <c r="I293" t="s">
        <v>26</v>
      </c>
      <c r="J293" t="s">
        <v>27</v>
      </c>
      <c r="K293" t="s">
        <v>266</v>
      </c>
      <c r="L293" t="s">
        <v>267</v>
      </c>
      <c r="M293">
        <v>10035</v>
      </c>
      <c r="N293" t="s">
        <v>148</v>
      </c>
      <c r="O293" t="s">
        <v>340</v>
      </c>
      <c r="P293" t="s">
        <v>46</v>
      </c>
      <c r="Q293" t="s">
        <v>59</v>
      </c>
      <c r="R293" t="s">
        <v>341</v>
      </c>
      <c r="S293">
        <v>272.94</v>
      </c>
      <c r="T293">
        <v>3</v>
      </c>
      <c r="U293">
        <v>0</v>
      </c>
      <c r="V293">
        <v>0</v>
      </c>
    </row>
    <row r="294" spans="1:22" x14ac:dyDescent="0.3">
      <c r="A294">
        <v>6759</v>
      </c>
      <c r="B294" t="s">
        <v>9072</v>
      </c>
      <c r="C294">
        <v>2014</v>
      </c>
      <c r="D294" s="1">
        <v>41898</v>
      </c>
      <c r="E294" s="1">
        <v>41902</v>
      </c>
      <c r="F294" t="s">
        <v>50</v>
      </c>
      <c r="G294" t="s">
        <v>9073</v>
      </c>
      <c r="H294" t="s">
        <v>9074</v>
      </c>
      <c r="I294" t="s">
        <v>41</v>
      </c>
      <c r="J294" t="s">
        <v>27</v>
      </c>
      <c r="K294" t="s">
        <v>1119</v>
      </c>
      <c r="L294" t="s">
        <v>788</v>
      </c>
      <c r="M294">
        <v>8701</v>
      </c>
      <c r="N294" t="s">
        <v>148</v>
      </c>
      <c r="O294" t="s">
        <v>1412</v>
      </c>
      <c r="P294" t="s">
        <v>46</v>
      </c>
      <c r="Q294" t="s">
        <v>59</v>
      </c>
      <c r="R294" t="s">
        <v>1413</v>
      </c>
      <c r="S294">
        <v>81.96</v>
      </c>
      <c r="T294">
        <v>2</v>
      </c>
      <c r="U294">
        <v>0</v>
      </c>
      <c r="V294">
        <v>0</v>
      </c>
    </row>
    <row r="295" spans="1:22" x14ac:dyDescent="0.3">
      <c r="A295">
        <v>6740</v>
      </c>
      <c r="B295" t="s">
        <v>9065</v>
      </c>
      <c r="C295">
        <v>2011</v>
      </c>
      <c r="D295" s="1">
        <v>40689</v>
      </c>
      <c r="E295" s="1">
        <v>40694</v>
      </c>
      <c r="F295" t="s">
        <v>50</v>
      </c>
      <c r="G295" t="s">
        <v>4324</v>
      </c>
      <c r="H295" t="s">
        <v>4325</v>
      </c>
      <c r="I295" t="s">
        <v>26</v>
      </c>
      <c r="J295" t="s">
        <v>27</v>
      </c>
      <c r="K295" t="s">
        <v>303</v>
      </c>
      <c r="L295" t="s">
        <v>211</v>
      </c>
      <c r="M295">
        <v>60623</v>
      </c>
      <c r="N295" t="s">
        <v>105</v>
      </c>
      <c r="O295" t="s">
        <v>5556</v>
      </c>
      <c r="P295" t="s">
        <v>46</v>
      </c>
      <c r="Q295" t="s">
        <v>59</v>
      </c>
      <c r="R295" t="s">
        <v>5557</v>
      </c>
      <c r="S295">
        <v>102.624</v>
      </c>
      <c r="T295">
        <v>3</v>
      </c>
      <c r="U295">
        <v>0.2</v>
      </c>
      <c r="V295">
        <v>7.6967999999999996</v>
      </c>
    </row>
    <row r="296" spans="1:22" x14ac:dyDescent="0.3">
      <c r="A296">
        <v>6738</v>
      </c>
      <c r="B296" t="s">
        <v>9064</v>
      </c>
      <c r="C296">
        <v>2013</v>
      </c>
      <c r="D296" s="1">
        <v>41375</v>
      </c>
      <c r="E296" s="1">
        <v>41382</v>
      </c>
      <c r="F296" t="s">
        <v>50</v>
      </c>
      <c r="G296" t="s">
        <v>4558</v>
      </c>
      <c r="H296" t="s">
        <v>4559</v>
      </c>
      <c r="I296" t="s">
        <v>26</v>
      </c>
      <c r="J296" t="s">
        <v>27</v>
      </c>
      <c r="K296" t="s">
        <v>127</v>
      </c>
      <c r="L296" t="s">
        <v>43</v>
      </c>
      <c r="M296">
        <v>94122</v>
      </c>
      <c r="N296" t="s">
        <v>44</v>
      </c>
      <c r="O296" t="s">
        <v>8521</v>
      </c>
      <c r="P296" t="s">
        <v>46</v>
      </c>
      <c r="Q296" t="s">
        <v>59</v>
      </c>
      <c r="R296" t="s">
        <v>8522</v>
      </c>
      <c r="S296">
        <v>150.66</v>
      </c>
      <c r="T296">
        <v>9</v>
      </c>
      <c r="U296">
        <v>0</v>
      </c>
      <c r="V296">
        <v>6.0263999999999998</v>
      </c>
    </row>
    <row r="297" spans="1:22" x14ac:dyDescent="0.3">
      <c r="A297">
        <v>6737</v>
      </c>
      <c r="B297" t="s">
        <v>9064</v>
      </c>
      <c r="C297">
        <v>2013</v>
      </c>
      <c r="D297" s="1">
        <v>41375</v>
      </c>
      <c r="E297" s="1">
        <v>41382</v>
      </c>
      <c r="F297" t="s">
        <v>50</v>
      </c>
      <c r="G297" t="s">
        <v>4558</v>
      </c>
      <c r="H297" t="s">
        <v>4559</v>
      </c>
      <c r="I297" t="s">
        <v>26</v>
      </c>
      <c r="J297" t="s">
        <v>27</v>
      </c>
      <c r="K297" t="s">
        <v>127</v>
      </c>
      <c r="L297" t="s">
        <v>43</v>
      </c>
      <c r="M297">
        <v>94122</v>
      </c>
      <c r="N297" t="s">
        <v>44</v>
      </c>
      <c r="O297" t="s">
        <v>7503</v>
      </c>
      <c r="P297" t="s">
        <v>46</v>
      </c>
      <c r="Q297" t="s">
        <v>59</v>
      </c>
      <c r="R297" t="s">
        <v>7504</v>
      </c>
      <c r="S297">
        <v>579.51</v>
      </c>
      <c r="T297">
        <v>3</v>
      </c>
      <c r="U297">
        <v>0</v>
      </c>
      <c r="V297">
        <v>81.131399999999999</v>
      </c>
    </row>
    <row r="298" spans="1:22" x14ac:dyDescent="0.3">
      <c r="A298">
        <v>6688</v>
      </c>
      <c r="B298" t="s">
        <v>9031</v>
      </c>
      <c r="C298">
        <v>2012</v>
      </c>
      <c r="D298" s="1">
        <v>41043</v>
      </c>
      <c r="E298" s="1">
        <v>41050</v>
      </c>
      <c r="F298" t="s">
        <v>50</v>
      </c>
      <c r="G298" t="s">
        <v>5792</v>
      </c>
      <c r="H298" t="s">
        <v>5793</v>
      </c>
      <c r="I298" t="s">
        <v>26</v>
      </c>
      <c r="J298" t="s">
        <v>27</v>
      </c>
      <c r="K298" t="s">
        <v>42</v>
      </c>
      <c r="L298" t="s">
        <v>43</v>
      </c>
      <c r="M298">
        <v>90032</v>
      </c>
      <c r="N298" t="s">
        <v>44</v>
      </c>
      <c r="O298" t="s">
        <v>5598</v>
      </c>
      <c r="P298" t="s">
        <v>46</v>
      </c>
      <c r="Q298" t="s">
        <v>59</v>
      </c>
      <c r="R298" t="s">
        <v>5599</v>
      </c>
      <c r="S298">
        <v>1117.92</v>
      </c>
      <c r="T298">
        <v>4</v>
      </c>
      <c r="U298">
        <v>0</v>
      </c>
      <c r="V298">
        <v>55.896000000000001</v>
      </c>
    </row>
    <row r="299" spans="1:22" x14ac:dyDescent="0.3">
      <c r="A299">
        <v>6685</v>
      </c>
      <c r="B299" t="s">
        <v>9030</v>
      </c>
      <c r="C299">
        <v>2012</v>
      </c>
      <c r="D299" s="1">
        <v>41260</v>
      </c>
      <c r="E299" s="1">
        <v>41265</v>
      </c>
      <c r="F299" t="s">
        <v>50</v>
      </c>
      <c r="G299" t="s">
        <v>4170</v>
      </c>
      <c r="H299" t="s">
        <v>4171</v>
      </c>
      <c r="I299" t="s">
        <v>26</v>
      </c>
      <c r="J299" t="s">
        <v>27</v>
      </c>
      <c r="K299" t="s">
        <v>538</v>
      </c>
      <c r="L299" t="s">
        <v>211</v>
      </c>
      <c r="M299">
        <v>61701</v>
      </c>
      <c r="N299" t="s">
        <v>105</v>
      </c>
      <c r="O299" t="s">
        <v>3510</v>
      </c>
      <c r="P299" t="s">
        <v>46</v>
      </c>
      <c r="Q299" t="s">
        <v>59</v>
      </c>
      <c r="R299" t="s">
        <v>3511</v>
      </c>
      <c r="S299">
        <v>180.01599999999999</v>
      </c>
      <c r="T299">
        <v>1</v>
      </c>
      <c r="U299">
        <v>0.2</v>
      </c>
      <c r="V299">
        <v>-15.7514</v>
      </c>
    </row>
    <row r="300" spans="1:22" x14ac:dyDescent="0.3">
      <c r="A300">
        <v>6680</v>
      </c>
      <c r="B300" t="s">
        <v>9027</v>
      </c>
      <c r="C300">
        <v>2014</v>
      </c>
      <c r="D300" s="1">
        <v>41885</v>
      </c>
      <c r="E300" s="1">
        <v>41890</v>
      </c>
      <c r="F300" t="s">
        <v>23</v>
      </c>
      <c r="G300" t="s">
        <v>274</v>
      </c>
      <c r="H300" t="s">
        <v>275</v>
      </c>
      <c r="I300" t="s">
        <v>26</v>
      </c>
      <c r="J300" t="s">
        <v>27</v>
      </c>
      <c r="K300" t="s">
        <v>4608</v>
      </c>
      <c r="L300" t="s">
        <v>747</v>
      </c>
      <c r="M300">
        <v>6450</v>
      </c>
      <c r="N300" t="s">
        <v>148</v>
      </c>
      <c r="O300" t="s">
        <v>1482</v>
      </c>
      <c r="P300" t="s">
        <v>46</v>
      </c>
      <c r="Q300" t="s">
        <v>59</v>
      </c>
      <c r="R300" t="s">
        <v>1483</v>
      </c>
      <c r="S300">
        <v>10.9</v>
      </c>
      <c r="T300">
        <v>1</v>
      </c>
      <c r="U300">
        <v>0</v>
      </c>
      <c r="V300">
        <v>2.8340000000000001</v>
      </c>
    </row>
    <row r="301" spans="1:22" x14ac:dyDescent="0.3">
      <c r="A301">
        <v>6657</v>
      </c>
      <c r="B301" t="s">
        <v>9012</v>
      </c>
      <c r="C301">
        <v>2014</v>
      </c>
      <c r="D301" s="1">
        <v>41691</v>
      </c>
      <c r="E301" s="1">
        <v>41698</v>
      </c>
      <c r="F301" t="s">
        <v>50</v>
      </c>
      <c r="G301" t="s">
        <v>3814</v>
      </c>
      <c r="H301" t="s">
        <v>3815</v>
      </c>
      <c r="I301" t="s">
        <v>102</v>
      </c>
      <c r="J301" t="s">
        <v>27</v>
      </c>
      <c r="K301" t="s">
        <v>309</v>
      </c>
      <c r="L301" t="s">
        <v>310</v>
      </c>
      <c r="M301">
        <v>85234</v>
      </c>
      <c r="N301" t="s">
        <v>44</v>
      </c>
      <c r="O301" t="s">
        <v>3540</v>
      </c>
      <c r="P301" t="s">
        <v>46</v>
      </c>
      <c r="Q301" t="s">
        <v>59</v>
      </c>
      <c r="R301" t="s">
        <v>3541</v>
      </c>
      <c r="S301">
        <v>51.167999999999999</v>
      </c>
      <c r="T301">
        <v>2</v>
      </c>
      <c r="U301">
        <v>0.2</v>
      </c>
      <c r="V301">
        <v>-6.3959999999999999</v>
      </c>
    </row>
    <row r="302" spans="1:22" x14ac:dyDescent="0.3">
      <c r="A302">
        <v>6610</v>
      </c>
      <c r="B302" t="s">
        <v>8987</v>
      </c>
      <c r="C302">
        <v>2012</v>
      </c>
      <c r="D302" s="1">
        <v>40978</v>
      </c>
      <c r="E302" s="1">
        <v>40978</v>
      </c>
      <c r="F302" t="s">
        <v>1290</v>
      </c>
      <c r="G302" t="s">
        <v>135</v>
      </c>
      <c r="H302" t="s">
        <v>136</v>
      </c>
      <c r="I302" t="s">
        <v>41</v>
      </c>
      <c r="J302" t="s">
        <v>27</v>
      </c>
      <c r="K302" t="s">
        <v>3213</v>
      </c>
      <c r="L302" t="s">
        <v>2735</v>
      </c>
      <c r="M302">
        <v>20735</v>
      </c>
      <c r="N302" t="s">
        <v>148</v>
      </c>
      <c r="O302" t="s">
        <v>1297</v>
      </c>
      <c r="P302" t="s">
        <v>46</v>
      </c>
      <c r="Q302" t="s">
        <v>59</v>
      </c>
      <c r="R302" t="s">
        <v>1298</v>
      </c>
      <c r="S302">
        <v>89.82</v>
      </c>
      <c r="T302">
        <v>6</v>
      </c>
      <c r="U302">
        <v>0</v>
      </c>
      <c r="V302">
        <v>25.1496</v>
      </c>
    </row>
    <row r="303" spans="1:22" x14ac:dyDescent="0.3">
      <c r="A303">
        <v>300</v>
      </c>
      <c r="B303" t="s">
        <v>1092</v>
      </c>
      <c r="C303">
        <v>2013</v>
      </c>
      <c r="D303" s="1">
        <v>41576</v>
      </c>
      <c r="E303" s="1">
        <v>41582</v>
      </c>
      <c r="F303" t="s">
        <v>50</v>
      </c>
      <c r="G303" t="s">
        <v>581</v>
      </c>
      <c r="H303" t="s">
        <v>582</v>
      </c>
      <c r="I303" t="s">
        <v>41</v>
      </c>
      <c r="J303" t="s">
        <v>27</v>
      </c>
      <c r="K303" t="s">
        <v>1093</v>
      </c>
      <c r="L303" t="s">
        <v>788</v>
      </c>
      <c r="M303">
        <v>7109</v>
      </c>
      <c r="N303" t="s">
        <v>148</v>
      </c>
      <c r="O303" t="s">
        <v>1096</v>
      </c>
      <c r="P303" t="s">
        <v>46</v>
      </c>
      <c r="Q303" t="s">
        <v>59</v>
      </c>
      <c r="R303" t="s">
        <v>1097</v>
      </c>
      <c r="S303">
        <v>1082.48</v>
      </c>
      <c r="T303">
        <v>8</v>
      </c>
      <c r="U303">
        <v>0</v>
      </c>
      <c r="V303">
        <v>10.8248</v>
      </c>
    </row>
    <row r="304" spans="1:22" x14ac:dyDescent="0.3">
      <c r="A304">
        <v>6604</v>
      </c>
      <c r="B304" t="s">
        <v>8984</v>
      </c>
      <c r="C304">
        <v>2014</v>
      </c>
      <c r="D304" s="1">
        <v>41808</v>
      </c>
      <c r="E304" s="1">
        <v>41811</v>
      </c>
      <c r="F304" t="s">
        <v>188</v>
      </c>
      <c r="G304" t="s">
        <v>2996</v>
      </c>
      <c r="H304" t="s">
        <v>2997</v>
      </c>
      <c r="I304" t="s">
        <v>26</v>
      </c>
      <c r="J304" t="s">
        <v>27</v>
      </c>
      <c r="K304" t="s">
        <v>8985</v>
      </c>
      <c r="L304" t="s">
        <v>457</v>
      </c>
      <c r="M304">
        <v>80022</v>
      </c>
      <c r="N304" t="s">
        <v>44</v>
      </c>
      <c r="O304" t="s">
        <v>3442</v>
      </c>
      <c r="P304" t="s">
        <v>46</v>
      </c>
      <c r="Q304" t="s">
        <v>59</v>
      </c>
      <c r="R304" t="s">
        <v>3443</v>
      </c>
      <c r="S304">
        <v>146.352</v>
      </c>
      <c r="T304">
        <v>3</v>
      </c>
      <c r="U304">
        <v>0.2</v>
      </c>
      <c r="V304">
        <v>-32.929200000000002</v>
      </c>
    </row>
    <row r="305" spans="1:22" x14ac:dyDescent="0.3">
      <c r="A305">
        <v>6574</v>
      </c>
      <c r="B305" t="s">
        <v>8965</v>
      </c>
      <c r="C305">
        <v>2013</v>
      </c>
      <c r="D305" s="1">
        <v>41604</v>
      </c>
      <c r="E305" s="1">
        <v>41609</v>
      </c>
      <c r="F305" t="s">
        <v>50</v>
      </c>
      <c r="G305" t="s">
        <v>8553</v>
      </c>
      <c r="H305" t="s">
        <v>8554</v>
      </c>
      <c r="I305" t="s">
        <v>41</v>
      </c>
      <c r="J305" t="s">
        <v>27</v>
      </c>
      <c r="K305" t="s">
        <v>2126</v>
      </c>
      <c r="L305" t="s">
        <v>788</v>
      </c>
      <c r="M305">
        <v>7060</v>
      </c>
      <c r="N305" t="s">
        <v>148</v>
      </c>
      <c r="O305" t="s">
        <v>1652</v>
      </c>
      <c r="P305" t="s">
        <v>46</v>
      </c>
      <c r="Q305" t="s">
        <v>59</v>
      </c>
      <c r="R305" t="s">
        <v>1653</v>
      </c>
      <c r="S305">
        <v>563.4</v>
      </c>
      <c r="T305">
        <v>4</v>
      </c>
      <c r="U305">
        <v>0</v>
      </c>
      <c r="V305">
        <v>67.608000000000004</v>
      </c>
    </row>
    <row r="306" spans="1:22" x14ac:dyDescent="0.3">
      <c r="A306">
        <v>6555</v>
      </c>
      <c r="B306" t="s">
        <v>8955</v>
      </c>
      <c r="C306">
        <v>2011</v>
      </c>
      <c r="D306" s="1">
        <v>40836</v>
      </c>
      <c r="E306" s="1">
        <v>40838</v>
      </c>
      <c r="F306" t="s">
        <v>23</v>
      </c>
      <c r="G306" t="s">
        <v>550</v>
      </c>
      <c r="H306" t="s">
        <v>551</v>
      </c>
      <c r="I306" t="s">
        <v>102</v>
      </c>
      <c r="J306" t="s">
        <v>27</v>
      </c>
      <c r="K306" t="s">
        <v>303</v>
      </c>
      <c r="L306" t="s">
        <v>211</v>
      </c>
      <c r="M306">
        <v>60653</v>
      </c>
      <c r="N306" t="s">
        <v>105</v>
      </c>
      <c r="O306" t="s">
        <v>7562</v>
      </c>
      <c r="P306" t="s">
        <v>46</v>
      </c>
      <c r="Q306" t="s">
        <v>59</v>
      </c>
      <c r="R306" t="s">
        <v>7563</v>
      </c>
      <c r="S306">
        <v>505.32</v>
      </c>
      <c r="T306">
        <v>3</v>
      </c>
      <c r="U306">
        <v>0.2</v>
      </c>
      <c r="V306">
        <v>31.5825</v>
      </c>
    </row>
    <row r="307" spans="1:22" x14ac:dyDescent="0.3">
      <c r="A307">
        <v>6553</v>
      </c>
      <c r="B307" t="s">
        <v>8954</v>
      </c>
      <c r="C307">
        <v>2014</v>
      </c>
      <c r="D307" s="1">
        <v>41990</v>
      </c>
      <c r="E307" s="1">
        <v>41995</v>
      </c>
      <c r="F307" t="s">
        <v>23</v>
      </c>
      <c r="G307" t="s">
        <v>440</v>
      </c>
      <c r="H307" t="s">
        <v>441</v>
      </c>
      <c r="I307" t="s">
        <v>102</v>
      </c>
      <c r="J307" t="s">
        <v>27</v>
      </c>
      <c r="K307" t="s">
        <v>42</v>
      </c>
      <c r="L307" t="s">
        <v>43</v>
      </c>
      <c r="M307">
        <v>90036</v>
      </c>
      <c r="N307" t="s">
        <v>44</v>
      </c>
      <c r="O307" t="s">
        <v>3784</v>
      </c>
      <c r="P307" t="s">
        <v>46</v>
      </c>
      <c r="Q307" t="s">
        <v>59</v>
      </c>
      <c r="R307" t="s">
        <v>3785</v>
      </c>
      <c r="S307">
        <v>158.9</v>
      </c>
      <c r="T307">
        <v>5</v>
      </c>
      <c r="U307">
        <v>0</v>
      </c>
      <c r="V307">
        <v>7.9450000000000003</v>
      </c>
    </row>
    <row r="308" spans="1:22" x14ac:dyDescent="0.3">
      <c r="A308">
        <v>6544</v>
      </c>
      <c r="B308" t="s">
        <v>8949</v>
      </c>
      <c r="C308">
        <v>2014</v>
      </c>
      <c r="D308" s="1">
        <v>41960</v>
      </c>
      <c r="E308" s="1">
        <v>41963</v>
      </c>
      <c r="F308" t="s">
        <v>188</v>
      </c>
      <c r="G308" t="s">
        <v>3525</v>
      </c>
      <c r="H308" t="s">
        <v>3526</v>
      </c>
      <c r="I308" t="s">
        <v>26</v>
      </c>
      <c r="J308" t="s">
        <v>27</v>
      </c>
      <c r="K308" t="s">
        <v>95</v>
      </c>
      <c r="L308" t="s">
        <v>96</v>
      </c>
      <c r="M308">
        <v>98103</v>
      </c>
      <c r="N308" t="s">
        <v>44</v>
      </c>
      <c r="O308" t="s">
        <v>5267</v>
      </c>
      <c r="P308" t="s">
        <v>46</v>
      </c>
      <c r="Q308" t="s">
        <v>59</v>
      </c>
      <c r="R308" t="s">
        <v>5268</v>
      </c>
      <c r="S308">
        <v>33.29</v>
      </c>
      <c r="T308">
        <v>1</v>
      </c>
      <c r="U308">
        <v>0</v>
      </c>
      <c r="V308">
        <v>7.9896000000000003</v>
      </c>
    </row>
    <row r="309" spans="1:22" x14ac:dyDescent="0.3">
      <c r="A309">
        <v>6538</v>
      </c>
      <c r="B309" t="s">
        <v>8947</v>
      </c>
      <c r="C309">
        <v>2011</v>
      </c>
      <c r="D309" s="1">
        <v>40836</v>
      </c>
      <c r="E309" s="1">
        <v>40839</v>
      </c>
      <c r="F309" t="s">
        <v>188</v>
      </c>
      <c r="G309" t="s">
        <v>792</v>
      </c>
      <c r="H309" t="s">
        <v>793</v>
      </c>
      <c r="I309" t="s">
        <v>41</v>
      </c>
      <c r="J309" t="s">
        <v>27</v>
      </c>
      <c r="K309" t="s">
        <v>5137</v>
      </c>
      <c r="L309" t="s">
        <v>335</v>
      </c>
      <c r="M309">
        <v>37918</v>
      </c>
      <c r="N309" t="s">
        <v>30</v>
      </c>
      <c r="O309" t="s">
        <v>1412</v>
      </c>
      <c r="P309" t="s">
        <v>46</v>
      </c>
      <c r="Q309" t="s">
        <v>59</v>
      </c>
      <c r="R309" t="s">
        <v>1413</v>
      </c>
      <c r="S309">
        <v>98.352000000000004</v>
      </c>
      <c r="T309">
        <v>3</v>
      </c>
      <c r="U309">
        <v>0.2</v>
      </c>
      <c r="V309">
        <v>-24.588000000000001</v>
      </c>
    </row>
    <row r="310" spans="1:22" x14ac:dyDescent="0.3">
      <c r="A310">
        <v>6529</v>
      </c>
      <c r="B310" t="s">
        <v>8941</v>
      </c>
      <c r="C310">
        <v>2011</v>
      </c>
      <c r="D310" s="1">
        <v>40899</v>
      </c>
      <c r="E310" s="1">
        <v>40903</v>
      </c>
      <c r="F310" t="s">
        <v>50</v>
      </c>
      <c r="G310" t="s">
        <v>3396</v>
      </c>
      <c r="H310" t="s">
        <v>3397</v>
      </c>
      <c r="I310" t="s">
        <v>102</v>
      </c>
      <c r="J310" t="s">
        <v>27</v>
      </c>
      <c r="K310" t="s">
        <v>266</v>
      </c>
      <c r="L310" t="s">
        <v>267</v>
      </c>
      <c r="M310">
        <v>10024</v>
      </c>
      <c r="N310" t="s">
        <v>148</v>
      </c>
      <c r="O310" t="s">
        <v>8942</v>
      </c>
      <c r="P310" t="s">
        <v>46</v>
      </c>
      <c r="Q310" t="s">
        <v>59</v>
      </c>
      <c r="R310" t="s">
        <v>8943</v>
      </c>
      <c r="S310">
        <v>216.4</v>
      </c>
      <c r="T310">
        <v>4</v>
      </c>
      <c r="U310">
        <v>0</v>
      </c>
      <c r="V310">
        <v>56.264000000000003</v>
      </c>
    </row>
    <row r="311" spans="1:22" x14ac:dyDescent="0.3">
      <c r="A311">
        <v>6505</v>
      </c>
      <c r="B311" t="s">
        <v>8928</v>
      </c>
      <c r="C311">
        <v>2014</v>
      </c>
      <c r="D311" s="1">
        <v>41961</v>
      </c>
      <c r="E311" s="1">
        <v>41966</v>
      </c>
      <c r="F311" t="s">
        <v>23</v>
      </c>
      <c r="G311" t="s">
        <v>847</v>
      </c>
      <c r="H311" t="s">
        <v>848</v>
      </c>
      <c r="I311" t="s">
        <v>41</v>
      </c>
      <c r="J311" t="s">
        <v>27</v>
      </c>
      <c r="K311" t="s">
        <v>266</v>
      </c>
      <c r="L311" t="s">
        <v>267</v>
      </c>
      <c r="M311">
        <v>10011</v>
      </c>
      <c r="N311" t="s">
        <v>148</v>
      </c>
      <c r="O311" t="s">
        <v>1576</v>
      </c>
      <c r="P311" t="s">
        <v>46</v>
      </c>
      <c r="Q311" t="s">
        <v>59</v>
      </c>
      <c r="R311" t="s">
        <v>1577</v>
      </c>
      <c r="S311">
        <v>1247.6400000000001</v>
      </c>
      <c r="T311">
        <v>3</v>
      </c>
      <c r="U311">
        <v>0</v>
      </c>
      <c r="V311">
        <v>349.33920000000001</v>
      </c>
    </row>
    <row r="312" spans="1:22" x14ac:dyDescent="0.3">
      <c r="A312">
        <v>6493</v>
      </c>
      <c r="B312" t="s">
        <v>8922</v>
      </c>
      <c r="C312">
        <v>2013</v>
      </c>
      <c r="D312" s="1">
        <v>41599</v>
      </c>
      <c r="E312" s="1">
        <v>41604</v>
      </c>
      <c r="F312" t="s">
        <v>50</v>
      </c>
      <c r="G312" t="s">
        <v>1171</v>
      </c>
      <c r="H312" t="s">
        <v>1172</v>
      </c>
      <c r="I312" t="s">
        <v>41</v>
      </c>
      <c r="J312" t="s">
        <v>27</v>
      </c>
      <c r="K312" t="s">
        <v>6050</v>
      </c>
      <c r="L312" t="s">
        <v>54</v>
      </c>
      <c r="M312">
        <v>32839</v>
      </c>
      <c r="N312" t="s">
        <v>30</v>
      </c>
      <c r="O312" t="s">
        <v>1333</v>
      </c>
      <c r="P312" t="s">
        <v>46</v>
      </c>
      <c r="Q312" t="s">
        <v>59</v>
      </c>
      <c r="R312" t="s">
        <v>1334</v>
      </c>
      <c r="S312">
        <v>39.72</v>
      </c>
      <c r="T312">
        <v>5</v>
      </c>
      <c r="U312">
        <v>0.2</v>
      </c>
      <c r="V312">
        <v>4.4684999999999997</v>
      </c>
    </row>
    <row r="313" spans="1:22" x14ac:dyDescent="0.3">
      <c r="A313">
        <v>6468</v>
      </c>
      <c r="B313" t="s">
        <v>8912</v>
      </c>
      <c r="C313">
        <v>2013</v>
      </c>
      <c r="D313" s="1">
        <v>41611</v>
      </c>
      <c r="E313" s="1">
        <v>41617</v>
      </c>
      <c r="F313" t="s">
        <v>50</v>
      </c>
      <c r="G313" t="s">
        <v>4100</v>
      </c>
      <c r="H313" t="s">
        <v>4101</v>
      </c>
      <c r="I313" t="s">
        <v>102</v>
      </c>
      <c r="J313" t="s">
        <v>27</v>
      </c>
      <c r="K313" t="s">
        <v>3577</v>
      </c>
      <c r="L313" t="s">
        <v>1399</v>
      </c>
      <c r="M313">
        <v>2908</v>
      </c>
      <c r="N313" t="s">
        <v>148</v>
      </c>
      <c r="O313" t="s">
        <v>1576</v>
      </c>
      <c r="P313" t="s">
        <v>46</v>
      </c>
      <c r="Q313" t="s">
        <v>59</v>
      </c>
      <c r="R313" t="s">
        <v>1577</v>
      </c>
      <c r="S313">
        <v>2079.4</v>
      </c>
      <c r="T313">
        <v>5</v>
      </c>
      <c r="U313">
        <v>0</v>
      </c>
      <c r="V313">
        <v>582.23199999999997</v>
      </c>
    </row>
    <row r="314" spans="1:22" x14ac:dyDescent="0.3">
      <c r="A314">
        <v>6466</v>
      </c>
      <c r="B314" t="s">
        <v>8910</v>
      </c>
      <c r="C314">
        <v>2012</v>
      </c>
      <c r="D314" s="1">
        <v>41226</v>
      </c>
      <c r="E314" s="1">
        <v>41230</v>
      </c>
      <c r="F314" t="s">
        <v>50</v>
      </c>
      <c r="G314" t="s">
        <v>1821</v>
      </c>
      <c r="H314" t="s">
        <v>1822</v>
      </c>
      <c r="I314" t="s">
        <v>26</v>
      </c>
      <c r="J314" t="s">
        <v>27</v>
      </c>
      <c r="K314" t="s">
        <v>8698</v>
      </c>
      <c r="L314" t="s">
        <v>335</v>
      </c>
      <c r="M314">
        <v>37087</v>
      </c>
      <c r="N314" t="s">
        <v>30</v>
      </c>
      <c r="O314" t="s">
        <v>8360</v>
      </c>
      <c r="P314" t="s">
        <v>46</v>
      </c>
      <c r="Q314" t="s">
        <v>59</v>
      </c>
      <c r="R314" t="s">
        <v>8361</v>
      </c>
      <c r="S314">
        <v>84.96</v>
      </c>
      <c r="T314">
        <v>6</v>
      </c>
      <c r="U314">
        <v>0.2</v>
      </c>
      <c r="V314">
        <v>6.3719999999999999</v>
      </c>
    </row>
    <row r="315" spans="1:22" x14ac:dyDescent="0.3">
      <c r="A315">
        <v>6455</v>
      </c>
      <c r="B315" t="s">
        <v>8906</v>
      </c>
      <c r="C315">
        <v>2014</v>
      </c>
      <c r="D315" s="1">
        <v>41852</v>
      </c>
      <c r="E315" s="1">
        <v>41855</v>
      </c>
      <c r="F315" t="s">
        <v>188</v>
      </c>
      <c r="G315" t="s">
        <v>6318</v>
      </c>
      <c r="H315" t="s">
        <v>6319</v>
      </c>
      <c r="I315" t="s">
        <v>26</v>
      </c>
      <c r="J315" t="s">
        <v>27</v>
      </c>
      <c r="K315" t="s">
        <v>127</v>
      </c>
      <c r="L315" t="s">
        <v>43</v>
      </c>
      <c r="M315">
        <v>94110</v>
      </c>
      <c r="N315" t="s">
        <v>44</v>
      </c>
      <c r="O315" t="s">
        <v>397</v>
      </c>
      <c r="P315" t="s">
        <v>46</v>
      </c>
      <c r="Q315" t="s">
        <v>59</v>
      </c>
      <c r="R315" t="s">
        <v>398</v>
      </c>
      <c r="S315">
        <v>56.56</v>
      </c>
      <c r="T315">
        <v>2</v>
      </c>
      <c r="U315">
        <v>0</v>
      </c>
      <c r="V315">
        <v>15.2712</v>
      </c>
    </row>
    <row r="316" spans="1:22" x14ac:dyDescent="0.3">
      <c r="A316">
        <v>6449</v>
      </c>
      <c r="B316" t="s">
        <v>8901</v>
      </c>
      <c r="C316">
        <v>2014</v>
      </c>
      <c r="D316" s="1">
        <v>41703</v>
      </c>
      <c r="E316" s="1">
        <v>41705</v>
      </c>
      <c r="F316" t="s">
        <v>23</v>
      </c>
      <c r="G316" t="s">
        <v>4176</v>
      </c>
      <c r="H316" t="s">
        <v>4177</v>
      </c>
      <c r="I316" t="s">
        <v>102</v>
      </c>
      <c r="J316" t="s">
        <v>27</v>
      </c>
      <c r="K316" t="s">
        <v>184</v>
      </c>
      <c r="L316" t="s">
        <v>104</v>
      </c>
      <c r="M316">
        <v>77095</v>
      </c>
      <c r="N316" t="s">
        <v>105</v>
      </c>
      <c r="O316" t="s">
        <v>1482</v>
      </c>
      <c r="P316" t="s">
        <v>46</v>
      </c>
      <c r="Q316" t="s">
        <v>59</v>
      </c>
      <c r="R316" t="s">
        <v>1483</v>
      </c>
      <c r="S316">
        <v>8.7200000000000006</v>
      </c>
      <c r="T316">
        <v>1</v>
      </c>
      <c r="U316">
        <v>0.2</v>
      </c>
      <c r="V316">
        <v>0.65400000000000003</v>
      </c>
    </row>
    <row r="317" spans="1:22" x14ac:dyDescent="0.3">
      <c r="A317">
        <v>6442</v>
      </c>
      <c r="B317" t="s">
        <v>8899</v>
      </c>
      <c r="C317">
        <v>2013</v>
      </c>
      <c r="D317" s="1">
        <v>41561</v>
      </c>
      <c r="E317" s="1">
        <v>41568</v>
      </c>
      <c r="F317" t="s">
        <v>50</v>
      </c>
      <c r="G317" t="s">
        <v>2546</v>
      </c>
      <c r="H317" t="s">
        <v>2547</v>
      </c>
      <c r="I317" t="s">
        <v>41</v>
      </c>
      <c r="J317" t="s">
        <v>27</v>
      </c>
      <c r="K317" t="s">
        <v>266</v>
      </c>
      <c r="L317" t="s">
        <v>267</v>
      </c>
      <c r="M317">
        <v>10024</v>
      </c>
      <c r="N317" t="s">
        <v>148</v>
      </c>
      <c r="O317" t="s">
        <v>5267</v>
      </c>
      <c r="P317" t="s">
        <v>46</v>
      </c>
      <c r="Q317" t="s">
        <v>59</v>
      </c>
      <c r="R317" t="s">
        <v>5268</v>
      </c>
      <c r="S317">
        <v>99.87</v>
      </c>
      <c r="T317">
        <v>3</v>
      </c>
      <c r="U317">
        <v>0</v>
      </c>
      <c r="V317">
        <v>23.968800000000002</v>
      </c>
    </row>
    <row r="318" spans="1:22" x14ac:dyDescent="0.3">
      <c r="A318">
        <v>6437</v>
      </c>
      <c r="B318" t="s">
        <v>8896</v>
      </c>
      <c r="C318">
        <v>2014</v>
      </c>
      <c r="D318" s="1">
        <v>41787</v>
      </c>
      <c r="E318" s="1">
        <v>41789</v>
      </c>
      <c r="F318" t="s">
        <v>188</v>
      </c>
      <c r="G318" t="s">
        <v>4261</v>
      </c>
      <c r="H318" t="s">
        <v>4262</v>
      </c>
      <c r="I318" t="s">
        <v>26</v>
      </c>
      <c r="J318" t="s">
        <v>27</v>
      </c>
      <c r="K318" t="s">
        <v>8413</v>
      </c>
      <c r="L318" t="s">
        <v>6259</v>
      </c>
      <c r="M318">
        <v>83201</v>
      </c>
      <c r="N318" t="s">
        <v>44</v>
      </c>
      <c r="O318" t="s">
        <v>2428</v>
      </c>
      <c r="P318" t="s">
        <v>46</v>
      </c>
      <c r="Q318" t="s">
        <v>59</v>
      </c>
      <c r="R318" t="s">
        <v>2429</v>
      </c>
      <c r="S318">
        <v>477.15</v>
      </c>
      <c r="T318">
        <v>5</v>
      </c>
      <c r="U318">
        <v>0</v>
      </c>
      <c r="V318">
        <v>28.629000000000001</v>
      </c>
    </row>
    <row r="319" spans="1:22" x14ac:dyDescent="0.3">
      <c r="A319">
        <v>6430</v>
      </c>
      <c r="B319" t="s">
        <v>8894</v>
      </c>
      <c r="C319">
        <v>2011</v>
      </c>
      <c r="D319" s="1">
        <v>40850</v>
      </c>
      <c r="E319" s="1">
        <v>40854</v>
      </c>
      <c r="F319" t="s">
        <v>50</v>
      </c>
      <c r="G319" t="s">
        <v>1125</v>
      </c>
      <c r="H319" t="s">
        <v>1126</v>
      </c>
      <c r="I319" t="s">
        <v>26</v>
      </c>
      <c r="J319" t="s">
        <v>27</v>
      </c>
      <c r="K319" t="s">
        <v>1521</v>
      </c>
      <c r="L319" t="s">
        <v>88</v>
      </c>
      <c r="M319">
        <v>28540</v>
      </c>
      <c r="N319" t="s">
        <v>30</v>
      </c>
      <c r="O319" t="s">
        <v>2808</v>
      </c>
      <c r="P319" t="s">
        <v>46</v>
      </c>
      <c r="Q319" t="s">
        <v>59</v>
      </c>
      <c r="R319" t="s">
        <v>2809</v>
      </c>
      <c r="S319">
        <v>25.984000000000002</v>
      </c>
      <c r="T319">
        <v>2</v>
      </c>
      <c r="U319">
        <v>0.2</v>
      </c>
      <c r="V319">
        <v>-1.6240000000000001</v>
      </c>
    </row>
    <row r="320" spans="1:22" x14ac:dyDescent="0.3">
      <c r="A320">
        <v>6422</v>
      </c>
      <c r="B320" t="s">
        <v>8885</v>
      </c>
      <c r="C320">
        <v>2013</v>
      </c>
      <c r="D320" s="1">
        <v>41579</v>
      </c>
      <c r="E320" s="1">
        <v>41584</v>
      </c>
      <c r="F320" t="s">
        <v>50</v>
      </c>
      <c r="G320" t="s">
        <v>2507</v>
      </c>
      <c r="H320" t="s">
        <v>2508</v>
      </c>
      <c r="I320" t="s">
        <v>41</v>
      </c>
      <c r="J320" t="s">
        <v>27</v>
      </c>
      <c r="K320" t="s">
        <v>4548</v>
      </c>
      <c r="L320" t="s">
        <v>649</v>
      </c>
      <c r="M320">
        <v>74133</v>
      </c>
      <c r="N320" t="s">
        <v>105</v>
      </c>
      <c r="O320" t="s">
        <v>6008</v>
      </c>
      <c r="P320" t="s">
        <v>46</v>
      </c>
      <c r="Q320" t="s">
        <v>59</v>
      </c>
      <c r="R320" t="s">
        <v>6009</v>
      </c>
      <c r="S320">
        <v>332.94</v>
      </c>
      <c r="T320">
        <v>3</v>
      </c>
      <c r="U320">
        <v>0</v>
      </c>
      <c r="V320">
        <v>9.9882000000000009</v>
      </c>
    </row>
    <row r="321" spans="1:22" x14ac:dyDescent="0.3">
      <c r="A321">
        <v>6407</v>
      </c>
      <c r="B321" t="s">
        <v>8877</v>
      </c>
      <c r="C321">
        <v>2014</v>
      </c>
      <c r="D321" s="1">
        <v>41883</v>
      </c>
      <c r="E321" s="1">
        <v>41885</v>
      </c>
      <c r="F321" t="s">
        <v>23</v>
      </c>
      <c r="G321" t="s">
        <v>2546</v>
      </c>
      <c r="H321" t="s">
        <v>2547</v>
      </c>
      <c r="I321" t="s">
        <v>41</v>
      </c>
      <c r="J321" t="s">
        <v>27</v>
      </c>
      <c r="K321" t="s">
        <v>4676</v>
      </c>
      <c r="L321" t="s">
        <v>96</v>
      </c>
      <c r="M321">
        <v>99207</v>
      </c>
      <c r="N321" t="s">
        <v>44</v>
      </c>
      <c r="O321" t="s">
        <v>368</v>
      </c>
      <c r="P321" t="s">
        <v>46</v>
      </c>
      <c r="Q321" t="s">
        <v>59</v>
      </c>
      <c r="R321" t="s">
        <v>369</v>
      </c>
      <c r="S321">
        <v>149.72999999999999</v>
      </c>
      <c r="T321">
        <v>7</v>
      </c>
      <c r="U321">
        <v>0</v>
      </c>
      <c r="V321">
        <v>43.421700000000001</v>
      </c>
    </row>
    <row r="322" spans="1:22" x14ac:dyDescent="0.3">
      <c r="A322">
        <v>6396</v>
      </c>
      <c r="B322" t="s">
        <v>8870</v>
      </c>
      <c r="C322">
        <v>2013</v>
      </c>
      <c r="D322" s="1">
        <v>41623</v>
      </c>
      <c r="E322" s="1">
        <v>41628</v>
      </c>
      <c r="F322" t="s">
        <v>50</v>
      </c>
      <c r="G322" t="s">
        <v>111</v>
      </c>
      <c r="H322" t="s">
        <v>112</v>
      </c>
      <c r="I322" t="s">
        <v>26</v>
      </c>
      <c r="J322" t="s">
        <v>27</v>
      </c>
      <c r="K322" t="s">
        <v>266</v>
      </c>
      <c r="L322" t="s">
        <v>267</v>
      </c>
      <c r="M322">
        <v>10011</v>
      </c>
      <c r="N322" t="s">
        <v>148</v>
      </c>
      <c r="O322" t="s">
        <v>1765</v>
      </c>
      <c r="P322" t="s">
        <v>46</v>
      </c>
      <c r="Q322" t="s">
        <v>59</v>
      </c>
      <c r="R322" t="s">
        <v>1766</v>
      </c>
      <c r="S322">
        <v>17.149999999999999</v>
      </c>
      <c r="T322">
        <v>1</v>
      </c>
      <c r="U322">
        <v>0</v>
      </c>
      <c r="V322">
        <v>4.6304999999999996</v>
      </c>
    </row>
    <row r="323" spans="1:22" x14ac:dyDescent="0.3">
      <c r="A323">
        <v>6389</v>
      </c>
      <c r="B323" t="s">
        <v>8868</v>
      </c>
      <c r="C323">
        <v>2011</v>
      </c>
      <c r="D323" s="1">
        <v>40574</v>
      </c>
      <c r="E323" s="1">
        <v>40579</v>
      </c>
      <c r="F323" t="s">
        <v>50</v>
      </c>
      <c r="G323" t="s">
        <v>1370</v>
      </c>
      <c r="H323" t="s">
        <v>1371</v>
      </c>
      <c r="I323" t="s">
        <v>26</v>
      </c>
      <c r="J323" t="s">
        <v>27</v>
      </c>
      <c r="K323" t="s">
        <v>880</v>
      </c>
      <c r="L323" t="s">
        <v>238</v>
      </c>
      <c r="M323">
        <v>48234</v>
      </c>
      <c r="N323" t="s">
        <v>105</v>
      </c>
      <c r="O323" t="s">
        <v>684</v>
      </c>
      <c r="P323" t="s">
        <v>46</v>
      </c>
      <c r="Q323" t="s">
        <v>59</v>
      </c>
      <c r="R323" t="s">
        <v>685</v>
      </c>
      <c r="S323">
        <v>229.94</v>
      </c>
      <c r="T323">
        <v>2</v>
      </c>
      <c r="U323">
        <v>0</v>
      </c>
      <c r="V323">
        <v>6.8982000000000001</v>
      </c>
    </row>
    <row r="324" spans="1:22" x14ac:dyDescent="0.3">
      <c r="A324">
        <v>6380</v>
      </c>
      <c r="B324" t="s">
        <v>8864</v>
      </c>
      <c r="C324">
        <v>2014</v>
      </c>
      <c r="D324" s="1">
        <v>41740</v>
      </c>
      <c r="E324" s="1">
        <v>41744</v>
      </c>
      <c r="F324" t="s">
        <v>50</v>
      </c>
      <c r="G324" t="s">
        <v>7671</v>
      </c>
      <c r="H324" t="s">
        <v>7672</v>
      </c>
      <c r="I324" t="s">
        <v>102</v>
      </c>
      <c r="J324" t="s">
        <v>27</v>
      </c>
      <c r="K324" t="s">
        <v>7705</v>
      </c>
      <c r="L324" t="s">
        <v>747</v>
      </c>
      <c r="M324">
        <v>6708</v>
      </c>
      <c r="N324" t="s">
        <v>148</v>
      </c>
      <c r="O324" t="s">
        <v>5197</v>
      </c>
      <c r="P324" t="s">
        <v>46</v>
      </c>
      <c r="Q324" t="s">
        <v>59</v>
      </c>
      <c r="R324" t="s">
        <v>5198</v>
      </c>
      <c r="S324">
        <v>286.14999999999998</v>
      </c>
      <c r="T324">
        <v>5</v>
      </c>
      <c r="U324">
        <v>0</v>
      </c>
      <c r="V324">
        <v>71.537499999999994</v>
      </c>
    </row>
    <row r="325" spans="1:22" x14ac:dyDescent="0.3">
      <c r="A325">
        <v>322</v>
      </c>
      <c r="B325" t="s">
        <v>1161</v>
      </c>
      <c r="C325">
        <v>2011</v>
      </c>
      <c r="D325" s="1">
        <v>40851</v>
      </c>
      <c r="E325" s="1">
        <v>40856</v>
      </c>
      <c r="F325" t="s">
        <v>50</v>
      </c>
      <c r="G325" t="s">
        <v>1162</v>
      </c>
      <c r="H325" t="s">
        <v>1163</v>
      </c>
      <c r="I325" t="s">
        <v>102</v>
      </c>
      <c r="J325" t="s">
        <v>27</v>
      </c>
      <c r="K325" t="s">
        <v>266</v>
      </c>
      <c r="L325" t="s">
        <v>267</v>
      </c>
      <c r="M325">
        <v>10024</v>
      </c>
      <c r="N325" t="s">
        <v>148</v>
      </c>
      <c r="O325" t="s">
        <v>547</v>
      </c>
      <c r="P325" t="s">
        <v>46</v>
      </c>
      <c r="Q325" t="s">
        <v>59</v>
      </c>
      <c r="R325" t="s">
        <v>548</v>
      </c>
      <c r="S325">
        <v>43.57</v>
      </c>
      <c r="T325">
        <v>1</v>
      </c>
      <c r="U325">
        <v>0</v>
      </c>
      <c r="V325">
        <v>13.071</v>
      </c>
    </row>
    <row r="326" spans="1:22" x14ac:dyDescent="0.3">
      <c r="A326">
        <v>6376</v>
      </c>
      <c r="B326" t="s">
        <v>8861</v>
      </c>
      <c r="C326">
        <v>2011</v>
      </c>
      <c r="D326" s="1">
        <v>40662</v>
      </c>
      <c r="E326" s="1">
        <v>40666</v>
      </c>
      <c r="F326" t="s">
        <v>50</v>
      </c>
      <c r="G326" t="s">
        <v>1345</v>
      </c>
      <c r="H326" t="s">
        <v>1346</v>
      </c>
      <c r="I326" t="s">
        <v>41</v>
      </c>
      <c r="J326" t="s">
        <v>27</v>
      </c>
      <c r="K326" t="s">
        <v>334</v>
      </c>
      <c r="L326" t="s">
        <v>335</v>
      </c>
      <c r="M326">
        <v>38109</v>
      </c>
      <c r="N326" t="s">
        <v>30</v>
      </c>
      <c r="O326" t="s">
        <v>1400</v>
      </c>
      <c r="P326" t="s">
        <v>46</v>
      </c>
      <c r="Q326" t="s">
        <v>59</v>
      </c>
      <c r="R326" t="s">
        <v>1401</v>
      </c>
      <c r="S326">
        <v>99.92</v>
      </c>
      <c r="T326">
        <v>5</v>
      </c>
      <c r="U326">
        <v>0.2</v>
      </c>
      <c r="V326">
        <v>-1.2490000000000001</v>
      </c>
    </row>
    <row r="327" spans="1:22" x14ac:dyDescent="0.3">
      <c r="A327">
        <v>6356</v>
      </c>
      <c r="B327" t="s">
        <v>8846</v>
      </c>
      <c r="C327">
        <v>2011</v>
      </c>
      <c r="D327" s="1">
        <v>40822</v>
      </c>
      <c r="E327" s="1">
        <v>40829</v>
      </c>
      <c r="F327" t="s">
        <v>50</v>
      </c>
      <c r="G327" t="s">
        <v>4830</v>
      </c>
      <c r="H327" t="s">
        <v>4831</v>
      </c>
      <c r="I327" t="s">
        <v>26</v>
      </c>
      <c r="J327" t="s">
        <v>27</v>
      </c>
      <c r="K327" t="s">
        <v>146</v>
      </c>
      <c r="L327" t="s">
        <v>147</v>
      </c>
      <c r="M327">
        <v>19120</v>
      </c>
      <c r="N327" t="s">
        <v>148</v>
      </c>
      <c r="O327" t="s">
        <v>833</v>
      </c>
      <c r="P327" t="s">
        <v>46</v>
      </c>
      <c r="Q327" t="s">
        <v>59</v>
      </c>
      <c r="R327" t="s">
        <v>834</v>
      </c>
      <c r="S327">
        <v>83.92</v>
      </c>
      <c r="T327">
        <v>5</v>
      </c>
      <c r="U327">
        <v>0.2</v>
      </c>
      <c r="V327">
        <v>-13.637</v>
      </c>
    </row>
    <row r="328" spans="1:22" x14ac:dyDescent="0.3">
      <c r="A328">
        <v>6349</v>
      </c>
      <c r="B328" t="s">
        <v>8841</v>
      </c>
      <c r="C328">
        <v>2012</v>
      </c>
      <c r="D328" s="1">
        <v>41030</v>
      </c>
      <c r="E328" s="1">
        <v>41035</v>
      </c>
      <c r="F328" t="s">
        <v>50</v>
      </c>
      <c r="G328" t="s">
        <v>1189</v>
      </c>
      <c r="H328" t="s">
        <v>1190</v>
      </c>
      <c r="I328" t="s">
        <v>26</v>
      </c>
      <c r="J328" t="s">
        <v>27</v>
      </c>
      <c r="K328" t="s">
        <v>127</v>
      </c>
      <c r="L328" t="s">
        <v>43</v>
      </c>
      <c r="M328">
        <v>94109</v>
      </c>
      <c r="N328" t="s">
        <v>44</v>
      </c>
      <c r="O328" t="s">
        <v>1039</v>
      </c>
      <c r="P328" t="s">
        <v>46</v>
      </c>
      <c r="Q328" t="s">
        <v>59</v>
      </c>
      <c r="R328" t="s">
        <v>1040</v>
      </c>
      <c r="S328">
        <v>37.32</v>
      </c>
      <c r="T328">
        <v>3</v>
      </c>
      <c r="U328">
        <v>0</v>
      </c>
      <c r="V328">
        <v>10.4496</v>
      </c>
    </row>
    <row r="329" spans="1:22" x14ac:dyDescent="0.3">
      <c r="A329">
        <v>6342</v>
      </c>
      <c r="B329" t="s">
        <v>8838</v>
      </c>
      <c r="C329">
        <v>2014</v>
      </c>
      <c r="D329" s="1">
        <v>41640</v>
      </c>
      <c r="E329" s="1">
        <v>41642</v>
      </c>
      <c r="F329" t="s">
        <v>188</v>
      </c>
      <c r="G329" t="s">
        <v>4743</v>
      </c>
      <c r="H329" t="s">
        <v>4744</v>
      </c>
      <c r="I329" t="s">
        <v>26</v>
      </c>
      <c r="J329" t="s">
        <v>27</v>
      </c>
      <c r="K329" t="s">
        <v>2470</v>
      </c>
      <c r="L329" t="s">
        <v>498</v>
      </c>
      <c r="M329">
        <v>43130</v>
      </c>
      <c r="N329" t="s">
        <v>148</v>
      </c>
      <c r="O329" t="s">
        <v>4663</v>
      </c>
      <c r="P329" t="s">
        <v>46</v>
      </c>
      <c r="Q329" t="s">
        <v>59</v>
      </c>
      <c r="R329" t="s">
        <v>4664</v>
      </c>
      <c r="S329">
        <v>156.512</v>
      </c>
      <c r="T329">
        <v>4</v>
      </c>
      <c r="U329">
        <v>0.2</v>
      </c>
      <c r="V329">
        <v>-35.215200000000003</v>
      </c>
    </row>
    <row r="330" spans="1:22" x14ac:dyDescent="0.3">
      <c r="A330">
        <v>6331</v>
      </c>
      <c r="B330" t="s">
        <v>8834</v>
      </c>
      <c r="C330">
        <v>2011</v>
      </c>
      <c r="D330" s="1">
        <v>40564</v>
      </c>
      <c r="E330" s="1">
        <v>40570</v>
      </c>
      <c r="F330" t="s">
        <v>50</v>
      </c>
      <c r="G330" t="s">
        <v>1655</v>
      </c>
      <c r="H330" t="s">
        <v>1656</v>
      </c>
      <c r="I330" t="s">
        <v>26</v>
      </c>
      <c r="J330" t="s">
        <v>27</v>
      </c>
      <c r="K330" t="s">
        <v>237</v>
      </c>
      <c r="L330" t="s">
        <v>238</v>
      </c>
      <c r="M330">
        <v>48185</v>
      </c>
      <c r="N330" t="s">
        <v>105</v>
      </c>
      <c r="O330" t="s">
        <v>5267</v>
      </c>
      <c r="P330" t="s">
        <v>46</v>
      </c>
      <c r="Q330" t="s">
        <v>59</v>
      </c>
      <c r="R330" t="s">
        <v>5268</v>
      </c>
      <c r="S330">
        <v>66.58</v>
      </c>
      <c r="T330">
        <v>2</v>
      </c>
      <c r="U330">
        <v>0</v>
      </c>
      <c r="V330">
        <v>15.979200000000001</v>
      </c>
    </row>
    <row r="331" spans="1:22" x14ac:dyDescent="0.3">
      <c r="A331">
        <v>328</v>
      </c>
      <c r="B331" t="s">
        <v>1188</v>
      </c>
      <c r="C331">
        <v>2013</v>
      </c>
      <c r="D331" s="1">
        <v>41517</v>
      </c>
      <c r="E331" s="1">
        <v>41519</v>
      </c>
      <c r="F331" t="s">
        <v>188</v>
      </c>
      <c r="G331" t="s">
        <v>1189</v>
      </c>
      <c r="H331" t="s">
        <v>1190</v>
      </c>
      <c r="I331" t="s">
        <v>26</v>
      </c>
      <c r="J331" t="s">
        <v>27</v>
      </c>
      <c r="K331" t="s">
        <v>146</v>
      </c>
      <c r="L331" t="s">
        <v>147</v>
      </c>
      <c r="M331">
        <v>19143</v>
      </c>
      <c r="N331" t="s">
        <v>148</v>
      </c>
      <c r="O331" t="s">
        <v>1193</v>
      </c>
      <c r="P331" t="s">
        <v>46</v>
      </c>
      <c r="Q331" t="s">
        <v>59</v>
      </c>
      <c r="R331" t="s">
        <v>1194</v>
      </c>
      <c r="S331">
        <v>54.223999999999997</v>
      </c>
      <c r="T331">
        <v>2</v>
      </c>
      <c r="U331">
        <v>0.2</v>
      </c>
      <c r="V331">
        <v>3.3889999999999998</v>
      </c>
    </row>
    <row r="332" spans="1:22" x14ac:dyDescent="0.3">
      <c r="A332">
        <v>6327</v>
      </c>
      <c r="B332" t="s">
        <v>8834</v>
      </c>
      <c r="C332">
        <v>2011</v>
      </c>
      <c r="D332" s="1">
        <v>40564</v>
      </c>
      <c r="E332" s="1">
        <v>40570</v>
      </c>
      <c r="F332" t="s">
        <v>50</v>
      </c>
      <c r="G332" t="s">
        <v>1655</v>
      </c>
      <c r="H332" t="s">
        <v>1656</v>
      </c>
      <c r="I332" t="s">
        <v>26</v>
      </c>
      <c r="J332" t="s">
        <v>27</v>
      </c>
      <c r="K332" t="s">
        <v>237</v>
      </c>
      <c r="L332" t="s">
        <v>238</v>
      </c>
      <c r="M332">
        <v>48185</v>
      </c>
      <c r="N332" t="s">
        <v>105</v>
      </c>
      <c r="O332" t="s">
        <v>58</v>
      </c>
      <c r="P332" t="s">
        <v>46</v>
      </c>
      <c r="Q332" t="s">
        <v>59</v>
      </c>
      <c r="R332" t="s">
        <v>60</v>
      </c>
      <c r="S332">
        <v>13.98</v>
      </c>
      <c r="T332">
        <v>1</v>
      </c>
      <c r="U332">
        <v>0</v>
      </c>
      <c r="V332">
        <v>4.0541999999999998</v>
      </c>
    </row>
    <row r="333" spans="1:22" x14ac:dyDescent="0.3">
      <c r="A333">
        <v>6313</v>
      </c>
      <c r="B333" t="s">
        <v>8826</v>
      </c>
      <c r="C333">
        <v>2014</v>
      </c>
      <c r="D333" s="1">
        <v>41687</v>
      </c>
      <c r="E333" s="1">
        <v>41692</v>
      </c>
      <c r="F333" t="s">
        <v>50</v>
      </c>
      <c r="G333" t="s">
        <v>2041</v>
      </c>
      <c r="H333" t="s">
        <v>2042</v>
      </c>
      <c r="I333" t="s">
        <v>41</v>
      </c>
      <c r="J333" t="s">
        <v>27</v>
      </c>
      <c r="K333" t="s">
        <v>746</v>
      </c>
      <c r="L333" t="s">
        <v>747</v>
      </c>
      <c r="M333">
        <v>6824</v>
      </c>
      <c r="N333" t="s">
        <v>148</v>
      </c>
      <c r="O333" t="s">
        <v>7503</v>
      </c>
      <c r="P333" t="s">
        <v>46</v>
      </c>
      <c r="Q333" t="s">
        <v>59</v>
      </c>
      <c r="R333" t="s">
        <v>7504</v>
      </c>
      <c r="S333">
        <v>579.51</v>
      </c>
      <c r="T333">
        <v>3</v>
      </c>
      <c r="U333">
        <v>0</v>
      </c>
      <c r="V333">
        <v>81.131399999999999</v>
      </c>
    </row>
    <row r="334" spans="1:22" x14ac:dyDescent="0.3">
      <c r="A334">
        <v>6297</v>
      </c>
      <c r="B334" t="s">
        <v>8812</v>
      </c>
      <c r="C334">
        <v>2011</v>
      </c>
      <c r="D334" s="1">
        <v>40905</v>
      </c>
      <c r="E334" s="1">
        <v>40909</v>
      </c>
      <c r="F334" t="s">
        <v>50</v>
      </c>
      <c r="G334" t="s">
        <v>2672</v>
      </c>
      <c r="H334" t="s">
        <v>2673</v>
      </c>
      <c r="I334" t="s">
        <v>41</v>
      </c>
      <c r="J334" t="s">
        <v>27</v>
      </c>
      <c r="K334" t="s">
        <v>8813</v>
      </c>
      <c r="L334" t="s">
        <v>1245</v>
      </c>
      <c r="M334">
        <v>1915</v>
      </c>
      <c r="N334" t="s">
        <v>148</v>
      </c>
      <c r="O334" t="s">
        <v>1652</v>
      </c>
      <c r="P334" t="s">
        <v>46</v>
      </c>
      <c r="Q334" t="s">
        <v>59</v>
      </c>
      <c r="R334" t="s">
        <v>1653</v>
      </c>
      <c r="S334">
        <v>704.25</v>
      </c>
      <c r="T334">
        <v>5</v>
      </c>
      <c r="U334">
        <v>0</v>
      </c>
      <c r="V334">
        <v>84.51</v>
      </c>
    </row>
    <row r="335" spans="1:22" x14ac:dyDescent="0.3">
      <c r="A335">
        <v>6283</v>
      </c>
      <c r="B335" t="s">
        <v>8801</v>
      </c>
      <c r="C335">
        <v>2012</v>
      </c>
      <c r="D335" s="1">
        <v>41233</v>
      </c>
      <c r="E335" s="1">
        <v>41239</v>
      </c>
      <c r="F335" t="s">
        <v>50</v>
      </c>
      <c r="G335" t="s">
        <v>4397</v>
      </c>
      <c r="H335" t="s">
        <v>4398</v>
      </c>
      <c r="I335" t="s">
        <v>26</v>
      </c>
      <c r="J335" t="s">
        <v>27</v>
      </c>
      <c r="K335" t="s">
        <v>5178</v>
      </c>
      <c r="L335" t="s">
        <v>498</v>
      </c>
      <c r="M335">
        <v>43302</v>
      </c>
      <c r="N335" t="s">
        <v>148</v>
      </c>
      <c r="O335" t="s">
        <v>8372</v>
      </c>
      <c r="P335" t="s">
        <v>46</v>
      </c>
      <c r="Q335" t="s">
        <v>59</v>
      </c>
      <c r="R335" t="s">
        <v>8373</v>
      </c>
      <c r="S335">
        <v>141.55199999999999</v>
      </c>
      <c r="T335">
        <v>3</v>
      </c>
      <c r="U335">
        <v>0.2</v>
      </c>
      <c r="V335">
        <v>-26.541</v>
      </c>
    </row>
    <row r="336" spans="1:22" x14ac:dyDescent="0.3">
      <c r="A336">
        <v>6278</v>
      </c>
      <c r="B336" t="s">
        <v>8797</v>
      </c>
      <c r="C336">
        <v>2013</v>
      </c>
      <c r="D336" s="1">
        <v>41473</v>
      </c>
      <c r="E336" s="1">
        <v>41478</v>
      </c>
      <c r="F336" t="s">
        <v>23</v>
      </c>
      <c r="G336" t="s">
        <v>5176</v>
      </c>
      <c r="H336" t="s">
        <v>5177</v>
      </c>
      <c r="I336" t="s">
        <v>26</v>
      </c>
      <c r="J336" t="s">
        <v>27</v>
      </c>
      <c r="K336" t="s">
        <v>95</v>
      </c>
      <c r="L336" t="s">
        <v>96</v>
      </c>
      <c r="M336">
        <v>98105</v>
      </c>
      <c r="N336" t="s">
        <v>44</v>
      </c>
      <c r="O336" t="s">
        <v>277</v>
      </c>
      <c r="P336" t="s">
        <v>46</v>
      </c>
      <c r="Q336" t="s">
        <v>59</v>
      </c>
      <c r="R336" t="s">
        <v>278</v>
      </c>
      <c r="S336">
        <v>69.52</v>
      </c>
      <c r="T336">
        <v>2</v>
      </c>
      <c r="U336">
        <v>0</v>
      </c>
      <c r="V336">
        <v>17.38</v>
      </c>
    </row>
    <row r="337" spans="1:22" x14ac:dyDescent="0.3">
      <c r="A337">
        <v>6240</v>
      </c>
      <c r="B337" t="s">
        <v>8769</v>
      </c>
      <c r="C337">
        <v>2012</v>
      </c>
      <c r="D337" s="1">
        <v>41255</v>
      </c>
      <c r="E337" s="1">
        <v>41259</v>
      </c>
      <c r="F337" t="s">
        <v>50</v>
      </c>
      <c r="G337" t="s">
        <v>3832</v>
      </c>
      <c r="H337" t="s">
        <v>3833</v>
      </c>
      <c r="I337" t="s">
        <v>26</v>
      </c>
      <c r="J337" t="s">
        <v>27</v>
      </c>
      <c r="K337" t="s">
        <v>630</v>
      </c>
      <c r="L337" t="s">
        <v>43</v>
      </c>
      <c r="M337">
        <v>95123</v>
      </c>
      <c r="N337" t="s">
        <v>44</v>
      </c>
      <c r="O337" t="s">
        <v>2870</v>
      </c>
      <c r="P337" t="s">
        <v>46</v>
      </c>
      <c r="Q337" t="s">
        <v>59</v>
      </c>
      <c r="R337" t="s">
        <v>2871</v>
      </c>
      <c r="S337">
        <v>360.38</v>
      </c>
      <c r="T337">
        <v>2</v>
      </c>
      <c r="U337">
        <v>0</v>
      </c>
      <c r="V337">
        <v>93.698800000000006</v>
      </c>
    </row>
    <row r="338" spans="1:22" x14ac:dyDescent="0.3">
      <c r="A338">
        <v>6225</v>
      </c>
      <c r="B338" t="s">
        <v>8757</v>
      </c>
      <c r="C338">
        <v>2014</v>
      </c>
      <c r="D338" s="1">
        <v>41997</v>
      </c>
      <c r="E338" s="1">
        <v>42001</v>
      </c>
      <c r="F338" t="s">
        <v>50</v>
      </c>
      <c r="G338" t="s">
        <v>1835</v>
      </c>
      <c r="H338" t="s">
        <v>1836</v>
      </c>
      <c r="I338" t="s">
        <v>26</v>
      </c>
      <c r="J338" t="s">
        <v>27</v>
      </c>
      <c r="K338" t="s">
        <v>8758</v>
      </c>
      <c r="L338" t="s">
        <v>335</v>
      </c>
      <c r="M338">
        <v>37075</v>
      </c>
      <c r="N338" t="s">
        <v>30</v>
      </c>
      <c r="O338" t="s">
        <v>340</v>
      </c>
      <c r="P338" t="s">
        <v>46</v>
      </c>
      <c r="Q338" t="s">
        <v>59</v>
      </c>
      <c r="R338" t="s">
        <v>341</v>
      </c>
      <c r="S338">
        <v>218.352</v>
      </c>
      <c r="T338">
        <v>3</v>
      </c>
      <c r="U338">
        <v>0.2</v>
      </c>
      <c r="V338">
        <v>-54.588000000000001</v>
      </c>
    </row>
    <row r="339" spans="1:22" x14ac:dyDescent="0.3">
      <c r="A339">
        <v>6221</v>
      </c>
      <c r="B339" t="s">
        <v>8755</v>
      </c>
      <c r="C339">
        <v>2013</v>
      </c>
      <c r="D339" s="1">
        <v>41568</v>
      </c>
      <c r="E339" s="1">
        <v>41574</v>
      </c>
      <c r="F339" t="s">
        <v>50</v>
      </c>
      <c r="G339" t="s">
        <v>4869</v>
      </c>
      <c r="H339" t="s">
        <v>4870</v>
      </c>
      <c r="I339" t="s">
        <v>26</v>
      </c>
      <c r="J339" t="s">
        <v>27</v>
      </c>
      <c r="K339" t="s">
        <v>2386</v>
      </c>
      <c r="L339" t="s">
        <v>238</v>
      </c>
      <c r="M339">
        <v>48183</v>
      </c>
      <c r="N339" t="s">
        <v>105</v>
      </c>
      <c r="O339" t="s">
        <v>1513</v>
      </c>
      <c r="P339" t="s">
        <v>46</v>
      </c>
      <c r="Q339" t="s">
        <v>59</v>
      </c>
      <c r="R339" t="s">
        <v>1514</v>
      </c>
      <c r="S339">
        <v>20.86</v>
      </c>
      <c r="T339">
        <v>7</v>
      </c>
      <c r="U339">
        <v>0</v>
      </c>
      <c r="V339">
        <v>1.4601999999999999</v>
      </c>
    </row>
    <row r="340" spans="1:22" x14ac:dyDescent="0.3">
      <c r="A340">
        <v>6211</v>
      </c>
      <c r="B340" t="s">
        <v>8749</v>
      </c>
      <c r="C340">
        <v>2014</v>
      </c>
      <c r="D340" s="1">
        <v>41870</v>
      </c>
      <c r="E340" s="1">
        <v>41877</v>
      </c>
      <c r="F340" t="s">
        <v>50</v>
      </c>
      <c r="G340" t="s">
        <v>3801</v>
      </c>
      <c r="H340" t="s">
        <v>3802</v>
      </c>
      <c r="I340" t="s">
        <v>41</v>
      </c>
      <c r="J340" t="s">
        <v>27</v>
      </c>
      <c r="K340" t="s">
        <v>95</v>
      </c>
      <c r="L340" t="s">
        <v>96</v>
      </c>
      <c r="M340">
        <v>98103</v>
      </c>
      <c r="N340" t="s">
        <v>44</v>
      </c>
      <c r="O340" t="s">
        <v>1516</v>
      </c>
      <c r="P340" t="s">
        <v>46</v>
      </c>
      <c r="Q340" t="s">
        <v>59</v>
      </c>
      <c r="R340" t="s">
        <v>1517</v>
      </c>
      <c r="S340">
        <v>1000.02</v>
      </c>
      <c r="T340">
        <v>7</v>
      </c>
      <c r="U340">
        <v>0</v>
      </c>
      <c r="V340">
        <v>290.00580000000002</v>
      </c>
    </row>
    <row r="341" spans="1:22" x14ac:dyDescent="0.3">
      <c r="A341">
        <v>6209</v>
      </c>
      <c r="B341" t="s">
        <v>8748</v>
      </c>
      <c r="C341">
        <v>2014</v>
      </c>
      <c r="D341" s="1">
        <v>41912</v>
      </c>
      <c r="E341" s="1">
        <v>41916</v>
      </c>
      <c r="F341" t="s">
        <v>50</v>
      </c>
      <c r="G341" t="s">
        <v>4667</v>
      </c>
      <c r="H341" t="s">
        <v>4668</v>
      </c>
      <c r="I341" t="s">
        <v>41</v>
      </c>
      <c r="J341" t="s">
        <v>27</v>
      </c>
      <c r="K341" t="s">
        <v>5178</v>
      </c>
      <c r="L341" t="s">
        <v>498</v>
      </c>
      <c r="M341">
        <v>43302</v>
      </c>
      <c r="N341" t="s">
        <v>148</v>
      </c>
      <c r="O341" t="s">
        <v>3540</v>
      </c>
      <c r="P341" t="s">
        <v>46</v>
      </c>
      <c r="Q341" t="s">
        <v>59</v>
      </c>
      <c r="R341" t="s">
        <v>3541</v>
      </c>
      <c r="S341">
        <v>51.167999999999999</v>
      </c>
      <c r="T341">
        <v>2</v>
      </c>
      <c r="U341">
        <v>0.2</v>
      </c>
      <c r="V341">
        <v>-6.3959999999999999</v>
      </c>
    </row>
    <row r="342" spans="1:22" x14ac:dyDescent="0.3">
      <c r="A342">
        <v>6197</v>
      </c>
      <c r="B342" t="s">
        <v>8741</v>
      </c>
      <c r="C342">
        <v>2014</v>
      </c>
      <c r="D342" s="1">
        <v>41934</v>
      </c>
      <c r="E342" s="1">
        <v>41941</v>
      </c>
      <c r="F342" t="s">
        <v>50</v>
      </c>
      <c r="G342" t="s">
        <v>3150</v>
      </c>
      <c r="H342" t="s">
        <v>3151</v>
      </c>
      <c r="I342" t="s">
        <v>26</v>
      </c>
      <c r="J342" t="s">
        <v>27</v>
      </c>
      <c r="K342" t="s">
        <v>146</v>
      </c>
      <c r="L342" t="s">
        <v>147</v>
      </c>
      <c r="M342">
        <v>19143</v>
      </c>
      <c r="N342" t="s">
        <v>148</v>
      </c>
      <c r="O342" t="s">
        <v>4248</v>
      </c>
      <c r="P342" t="s">
        <v>46</v>
      </c>
      <c r="Q342" t="s">
        <v>59</v>
      </c>
      <c r="R342" t="s">
        <v>4249</v>
      </c>
      <c r="S342">
        <v>71.376000000000005</v>
      </c>
      <c r="T342">
        <v>3</v>
      </c>
      <c r="U342">
        <v>0.2</v>
      </c>
      <c r="V342">
        <v>-4.4610000000000003</v>
      </c>
    </row>
    <row r="343" spans="1:22" x14ac:dyDescent="0.3">
      <c r="A343">
        <v>6192</v>
      </c>
      <c r="B343" t="s">
        <v>8739</v>
      </c>
      <c r="C343">
        <v>2014</v>
      </c>
      <c r="D343" s="1">
        <v>41987</v>
      </c>
      <c r="E343" s="1">
        <v>41987</v>
      </c>
      <c r="F343" t="s">
        <v>1290</v>
      </c>
      <c r="G343" t="s">
        <v>5244</v>
      </c>
      <c r="H343" t="s">
        <v>5245</v>
      </c>
      <c r="I343" t="s">
        <v>26</v>
      </c>
      <c r="J343" t="s">
        <v>27</v>
      </c>
      <c r="K343" t="s">
        <v>95</v>
      </c>
      <c r="L343" t="s">
        <v>96</v>
      </c>
      <c r="M343">
        <v>98103</v>
      </c>
      <c r="N343" t="s">
        <v>44</v>
      </c>
      <c r="O343" t="s">
        <v>1824</v>
      </c>
      <c r="P343" t="s">
        <v>46</v>
      </c>
      <c r="Q343" t="s">
        <v>59</v>
      </c>
      <c r="R343" t="s">
        <v>1825</v>
      </c>
      <c r="S343">
        <v>31.44</v>
      </c>
      <c r="T343">
        <v>3</v>
      </c>
      <c r="U343">
        <v>0</v>
      </c>
      <c r="V343">
        <v>8.4887999999999995</v>
      </c>
    </row>
    <row r="344" spans="1:22" x14ac:dyDescent="0.3">
      <c r="A344">
        <v>6187</v>
      </c>
      <c r="B344" t="s">
        <v>8735</v>
      </c>
      <c r="C344">
        <v>2012</v>
      </c>
      <c r="D344" s="1">
        <v>41228</v>
      </c>
      <c r="E344" s="1">
        <v>41230</v>
      </c>
      <c r="F344" t="s">
        <v>188</v>
      </c>
      <c r="G344" t="s">
        <v>1621</v>
      </c>
      <c r="H344" t="s">
        <v>1622</v>
      </c>
      <c r="I344" t="s">
        <v>41</v>
      </c>
      <c r="J344" t="s">
        <v>27</v>
      </c>
      <c r="K344" t="s">
        <v>266</v>
      </c>
      <c r="L344" t="s">
        <v>267</v>
      </c>
      <c r="M344">
        <v>10035</v>
      </c>
      <c r="N344" t="s">
        <v>148</v>
      </c>
      <c r="O344" t="s">
        <v>1544</v>
      </c>
      <c r="P344" t="s">
        <v>46</v>
      </c>
      <c r="Q344" t="s">
        <v>59</v>
      </c>
      <c r="R344" t="s">
        <v>1545</v>
      </c>
      <c r="S344">
        <v>70.95</v>
      </c>
      <c r="T344">
        <v>3</v>
      </c>
      <c r="U344">
        <v>0</v>
      </c>
      <c r="V344">
        <v>20.575500000000002</v>
      </c>
    </row>
    <row r="345" spans="1:22" x14ac:dyDescent="0.3">
      <c r="A345">
        <v>6184</v>
      </c>
      <c r="B345" t="s">
        <v>8730</v>
      </c>
      <c r="C345">
        <v>2012</v>
      </c>
      <c r="D345" s="1">
        <v>41173</v>
      </c>
      <c r="E345" s="1">
        <v>41178</v>
      </c>
      <c r="F345" t="s">
        <v>50</v>
      </c>
      <c r="G345" t="s">
        <v>6172</v>
      </c>
      <c r="H345" t="s">
        <v>6173</v>
      </c>
      <c r="I345" t="s">
        <v>26</v>
      </c>
      <c r="J345" t="s">
        <v>27</v>
      </c>
      <c r="K345" t="s">
        <v>382</v>
      </c>
      <c r="L345" t="s">
        <v>383</v>
      </c>
      <c r="M345">
        <v>29203</v>
      </c>
      <c r="N345" t="s">
        <v>30</v>
      </c>
      <c r="O345" t="s">
        <v>115</v>
      </c>
      <c r="P345" t="s">
        <v>46</v>
      </c>
      <c r="Q345" t="s">
        <v>59</v>
      </c>
      <c r="R345" t="s">
        <v>116</v>
      </c>
      <c r="S345">
        <v>887.84</v>
      </c>
      <c r="T345">
        <v>8</v>
      </c>
      <c r="U345">
        <v>0</v>
      </c>
      <c r="V345">
        <v>17.756799999999998</v>
      </c>
    </row>
    <row r="346" spans="1:22" x14ac:dyDescent="0.3">
      <c r="A346">
        <v>6180</v>
      </c>
      <c r="B346" t="s">
        <v>8730</v>
      </c>
      <c r="C346">
        <v>2012</v>
      </c>
      <c r="D346" s="1">
        <v>41173</v>
      </c>
      <c r="E346" s="1">
        <v>41178</v>
      </c>
      <c r="F346" t="s">
        <v>50</v>
      </c>
      <c r="G346" t="s">
        <v>6172</v>
      </c>
      <c r="H346" t="s">
        <v>6173</v>
      </c>
      <c r="I346" t="s">
        <v>26</v>
      </c>
      <c r="J346" t="s">
        <v>27</v>
      </c>
      <c r="K346" t="s">
        <v>382</v>
      </c>
      <c r="L346" t="s">
        <v>383</v>
      </c>
      <c r="M346">
        <v>29203</v>
      </c>
      <c r="N346" t="s">
        <v>30</v>
      </c>
      <c r="O346" t="s">
        <v>3540</v>
      </c>
      <c r="P346" t="s">
        <v>46</v>
      </c>
      <c r="Q346" t="s">
        <v>59</v>
      </c>
      <c r="R346" t="s">
        <v>3541</v>
      </c>
      <c r="S346">
        <v>63.96</v>
      </c>
      <c r="T346">
        <v>2</v>
      </c>
      <c r="U346">
        <v>0</v>
      </c>
      <c r="V346">
        <v>6.3959999999999999</v>
      </c>
    </row>
    <row r="347" spans="1:22" x14ac:dyDescent="0.3">
      <c r="A347">
        <v>6177</v>
      </c>
      <c r="B347" t="s">
        <v>8730</v>
      </c>
      <c r="C347">
        <v>2012</v>
      </c>
      <c r="D347" s="1">
        <v>41173</v>
      </c>
      <c r="E347" s="1">
        <v>41178</v>
      </c>
      <c r="F347" t="s">
        <v>50</v>
      </c>
      <c r="G347" t="s">
        <v>6172</v>
      </c>
      <c r="H347" t="s">
        <v>6173</v>
      </c>
      <c r="I347" t="s">
        <v>26</v>
      </c>
      <c r="J347" t="s">
        <v>27</v>
      </c>
      <c r="K347" t="s">
        <v>382</v>
      </c>
      <c r="L347" t="s">
        <v>383</v>
      </c>
      <c r="M347">
        <v>29203</v>
      </c>
      <c r="N347" t="s">
        <v>30</v>
      </c>
      <c r="O347" t="s">
        <v>2240</v>
      </c>
      <c r="P347" t="s">
        <v>46</v>
      </c>
      <c r="Q347" t="s">
        <v>59</v>
      </c>
      <c r="R347" t="s">
        <v>2241</v>
      </c>
      <c r="S347">
        <v>85.96</v>
      </c>
      <c r="T347">
        <v>7</v>
      </c>
      <c r="U347">
        <v>0</v>
      </c>
      <c r="V347">
        <v>24.0688</v>
      </c>
    </row>
    <row r="348" spans="1:22" x14ac:dyDescent="0.3">
      <c r="A348">
        <v>345</v>
      </c>
      <c r="B348" t="s">
        <v>1236</v>
      </c>
      <c r="C348">
        <v>2012</v>
      </c>
      <c r="D348" s="1">
        <v>41263</v>
      </c>
      <c r="E348" s="1">
        <v>41267</v>
      </c>
      <c r="F348" t="s">
        <v>50</v>
      </c>
      <c r="G348" t="s">
        <v>695</v>
      </c>
      <c r="H348" t="s">
        <v>696</v>
      </c>
      <c r="I348" t="s">
        <v>26</v>
      </c>
      <c r="J348" t="s">
        <v>27</v>
      </c>
      <c r="K348" t="s">
        <v>1237</v>
      </c>
      <c r="L348" t="s">
        <v>104</v>
      </c>
      <c r="M348">
        <v>78745</v>
      </c>
      <c r="N348" t="s">
        <v>105</v>
      </c>
      <c r="O348" t="s">
        <v>122</v>
      </c>
      <c r="P348" t="s">
        <v>46</v>
      </c>
      <c r="Q348" t="s">
        <v>59</v>
      </c>
      <c r="R348" t="s">
        <v>123</v>
      </c>
      <c r="S348">
        <v>88.8</v>
      </c>
      <c r="T348">
        <v>4</v>
      </c>
      <c r="U348">
        <v>0.2</v>
      </c>
      <c r="V348">
        <v>-2.2200000000000002</v>
      </c>
    </row>
    <row r="349" spans="1:22" x14ac:dyDescent="0.3">
      <c r="A349">
        <v>6175</v>
      </c>
      <c r="B349" t="s">
        <v>8729</v>
      </c>
      <c r="C349">
        <v>2011</v>
      </c>
      <c r="D349" s="1">
        <v>40757</v>
      </c>
      <c r="E349" s="1">
        <v>40763</v>
      </c>
      <c r="F349" t="s">
        <v>50</v>
      </c>
      <c r="G349" t="s">
        <v>1068</v>
      </c>
      <c r="H349" t="s">
        <v>1069</v>
      </c>
      <c r="I349" t="s">
        <v>102</v>
      </c>
      <c r="J349" t="s">
        <v>27</v>
      </c>
      <c r="K349" t="s">
        <v>318</v>
      </c>
      <c r="L349" t="s">
        <v>596</v>
      </c>
      <c r="M349">
        <v>65807</v>
      </c>
      <c r="N349" t="s">
        <v>105</v>
      </c>
      <c r="O349" t="s">
        <v>4273</v>
      </c>
      <c r="P349" t="s">
        <v>46</v>
      </c>
      <c r="Q349" t="s">
        <v>59</v>
      </c>
      <c r="R349" t="s">
        <v>4274</v>
      </c>
      <c r="S349">
        <v>838.38</v>
      </c>
      <c r="T349">
        <v>2</v>
      </c>
      <c r="U349">
        <v>0</v>
      </c>
      <c r="V349">
        <v>226.36259999999999</v>
      </c>
    </row>
    <row r="350" spans="1:22" x14ac:dyDescent="0.3">
      <c r="A350">
        <v>6163</v>
      </c>
      <c r="B350" t="s">
        <v>8722</v>
      </c>
      <c r="C350">
        <v>2011</v>
      </c>
      <c r="D350" s="1">
        <v>40621</v>
      </c>
      <c r="E350" s="1">
        <v>40623</v>
      </c>
      <c r="F350" t="s">
        <v>188</v>
      </c>
      <c r="G350" t="s">
        <v>1779</v>
      </c>
      <c r="H350" t="s">
        <v>1780</v>
      </c>
      <c r="I350" t="s">
        <v>41</v>
      </c>
      <c r="J350" t="s">
        <v>27</v>
      </c>
      <c r="K350" t="s">
        <v>1792</v>
      </c>
      <c r="L350" t="s">
        <v>54</v>
      </c>
      <c r="M350">
        <v>33801</v>
      </c>
      <c r="N350" t="s">
        <v>30</v>
      </c>
      <c r="O350" t="s">
        <v>1482</v>
      </c>
      <c r="P350" t="s">
        <v>46</v>
      </c>
      <c r="Q350" t="s">
        <v>59</v>
      </c>
      <c r="R350" t="s">
        <v>1483</v>
      </c>
      <c r="S350">
        <v>26.16</v>
      </c>
      <c r="T350">
        <v>3</v>
      </c>
      <c r="U350">
        <v>0.2</v>
      </c>
      <c r="V350">
        <v>1.962</v>
      </c>
    </row>
    <row r="351" spans="1:22" x14ac:dyDescent="0.3">
      <c r="A351">
        <v>6160</v>
      </c>
      <c r="B351" t="s">
        <v>8721</v>
      </c>
      <c r="C351">
        <v>2013</v>
      </c>
      <c r="D351" s="1">
        <v>41612</v>
      </c>
      <c r="E351" s="1">
        <v>41618</v>
      </c>
      <c r="F351" t="s">
        <v>50</v>
      </c>
      <c r="G351" t="s">
        <v>2520</v>
      </c>
      <c r="H351" t="s">
        <v>2521</v>
      </c>
      <c r="I351" t="s">
        <v>26</v>
      </c>
      <c r="J351" t="s">
        <v>27</v>
      </c>
      <c r="K351" t="s">
        <v>42</v>
      </c>
      <c r="L351" t="s">
        <v>43</v>
      </c>
      <c r="M351">
        <v>90049</v>
      </c>
      <c r="N351" t="s">
        <v>44</v>
      </c>
      <c r="O351" t="s">
        <v>7503</v>
      </c>
      <c r="P351" t="s">
        <v>46</v>
      </c>
      <c r="Q351" t="s">
        <v>59</v>
      </c>
      <c r="R351" t="s">
        <v>7504</v>
      </c>
      <c r="S351">
        <v>772.68</v>
      </c>
      <c r="T351">
        <v>4</v>
      </c>
      <c r="U351">
        <v>0</v>
      </c>
      <c r="V351">
        <v>108.1752</v>
      </c>
    </row>
    <row r="352" spans="1:22" x14ac:dyDescent="0.3">
      <c r="A352">
        <v>6156</v>
      </c>
      <c r="B352" t="s">
        <v>8717</v>
      </c>
      <c r="C352">
        <v>2014</v>
      </c>
      <c r="D352" s="1">
        <v>41750</v>
      </c>
      <c r="E352" s="1">
        <v>41753</v>
      </c>
      <c r="F352" t="s">
        <v>188</v>
      </c>
      <c r="G352" t="s">
        <v>481</v>
      </c>
      <c r="H352" t="s">
        <v>482</v>
      </c>
      <c r="I352" t="s">
        <v>41</v>
      </c>
      <c r="J352" t="s">
        <v>27</v>
      </c>
      <c r="K352" t="s">
        <v>146</v>
      </c>
      <c r="L352" t="s">
        <v>147</v>
      </c>
      <c r="M352">
        <v>19120</v>
      </c>
      <c r="N352" t="s">
        <v>148</v>
      </c>
      <c r="O352" t="s">
        <v>1576</v>
      </c>
      <c r="P352" t="s">
        <v>46</v>
      </c>
      <c r="Q352" t="s">
        <v>59</v>
      </c>
      <c r="R352" t="s">
        <v>1577</v>
      </c>
      <c r="S352">
        <v>332.70400000000001</v>
      </c>
      <c r="T352">
        <v>1</v>
      </c>
      <c r="U352">
        <v>0.2</v>
      </c>
      <c r="V352">
        <v>33.270400000000002</v>
      </c>
    </row>
    <row r="353" spans="1:22" x14ac:dyDescent="0.3">
      <c r="A353">
        <v>6155</v>
      </c>
      <c r="B353" t="s">
        <v>8717</v>
      </c>
      <c r="C353">
        <v>2014</v>
      </c>
      <c r="D353" s="1">
        <v>41750</v>
      </c>
      <c r="E353" s="1">
        <v>41753</v>
      </c>
      <c r="F353" t="s">
        <v>188</v>
      </c>
      <c r="G353" t="s">
        <v>481</v>
      </c>
      <c r="H353" t="s">
        <v>482</v>
      </c>
      <c r="I353" t="s">
        <v>41</v>
      </c>
      <c r="J353" t="s">
        <v>27</v>
      </c>
      <c r="K353" t="s">
        <v>146</v>
      </c>
      <c r="L353" t="s">
        <v>147</v>
      </c>
      <c r="M353">
        <v>19120</v>
      </c>
      <c r="N353" t="s">
        <v>148</v>
      </c>
      <c r="O353" t="s">
        <v>368</v>
      </c>
      <c r="P353" t="s">
        <v>46</v>
      </c>
      <c r="Q353" t="s">
        <v>59</v>
      </c>
      <c r="R353" t="s">
        <v>369</v>
      </c>
      <c r="S353">
        <v>51.335999999999999</v>
      </c>
      <c r="T353">
        <v>3</v>
      </c>
      <c r="U353">
        <v>0.2</v>
      </c>
      <c r="V353">
        <v>5.7752999999999997</v>
      </c>
    </row>
    <row r="354" spans="1:22" x14ac:dyDescent="0.3">
      <c r="A354">
        <v>6153</v>
      </c>
      <c r="B354" t="s">
        <v>8716</v>
      </c>
      <c r="C354">
        <v>2014</v>
      </c>
      <c r="D354" s="1">
        <v>41824</v>
      </c>
      <c r="E354" s="1">
        <v>41829</v>
      </c>
      <c r="F354" t="s">
        <v>50</v>
      </c>
      <c r="G354" t="s">
        <v>2983</v>
      </c>
      <c r="H354" t="s">
        <v>2984</v>
      </c>
      <c r="I354" t="s">
        <v>26</v>
      </c>
      <c r="J354" t="s">
        <v>27</v>
      </c>
      <c r="K354" t="s">
        <v>42</v>
      </c>
      <c r="L354" t="s">
        <v>43</v>
      </c>
      <c r="M354">
        <v>90004</v>
      </c>
      <c r="N354" t="s">
        <v>44</v>
      </c>
      <c r="O354" t="s">
        <v>885</v>
      </c>
      <c r="P354" t="s">
        <v>46</v>
      </c>
      <c r="Q354" t="s">
        <v>59</v>
      </c>
      <c r="R354" t="s">
        <v>886</v>
      </c>
      <c r="S354">
        <v>87.92</v>
      </c>
      <c r="T354">
        <v>4</v>
      </c>
      <c r="U354">
        <v>0</v>
      </c>
      <c r="V354">
        <v>0.87919999999999998</v>
      </c>
    </row>
    <row r="355" spans="1:22" x14ac:dyDescent="0.3">
      <c r="A355">
        <v>6142</v>
      </c>
      <c r="B355" t="s">
        <v>8708</v>
      </c>
      <c r="C355">
        <v>2014</v>
      </c>
      <c r="D355" s="1">
        <v>41830</v>
      </c>
      <c r="E355" s="1">
        <v>41836</v>
      </c>
      <c r="F355" t="s">
        <v>50</v>
      </c>
      <c r="G355" t="s">
        <v>3691</v>
      </c>
      <c r="H355" t="s">
        <v>3692</v>
      </c>
      <c r="I355" t="s">
        <v>26</v>
      </c>
      <c r="J355" t="s">
        <v>27</v>
      </c>
      <c r="K355" t="s">
        <v>1293</v>
      </c>
      <c r="L355" t="s">
        <v>747</v>
      </c>
      <c r="M355">
        <v>6040</v>
      </c>
      <c r="N355" t="s">
        <v>148</v>
      </c>
      <c r="O355" t="s">
        <v>4663</v>
      </c>
      <c r="P355" t="s">
        <v>46</v>
      </c>
      <c r="Q355" t="s">
        <v>59</v>
      </c>
      <c r="R355" t="s">
        <v>4664</v>
      </c>
      <c r="S355">
        <v>195.64</v>
      </c>
      <c r="T355">
        <v>4</v>
      </c>
      <c r="U355">
        <v>0</v>
      </c>
      <c r="V355">
        <v>3.9127999999999998</v>
      </c>
    </row>
    <row r="356" spans="1:22" x14ac:dyDescent="0.3">
      <c r="A356">
        <v>6140</v>
      </c>
      <c r="B356" t="s">
        <v>8706</v>
      </c>
      <c r="C356">
        <v>2012</v>
      </c>
      <c r="D356" s="1">
        <v>41017</v>
      </c>
      <c r="E356" s="1">
        <v>41019</v>
      </c>
      <c r="F356" t="s">
        <v>188</v>
      </c>
      <c r="G356" t="s">
        <v>6950</v>
      </c>
      <c r="H356" t="s">
        <v>6951</v>
      </c>
      <c r="I356" t="s">
        <v>26</v>
      </c>
      <c r="J356" t="s">
        <v>27</v>
      </c>
      <c r="K356" t="s">
        <v>8707</v>
      </c>
      <c r="L356" t="s">
        <v>43</v>
      </c>
      <c r="M356">
        <v>93454</v>
      </c>
      <c r="N356" t="s">
        <v>44</v>
      </c>
      <c r="O356" t="s">
        <v>5916</v>
      </c>
      <c r="P356" t="s">
        <v>46</v>
      </c>
      <c r="Q356" t="s">
        <v>59</v>
      </c>
      <c r="R356" t="s">
        <v>5917</v>
      </c>
      <c r="S356">
        <v>115.44</v>
      </c>
      <c r="T356">
        <v>3</v>
      </c>
      <c r="U356">
        <v>0</v>
      </c>
      <c r="V356">
        <v>30.014399999999998</v>
      </c>
    </row>
    <row r="357" spans="1:22" x14ac:dyDescent="0.3">
      <c r="A357">
        <v>6123</v>
      </c>
      <c r="B357" t="s">
        <v>8686</v>
      </c>
      <c r="C357">
        <v>2014</v>
      </c>
      <c r="D357" s="1">
        <v>41978</v>
      </c>
      <c r="E357" s="1">
        <v>41983</v>
      </c>
      <c r="F357" t="s">
        <v>50</v>
      </c>
      <c r="G357" t="s">
        <v>4852</v>
      </c>
      <c r="H357" t="s">
        <v>4853</v>
      </c>
      <c r="I357" t="s">
        <v>26</v>
      </c>
      <c r="J357" t="s">
        <v>27</v>
      </c>
      <c r="K357" t="s">
        <v>303</v>
      </c>
      <c r="L357" t="s">
        <v>211</v>
      </c>
      <c r="M357">
        <v>60610</v>
      </c>
      <c r="N357" t="s">
        <v>105</v>
      </c>
      <c r="O357" t="s">
        <v>5916</v>
      </c>
      <c r="P357" t="s">
        <v>46</v>
      </c>
      <c r="Q357" t="s">
        <v>59</v>
      </c>
      <c r="R357" t="s">
        <v>5917</v>
      </c>
      <c r="S357">
        <v>61.567999999999998</v>
      </c>
      <c r="T357">
        <v>2</v>
      </c>
      <c r="U357">
        <v>0.2</v>
      </c>
      <c r="V357">
        <v>4.6176000000000004</v>
      </c>
    </row>
    <row r="358" spans="1:22" x14ac:dyDescent="0.3">
      <c r="A358">
        <v>6095</v>
      </c>
      <c r="B358" t="s">
        <v>8672</v>
      </c>
      <c r="C358">
        <v>2014</v>
      </c>
      <c r="D358" s="1">
        <v>41903</v>
      </c>
      <c r="E358" s="1">
        <v>41909</v>
      </c>
      <c r="F358" t="s">
        <v>50</v>
      </c>
      <c r="G358" t="s">
        <v>2304</v>
      </c>
      <c r="H358" t="s">
        <v>2305</v>
      </c>
      <c r="I358" t="s">
        <v>26</v>
      </c>
      <c r="J358" t="s">
        <v>27</v>
      </c>
      <c r="K358" t="s">
        <v>266</v>
      </c>
      <c r="L358" t="s">
        <v>267</v>
      </c>
      <c r="M358">
        <v>10035</v>
      </c>
      <c r="N358" t="s">
        <v>148</v>
      </c>
      <c r="O358" t="s">
        <v>349</v>
      </c>
      <c r="P358" t="s">
        <v>46</v>
      </c>
      <c r="Q358" t="s">
        <v>59</v>
      </c>
      <c r="R358" t="s">
        <v>350</v>
      </c>
      <c r="S358">
        <v>45.4</v>
      </c>
      <c r="T358">
        <v>4</v>
      </c>
      <c r="U358">
        <v>0</v>
      </c>
      <c r="V358">
        <v>12.712</v>
      </c>
    </row>
    <row r="359" spans="1:22" x14ac:dyDescent="0.3">
      <c r="A359">
        <v>6081</v>
      </c>
      <c r="B359" t="s">
        <v>8666</v>
      </c>
      <c r="C359">
        <v>2014</v>
      </c>
      <c r="D359" s="1">
        <v>41857</v>
      </c>
      <c r="E359" s="1">
        <v>41860</v>
      </c>
      <c r="F359" t="s">
        <v>188</v>
      </c>
      <c r="G359" t="s">
        <v>1068</v>
      </c>
      <c r="H359" t="s">
        <v>1069</v>
      </c>
      <c r="I359" t="s">
        <v>102</v>
      </c>
      <c r="J359" t="s">
        <v>27</v>
      </c>
      <c r="K359" t="s">
        <v>184</v>
      </c>
      <c r="L359" t="s">
        <v>104</v>
      </c>
      <c r="M359">
        <v>77070</v>
      </c>
      <c r="N359" t="s">
        <v>105</v>
      </c>
      <c r="O359" t="s">
        <v>4907</v>
      </c>
      <c r="P359" t="s">
        <v>46</v>
      </c>
      <c r="Q359" t="s">
        <v>59</v>
      </c>
      <c r="R359" t="s">
        <v>4908</v>
      </c>
      <c r="S359">
        <v>151.05600000000001</v>
      </c>
      <c r="T359">
        <v>9</v>
      </c>
      <c r="U359">
        <v>0.2</v>
      </c>
      <c r="V359">
        <v>7.5528000000000004</v>
      </c>
    </row>
    <row r="360" spans="1:22" x14ac:dyDescent="0.3">
      <c r="A360">
        <v>6076</v>
      </c>
      <c r="B360" t="s">
        <v>8664</v>
      </c>
      <c r="C360">
        <v>2014</v>
      </c>
      <c r="D360" s="1">
        <v>41999</v>
      </c>
      <c r="E360" s="1">
        <v>42003</v>
      </c>
      <c r="F360" t="s">
        <v>50</v>
      </c>
      <c r="G360" t="s">
        <v>792</v>
      </c>
      <c r="H360" t="s">
        <v>793</v>
      </c>
      <c r="I360" t="s">
        <v>41</v>
      </c>
      <c r="J360" t="s">
        <v>27</v>
      </c>
      <c r="K360" t="s">
        <v>42</v>
      </c>
      <c r="L360" t="s">
        <v>43</v>
      </c>
      <c r="M360">
        <v>90008</v>
      </c>
      <c r="N360" t="s">
        <v>44</v>
      </c>
      <c r="O360" t="s">
        <v>1096</v>
      </c>
      <c r="P360" t="s">
        <v>46</v>
      </c>
      <c r="Q360" t="s">
        <v>59</v>
      </c>
      <c r="R360" t="s">
        <v>1097</v>
      </c>
      <c r="S360">
        <v>270.62</v>
      </c>
      <c r="T360">
        <v>2</v>
      </c>
      <c r="U360">
        <v>0</v>
      </c>
      <c r="V360">
        <v>2.7061999999999999</v>
      </c>
    </row>
    <row r="361" spans="1:22" x14ac:dyDescent="0.3">
      <c r="A361">
        <v>6072</v>
      </c>
      <c r="B361" t="s">
        <v>8663</v>
      </c>
      <c r="C361">
        <v>2012</v>
      </c>
      <c r="D361" s="1">
        <v>41274</v>
      </c>
      <c r="E361" s="1">
        <v>41278</v>
      </c>
      <c r="F361" t="s">
        <v>50</v>
      </c>
      <c r="G361" t="s">
        <v>8367</v>
      </c>
      <c r="H361" t="s">
        <v>8368</v>
      </c>
      <c r="I361" t="s">
        <v>26</v>
      </c>
      <c r="J361" t="s">
        <v>27</v>
      </c>
      <c r="K361" t="s">
        <v>1237</v>
      </c>
      <c r="L361" t="s">
        <v>104</v>
      </c>
      <c r="M361">
        <v>78745</v>
      </c>
      <c r="N361" t="s">
        <v>105</v>
      </c>
      <c r="O361" t="s">
        <v>2428</v>
      </c>
      <c r="P361" t="s">
        <v>46</v>
      </c>
      <c r="Q361" t="s">
        <v>59</v>
      </c>
      <c r="R361" t="s">
        <v>2429</v>
      </c>
      <c r="S361">
        <v>152.68799999999999</v>
      </c>
      <c r="T361">
        <v>2</v>
      </c>
      <c r="U361">
        <v>0.2</v>
      </c>
      <c r="V361">
        <v>-26.720400000000001</v>
      </c>
    </row>
    <row r="362" spans="1:22" x14ac:dyDescent="0.3">
      <c r="A362">
        <v>6061</v>
      </c>
      <c r="B362" t="s">
        <v>8654</v>
      </c>
      <c r="C362">
        <v>2012</v>
      </c>
      <c r="D362" s="1">
        <v>41009</v>
      </c>
      <c r="E362" s="1">
        <v>41015</v>
      </c>
      <c r="F362" t="s">
        <v>50</v>
      </c>
      <c r="G362" t="s">
        <v>2161</v>
      </c>
      <c r="H362" t="s">
        <v>2162</v>
      </c>
      <c r="I362" t="s">
        <v>102</v>
      </c>
      <c r="J362" t="s">
        <v>27</v>
      </c>
      <c r="K362" t="s">
        <v>389</v>
      </c>
      <c r="L362" t="s">
        <v>267</v>
      </c>
      <c r="M362">
        <v>14609</v>
      </c>
      <c r="N362" t="s">
        <v>148</v>
      </c>
      <c r="O362" t="s">
        <v>3284</v>
      </c>
      <c r="P362" t="s">
        <v>46</v>
      </c>
      <c r="Q362" t="s">
        <v>59</v>
      </c>
      <c r="R362" t="s">
        <v>3285</v>
      </c>
      <c r="S362">
        <v>142.04</v>
      </c>
      <c r="T362">
        <v>4</v>
      </c>
      <c r="U362">
        <v>0</v>
      </c>
      <c r="V362">
        <v>38.3508</v>
      </c>
    </row>
    <row r="363" spans="1:22" x14ac:dyDescent="0.3">
      <c r="A363">
        <v>6039</v>
      </c>
      <c r="B363" t="s">
        <v>8637</v>
      </c>
      <c r="C363">
        <v>2013</v>
      </c>
      <c r="D363" s="1">
        <v>41522</v>
      </c>
      <c r="E363" s="1">
        <v>41526</v>
      </c>
      <c r="F363" t="s">
        <v>50</v>
      </c>
      <c r="G363" t="s">
        <v>7157</v>
      </c>
      <c r="H363" t="s">
        <v>7158</v>
      </c>
      <c r="I363" t="s">
        <v>26</v>
      </c>
      <c r="J363" t="s">
        <v>27</v>
      </c>
      <c r="K363" t="s">
        <v>7969</v>
      </c>
      <c r="L363" t="s">
        <v>29</v>
      </c>
      <c r="M363">
        <v>40324</v>
      </c>
      <c r="N363" t="s">
        <v>30</v>
      </c>
      <c r="O363" t="s">
        <v>2216</v>
      </c>
      <c r="P363" t="s">
        <v>46</v>
      </c>
      <c r="Q363" t="s">
        <v>59</v>
      </c>
      <c r="R363" t="s">
        <v>2217</v>
      </c>
      <c r="S363">
        <v>129.91999999999999</v>
      </c>
      <c r="T363">
        <v>4</v>
      </c>
      <c r="U363">
        <v>0</v>
      </c>
      <c r="V363">
        <v>5.1967999999999996</v>
      </c>
    </row>
    <row r="364" spans="1:22" x14ac:dyDescent="0.3">
      <c r="A364">
        <v>6010</v>
      </c>
      <c r="B364" t="s">
        <v>8619</v>
      </c>
      <c r="C364">
        <v>2012</v>
      </c>
      <c r="D364" s="1">
        <v>41273</v>
      </c>
      <c r="E364" s="1">
        <v>41277</v>
      </c>
      <c r="F364" t="s">
        <v>50</v>
      </c>
      <c r="G364" t="s">
        <v>486</v>
      </c>
      <c r="H364" t="s">
        <v>487</v>
      </c>
      <c r="I364" t="s">
        <v>26</v>
      </c>
      <c r="J364" t="s">
        <v>27</v>
      </c>
      <c r="K364" t="s">
        <v>42</v>
      </c>
      <c r="L364" t="s">
        <v>43</v>
      </c>
      <c r="M364">
        <v>90049</v>
      </c>
      <c r="N364" t="s">
        <v>44</v>
      </c>
      <c r="O364" t="s">
        <v>1400</v>
      </c>
      <c r="P364" t="s">
        <v>46</v>
      </c>
      <c r="Q364" t="s">
        <v>59</v>
      </c>
      <c r="R364" t="s">
        <v>1401</v>
      </c>
      <c r="S364">
        <v>74.94</v>
      </c>
      <c r="T364">
        <v>3</v>
      </c>
      <c r="U364">
        <v>0</v>
      </c>
      <c r="V364">
        <v>14.2386</v>
      </c>
    </row>
    <row r="365" spans="1:22" x14ac:dyDescent="0.3">
      <c r="A365">
        <v>5994</v>
      </c>
      <c r="B365" t="s">
        <v>8610</v>
      </c>
      <c r="C365">
        <v>2013</v>
      </c>
      <c r="D365" s="1">
        <v>41620</v>
      </c>
      <c r="E365" s="1">
        <v>41620</v>
      </c>
      <c r="F365" t="s">
        <v>1290</v>
      </c>
      <c r="G365" t="s">
        <v>3094</v>
      </c>
      <c r="H365" t="s">
        <v>3095</v>
      </c>
      <c r="I365" t="s">
        <v>41</v>
      </c>
      <c r="J365" t="s">
        <v>27</v>
      </c>
      <c r="K365" t="s">
        <v>497</v>
      </c>
      <c r="L365" t="s">
        <v>498</v>
      </c>
      <c r="M365">
        <v>43229</v>
      </c>
      <c r="N365" t="s">
        <v>148</v>
      </c>
      <c r="O365" t="s">
        <v>2808</v>
      </c>
      <c r="P365" t="s">
        <v>46</v>
      </c>
      <c r="Q365" t="s">
        <v>59</v>
      </c>
      <c r="R365" t="s">
        <v>2809</v>
      </c>
      <c r="S365">
        <v>64.959999999999994</v>
      </c>
      <c r="T365">
        <v>5</v>
      </c>
      <c r="U365">
        <v>0.2</v>
      </c>
      <c r="V365">
        <v>-4.0599999999999996</v>
      </c>
    </row>
    <row r="366" spans="1:22" x14ac:dyDescent="0.3">
      <c r="A366">
        <v>5987</v>
      </c>
      <c r="B366" t="s">
        <v>8608</v>
      </c>
      <c r="C366">
        <v>2013</v>
      </c>
      <c r="D366" s="1">
        <v>41475</v>
      </c>
      <c r="E366" s="1">
        <v>41481</v>
      </c>
      <c r="F366" t="s">
        <v>50</v>
      </c>
      <c r="G366" t="s">
        <v>4869</v>
      </c>
      <c r="H366" t="s">
        <v>4870</v>
      </c>
      <c r="I366" t="s">
        <v>26</v>
      </c>
      <c r="J366" t="s">
        <v>27</v>
      </c>
      <c r="K366" t="s">
        <v>7618</v>
      </c>
      <c r="L366" t="s">
        <v>1487</v>
      </c>
      <c r="M366">
        <v>39401</v>
      </c>
      <c r="N366" t="s">
        <v>30</v>
      </c>
      <c r="O366" t="s">
        <v>885</v>
      </c>
      <c r="P366" t="s">
        <v>46</v>
      </c>
      <c r="Q366" t="s">
        <v>59</v>
      </c>
      <c r="R366" t="s">
        <v>886</v>
      </c>
      <c r="S366">
        <v>87.92</v>
      </c>
      <c r="T366">
        <v>4</v>
      </c>
      <c r="U366">
        <v>0</v>
      </c>
      <c r="V366">
        <v>0.87919999999999998</v>
      </c>
    </row>
    <row r="367" spans="1:22" x14ac:dyDescent="0.3">
      <c r="A367">
        <v>5982</v>
      </c>
      <c r="B367" t="s">
        <v>8605</v>
      </c>
      <c r="C367">
        <v>2011</v>
      </c>
      <c r="D367" s="1">
        <v>40793</v>
      </c>
      <c r="E367" s="1">
        <v>40799</v>
      </c>
      <c r="F367" t="s">
        <v>50</v>
      </c>
      <c r="G367" t="s">
        <v>440</v>
      </c>
      <c r="H367" t="s">
        <v>441</v>
      </c>
      <c r="I367" t="s">
        <v>102</v>
      </c>
      <c r="J367" t="s">
        <v>27</v>
      </c>
      <c r="K367" t="s">
        <v>4548</v>
      </c>
      <c r="L367" t="s">
        <v>649</v>
      </c>
      <c r="M367">
        <v>74133</v>
      </c>
      <c r="N367" t="s">
        <v>105</v>
      </c>
      <c r="O367" t="s">
        <v>1333</v>
      </c>
      <c r="P367" t="s">
        <v>46</v>
      </c>
      <c r="Q367" t="s">
        <v>59</v>
      </c>
      <c r="R367" t="s">
        <v>1334</v>
      </c>
      <c r="S367">
        <v>19.86</v>
      </c>
      <c r="T367">
        <v>2</v>
      </c>
      <c r="U367">
        <v>0</v>
      </c>
      <c r="V367">
        <v>5.7594000000000003</v>
      </c>
    </row>
    <row r="368" spans="1:22" x14ac:dyDescent="0.3">
      <c r="A368">
        <v>5976</v>
      </c>
      <c r="B368" t="s">
        <v>8603</v>
      </c>
      <c r="C368">
        <v>2014</v>
      </c>
      <c r="D368" s="1">
        <v>41834</v>
      </c>
      <c r="E368" s="1">
        <v>41838</v>
      </c>
      <c r="F368" t="s">
        <v>50</v>
      </c>
      <c r="G368" t="s">
        <v>5798</v>
      </c>
      <c r="H368" t="s">
        <v>5799</v>
      </c>
      <c r="I368" t="s">
        <v>41</v>
      </c>
      <c r="J368" t="s">
        <v>27</v>
      </c>
      <c r="K368" t="s">
        <v>6499</v>
      </c>
      <c r="L368" t="s">
        <v>4530</v>
      </c>
      <c r="M368">
        <v>66212</v>
      </c>
      <c r="N368" t="s">
        <v>105</v>
      </c>
      <c r="O368" t="s">
        <v>2870</v>
      </c>
      <c r="P368" t="s">
        <v>46</v>
      </c>
      <c r="Q368" t="s">
        <v>59</v>
      </c>
      <c r="R368" t="s">
        <v>2871</v>
      </c>
      <c r="S368">
        <v>360.38</v>
      </c>
      <c r="T368">
        <v>2</v>
      </c>
      <c r="U368">
        <v>0</v>
      </c>
      <c r="V368">
        <v>93.698800000000006</v>
      </c>
    </row>
    <row r="369" spans="1:22" x14ac:dyDescent="0.3">
      <c r="A369">
        <v>366</v>
      </c>
      <c r="B369" t="s">
        <v>1286</v>
      </c>
      <c r="C369">
        <v>2011</v>
      </c>
      <c r="D369" s="1">
        <v>40810</v>
      </c>
      <c r="E369" s="1">
        <v>40815</v>
      </c>
      <c r="F369" t="s">
        <v>50</v>
      </c>
      <c r="G369" t="s">
        <v>1287</v>
      </c>
      <c r="H369" t="s">
        <v>1288</v>
      </c>
      <c r="I369" t="s">
        <v>26</v>
      </c>
      <c r="J369" t="s">
        <v>27</v>
      </c>
      <c r="K369" t="s">
        <v>127</v>
      </c>
      <c r="L369" t="s">
        <v>43</v>
      </c>
      <c r="M369">
        <v>94109</v>
      </c>
      <c r="N369" t="s">
        <v>44</v>
      </c>
      <c r="O369" t="s">
        <v>239</v>
      </c>
      <c r="P369" t="s">
        <v>46</v>
      </c>
      <c r="Q369" t="s">
        <v>59</v>
      </c>
      <c r="R369" t="s">
        <v>240</v>
      </c>
      <c r="S369">
        <v>211.96</v>
      </c>
      <c r="T369">
        <v>4</v>
      </c>
      <c r="U369">
        <v>0</v>
      </c>
      <c r="V369">
        <v>8.4784000000000006</v>
      </c>
    </row>
    <row r="370" spans="1:22" x14ac:dyDescent="0.3">
      <c r="A370">
        <v>5975</v>
      </c>
      <c r="B370" t="s">
        <v>8602</v>
      </c>
      <c r="C370">
        <v>2013</v>
      </c>
      <c r="D370" s="1">
        <v>41556</v>
      </c>
      <c r="E370" s="1">
        <v>41561</v>
      </c>
      <c r="F370" t="s">
        <v>50</v>
      </c>
      <c r="G370" t="s">
        <v>1211</v>
      </c>
      <c r="H370" t="s">
        <v>1212</v>
      </c>
      <c r="I370" t="s">
        <v>26</v>
      </c>
      <c r="J370" t="s">
        <v>27</v>
      </c>
      <c r="K370" t="s">
        <v>467</v>
      </c>
      <c r="L370" t="s">
        <v>88</v>
      </c>
      <c r="M370">
        <v>28205</v>
      </c>
      <c r="N370" t="s">
        <v>30</v>
      </c>
      <c r="O370" t="s">
        <v>3444</v>
      </c>
      <c r="P370" t="s">
        <v>46</v>
      </c>
      <c r="Q370" t="s">
        <v>59</v>
      </c>
      <c r="R370" t="s">
        <v>3445</v>
      </c>
      <c r="S370">
        <v>387.72</v>
      </c>
      <c r="T370">
        <v>5</v>
      </c>
      <c r="U370">
        <v>0.2</v>
      </c>
      <c r="V370">
        <v>-67.850999999999999</v>
      </c>
    </row>
    <row r="371" spans="1:22" x14ac:dyDescent="0.3">
      <c r="A371">
        <v>5966</v>
      </c>
      <c r="B371" t="s">
        <v>8597</v>
      </c>
      <c r="C371">
        <v>2014</v>
      </c>
      <c r="D371" s="1">
        <v>41872</v>
      </c>
      <c r="E371" s="1">
        <v>41877</v>
      </c>
      <c r="F371" t="s">
        <v>50</v>
      </c>
      <c r="G371" t="s">
        <v>7933</v>
      </c>
      <c r="H371" t="s">
        <v>7934</v>
      </c>
      <c r="I371" t="s">
        <v>41</v>
      </c>
      <c r="J371" t="s">
        <v>27</v>
      </c>
      <c r="K371" t="s">
        <v>127</v>
      </c>
      <c r="L371" t="s">
        <v>43</v>
      </c>
      <c r="M371">
        <v>94109</v>
      </c>
      <c r="N371" t="s">
        <v>44</v>
      </c>
      <c r="O371" t="s">
        <v>524</v>
      </c>
      <c r="P371" t="s">
        <v>46</v>
      </c>
      <c r="Q371" t="s">
        <v>59</v>
      </c>
      <c r="R371" t="s">
        <v>525</v>
      </c>
      <c r="S371">
        <v>226.56</v>
      </c>
      <c r="T371">
        <v>6</v>
      </c>
      <c r="U371">
        <v>0</v>
      </c>
      <c r="V371">
        <v>63.436799999999998</v>
      </c>
    </row>
    <row r="372" spans="1:22" x14ac:dyDescent="0.3">
      <c r="A372">
        <v>369</v>
      </c>
      <c r="B372" t="s">
        <v>1289</v>
      </c>
      <c r="C372">
        <v>2013</v>
      </c>
      <c r="D372" s="1">
        <v>41569</v>
      </c>
      <c r="E372" s="1">
        <v>41569</v>
      </c>
      <c r="F372" t="s">
        <v>1290</v>
      </c>
      <c r="G372" t="s">
        <v>1291</v>
      </c>
      <c r="H372" t="s">
        <v>1292</v>
      </c>
      <c r="I372" t="s">
        <v>41</v>
      </c>
      <c r="J372" t="s">
        <v>27</v>
      </c>
      <c r="K372" t="s">
        <v>1293</v>
      </c>
      <c r="L372" t="s">
        <v>747</v>
      </c>
      <c r="M372">
        <v>6040</v>
      </c>
      <c r="N372" t="s">
        <v>148</v>
      </c>
      <c r="O372" t="s">
        <v>1297</v>
      </c>
      <c r="P372" t="s">
        <v>46</v>
      </c>
      <c r="Q372" t="s">
        <v>59</v>
      </c>
      <c r="R372" t="s">
        <v>1298</v>
      </c>
      <c r="S372">
        <v>104.79</v>
      </c>
      <c r="T372">
        <v>7</v>
      </c>
      <c r="U372">
        <v>0</v>
      </c>
      <c r="V372">
        <v>29.341200000000001</v>
      </c>
    </row>
    <row r="373" spans="1:22" x14ac:dyDescent="0.3">
      <c r="A373">
        <v>5957</v>
      </c>
      <c r="B373" t="s">
        <v>8594</v>
      </c>
      <c r="C373">
        <v>2013</v>
      </c>
      <c r="D373" s="1">
        <v>41346</v>
      </c>
      <c r="E373" s="1">
        <v>41349</v>
      </c>
      <c r="F373" t="s">
        <v>23</v>
      </c>
      <c r="G373" t="s">
        <v>1358</v>
      </c>
      <c r="H373" t="s">
        <v>1359</v>
      </c>
      <c r="I373" t="s">
        <v>41</v>
      </c>
      <c r="J373" t="s">
        <v>27</v>
      </c>
      <c r="K373" t="s">
        <v>127</v>
      </c>
      <c r="L373" t="s">
        <v>43</v>
      </c>
      <c r="M373">
        <v>94109</v>
      </c>
      <c r="N373" t="s">
        <v>44</v>
      </c>
      <c r="O373" t="s">
        <v>1096</v>
      </c>
      <c r="P373" t="s">
        <v>46</v>
      </c>
      <c r="Q373" t="s">
        <v>59</v>
      </c>
      <c r="R373" t="s">
        <v>1097</v>
      </c>
      <c r="S373">
        <v>676.55</v>
      </c>
      <c r="T373">
        <v>5</v>
      </c>
      <c r="U373">
        <v>0</v>
      </c>
      <c r="V373">
        <v>6.7655000000000003</v>
      </c>
    </row>
    <row r="374" spans="1:22" x14ac:dyDescent="0.3">
      <c r="A374">
        <v>5947</v>
      </c>
      <c r="B374" t="s">
        <v>8585</v>
      </c>
      <c r="C374">
        <v>2011</v>
      </c>
      <c r="D374" s="1">
        <v>40780</v>
      </c>
      <c r="E374" s="1">
        <v>40784</v>
      </c>
      <c r="F374" t="s">
        <v>50</v>
      </c>
      <c r="G374" t="s">
        <v>264</v>
      </c>
      <c r="H374" t="s">
        <v>265</v>
      </c>
      <c r="I374" t="s">
        <v>41</v>
      </c>
      <c r="J374" t="s">
        <v>27</v>
      </c>
      <c r="K374" t="s">
        <v>42</v>
      </c>
      <c r="L374" t="s">
        <v>43</v>
      </c>
      <c r="M374">
        <v>90036</v>
      </c>
      <c r="N374" t="s">
        <v>44</v>
      </c>
      <c r="O374" t="s">
        <v>2987</v>
      </c>
      <c r="P374" t="s">
        <v>46</v>
      </c>
      <c r="Q374" t="s">
        <v>59</v>
      </c>
      <c r="R374" t="s">
        <v>2988</v>
      </c>
      <c r="S374">
        <v>48.84</v>
      </c>
      <c r="T374">
        <v>4</v>
      </c>
      <c r="U374">
        <v>0</v>
      </c>
      <c r="V374">
        <v>13.1868</v>
      </c>
    </row>
    <row r="375" spans="1:22" x14ac:dyDescent="0.3">
      <c r="A375">
        <v>372</v>
      </c>
      <c r="B375" t="s">
        <v>1299</v>
      </c>
      <c r="C375">
        <v>2014</v>
      </c>
      <c r="D375" s="1">
        <v>41789</v>
      </c>
      <c r="E375" s="1">
        <v>41795</v>
      </c>
      <c r="F375" t="s">
        <v>50</v>
      </c>
      <c r="G375" t="s">
        <v>1300</v>
      </c>
      <c r="H375" t="s">
        <v>1301</v>
      </c>
      <c r="I375" t="s">
        <v>26</v>
      </c>
      <c r="J375" t="s">
        <v>27</v>
      </c>
      <c r="K375" t="s">
        <v>1302</v>
      </c>
      <c r="L375" t="s">
        <v>104</v>
      </c>
      <c r="M375">
        <v>78550</v>
      </c>
      <c r="N375" t="s">
        <v>105</v>
      </c>
      <c r="O375" t="s">
        <v>1305</v>
      </c>
      <c r="P375" t="s">
        <v>46</v>
      </c>
      <c r="Q375" t="s">
        <v>59</v>
      </c>
      <c r="R375" t="s">
        <v>1306</v>
      </c>
      <c r="S375">
        <v>53.423999999999999</v>
      </c>
      <c r="T375">
        <v>3</v>
      </c>
      <c r="U375">
        <v>0.2</v>
      </c>
      <c r="V375">
        <v>4.6745999999999999</v>
      </c>
    </row>
    <row r="376" spans="1:22" x14ac:dyDescent="0.3">
      <c r="A376">
        <v>5933</v>
      </c>
      <c r="B376" t="s">
        <v>8580</v>
      </c>
      <c r="C376">
        <v>2014</v>
      </c>
      <c r="D376" s="1">
        <v>41828</v>
      </c>
      <c r="E376" s="1">
        <v>41830</v>
      </c>
      <c r="F376" t="s">
        <v>188</v>
      </c>
      <c r="G376" t="s">
        <v>1815</v>
      </c>
      <c r="H376" t="s">
        <v>1816</v>
      </c>
      <c r="I376" t="s">
        <v>26</v>
      </c>
      <c r="J376" t="s">
        <v>27</v>
      </c>
      <c r="K376" t="s">
        <v>146</v>
      </c>
      <c r="L376" t="s">
        <v>147</v>
      </c>
      <c r="M376">
        <v>19120</v>
      </c>
      <c r="N376" t="s">
        <v>148</v>
      </c>
      <c r="O376" t="s">
        <v>5935</v>
      </c>
      <c r="P376" t="s">
        <v>46</v>
      </c>
      <c r="Q376" t="s">
        <v>59</v>
      </c>
      <c r="R376" t="s">
        <v>5936</v>
      </c>
      <c r="S376">
        <v>13.391999999999999</v>
      </c>
      <c r="T376">
        <v>3</v>
      </c>
      <c r="U376">
        <v>0.2</v>
      </c>
      <c r="V376">
        <v>1.0044</v>
      </c>
    </row>
    <row r="377" spans="1:22" x14ac:dyDescent="0.3">
      <c r="A377">
        <v>5917</v>
      </c>
      <c r="B377" t="s">
        <v>8574</v>
      </c>
      <c r="C377">
        <v>2012</v>
      </c>
      <c r="D377" s="1">
        <v>41169</v>
      </c>
      <c r="E377" s="1">
        <v>41175</v>
      </c>
      <c r="F377" t="s">
        <v>50</v>
      </c>
      <c r="G377" t="s">
        <v>7023</v>
      </c>
      <c r="H377" t="s">
        <v>7024</v>
      </c>
      <c r="I377" t="s">
        <v>26</v>
      </c>
      <c r="J377" t="s">
        <v>27</v>
      </c>
      <c r="K377" t="s">
        <v>266</v>
      </c>
      <c r="L377" t="s">
        <v>267</v>
      </c>
      <c r="M377">
        <v>10035</v>
      </c>
      <c r="N377" t="s">
        <v>148</v>
      </c>
      <c r="O377" t="s">
        <v>1544</v>
      </c>
      <c r="P377" t="s">
        <v>46</v>
      </c>
      <c r="Q377" t="s">
        <v>59</v>
      </c>
      <c r="R377" t="s">
        <v>1545</v>
      </c>
      <c r="S377">
        <v>94.6</v>
      </c>
      <c r="T377">
        <v>4</v>
      </c>
      <c r="U377">
        <v>0</v>
      </c>
      <c r="V377">
        <v>27.434000000000001</v>
      </c>
    </row>
    <row r="378" spans="1:22" x14ac:dyDescent="0.3">
      <c r="A378">
        <v>5914</v>
      </c>
      <c r="B378" t="s">
        <v>8574</v>
      </c>
      <c r="C378">
        <v>2012</v>
      </c>
      <c r="D378" s="1">
        <v>41169</v>
      </c>
      <c r="E378" s="1">
        <v>41175</v>
      </c>
      <c r="F378" t="s">
        <v>50</v>
      </c>
      <c r="G378" t="s">
        <v>7023</v>
      </c>
      <c r="H378" t="s">
        <v>7024</v>
      </c>
      <c r="I378" t="s">
        <v>26</v>
      </c>
      <c r="J378" t="s">
        <v>27</v>
      </c>
      <c r="K378" t="s">
        <v>266</v>
      </c>
      <c r="L378" t="s">
        <v>267</v>
      </c>
      <c r="M378">
        <v>10035</v>
      </c>
      <c r="N378" t="s">
        <v>148</v>
      </c>
      <c r="O378" t="s">
        <v>1513</v>
      </c>
      <c r="P378" t="s">
        <v>46</v>
      </c>
      <c r="Q378" t="s">
        <v>59</v>
      </c>
      <c r="R378" t="s">
        <v>1514</v>
      </c>
      <c r="S378">
        <v>14.9</v>
      </c>
      <c r="T378">
        <v>5</v>
      </c>
      <c r="U378">
        <v>0</v>
      </c>
      <c r="V378">
        <v>1.0429999999999999</v>
      </c>
    </row>
    <row r="379" spans="1:22" x14ac:dyDescent="0.3">
      <c r="A379">
        <v>5912</v>
      </c>
      <c r="B379" t="s">
        <v>8570</v>
      </c>
      <c r="C379">
        <v>2013</v>
      </c>
      <c r="D379" s="1">
        <v>41626</v>
      </c>
      <c r="E379" s="1">
        <v>41631</v>
      </c>
      <c r="F379" t="s">
        <v>50</v>
      </c>
      <c r="G379" t="s">
        <v>5868</v>
      </c>
      <c r="H379" t="s">
        <v>5869</v>
      </c>
      <c r="I379" t="s">
        <v>102</v>
      </c>
      <c r="J379" t="s">
        <v>27</v>
      </c>
      <c r="K379" t="s">
        <v>95</v>
      </c>
      <c r="L379" t="s">
        <v>96</v>
      </c>
      <c r="M379">
        <v>98115</v>
      </c>
      <c r="N379" t="s">
        <v>44</v>
      </c>
      <c r="O379" t="s">
        <v>759</v>
      </c>
      <c r="P379" t="s">
        <v>46</v>
      </c>
      <c r="Q379" t="s">
        <v>59</v>
      </c>
      <c r="R379" t="s">
        <v>760</v>
      </c>
      <c r="S379">
        <v>46.53</v>
      </c>
      <c r="T379">
        <v>3</v>
      </c>
      <c r="U379">
        <v>0</v>
      </c>
      <c r="V379">
        <v>13.0284</v>
      </c>
    </row>
    <row r="380" spans="1:22" x14ac:dyDescent="0.3">
      <c r="A380">
        <v>5895</v>
      </c>
      <c r="B380" t="s">
        <v>8562</v>
      </c>
      <c r="C380">
        <v>2014</v>
      </c>
      <c r="D380" s="1">
        <v>41892</v>
      </c>
      <c r="E380" s="1">
        <v>41897</v>
      </c>
      <c r="F380" t="s">
        <v>50</v>
      </c>
      <c r="G380" t="s">
        <v>3939</v>
      </c>
      <c r="H380" t="s">
        <v>3940</v>
      </c>
      <c r="I380" t="s">
        <v>41</v>
      </c>
      <c r="J380" t="s">
        <v>27</v>
      </c>
      <c r="K380" t="s">
        <v>42</v>
      </c>
      <c r="L380" t="s">
        <v>43</v>
      </c>
      <c r="M380">
        <v>90036</v>
      </c>
      <c r="N380" t="s">
        <v>44</v>
      </c>
      <c r="O380" t="s">
        <v>5267</v>
      </c>
      <c r="P380" t="s">
        <v>46</v>
      </c>
      <c r="Q380" t="s">
        <v>59</v>
      </c>
      <c r="R380" t="s">
        <v>5268</v>
      </c>
      <c r="S380">
        <v>99.87</v>
      </c>
      <c r="T380">
        <v>3</v>
      </c>
      <c r="U380">
        <v>0</v>
      </c>
      <c r="V380">
        <v>23.968800000000002</v>
      </c>
    </row>
    <row r="381" spans="1:22" x14ac:dyDescent="0.3">
      <c r="A381">
        <v>5892</v>
      </c>
      <c r="B381" t="s">
        <v>8560</v>
      </c>
      <c r="C381">
        <v>2013</v>
      </c>
      <c r="D381" s="1">
        <v>41600</v>
      </c>
      <c r="E381" s="1">
        <v>41605</v>
      </c>
      <c r="F381" t="s">
        <v>50</v>
      </c>
      <c r="G381" t="s">
        <v>7417</v>
      </c>
      <c r="H381" t="s">
        <v>7418</v>
      </c>
      <c r="I381" t="s">
        <v>26</v>
      </c>
      <c r="J381" t="s">
        <v>27</v>
      </c>
      <c r="K381" t="s">
        <v>303</v>
      </c>
      <c r="L381" t="s">
        <v>211</v>
      </c>
      <c r="M381">
        <v>60610</v>
      </c>
      <c r="N381" t="s">
        <v>105</v>
      </c>
      <c r="O381" t="s">
        <v>635</v>
      </c>
      <c r="P381" t="s">
        <v>46</v>
      </c>
      <c r="Q381" t="s">
        <v>59</v>
      </c>
      <c r="R381" t="s">
        <v>636</v>
      </c>
      <c r="S381">
        <v>21.568000000000001</v>
      </c>
      <c r="T381">
        <v>2</v>
      </c>
      <c r="U381">
        <v>0.2</v>
      </c>
      <c r="V381">
        <v>1.6175999999999999</v>
      </c>
    </row>
    <row r="382" spans="1:22" x14ac:dyDescent="0.3">
      <c r="A382">
        <v>5888</v>
      </c>
      <c r="B382" t="s">
        <v>8552</v>
      </c>
      <c r="C382">
        <v>2014</v>
      </c>
      <c r="D382" s="1">
        <v>41921</v>
      </c>
      <c r="E382" s="1">
        <v>41924</v>
      </c>
      <c r="F382" t="s">
        <v>188</v>
      </c>
      <c r="G382" t="s">
        <v>8553</v>
      </c>
      <c r="H382" t="s">
        <v>8554</v>
      </c>
      <c r="I382" t="s">
        <v>41</v>
      </c>
      <c r="J382" t="s">
        <v>27</v>
      </c>
      <c r="K382" t="s">
        <v>7305</v>
      </c>
      <c r="L382" t="s">
        <v>1399</v>
      </c>
      <c r="M382">
        <v>2920</v>
      </c>
      <c r="N382" t="s">
        <v>148</v>
      </c>
      <c r="O382" t="s">
        <v>5556</v>
      </c>
      <c r="P382" t="s">
        <v>46</v>
      </c>
      <c r="Q382" t="s">
        <v>59</v>
      </c>
      <c r="R382" t="s">
        <v>5557</v>
      </c>
      <c r="S382">
        <v>42.76</v>
      </c>
      <c r="T382">
        <v>1</v>
      </c>
      <c r="U382">
        <v>0</v>
      </c>
      <c r="V382">
        <v>11.117599999999999</v>
      </c>
    </row>
    <row r="383" spans="1:22" x14ac:dyDescent="0.3">
      <c r="A383">
        <v>380</v>
      </c>
      <c r="B383" t="s">
        <v>1328</v>
      </c>
      <c r="C383">
        <v>2012</v>
      </c>
      <c r="D383" s="1">
        <v>41027</v>
      </c>
      <c r="E383" s="1">
        <v>41034</v>
      </c>
      <c r="F383" t="s">
        <v>50</v>
      </c>
      <c r="G383" t="s">
        <v>1329</v>
      </c>
      <c r="H383" t="s">
        <v>1330</v>
      </c>
      <c r="I383" t="s">
        <v>26</v>
      </c>
      <c r="J383" t="s">
        <v>27</v>
      </c>
      <c r="K383" t="s">
        <v>184</v>
      </c>
      <c r="L383" t="s">
        <v>104</v>
      </c>
      <c r="M383">
        <v>77095</v>
      </c>
      <c r="N383" t="s">
        <v>105</v>
      </c>
      <c r="O383" t="s">
        <v>1333</v>
      </c>
      <c r="P383" t="s">
        <v>46</v>
      </c>
      <c r="Q383" t="s">
        <v>59</v>
      </c>
      <c r="R383" t="s">
        <v>1334</v>
      </c>
      <c r="S383">
        <v>23.832000000000001</v>
      </c>
      <c r="T383">
        <v>3</v>
      </c>
      <c r="U383">
        <v>0.2</v>
      </c>
      <c r="V383">
        <v>2.6810999999999998</v>
      </c>
    </row>
    <row r="384" spans="1:22" x14ac:dyDescent="0.3">
      <c r="A384">
        <v>5873</v>
      </c>
      <c r="B384" t="s">
        <v>8544</v>
      </c>
      <c r="C384">
        <v>2014</v>
      </c>
      <c r="D384" s="1">
        <v>41729</v>
      </c>
      <c r="E384" s="1">
        <v>41733</v>
      </c>
      <c r="F384" t="s">
        <v>50</v>
      </c>
      <c r="G384" t="s">
        <v>3915</v>
      </c>
      <c r="H384" t="s">
        <v>3916</v>
      </c>
      <c r="I384" t="s">
        <v>102</v>
      </c>
      <c r="J384" t="s">
        <v>27</v>
      </c>
      <c r="K384" t="s">
        <v>497</v>
      </c>
      <c r="L384" t="s">
        <v>1272</v>
      </c>
      <c r="M384">
        <v>31907</v>
      </c>
      <c r="N384" t="s">
        <v>30</v>
      </c>
      <c r="O384" t="s">
        <v>223</v>
      </c>
      <c r="P384" t="s">
        <v>46</v>
      </c>
      <c r="Q384" t="s">
        <v>59</v>
      </c>
      <c r="R384" t="s">
        <v>224</v>
      </c>
      <c r="S384">
        <v>59.76</v>
      </c>
      <c r="T384">
        <v>1</v>
      </c>
      <c r="U384">
        <v>0</v>
      </c>
      <c r="V384">
        <v>16.732800000000001</v>
      </c>
    </row>
    <row r="385" spans="1:22" x14ac:dyDescent="0.3">
      <c r="A385">
        <v>5855</v>
      </c>
      <c r="B385" t="s">
        <v>8529</v>
      </c>
      <c r="C385">
        <v>2012</v>
      </c>
      <c r="D385" s="1">
        <v>41126</v>
      </c>
      <c r="E385" s="1">
        <v>41132</v>
      </c>
      <c r="F385" t="s">
        <v>50</v>
      </c>
      <c r="G385" t="s">
        <v>6637</v>
      </c>
      <c r="H385" t="s">
        <v>6638</v>
      </c>
      <c r="I385" t="s">
        <v>41</v>
      </c>
      <c r="J385" t="s">
        <v>27</v>
      </c>
      <c r="K385" t="s">
        <v>815</v>
      </c>
      <c r="L385" t="s">
        <v>104</v>
      </c>
      <c r="M385">
        <v>75220</v>
      </c>
      <c r="N385" t="s">
        <v>105</v>
      </c>
      <c r="O385" t="s">
        <v>4803</v>
      </c>
      <c r="P385" t="s">
        <v>46</v>
      </c>
      <c r="Q385" t="s">
        <v>59</v>
      </c>
      <c r="R385" t="s">
        <v>4804</v>
      </c>
      <c r="S385">
        <v>33.488</v>
      </c>
      <c r="T385">
        <v>7</v>
      </c>
      <c r="U385">
        <v>0.2</v>
      </c>
      <c r="V385">
        <v>-1.2558</v>
      </c>
    </row>
    <row r="386" spans="1:22" x14ac:dyDescent="0.3">
      <c r="A386">
        <v>5850</v>
      </c>
      <c r="B386" t="s">
        <v>8527</v>
      </c>
      <c r="C386">
        <v>2012</v>
      </c>
      <c r="D386" s="1">
        <v>41223</v>
      </c>
      <c r="E386" s="1">
        <v>41227</v>
      </c>
      <c r="F386" t="s">
        <v>50</v>
      </c>
      <c r="G386" t="s">
        <v>1527</v>
      </c>
      <c r="H386" t="s">
        <v>1528</v>
      </c>
      <c r="I386" t="s">
        <v>102</v>
      </c>
      <c r="J386" t="s">
        <v>27</v>
      </c>
      <c r="K386" t="s">
        <v>566</v>
      </c>
      <c r="L386" t="s">
        <v>229</v>
      </c>
      <c r="M386">
        <v>55113</v>
      </c>
      <c r="N386" t="s">
        <v>105</v>
      </c>
      <c r="O386" t="s">
        <v>5000</v>
      </c>
      <c r="P386" t="s">
        <v>46</v>
      </c>
      <c r="Q386" t="s">
        <v>59</v>
      </c>
      <c r="R386" t="s">
        <v>5001</v>
      </c>
      <c r="S386">
        <v>795.51</v>
      </c>
      <c r="T386">
        <v>3</v>
      </c>
      <c r="U386">
        <v>0</v>
      </c>
      <c r="V386">
        <v>143.1918</v>
      </c>
    </row>
    <row r="387" spans="1:22" x14ac:dyDescent="0.3">
      <c r="A387">
        <v>5845</v>
      </c>
      <c r="B387" t="s">
        <v>8524</v>
      </c>
      <c r="C387">
        <v>2012</v>
      </c>
      <c r="D387" s="1">
        <v>41230</v>
      </c>
      <c r="E387" s="1">
        <v>41234</v>
      </c>
      <c r="F387" t="s">
        <v>50</v>
      </c>
      <c r="G387" t="s">
        <v>5038</v>
      </c>
      <c r="H387" t="s">
        <v>5039</v>
      </c>
      <c r="I387" t="s">
        <v>26</v>
      </c>
      <c r="J387" t="s">
        <v>27</v>
      </c>
      <c r="K387" t="s">
        <v>947</v>
      </c>
      <c r="L387" t="s">
        <v>43</v>
      </c>
      <c r="M387">
        <v>92105</v>
      </c>
      <c r="N387" t="s">
        <v>44</v>
      </c>
      <c r="O387" t="s">
        <v>7527</v>
      </c>
      <c r="P387" t="s">
        <v>46</v>
      </c>
      <c r="Q387" t="s">
        <v>59</v>
      </c>
      <c r="R387" t="s">
        <v>7528</v>
      </c>
      <c r="S387">
        <v>777.21</v>
      </c>
      <c r="T387">
        <v>7</v>
      </c>
      <c r="U387">
        <v>0</v>
      </c>
      <c r="V387">
        <v>54.404699999999998</v>
      </c>
    </row>
    <row r="388" spans="1:22" x14ac:dyDescent="0.3">
      <c r="A388">
        <v>5843</v>
      </c>
      <c r="B388" t="s">
        <v>8524</v>
      </c>
      <c r="C388">
        <v>2012</v>
      </c>
      <c r="D388" s="1">
        <v>41230</v>
      </c>
      <c r="E388" s="1">
        <v>41234</v>
      </c>
      <c r="F388" t="s">
        <v>50</v>
      </c>
      <c r="G388" t="s">
        <v>5038</v>
      </c>
      <c r="H388" t="s">
        <v>5039</v>
      </c>
      <c r="I388" t="s">
        <v>26</v>
      </c>
      <c r="J388" t="s">
        <v>27</v>
      </c>
      <c r="K388" t="s">
        <v>947</v>
      </c>
      <c r="L388" t="s">
        <v>43</v>
      </c>
      <c r="M388">
        <v>92105</v>
      </c>
      <c r="N388" t="s">
        <v>44</v>
      </c>
      <c r="O388" t="s">
        <v>3442</v>
      </c>
      <c r="P388" t="s">
        <v>46</v>
      </c>
      <c r="Q388" t="s">
        <v>59</v>
      </c>
      <c r="R388" t="s">
        <v>3443</v>
      </c>
      <c r="S388">
        <v>304.89999999999998</v>
      </c>
      <c r="T388">
        <v>5</v>
      </c>
      <c r="U388">
        <v>0</v>
      </c>
      <c r="V388">
        <v>6.0979999999999999</v>
      </c>
    </row>
    <row r="389" spans="1:22" x14ac:dyDescent="0.3">
      <c r="A389">
        <v>5839</v>
      </c>
      <c r="B389" t="s">
        <v>8520</v>
      </c>
      <c r="C389">
        <v>2012</v>
      </c>
      <c r="D389" s="1">
        <v>40995</v>
      </c>
      <c r="E389" s="1">
        <v>41002</v>
      </c>
      <c r="F389" t="s">
        <v>50</v>
      </c>
      <c r="G389" t="s">
        <v>5247</v>
      </c>
      <c r="H389" t="s">
        <v>5248</v>
      </c>
      <c r="I389" t="s">
        <v>26</v>
      </c>
      <c r="J389" t="s">
        <v>27</v>
      </c>
      <c r="K389" t="s">
        <v>95</v>
      </c>
      <c r="L389" t="s">
        <v>96</v>
      </c>
      <c r="M389">
        <v>98115</v>
      </c>
      <c r="N389" t="s">
        <v>44</v>
      </c>
      <c r="O389" t="s">
        <v>8521</v>
      </c>
      <c r="P389" t="s">
        <v>46</v>
      </c>
      <c r="Q389" t="s">
        <v>59</v>
      </c>
      <c r="R389" t="s">
        <v>8522</v>
      </c>
      <c r="S389">
        <v>83.7</v>
      </c>
      <c r="T389">
        <v>5</v>
      </c>
      <c r="U389">
        <v>0</v>
      </c>
      <c r="V389">
        <v>3.3479999999999999</v>
      </c>
    </row>
    <row r="390" spans="1:22" x14ac:dyDescent="0.3">
      <c r="A390">
        <v>5805</v>
      </c>
      <c r="B390" t="s">
        <v>8498</v>
      </c>
      <c r="C390">
        <v>2014</v>
      </c>
      <c r="D390" s="1">
        <v>41957</v>
      </c>
      <c r="E390" s="1">
        <v>41963</v>
      </c>
      <c r="F390" t="s">
        <v>50</v>
      </c>
      <c r="G390" t="s">
        <v>6981</v>
      </c>
      <c r="H390" t="s">
        <v>6982</v>
      </c>
      <c r="I390" t="s">
        <v>41</v>
      </c>
      <c r="J390" t="s">
        <v>27</v>
      </c>
      <c r="K390" t="s">
        <v>815</v>
      </c>
      <c r="L390" t="s">
        <v>104</v>
      </c>
      <c r="M390">
        <v>75220</v>
      </c>
      <c r="N390" t="s">
        <v>105</v>
      </c>
      <c r="O390" t="s">
        <v>4890</v>
      </c>
      <c r="P390" t="s">
        <v>46</v>
      </c>
      <c r="Q390" t="s">
        <v>59</v>
      </c>
      <c r="R390" t="s">
        <v>4891</v>
      </c>
      <c r="S390">
        <v>61.792000000000002</v>
      </c>
      <c r="T390">
        <v>4</v>
      </c>
      <c r="U390">
        <v>0.2</v>
      </c>
      <c r="V390">
        <v>6.1791999999999998</v>
      </c>
    </row>
    <row r="391" spans="1:22" x14ac:dyDescent="0.3">
      <c r="A391">
        <v>5796</v>
      </c>
      <c r="B391" t="s">
        <v>8493</v>
      </c>
      <c r="C391">
        <v>2011</v>
      </c>
      <c r="D391" s="1">
        <v>40815</v>
      </c>
      <c r="E391" s="1">
        <v>40819</v>
      </c>
      <c r="F391" t="s">
        <v>23</v>
      </c>
      <c r="G391" t="s">
        <v>3673</v>
      </c>
      <c r="H391" t="s">
        <v>3674</v>
      </c>
      <c r="I391" t="s">
        <v>26</v>
      </c>
      <c r="J391" t="s">
        <v>27</v>
      </c>
      <c r="K391" t="s">
        <v>266</v>
      </c>
      <c r="L391" t="s">
        <v>267</v>
      </c>
      <c r="M391">
        <v>10011</v>
      </c>
      <c r="N391" t="s">
        <v>148</v>
      </c>
      <c r="O391" t="s">
        <v>6093</v>
      </c>
      <c r="P391" t="s">
        <v>46</v>
      </c>
      <c r="Q391" t="s">
        <v>59</v>
      </c>
      <c r="R391" t="s">
        <v>6094</v>
      </c>
      <c r="S391">
        <v>1395.54</v>
      </c>
      <c r="T391">
        <v>9</v>
      </c>
      <c r="U391">
        <v>0</v>
      </c>
      <c r="V391">
        <v>362.84039999999999</v>
      </c>
    </row>
    <row r="392" spans="1:22" x14ac:dyDescent="0.3">
      <c r="A392">
        <v>5774</v>
      </c>
      <c r="B392" t="s">
        <v>8478</v>
      </c>
      <c r="C392">
        <v>2013</v>
      </c>
      <c r="D392" s="1">
        <v>41518</v>
      </c>
      <c r="E392" s="1">
        <v>41524</v>
      </c>
      <c r="F392" t="s">
        <v>50</v>
      </c>
      <c r="G392" t="s">
        <v>1997</v>
      </c>
      <c r="H392" t="s">
        <v>1998</v>
      </c>
      <c r="I392" t="s">
        <v>26</v>
      </c>
      <c r="J392" t="s">
        <v>27</v>
      </c>
      <c r="K392" t="s">
        <v>8043</v>
      </c>
      <c r="L392" t="s">
        <v>104</v>
      </c>
      <c r="M392">
        <v>76706</v>
      </c>
      <c r="N392" t="s">
        <v>105</v>
      </c>
      <c r="O392" t="s">
        <v>1410</v>
      </c>
      <c r="P392" t="s">
        <v>46</v>
      </c>
      <c r="Q392" t="s">
        <v>59</v>
      </c>
      <c r="R392" t="s">
        <v>1411</v>
      </c>
      <c r="S392">
        <v>23.968</v>
      </c>
      <c r="T392">
        <v>2</v>
      </c>
      <c r="U392">
        <v>0.2</v>
      </c>
      <c r="V392">
        <v>2.3967999999999998</v>
      </c>
    </row>
    <row r="393" spans="1:22" x14ac:dyDescent="0.3">
      <c r="A393">
        <v>5765</v>
      </c>
      <c r="B393" t="s">
        <v>8470</v>
      </c>
      <c r="C393">
        <v>2012</v>
      </c>
      <c r="D393" s="1">
        <v>41162</v>
      </c>
      <c r="E393" s="1">
        <v>41164</v>
      </c>
      <c r="F393" t="s">
        <v>23</v>
      </c>
      <c r="G393" t="s">
        <v>3644</v>
      </c>
      <c r="H393" t="s">
        <v>3645</v>
      </c>
      <c r="I393" t="s">
        <v>26</v>
      </c>
      <c r="J393" t="s">
        <v>27</v>
      </c>
      <c r="K393" t="s">
        <v>95</v>
      </c>
      <c r="L393" t="s">
        <v>96</v>
      </c>
      <c r="M393">
        <v>98103</v>
      </c>
      <c r="N393" t="s">
        <v>44</v>
      </c>
      <c r="O393" t="s">
        <v>8372</v>
      </c>
      <c r="P393" t="s">
        <v>46</v>
      </c>
      <c r="Q393" t="s">
        <v>59</v>
      </c>
      <c r="R393" t="s">
        <v>8373</v>
      </c>
      <c r="S393">
        <v>353.88</v>
      </c>
      <c r="T393">
        <v>6</v>
      </c>
      <c r="U393">
        <v>0</v>
      </c>
      <c r="V393">
        <v>17.693999999999999</v>
      </c>
    </row>
    <row r="394" spans="1:22" x14ac:dyDescent="0.3">
      <c r="A394">
        <v>5760</v>
      </c>
      <c r="B394" t="s">
        <v>8466</v>
      </c>
      <c r="C394">
        <v>2013</v>
      </c>
      <c r="D394" s="1">
        <v>41639</v>
      </c>
      <c r="E394" s="1">
        <v>41639</v>
      </c>
      <c r="F394" t="s">
        <v>1290</v>
      </c>
      <c r="G394" t="s">
        <v>5924</v>
      </c>
      <c r="H394" t="s">
        <v>5925</v>
      </c>
      <c r="I394" t="s">
        <v>102</v>
      </c>
      <c r="J394" t="s">
        <v>27</v>
      </c>
      <c r="K394" t="s">
        <v>42</v>
      </c>
      <c r="L394" t="s">
        <v>43</v>
      </c>
      <c r="M394">
        <v>90032</v>
      </c>
      <c r="N394" t="s">
        <v>44</v>
      </c>
      <c r="O394" t="s">
        <v>3031</v>
      </c>
      <c r="P394" t="s">
        <v>46</v>
      </c>
      <c r="Q394" t="s">
        <v>59</v>
      </c>
      <c r="R394" t="s">
        <v>3032</v>
      </c>
      <c r="S394">
        <v>481.32</v>
      </c>
      <c r="T394">
        <v>4</v>
      </c>
      <c r="U394">
        <v>0</v>
      </c>
      <c r="V394">
        <v>125.14319999999999</v>
      </c>
    </row>
    <row r="395" spans="1:22" x14ac:dyDescent="0.3">
      <c r="A395">
        <v>5745</v>
      </c>
      <c r="B395" t="s">
        <v>8451</v>
      </c>
      <c r="C395">
        <v>2014</v>
      </c>
      <c r="D395" s="1">
        <v>41727</v>
      </c>
      <c r="E395" s="1">
        <v>41730</v>
      </c>
      <c r="F395" t="s">
        <v>188</v>
      </c>
      <c r="G395" t="s">
        <v>6603</v>
      </c>
      <c r="H395" t="s">
        <v>6604</v>
      </c>
      <c r="I395" t="s">
        <v>41</v>
      </c>
      <c r="J395" t="s">
        <v>27</v>
      </c>
      <c r="K395" t="s">
        <v>746</v>
      </c>
      <c r="L395" t="s">
        <v>43</v>
      </c>
      <c r="M395">
        <v>94533</v>
      </c>
      <c r="N395" t="s">
        <v>44</v>
      </c>
      <c r="O395" t="s">
        <v>1629</v>
      </c>
      <c r="P395" t="s">
        <v>46</v>
      </c>
      <c r="Q395" t="s">
        <v>59</v>
      </c>
      <c r="R395" t="s">
        <v>1630</v>
      </c>
      <c r="S395">
        <v>795.48</v>
      </c>
      <c r="T395">
        <v>7</v>
      </c>
      <c r="U395">
        <v>0</v>
      </c>
      <c r="V395">
        <v>7.9547999999999996</v>
      </c>
    </row>
    <row r="396" spans="1:22" x14ac:dyDescent="0.3">
      <c r="A396">
        <v>5725</v>
      </c>
      <c r="B396" t="s">
        <v>8442</v>
      </c>
      <c r="C396">
        <v>2011</v>
      </c>
      <c r="D396" s="1">
        <v>40808</v>
      </c>
      <c r="E396" s="1">
        <v>40813</v>
      </c>
      <c r="F396" t="s">
        <v>50</v>
      </c>
      <c r="G396" t="s">
        <v>4190</v>
      </c>
      <c r="H396" t="s">
        <v>4191</v>
      </c>
      <c r="I396" t="s">
        <v>41</v>
      </c>
      <c r="J396" t="s">
        <v>27</v>
      </c>
      <c r="K396" t="s">
        <v>303</v>
      </c>
      <c r="L396" t="s">
        <v>211</v>
      </c>
      <c r="M396">
        <v>60653</v>
      </c>
      <c r="N396" t="s">
        <v>105</v>
      </c>
      <c r="O396" t="s">
        <v>3688</v>
      </c>
      <c r="P396" t="s">
        <v>46</v>
      </c>
      <c r="Q396" t="s">
        <v>59</v>
      </c>
      <c r="R396" t="s">
        <v>3689</v>
      </c>
      <c r="S396">
        <v>331.536</v>
      </c>
      <c r="T396">
        <v>3</v>
      </c>
      <c r="U396">
        <v>0.2</v>
      </c>
      <c r="V396">
        <v>-82.884</v>
      </c>
    </row>
    <row r="397" spans="1:22" x14ac:dyDescent="0.3">
      <c r="A397">
        <v>5720</v>
      </c>
      <c r="B397" t="s">
        <v>8439</v>
      </c>
      <c r="C397">
        <v>2014</v>
      </c>
      <c r="D397" s="1">
        <v>41728</v>
      </c>
      <c r="E397" s="1">
        <v>41732</v>
      </c>
      <c r="F397" t="s">
        <v>23</v>
      </c>
      <c r="G397" t="s">
        <v>7417</v>
      </c>
      <c r="H397" t="s">
        <v>7418</v>
      </c>
      <c r="I397" t="s">
        <v>26</v>
      </c>
      <c r="J397" t="s">
        <v>27</v>
      </c>
      <c r="K397" t="s">
        <v>4268</v>
      </c>
      <c r="L397" t="s">
        <v>254</v>
      </c>
      <c r="M397">
        <v>47905</v>
      </c>
      <c r="N397" t="s">
        <v>105</v>
      </c>
      <c r="O397" t="s">
        <v>6837</v>
      </c>
      <c r="P397" t="s">
        <v>46</v>
      </c>
      <c r="Q397" t="s">
        <v>59</v>
      </c>
      <c r="R397" t="s">
        <v>6838</v>
      </c>
      <c r="S397">
        <v>81.400000000000006</v>
      </c>
      <c r="T397">
        <v>5</v>
      </c>
      <c r="U397">
        <v>0</v>
      </c>
      <c r="V397">
        <v>21.164000000000001</v>
      </c>
    </row>
    <row r="398" spans="1:22" x14ac:dyDescent="0.3">
      <c r="A398">
        <v>5715</v>
      </c>
      <c r="B398" t="s">
        <v>8437</v>
      </c>
      <c r="C398">
        <v>2014</v>
      </c>
      <c r="D398" s="1">
        <v>41908</v>
      </c>
      <c r="E398" s="1">
        <v>41912</v>
      </c>
      <c r="F398" t="s">
        <v>50</v>
      </c>
      <c r="G398" t="s">
        <v>1308</v>
      </c>
      <c r="H398" t="s">
        <v>1309</v>
      </c>
      <c r="I398" t="s">
        <v>26</v>
      </c>
      <c r="J398" t="s">
        <v>27</v>
      </c>
      <c r="K398" t="s">
        <v>1464</v>
      </c>
      <c r="L398" t="s">
        <v>319</v>
      </c>
      <c r="M398">
        <v>23223</v>
      </c>
      <c r="N398" t="s">
        <v>30</v>
      </c>
      <c r="O398" t="s">
        <v>3284</v>
      </c>
      <c r="P398" t="s">
        <v>46</v>
      </c>
      <c r="Q398" t="s">
        <v>59</v>
      </c>
      <c r="R398" t="s">
        <v>3285</v>
      </c>
      <c r="S398">
        <v>177.55</v>
      </c>
      <c r="T398">
        <v>5</v>
      </c>
      <c r="U398">
        <v>0</v>
      </c>
      <c r="V398">
        <v>47.938499999999998</v>
      </c>
    </row>
    <row r="399" spans="1:22" x14ac:dyDescent="0.3">
      <c r="A399">
        <v>396</v>
      </c>
      <c r="B399" t="s">
        <v>1395</v>
      </c>
      <c r="C399">
        <v>2014</v>
      </c>
      <c r="D399" s="1">
        <v>41930</v>
      </c>
      <c r="E399" s="1">
        <v>41932</v>
      </c>
      <c r="F399" t="s">
        <v>23</v>
      </c>
      <c r="G399" t="s">
        <v>1396</v>
      </c>
      <c r="H399" t="s">
        <v>1397</v>
      </c>
      <c r="I399" t="s">
        <v>41</v>
      </c>
      <c r="J399" t="s">
        <v>27</v>
      </c>
      <c r="K399" t="s">
        <v>1398</v>
      </c>
      <c r="L399" t="s">
        <v>1399</v>
      </c>
      <c r="M399">
        <v>2886</v>
      </c>
      <c r="N399" t="s">
        <v>148</v>
      </c>
      <c r="O399" t="s">
        <v>1400</v>
      </c>
      <c r="P399" t="s">
        <v>46</v>
      </c>
      <c r="Q399" t="s">
        <v>59</v>
      </c>
      <c r="R399" t="s">
        <v>1401</v>
      </c>
      <c r="S399">
        <v>49.96</v>
      </c>
      <c r="T399">
        <v>2</v>
      </c>
      <c r="U399">
        <v>0</v>
      </c>
      <c r="V399">
        <v>9.4923999999999999</v>
      </c>
    </row>
    <row r="400" spans="1:22" x14ac:dyDescent="0.3">
      <c r="A400">
        <v>5667</v>
      </c>
      <c r="B400" t="s">
        <v>8408</v>
      </c>
      <c r="C400">
        <v>2013</v>
      </c>
      <c r="D400" s="1">
        <v>41477</v>
      </c>
      <c r="E400" s="1">
        <v>41477</v>
      </c>
      <c r="F400" t="s">
        <v>1290</v>
      </c>
      <c r="G400" t="s">
        <v>6310</v>
      </c>
      <c r="H400" t="s">
        <v>6311</v>
      </c>
      <c r="I400" t="s">
        <v>41</v>
      </c>
      <c r="J400" t="s">
        <v>27</v>
      </c>
      <c r="K400" t="s">
        <v>606</v>
      </c>
      <c r="L400" t="s">
        <v>498</v>
      </c>
      <c r="M400">
        <v>43055</v>
      </c>
      <c r="N400" t="s">
        <v>148</v>
      </c>
      <c r="O400" t="s">
        <v>3219</v>
      </c>
      <c r="P400" t="s">
        <v>46</v>
      </c>
      <c r="Q400" t="s">
        <v>59</v>
      </c>
      <c r="R400" t="s">
        <v>3220</v>
      </c>
      <c r="S400">
        <v>99.488</v>
      </c>
      <c r="T400">
        <v>2</v>
      </c>
      <c r="U400">
        <v>0.2</v>
      </c>
      <c r="V400">
        <v>8.7051999999999996</v>
      </c>
    </row>
    <row r="401" spans="1:22" x14ac:dyDescent="0.3">
      <c r="A401">
        <v>5666</v>
      </c>
      <c r="B401" t="s">
        <v>8408</v>
      </c>
      <c r="C401">
        <v>2013</v>
      </c>
      <c r="D401" s="1">
        <v>41477</v>
      </c>
      <c r="E401" s="1">
        <v>41477</v>
      </c>
      <c r="F401" t="s">
        <v>1290</v>
      </c>
      <c r="G401" t="s">
        <v>6310</v>
      </c>
      <c r="H401" t="s">
        <v>6311</v>
      </c>
      <c r="I401" t="s">
        <v>41</v>
      </c>
      <c r="J401" t="s">
        <v>27</v>
      </c>
      <c r="K401" t="s">
        <v>606</v>
      </c>
      <c r="L401" t="s">
        <v>498</v>
      </c>
      <c r="M401">
        <v>43055</v>
      </c>
      <c r="N401" t="s">
        <v>148</v>
      </c>
      <c r="O401" t="s">
        <v>933</v>
      </c>
      <c r="P401" t="s">
        <v>46</v>
      </c>
      <c r="Q401" t="s">
        <v>59</v>
      </c>
      <c r="R401" t="s">
        <v>934</v>
      </c>
      <c r="S401">
        <v>66.688000000000002</v>
      </c>
      <c r="T401">
        <v>1</v>
      </c>
      <c r="U401">
        <v>0.2</v>
      </c>
      <c r="V401">
        <v>4.1680000000000001</v>
      </c>
    </row>
    <row r="402" spans="1:22" x14ac:dyDescent="0.3">
      <c r="A402">
        <v>399</v>
      </c>
      <c r="B402" t="s">
        <v>1407</v>
      </c>
      <c r="C402">
        <v>2013</v>
      </c>
      <c r="D402" s="1">
        <v>41526</v>
      </c>
      <c r="E402" s="1">
        <v>41528</v>
      </c>
      <c r="F402" t="s">
        <v>23</v>
      </c>
      <c r="G402" t="s">
        <v>1408</v>
      </c>
      <c r="H402" t="s">
        <v>1409</v>
      </c>
      <c r="I402" t="s">
        <v>26</v>
      </c>
      <c r="J402" t="s">
        <v>27</v>
      </c>
      <c r="K402" t="s">
        <v>184</v>
      </c>
      <c r="L402" t="s">
        <v>104</v>
      </c>
      <c r="M402">
        <v>77036</v>
      </c>
      <c r="N402" t="s">
        <v>105</v>
      </c>
      <c r="O402" t="s">
        <v>1410</v>
      </c>
      <c r="P402" t="s">
        <v>46</v>
      </c>
      <c r="Q402" t="s">
        <v>59</v>
      </c>
      <c r="R402" t="s">
        <v>1411</v>
      </c>
      <c r="S402">
        <v>35.951999999999998</v>
      </c>
      <c r="T402">
        <v>3</v>
      </c>
      <c r="U402">
        <v>0.2</v>
      </c>
      <c r="V402">
        <v>3.5952000000000002</v>
      </c>
    </row>
    <row r="403" spans="1:22" x14ac:dyDescent="0.3">
      <c r="A403">
        <v>5663</v>
      </c>
      <c r="B403" t="s">
        <v>8407</v>
      </c>
      <c r="C403">
        <v>2013</v>
      </c>
      <c r="D403" s="1">
        <v>41542</v>
      </c>
      <c r="E403" s="1">
        <v>41549</v>
      </c>
      <c r="F403" t="s">
        <v>50</v>
      </c>
      <c r="G403" t="s">
        <v>5788</v>
      </c>
      <c r="H403" t="s">
        <v>5789</v>
      </c>
      <c r="I403" t="s">
        <v>102</v>
      </c>
      <c r="J403" t="s">
        <v>27</v>
      </c>
      <c r="K403" t="s">
        <v>456</v>
      </c>
      <c r="L403" t="s">
        <v>457</v>
      </c>
      <c r="M403">
        <v>80013</v>
      </c>
      <c r="N403" t="s">
        <v>44</v>
      </c>
      <c r="O403" t="s">
        <v>4149</v>
      </c>
      <c r="P403" t="s">
        <v>46</v>
      </c>
      <c r="Q403" t="s">
        <v>59</v>
      </c>
      <c r="R403" t="s">
        <v>4150</v>
      </c>
      <c r="S403">
        <v>511.05599999999998</v>
      </c>
      <c r="T403">
        <v>9</v>
      </c>
      <c r="U403">
        <v>0.2</v>
      </c>
      <c r="V403">
        <v>-95.822999999999993</v>
      </c>
    </row>
    <row r="404" spans="1:22" x14ac:dyDescent="0.3">
      <c r="A404">
        <v>401</v>
      </c>
      <c r="B404" t="s">
        <v>1407</v>
      </c>
      <c r="C404">
        <v>2013</v>
      </c>
      <c r="D404" s="1">
        <v>41526</v>
      </c>
      <c r="E404" s="1">
        <v>41528</v>
      </c>
      <c r="F404" t="s">
        <v>23</v>
      </c>
      <c r="G404" t="s">
        <v>1408</v>
      </c>
      <c r="H404" t="s">
        <v>1409</v>
      </c>
      <c r="I404" t="s">
        <v>26</v>
      </c>
      <c r="J404" t="s">
        <v>27</v>
      </c>
      <c r="K404" t="s">
        <v>184</v>
      </c>
      <c r="L404" t="s">
        <v>104</v>
      </c>
      <c r="M404">
        <v>77036</v>
      </c>
      <c r="N404" t="s">
        <v>105</v>
      </c>
      <c r="O404" t="s">
        <v>1412</v>
      </c>
      <c r="P404" t="s">
        <v>46</v>
      </c>
      <c r="Q404" t="s">
        <v>59</v>
      </c>
      <c r="R404" t="s">
        <v>1413</v>
      </c>
      <c r="S404">
        <v>131.136</v>
      </c>
      <c r="T404">
        <v>4</v>
      </c>
      <c r="U404">
        <v>0.2</v>
      </c>
      <c r="V404">
        <v>-32.783999999999999</v>
      </c>
    </row>
    <row r="405" spans="1:22" x14ac:dyDescent="0.3">
      <c r="A405">
        <v>5651</v>
      </c>
      <c r="B405" t="s">
        <v>8402</v>
      </c>
      <c r="C405">
        <v>2014</v>
      </c>
      <c r="D405" s="1">
        <v>41838</v>
      </c>
      <c r="E405" s="1">
        <v>41840</v>
      </c>
      <c r="F405" t="s">
        <v>23</v>
      </c>
      <c r="G405" t="s">
        <v>2431</v>
      </c>
      <c r="H405" t="s">
        <v>2432</v>
      </c>
      <c r="I405" t="s">
        <v>41</v>
      </c>
      <c r="J405" t="s">
        <v>27</v>
      </c>
      <c r="K405" t="s">
        <v>6121</v>
      </c>
      <c r="L405" t="s">
        <v>43</v>
      </c>
      <c r="M405">
        <v>92307</v>
      </c>
      <c r="N405" t="s">
        <v>44</v>
      </c>
      <c r="O405" t="s">
        <v>6402</v>
      </c>
      <c r="P405" t="s">
        <v>46</v>
      </c>
      <c r="Q405" t="s">
        <v>59</v>
      </c>
      <c r="R405" t="s">
        <v>6403</v>
      </c>
      <c r="S405">
        <v>10.56</v>
      </c>
      <c r="T405">
        <v>2</v>
      </c>
      <c r="U405">
        <v>0</v>
      </c>
      <c r="V405">
        <v>0</v>
      </c>
    </row>
    <row r="406" spans="1:22" x14ac:dyDescent="0.3">
      <c r="A406">
        <v>5619</v>
      </c>
      <c r="B406" t="s">
        <v>8376</v>
      </c>
      <c r="C406">
        <v>2012</v>
      </c>
      <c r="D406" s="1">
        <v>41170</v>
      </c>
      <c r="E406" s="1">
        <v>41173</v>
      </c>
      <c r="F406" t="s">
        <v>188</v>
      </c>
      <c r="G406" t="s">
        <v>4146</v>
      </c>
      <c r="H406" t="s">
        <v>4147</v>
      </c>
      <c r="I406" t="s">
        <v>26</v>
      </c>
      <c r="J406" t="s">
        <v>27</v>
      </c>
      <c r="K406" t="s">
        <v>947</v>
      </c>
      <c r="L406" t="s">
        <v>43</v>
      </c>
      <c r="M406">
        <v>92105</v>
      </c>
      <c r="N406" t="s">
        <v>44</v>
      </c>
      <c r="O406" t="s">
        <v>115</v>
      </c>
      <c r="P406" t="s">
        <v>46</v>
      </c>
      <c r="Q406" t="s">
        <v>59</v>
      </c>
      <c r="R406" t="s">
        <v>116</v>
      </c>
      <c r="S406">
        <v>443.92</v>
      </c>
      <c r="T406">
        <v>4</v>
      </c>
      <c r="U406">
        <v>0</v>
      </c>
      <c r="V406">
        <v>8.8783999999999992</v>
      </c>
    </row>
    <row r="407" spans="1:22" x14ac:dyDescent="0.3">
      <c r="A407">
        <v>5614</v>
      </c>
      <c r="B407" t="s">
        <v>8371</v>
      </c>
      <c r="C407">
        <v>2013</v>
      </c>
      <c r="D407" s="1">
        <v>41307</v>
      </c>
      <c r="E407" s="1">
        <v>41312</v>
      </c>
      <c r="F407" t="s">
        <v>50</v>
      </c>
      <c r="G407" t="s">
        <v>3827</v>
      </c>
      <c r="H407" t="s">
        <v>3828</v>
      </c>
      <c r="I407" t="s">
        <v>26</v>
      </c>
      <c r="J407" t="s">
        <v>27</v>
      </c>
      <c r="K407" t="s">
        <v>266</v>
      </c>
      <c r="L407" t="s">
        <v>267</v>
      </c>
      <c r="M407">
        <v>10011</v>
      </c>
      <c r="N407" t="s">
        <v>148</v>
      </c>
      <c r="O407" t="s">
        <v>8372</v>
      </c>
      <c r="P407" t="s">
        <v>46</v>
      </c>
      <c r="Q407" t="s">
        <v>59</v>
      </c>
      <c r="R407" t="s">
        <v>8373</v>
      </c>
      <c r="S407">
        <v>117.96</v>
      </c>
      <c r="T407">
        <v>2</v>
      </c>
      <c r="U407">
        <v>0</v>
      </c>
      <c r="V407">
        <v>5.8979999999999997</v>
      </c>
    </row>
    <row r="408" spans="1:22" x14ac:dyDescent="0.3">
      <c r="A408">
        <v>5603</v>
      </c>
      <c r="B408" t="s">
        <v>8359</v>
      </c>
      <c r="C408">
        <v>2013</v>
      </c>
      <c r="D408" s="1">
        <v>41514</v>
      </c>
      <c r="E408" s="1">
        <v>41516</v>
      </c>
      <c r="F408" t="s">
        <v>23</v>
      </c>
      <c r="G408" t="s">
        <v>3582</v>
      </c>
      <c r="H408" t="s">
        <v>3583</v>
      </c>
      <c r="I408" t="s">
        <v>41</v>
      </c>
      <c r="J408" t="s">
        <v>27</v>
      </c>
      <c r="K408" t="s">
        <v>184</v>
      </c>
      <c r="L408" t="s">
        <v>104</v>
      </c>
      <c r="M408">
        <v>77041</v>
      </c>
      <c r="N408" t="s">
        <v>105</v>
      </c>
      <c r="O408" t="s">
        <v>8360</v>
      </c>
      <c r="P408" t="s">
        <v>46</v>
      </c>
      <c r="Q408" t="s">
        <v>59</v>
      </c>
      <c r="R408" t="s">
        <v>8361</v>
      </c>
      <c r="S408">
        <v>14.16</v>
      </c>
      <c r="T408">
        <v>1</v>
      </c>
      <c r="U408">
        <v>0.2</v>
      </c>
      <c r="V408">
        <v>1.0620000000000001</v>
      </c>
    </row>
    <row r="409" spans="1:22" x14ac:dyDescent="0.3">
      <c r="A409">
        <v>5591</v>
      </c>
      <c r="B409" t="s">
        <v>8348</v>
      </c>
      <c r="C409">
        <v>2013</v>
      </c>
      <c r="D409" s="1">
        <v>41617</v>
      </c>
      <c r="E409" s="1">
        <v>41620</v>
      </c>
      <c r="F409" t="s">
        <v>23</v>
      </c>
      <c r="G409" t="s">
        <v>1211</v>
      </c>
      <c r="H409" t="s">
        <v>1212</v>
      </c>
      <c r="I409" t="s">
        <v>26</v>
      </c>
      <c r="J409" t="s">
        <v>27</v>
      </c>
      <c r="K409" t="s">
        <v>127</v>
      </c>
      <c r="L409" t="s">
        <v>43</v>
      </c>
      <c r="M409">
        <v>94110</v>
      </c>
      <c r="N409" t="s">
        <v>44</v>
      </c>
      <c r="O409" t="s">
        <v>2795</v>
      </c>
      <c r="P409" t="s">
        <v>46</v>
      </c>
      <c r="Q409" t="s">
        <v>59</v>
      </c>
      <c r="R409" t="s">
        <v>2796</v>
      </c>
      <c r="S409">
        <v>352.38</v>
      </c>
      <c r="T409">
        <v>2</v>
      </c>
      <c r="U409">
        <v>0</v>
      </c>
      <c r="V409">
        <v>81.047399999999996</v>
      </c>
    </row>
    <row r="410" spans="1:22" x14ac:dyDescent="0.3">
      <c r="A410">
        <v>5590</v>
      </c>
      <c r="B410" t="s">
        <v>8348</v>
      </c>
      <c r="C410">
        <v>2013</v>
      </c>
      <c r="D410" s="1">
        <v>41617</v>
      </c>
      <c r="E410" s="1">
        <v>41620</v>
      </c>
      <c r="F410" t="s">
        <v>23</v>
      </c>
      <c r="G410" t="s">
        <v>1211</v>
      </c>
      <c r="H410" t="s">
        <v>1212</v>
      </c>
      <c r="I410" t="s">
        <v>26</v>
      </c>
      <c r="J410" t="s">
        <v>27</v>
      </c>
      <c r="K410" t="s">
        <v>127</v>
      </c>
      <c r="L410" t="s">
        <v>43</v>
      </c>
      <c r="M410">
        <v>94110</v>
      </c>
      <c r="N410" t="s">
        <v>44</v>
      </c>
      <c r="O410" t="s">
        <v>349</v>
      </c>
      <c r="P410" t="s">
        <v>46</v>
      </c>
      <c r="Q410" t="s">
        <v>59</v>
      </c>
      <c r="R410" t="s">
        <v>350</v>
      </c>
      <c r="S410">
        <v>34.049999999999997</v>
      </c>
      <c r="T410">
        <v>3</v>
      </c>
      <c r="U410">
        <v>0</v>
      </c>
      <c r="V410">
        <v>9.5340000000000007</v>
      </c>
    </row>
    <row r="411" spans="1:22" x14ac:dyDescent="0.3">
      <c r="A411">
        <v>5587</v>
      </c>
      <c r="B411" t="s">
        <v>8341</v>
      </c>
      <c r="C411">
        <v>2014</v>
      </c>
      <c r="D411" s="1">
        <v>41974</v>
      </c>
      <c r="E411" s="1">
        <v>41978</v>
      </c>
      <c r="F411" t="s">
        <v>50</v>
      </c>
      <c r="G411" t="s">
        <v>1389</v>
      </c>
      <c r="H411" t="s">
        <v>1390</v>
      </c>
      <c r="I411" t="s">
        <v>102</v>
      </c>
      <c r="J411" t="s">
        <v>27</v>
      </c>
      <c r="K411" t="s">
        <v>266</v>
      </c>
      <c r="L411" t="s">
        <v>267</v>
      </c>
      <c r="M411">
        <v>10011</v>
      </c>
      <c r="N411" t="s">
        <v>148</v>
      </c>
      <c r="O411" t="s">
        <v>1689</v>
      </c>
      <c r="P411" t="s">
        <v>46</v>
      </c>
      <c r="Q411" t="s">
        <v>59</v>
      </c>
      <c r="R411" t="s">
        <v>1690</v>
      </c>
      <c r="S411">
        <v>269.49</v>
      </c>
      <c r="T411">
        <v>3</v>
      </c>
      <c r="U411">
        <v>0</v>
      </c>
      <c r="V411">
        <v>5.3898000000000001</v>
      </c>
    </row>
    <row r="412" spans="1:22" x14ac:dyDescent="0.3">
      <c r="A412">
        <v>5585</v>
      </c>
      <c r="B412" t="s">
        <v>8341</v>
      </c>
      <c r="C412">
        <v>2014</v>
      </c>
      <c r="D412" s="1">
        <v>41974</v>
      </c>
      <c r="E412" s="1">
        <v>41978</v>
      </c>
      <c r="F412" t="s">
        <v>50</v>
      </c>
      <c r="G412" t="s">
        <v>1389</v>
      </c>
      <c r="H412" t="s">
        <v>1390</v>
      </c>
      <c r="I412" t="s">
        <v>102</v>
      </c>
      <c r="J412" t="s">
        <v>27</v>
      </c>
      <c r="K412" t="s">
        <v>266</v>
      </c>
      <c r="L412" t="s">
        <v>267</v>
      </c>
      <c r="M412">
        <v>10011</v>
      </c>
      <c r="N412" t="s">
        <v>148</v>
      </c>
      <c r="O412" t="s">
        <v>8342</v>
      </c>
      <c r="P412" t="s">
        <v>46</v>
      </c>
      <c r="Q412" t="s">
        <v>59</v>
      </c>
      <c r="R412" t="s">
        <v>8343</v>
      </c>
      <c r="S412">
        <v>83.56</v>
      </c>
      <c r="T412">
        <v>4</v>
      </c>
      <c r="U412">
        <v>0</v>
      </c>
      <c r="V412">
        <v>1.6712</v>
      </c>
    </row>
    <row r="413" spans="1:22" x14ac:dyDescent="0.3">
      <c r="A413">
        <v>5560</v>
      </c>
      <c r="B413" t="s">
        <v>8324</v>
      </c>
      <c r="C413">
        <v>2012</v>
      </c>
      <c r="D413" s="1">
        <v>41249</v>
      </c>
      <c r="E413" s="1">
        <v>41253</v>
      </c>
      <c r="F413" t="s">
        <v>50</v>
      </c>
      <c r="G413" t="s">
        <v>5110</v>
      </c>
      <c r="H413" t="s">
        <v>5111</v>
      </c>
      <c r="I413" t="s">
        <v>26</v>
      </c>
      <c r="J413" t="s">
        <v>27</v>
      </c>
      <c r="K413" t="s">
        <v>4045</v>
      </c>
      <c r="L413" t="s">
        <v>1392</v>
      </c>
      <c r="M413">
        <v>89031</v>
      </c>
      <c r="N413" t="s">
        <v>44</v>
      </c>
      <c r="O413" t="s">
        <v>5000</v>
      </c>
      <c r="P413" t="s">
        <v>46</v>
      </c>
      <c r="Q413" t="s">
        <v>59</v>
      </c>
      <c r="R413" t="s">
        <v>5001</v>
      </c>
      <c r="S413">
        <v>1325.85</v>
      </c>
      <c r="T413">
        <v>5</v>
      </c>
      <c r="U413">
        <v>0</v>
      </c>
      <c r="V413">
        <v>238.65299999999999</v>
      </c>
    </row>
    <row r="414" spans="1:22" x14ac:dyDescent="0.3">
      <c r="A414">
        <v>5546</v>
      </c>
      <c r="B414" t="s">
        <v>8317</v>
      </c>
      <c r="C414">
        <v>2014</v>
      </c>
      <c r="D414" s="1">
        <v>41905</v>
      </c>
      <c r="E414" s="1">
        <v>41909</v>
      </c>
      <c r="F414" t="s">
        <v>50</v>
      </c>
      <c r="G414" t="s">
        <v>3763</v>
      </c>
      <c r="H414" t="s">
        <v>3764</v>
      </c>
      <c r="I414" t="s">
        <v>102</v>
      </c>
      <c r="J414" t="s">
        <v>27</v>
      </c>
      <c r="K414" t="s">
        <v>87</v>
      </c>
      <c r="L414" t="s">
        <v>2694</v>
      </c>
      <c r="M414">
        <v>3301</v>
      </c>
      <c r="N414" t="s">
        <v>148</v>
      </c>
      <c r="O414" t="s">
        <v>635</v>
      </c>
      <c r="P414" t="s">
        <v>46</v>
      </c>
      <c r="Q414" t="s">
        <v>59</v>
      </c>
      <c r="R414" t="s">
        <v>636</v>
      </c>
      <c r="S414">
        <v>67.400000000000006</v>
      </c>
      <c r="T414">
        <v>5</v>
      </c>
      <c r="U414">
        <v>0</v>
      </c>
      <c r="V414">
        <v>17.524000000000001</v>
      </c>
    </row>
    <row r="415" spans="1:22" x14ac:dyDescent="0.3">
      <c r="A415">
        <v>5492</v>
      </c>
      <c r="B415" t="s">
        <v>8281</v>
      </c>
      <c r="C415">
        <v>2014</v>
      </c>
      <c r="D415" s="1">
        <v>41666</v>
      </c>
      <c r="E415" s="1">
        <v>41667</v>
      </c>
      <c r="F415" t="s">
        <v>188</v>
      </c>
      <c r="G415" t="s">
        <v>24</v>
      </c>
      <c r="H415" t="s">
        <v>25</v>
      </c>
      <c r="I415" t="s">
        <v>26</v>
      </c>
      <c r="J415" t="s">
        <v>27</v>
      </c>
      <c r="K415" t="s">
        <v>184</v>
      </c>
      <c r="L415" t="s">
        <v>104</v>
      </c>
      <c r="M415">
        <v>77070</v>
      </c>
      <c r="N415" t="s">
        <v>105</v>
      </c>
      <c r="O415" t="s">
        <v>349</v>
      </c>
      <c r="P415" t="s">
        <v>46</v>
      </c>
      <c r="Q415" t="s">
        <v>59</v>
      </c>
      <c r="R415" t="s">
        <v>350</v>
      </c>
      <c r="S415">
        <v>18.16</v>
      </c>
      <c r="T415">
        <v>2</v>
      </c>
      <c r="U415">
        <v>0.2</v>
      </c>
      <c r="V415">
        <v>1.8160000000000001</v>
      </c>
    </row>
    <row r="416" spans="1:22" x14ac:dyDescent="0.3">
      <c r="A416">
        <v>5484</v>
      </c>
      <c r="B416" t="s">
        <v>8274</v>
      </c>
      <c r="C416">
        <v>2014</v>
      </c>
      <c r="D416" s="1">
        <v>41921</v>
      </c>
      <c r="E416" s="1">
        <v>41927</v>
      </c>
      <c r="F416" t="s">
        <v>50</v>
      </c>
      <c r="G416" t="s">
        <v>2420</v>
      </c>
      <c r="H416" t="s">
        <v>2421</v>
      </c>
      <c r="I416" t="s">
        <v>41</v>
      </c>
      <c r="J416" t="s">
        <v>27</v>
      </c>
      <c r="K416" t="s">
        <v>947</v>
      </c>
      <c r="L416" t="s">
        <v>43</v>
      </c>
      <c r="M416">
        <v>92105</v>
      </c>
      <c r="N416" t="s">
        <v>44</v>
      </c>
      <c r="O416" t="s">
        <v>6445</v>
      </c>
      <c r="P416" t="s">
        <v>46</v>
      </c>
      <c r="Q416" t="s">
        <v>59</v>
      </c>
      <c r="R416" t="s">
        <v>6446</v>
      </c>
      <c r="S416">
        <v>40.68</v>
      </c>
      <c r="T416">
        <v>2</v>
      </c>
      <c r="U416">
        <v>0</v>
      </c>
      <c r="V416">
        <v>0.40679999999999999</v>
      </c>
    </row>
    <row r="417" spans="1:22" x14ac:dyDescent="0.3">
      <c r="A417">
        <v>5477</v>
      </c>
      <c r="B417" t="s">
        <v>8271</v>
      </c>
      <c r="C417">
        <v>2014</v>
      </c>
      <c r="D417" s="1">
        <v>41806</v>
      </c>
      <c r="E417" s="1">
        <v>41809</v>
      </c>
      <c r="F417" t="s">
        <v>188</v>
      </c>
      <c r="G417" t="s">
        <v>5927</v>
      </c>
      <c r="H417" t="s">
        <v>5928</v>
      </c>
      <c r="I417" t="s">
        <v>102</v>
      </c>
      <c r="J417" t="s">
        <v>27</v>
      </c>
      <c r="K417" t="s">
        <v>6365</v>
      </c>
      <c r="L417" t="s">
        <v>229</v>
      </c>
      <c r="M417">
        <v>55369</v>
      </c>
      <c r="N417" t="s">
        <v>105</v>
      </c>
      <c r="O417" t="s">
        <v>4105</v>
      </c>
      <c r="P417" t="s">
        <v>46</v>
      </c>
      <c r="Q417" t="s">
        <v>59</v>
      </c>
      <c r="R417" t="s">
        <v>4106</v>
      </c>
      <c r="S417">
        <v>84.55</v>
      </c>
      <c r="T417">
        <v>5</v>
      </c>
      <c r="U417">
        <v>0</v>
      </c>
      <c r="V417">
        <v>22.828499999999998</v>
      </c>
    </row>
    <row r="418" spans="1:22" x14ac:dyDescent="0.3">
      <c r="A418">
        <v>5475</v>
      </c>
      <c r="B418" t="s">
        <v>8270</v>
      </c>
      <c r="C418">
        <v>2014</v>
      </c>
      <c r="D418" s="1">
        <v>42000</v>
      </c>
      <c r="E418" s="1">
        <v>42000</v>
      </c>
      <c r="F418" t="s">
        <v>1290</v>
      </c>
      <c r="G418" t="s">
        <v>2394</v>
      </c>
      <c r="H418" t="s">
        <v>2395</v>
      </c>
      <c r="I418" t="s">
        <v>41</v>
      </c>
      <c r="J418" t="s">
        <v>27</v>
      </c>
      <c r="K418" t="s">
        <v>137</v>
      </c>
      <c r="L418" t="s">
        <v>138</v>
      </c>
      <c r="M418">
        <v>68025</v>
      </c>
      <c r="N418" t="s">
        <v>105</v>
      </c>
      <c r="O418" t="s">
        <v>1769</v>
      </c>
      <c r="P418" t="s">
        <v>46</v>
      </c>
      <c r="Q418" t="s">
        <v>59</v>
      </c>
      <c r="R418" t="s">
        <v>1770</v>
      </c>
      <c r="S418">
        <v>750.68</v>
      </c>
      <c r="T418">
        <v>2</v>
      </c>
      <c r="U418">
        <v>0</v>
      </c>
      <c r="V418">
        <v>37.533999999999999</v>
      </c>
    </row>
    <row r="419" spans="1:22" x14ac:dyDescent="0.3">
      <c r="A419">
        <v>5473</v>
      </c>
      <c r="B419" t="s">
        <v>8269</v>
      </c>
      <c r="C419">
        <v>2014</v>
      </c>
      <c r="D419" s="1">
        <v>41993</v>
      </c>
      <c r="E419" s="1">
        <v>41997</v>
      </c>
      <c r="F419" t="s">
        <v>50</v>
      </c>
      <c r="G419" t="s">
        <v>6531</v>
      </c>
      <c r="H419" t="s">
        <v>6532</v>
      </c>
      <c r="I419" t="s">
        <v>26</v>
      </c>
      <c r="J419" t="s">
        <v>27</v>
      </c>
      <c r="K419" t="s">
        <v>1721</v>
      </c>
      <c r="L419" t="s">
        <v>457</v>
      </c>
      <c r="M419">
        <v>80134</v>
      </c>
      <c r="N419" t="s">
        <v>44</v>
      </c>
      <c r="O419" t="s">
        <v>4663</v>
      </c>
      <c r="P419" t="s">
        <v>46</v>
      </c>
      <c r="Q419" t="s">
        <v>59</v>
      </c>
      <c r="R419" t="s">
        <v>4664</v>
      </c>
      <c r="S419">
        <v>78.256</v>
      </c>
      <c r="T419">
        <v>2</v>
      </c>
      <c r="U419">
        <v>0.2</v>
      </c>
      <c r="V419">
        <v>-17.607600000000001</v>
      </c>
    </row>
    <row r="420" spans="1:22" x14ac:dyDescent="0.3">
      <c r="A420">
        <v>5461</v>
      </c>
      <c r="B420" t="s">
        <v>8262</v>
      </c>
      <c r="C420">
        <v>2011</v>
      </c>
      <c r="D420" s="1">
        <v>40623</v>
      </c>
      <c r="E420" s="1">
        <v>40627</v>
      </c>
      <c r="F420" t="s">
        <v>50</v>
      </c>
      <c r="G420" t="s">
        <v>1143</v>
      </c>
      <c r="H420" t="s">
        <v>1144</v>
      </c>
      <c r="I420" t="s">
        <v>41</v>
      </c>
      <c r="J420" t="s">
        <v>27</v>
      </c>
      <c r="K420" t="s">
        <v>2486</v>
      </c>
      <c r="L420" t="s">
        <v>88</v>
      </c>
      <c r="M420">
        <v>28806</v>
      </c>
      <c r="N420" t="s">
        <v>30</v>
      </c>
      <c r="O420" t="s">
        <v>6445</v>
      </c>
      <c r="P420" t="s">
        <v>46</v>
      </c>
      <c r="Q420" t="s">
        <v>59</v>
      </c>
      <c r="R420" t="s">
        <v>6446</v>
      </c>
      <c r="S420">
        <v>16.271999999999998</v>
      </c>
      <c r="T420">
        <v>1</v>
      </c>
      <c r="U420">
        <v>0.2</v>
      </c>
      <c r="V420">
        <v>-3.8645999999999998</v>
      </c>
    </row>
    <row r="421" spans="1:22" x14ac:dyDescent="0.3">
      <c r="A421">
        <v>5455</v>
      </c>
      <c r="B421" t="s">
        <v>8255</v>
      </c>
      <c r="C421">
        <v>2014</v>
      </c>
      <c r="D421" s="1">
        <v>41758</v>
      </c>
      <c r="E421" s="1">
        <v>41762</v>
      </c>
      <c r="F421" t="s">
        <v>50</v>
      </c>
      <c r="G421" t="s">
        <v>1779</v>
      </c>
      <c r="H421" t="s">
        <v>1780</v>
      </c>
      <c r="I421" t="s">
        <v>41</v>
      </c>
      <c r="J421" t="s">
        <v>27</v>
      </c>
      <c r="K421" t="s">
        <v>146</v>
      </c>
      <c r="L421" t="s">
        <v>147</v>
      </c>
      <c r="M421">
        <v>19143</v>
      </c>
      <c r="N421" t="s">
        <v>148</v>
      </c>
      <c r="O421" t="s">
        <v>1824</v>
      </c>
      <c r="P421" t="s">
        <v>46</v>
      </c>
      <c r="Q421" t="s">
        <v>59</v>
      </c>
      <c r="R421" t="s">
        <v>1825</v>
      </c>
      <c r="S421">
        <v>8.3840000000000003</v>
      </c>
      <c r="T421">
        <v>1</v>
      </c>
      <c r="U421">
        <v>0.2</v>
      </c>
      <c r="V421">
        <v>0.73360000000000003</v>
      </c>
    </row>
    <row r="422" spans="1:22" x14ac:dyDescent="0.3">
      <c r="A422">
        <v>5429</v>
      </c>
      <c r="B422" t="s">
        <v>8229</v>
      </c>
      <c r="C422">
        <v>2013</v>
      </c>
      <c r="D422" s="1">
        <v>41520</v>
      </c>
      <c r="E422" s="1">
        <v>41522</v>
      </c>
      <c r="F422" t="s">
        <v>188</v>
      </c>
      <c r="G422" t="s">
        <v>3758</v>
      </c>
      <c r="H422" t="s">
        <v>3759</v>
      </c>
      <c r="I422" t="s">
        <v>102</v>
      </c>
      <c r="J422" t="s">
        <v>27</v>
      </c>
      <c r="K422" t="s">
        <v>127</v>
      </c>
      <c r="L422" t="s">
        <v>43</v>
      </c>
      <c r="M422">
        <v>94122</v>
      </c>
      <c r="N422" t="s">
        <v>44</v>
      </c>
      <c r="O422" t="s">
        <v>728</v>
      </c>
      <c r="P422" t="s">
        <v>46</v>
      </c>
      <c r="Q422" t="s">
        <v>59</v>
      </c>
      <c r="R422" t="s">
        <v>729</v>
      </c>
      <c r="S422">
        <v>46.53</v>
      </c>
      <c r="T422">
        <v>3</v>
      </c>
      <c r="U422">
        <v>0</v>
      </c>
      <c r="V422">
        <v>12.097799999999999</v>
      </c>
    </row>
    <row r="423" spans="1:22" x14ac:dyDescent="0.3">
      <c r="A423">
        <v>5411</v>
      </c>
      <c r="B423" t="s">
        <v>8205</v>
      </c>
      <c r="C423">
        <v>2014</v>
      </c>
      <c r="D423" s="1">
        <v>41982</v>
      </c>
      <c r="E423" s="1">
        <v>41988</v>
      </c>
      <c r="F423" t="s">
        <v>50</v>
      </c>
      <c r="G423" t="s">
        <v>6028</v>
      </c>
      <c r="H423" t="s">
        <v>6029</v>
      </c>
      <c r="I423" t="s">
        <v>41</v>
      </c>
      <c r="J423" t="s">
        <v>27</v>
      </c>
      <c r="K423" t="s">
        <v>127</v>
      </c>
      <c r="L423" t="s">
        <v>43</v>
      </c>
      <c r="M423">
        <v>94109</v>
      </c>
      <c r="N423" t="s">
        <v>44</v>
      </c>
      <c r="O423" t="s">
        <v>5556</v>
      </c>
      <c r="P423" t="s">
        <v>46</v>
      </c>
      <c r="Q423" t="s">
        <v>59</v>
      </c>
      <c r="R423" t="s">
        <v>5557</v>
      </c>
      <c r="S423">
        <v>42.76</v>
      </c>
      <c r="T423">
        <v>1</v>
      </c>
      <c r="U423">
        <v>0</v>
      </c>
      <c r="V423">
        <v>11.117599999999999</v>
      </c>
    </row>
    <row r="424" spans="1:22" x14ac:dyDescent="0.3">
      <c r="A424">
        <v>5379</v>
      </c>
      <c r="B424" t="s">
        <v>8182</v>
      </c>
      <c r="C424">
        <v>2011</v>
      </c>
      <c r="D424" s="1">
        <v>40882</v>
      </c>
      <c r="E424" s="1">
        <v>40884</v>
      </c>
      <c r="F424" t="s">
        <v>188</v>
      </c>
      <c r="G424" t="s">
        <v>2023</v>
      </c>
      <c r="H424" t="s">
        <v>2024</v>
      </c>
      <c r="I424" t="s">
        <v>41</v>
      </c>
      <c r="J424" t="s">
        <v>27</v>
      </c>
      <c r="K424" t="s">
        <v>146</v>
      </c>
      <c r="L424" t="s">
        <v>147</v>
      </c>
      <c r="M424">
        <v>19134</v>
      </c>
      <c r="N424" t="s">
        <v>148</v>
      </c>
      <c r="O424" t="s">
        <v>1563</v>
      </c>
      <c r="P424" t="s">
        <v>46</v>
      </c>
      <c r="Q424" t="s">
        <v>59</v>
      </c>
      <c r="R424" t="s">
        <v>1564</v>
      </c>
      <c r="S424">
        <v>172.73599999999999</v>
      </c>
      <c r="T424">
        <v>4</v>
      </c>
      <c r="U424">
        <v>0.2</v>
      </c>
      <c r="V424">
        <v>-30.2288</v>
      </c>
    </row>
    <row r="425" spans="1:22" x14ac:dyDescent="0.3">
      <c r="A425">
        <v>5369</v>
      </c>
      <c r="B425" t="s">
        <v>8175</v>
      </c>
      <c r="C425">
        <v>2014</v>
      </c>
      <c r="D425" s="1">
        <v>41801</v>
      </c>
      <c r="E425" s="1">
        <v>41806</v>
      </c>
      <c r="F425" t="s">
        <v>50</v>
      </c>
      <c r="G425" t="s">
        <v>1870</v>
      </c>
      <c r="H425" t="s">
        <v>1871</v>
      </c>
      <c r="I425" t="s">
        <v>26</v>
      </c>
      <c r="J425" t="s">
        <v>27</v>
      </c>
      <c r="K425" t="s">
        <v>95</v>
      </c>
      <c r="L425" t="s">
        <v>96</v>
      </c>
      <c r="M425">
        <v>98103</v>
      </c>
      <c r="N425" t="s">
        <v>44</v>
      </c>
      <c r="O425" t="s">
        <v>953</v>
      </c>
      <c r="P425" t="s">
        <v>46</v>
      </c>
      <c r="Q425" t="s">
        <v>59</v>
      </c>
      <c r="R425" t="s">
        <v>1741</v>
      </c>
      <c r="S425">
        <v>15.58</v>
      </c>
      <c r="T425">
        <v>1</v>
      </c>
      <c r="U425">
        <v>0</v>
      </c>
      <c r="V425">
        <v>3.895</v>
      </c>
    </row>
    <row r="426" spans="1:22" x14ac:dyDescent="0.3">
      <c r="A426">
        <v>5362</v>
      </c>
      <c r="B426" t="s">
        <v>8171</v>
      </c>
      <c r="C426">
        <v>2014</v>
      </c>
      <c r="D426" s="1">
        <v>41800</v>
      </c>
      <c r="E426" s="1">
        <v>41801</v>
      </c>
      <c r="F426" t="s">
        <v>188</v>
      </c>
      <c r="G426" t="s">
        <v>4652</v>
      </c>
      <c r="H426" t="s">
        <v>4653</v>
      </c>
      <c r="I426" t="s">
        <v>41</v>
      </c>
      <c r="J426" t="s">
        <v>27</v>
      </c>
      <c r="K426" t="s">
        <v>815</v>
      </c>
      <c r="L426" t="s">
        <v>104</v>
      </c>
      <c r="M426">
        <v>75217</v>
      </c>
      <c r="N426" t="s">
        <v>105</v>
      </c>
      <c r="O426" t="s">
        <v>2870</v>
      </c>
      <c r="P426" t="s">
        <v>46</v>
      </c>
      <c r="Q426" t="s">
        <v>59</v>
      </c>
      <c r="R426" t="s">
        <v>2871</v>
      </c>
      <c r="S426">
        <v>720.76</v>
      </c>
      <c r="T426">
        <v>5</v>
      </c>
      <c r="U426">
        <v>0.2</v>
      </c>
      <c r="V426">
        <v>54.057000000000002</v>
      </c>
    </row>
    <row r="427" spans="1:22" x14ac:dyDescent="0.3">
      <c r="A427">
        <v>424</v>
      </c>
      <c r="B427" t="s">
        <v>1476</v>
      </c>
      <c r="C427">
        <v>2014</v>
      </c>
      <c r="D427" s="1">
        <v>41932</v>
      </c>
      <c r="E427" s="1">
        <v>41936</v>
      </c>
      <c r="F427" t="s">
        <v>50</v>
      </c>
      <c r="G427" t="s">
        <v>1477</v>
      </c>
      <c r="H427" t="s">
        <v>1478</v>
      </c>
      <c r="I427" t="s">
        <v>41</v>
      </c>
      <c r="J427" t="s">
        <v>27</v>
      </c>
      <c r="K427" t="s">
        <v>1479</v>
      </c>
      <c r="L427" t="s">
        <v>1245</v>
      </c>
      <c r="M427">
        <v>1841</v>
      </c>
      <c r="N427" t="s">
        <v>148</v>
      </c>
      <c r="O427" t="s">
        <v>1482</v>
      </c>
      <c r="P427" t="s">
        <v>46</v>
      </c>
      <c r="Q427" t="s">
        <v>59</v>
      </c>
      <c r="R427" t="s">
        <v>1483</v>
      </c>
      <c r="S427">
        <v>32.700000000000003</v>
      </c>
      <c r="T427">
        <v>3</v>
      </c>
      <c r="U427">
        <v>0</v>
      </c>
      <c r="V427">
        <v>8.5020000000000007</v>
      </c>
    </row>
    <row r="428" spans="1:22" x14ac:dyDescent="0.3">
      <c r="A428">
        <v>5359</v>
      </c>
      <c r="B428" t="s">
        <v>8169</v>
      </c>
      <c r="C428">
        <v>2011</v>
      </c>
      <c r="D428" s="1">
        <v>40760</v>
      </c>
      <c r="E428" s="1">
        <v>40766</v>
      </c>
      <c r="F428" t="s">
        <v>50</v>
      </c>
      <c r="G428" t="s">
        <v>1694</v>
      </c>
      <c r="H428" t="s">
        <v>1695</v>
      </c>
      <c r="I428" t="s">
        <v>26</v>
      </c>
      <c r="J428" t="s">
        <v>27</v>
      </c>
      <c r="K428" t="s">
        <v>127</v>
      </c>
      <c r="L428" t="s">
        <v>43</v>
      </c>
      <c r="M428">
        <v>94122</v>
      </c>
      <c r="N428" t="s">
        <v>44</v>
      </c>
      <c r="O428" t="s">
        <v>6758</v>
      </c>
      <c r="P428" t="s">
        <v>46</v>
      </c>
      <c r="Q428" t="s">
        <v>59</v>
      </c>
      <c r="R428" t="s">
        <v>6759</v>
      </c>
      <c r="S428">
        <v>15.78</v>
      </c>
      <c r="T428">
        <v>2</v>
      </c>
      <c r="U428">
        <v>0</v>
      </c>
      <c r="V428">
        <v>0.63119999999999998</v>
      </c>
    </row>
    <row r="429" spans="1:22" x14ac:dyDescent="0.3">
      <c r="A429">
        <v>5346</v>
      </c>
      <c r="B429" t="s">
        <v>8159</v>
      </c>
      <c r="C429">
        <v>2014</v>
      </c>
      <c r="D429" s="1">
        <v>41720</v>
      </c>
      <c r="E429" s="1">
        <v>41722</v>
      </c>
      <c r="F429" t="s">
        <v>23</v>
      </c>
      <c r="G429" t="s">
        <v>519</v>
      </c>
      <c r="H429" t="s">
        <v>520</v>
      </c>
      <c r="I429" t="s">
        <v>26</v>
      </c>
      <c r="J429" t="s">
        <v>27</v>
      </c>
      <c r="K429" t="s">
        <v>42</v>
      </c>
      <c r="L429" t="s">
        <v>43</v>
      </c>
      <c r="M429">
        <v>90045</v>
      </c>
      <c r="N429" t="s">
        <v>44</v>
      </c>
      <c r="O429" t="s">
        <v>1015</v>
      </c>
      <c r="P429" t="s">
        <v>46</v>
      </c>
      <c r="Q429" t="s">
        <v>59</v>
      </c>
      <c r="R429" t="s">
        <v>1016</v>
      </c>
      <c r="S429">
        <v>725.84</v>
      </c>
      <c r="T429">
        <v>4</v>
      </c>
      <c r="U429">
        <v>0</v>
      </c>
      <c r="V429">
        <v>210.49359999999999</v>
      </c>
    </row>
    <row r="430" spans="1:22" x14ac:dyDescent="0.3">
      <c r="A430">
        <v>5339</v>
      </c>
      <c r="B430" t="s">
        <v>8154</v>
      </c>
      <c r="C430">
        <v>2012</v>
      </c>
      <c r="D430" s="1">
        <v>41222</v>
      </c>
      <c r="E430" s="1">
        <v>41227</v>
      </c>
      <c r="F430" t="s">
        <v>23</v>
      </c>
      <c r="G430" t="s">
        <v>1962</v>
      </c>
      <c r="H430" t="s">
        <v>1963</v>
      </c>
      <c r="I430" t="s">
        <v>26</v>
      </c>
      <c r="J430" t="s">
        <v>27</v>
      </c>
      <c r="K430" t="s">
        <v>2343</v>
      </c>
      <c r="L430" t="s">
        <v>267</v>
      </c>
      <c r="M430">
        <v>11572</v>
      </c>
      <c r="N430" t="s">
        <v>148</v>
      </c>
      <c r="O430" t="s">
        <v>4663</v>
      </c>
      <c r="P430" t="s">
        <v>46</v>
      </c>
      <c r="Q430" t="s">
        <v>59</v>
      </c>
      <c r="R430" t="s">
        <v>4664</v>
      </c>
      <c r="S430">
        <v>244.55</v>
      </c>
      <c r="T430">
        <v>5</v>
      </c>
      <c r="U430">
        <v>0</v>
      </c>
      <c r="V430">
        <v>4.891</v>
      </c>
    </row>
    <row r="431" spans="1:22" x14ac:dyDescent="0.3">
      <c r="A431">
        <v>5307</v>
      </c>
      <c r="B431" t="s">
        <v>8132</v>
      </c>
      <c r="C431">
        <v>2013</v>
      </c>
      <c r="D431" s="1">
        <v>41326</v>
      </c>
      <c r="E431" s="1">
        <v>41331</v>
      </c>
      <c r="F431" t="s">
        <v>50</v>
      </c>
      <c r="G431" t="s">
        <v>2439</v>
      </c>
      <c r="H431" t="s">
        <v>2440</v>
      </c>
      <c r="I431" t="s">
        <v>41</v>
      </c>
      <c r="J431" t="s">
        <v>27</v>
      </c>
      <c r="K431" t="s">
        <v>2343</v>
      </c>
      <c r="L431" t="s">
        <v>267</v>
      </c>
      <c r="M431">
        <v>11572</v>
      </c>
      <c r="N431" t="s">
        <v>148</v>
      </c>
      <c r="O431" t="s">
        <v>2320</v>
      </c>
      <c r="P431" t="s">
        <v>46</v>
      </c>
      <c r="Q431" t="s">
        <v>59</v>
      </c>
      <c r="R431" t="s">
        <v>2321</v>
      </c>
      <c r="S431">
        <v>296.37</v>
      </c>
      <c r="T431">
        <v>3</v>
      </c>
      <c r="U431">
        <v>0</v>
      </c>
      <c r="V431">
        <v>80.019900000000007</v>
      </c>
    </row>
    <row r="432" spans="1:22" x14ac:dyDescent="0.3">
      <c r="A432">
        <v>5293</v>
      </c>
      <c r="B432" t="s">
        <v>8121</v>
      </c>
      <c r="C432">
        <v>2014</v>
      </c>
      <c r="D432" s="1">
        <v>41811</v>
      </c>
      <c r="E432" s="1">
        <v>41814</v>
      </c>
      <c r="F432" t="s">
        <v>188</v>
      </c>
      <c r="G432" t="s">
        <v>2540</v>
      </c>
      <c r="H432" t="s">
        <v>2541</v>
      </c>
      <c r="I432" t="s">
        <v>26</v>
      </c>
      <c r="J432" t="s">
        <v>27</v>
      </c>
      <c r="K432" t="s">
        <v>1419</v>
      </c>
      <c r="L432" t="s">
        <v>54</v>
      </c>
      <c r="M432">
        <v>33180</v>
      </c>
      <c r="N432" t="s">
        <v>30</v>
      </c>
      <c r="O432" t="s">
        <v>5935</v>
      </c>
      <c r="P432" t="s">
        <v>46</v>
      </c>
      <c r="Q432" t="s">
        <v>59</v>
      </c>
      <c r="R432" t="s">
        <v>5936</v>
      </c>
      <c r="S432">
        <v>4.4640000000000004</v>
      </c>
      <c r="T432">
        <v>1</v>
      </c>
      <c r="U432">
        <v>0.2</v>
      </c>
      <c r="V432">
        <v>0.33479999999999999</v>
      </c>
    </row>
    <row r="433" spans="1:22" x14ac:dyDescent="0.3">
      <c r="A433">
        <v>5284</v>
      </c>
      <c r="B433" t="s">
        <v>8117</v>
      </c>
      <c r="C433">
        <v>2011</v>
      </c>
      <c r="D433" s="1">
        <v>40632</v>
      </c>
      <c r="E433" s="1">
        <v>40637</v>
      </c>
      <c r="F433" t="s">
        <v>50</v>
      </c>
      <c r="G433" t="s">
        <v>974</v>
      </c>
      <c r="H433" t="s">
        <v>975</v>
      </c>
      <c r="I433" t="s">
        <v>41</v>
      </c>
      <c r="J433" t="s">
        <v>27</v>
      </c>
      <c r="K433" t="s">
        <v>95</v>
      </c>
      <c r="L433" t="s">
        <v>96</v>
      </c>
      <c r="M433">
        <v>98105</v>
      </c>
      <c r="N433" t="s">
        <v>44</v>
      </c>
      <c r="O433" t="s">
        <v>6402</v>
      </c>
      <c r="P433" t="s">
        <v>46</v>
      </c>
      <c r="Q433" t="s">
        <v>59</v>
      </c>
      <c r="R433" t="s">
        <v>6403</v>
      </c>
      <c r="S433">
        <v>15.84</v>
      </c>
      <c r="T433">
        <v>3</v>
      </c>
      <c r="U433">
        <v>0</v>
      </c>
      <c r="V433">
        <v>0</v>
      </c>
    </row>
    <row r="434" spans="1:22" x14ac:dyDescent="0.3">
      <c r="A434">
        <v>5281</v>
      </c>
      <c r="B434" t="s">
        <v>8115</v>
      </c>
      <c r="C434">
        <v>2014</v>
      </c>
      <c r="D434" s="1">
        <v>41920</v>
      </c>
      <c r="E434" s="1">
        <v>41925</v>
      </c>
      <c r="F434" t="s">
        <v>50</v>
      </c>
      <c r="G434" t="s">
        <v>1772</v>
      </c>
      <c r="H434" t="s">
        <v>1773</v>
      </c>
      <c r="I434" t="s">
        <v>26</v>
      </c>
      <c r="J434" t="s">
        <v>27</v>
      </c>
      <c r="K434" t="s">
        <v>880</v>
      </c>
      <c r="L434" t="s">
        <v>238</v>
      </c>
      <c r="M434">
        <v>48234</v>
      </c>
      <c r="N434" t="s">
        <v>105</v>
      </c>
      <c r="O434" t="s">
        <v>5556</v>
      </c>
      <c r="P434" t="s">
        <v>46</v>
      </c>
      <c r="Q434" t="s">
        <v>59</v>
      </c>
      <c r="R434" t="s">
        <v>5557</v>
      </c>
      <c r="S434">
        <v>85.52</v>
      </c>
      <c r="T434">
        <v>2</v>
      </c>
      <c r="U434">
        <v>0</v>
      </c>
      <c r="V434">
        <v>22.235199999999999</v>
      </c>
    </row>
    <row r="435" spans="1:22" x14ac:dyDescent="0.3">
      <c r="A435">
        <v>5240</v>
      </c>
      <c r="B435" t="s">
        <v>8080</v>
      </c>
      <c r="C435">
        <v>2013</v>
      </c>
      <c r="D435" s="1">
        <v>41529</v>
      </c>
      <c r="E435" s="1">
        <v>41535</v>
      </c>
      <c r="F435" t="s">
        <v>50</v>
      </c>
      <c r="G435" t="s">
        <v>6334</v>
      </c>
      <c r="H435" t="s">
        <v>6335</v>
      </c>
      <c r="I435" t="s">
        <v>26</v>
      </c>
      <c r="J435" t="s">
        <v>27</v>
      </c>
      <c r="K435" t="s">
        <v>630</v>
      </c>
      <c r="L435" t="s">
        <v>43</v>
      </c>
      <c r="M435">
        <v>95123</v>
      </c>
      <c r="N435" t="s">
        <v>44</v>
      </c>
      <c r="O435" t="s">
        <v>115</v>
      </c>
      <c r="P435" t="s">
        <v>46</v>
      </c>
      <c r="Q435" t="s">
        <v>59</v>
      </c>
      <c r="R435" t="s">
        <v>116</v>
      </c>
      <c r="S435">
        <v>332.94</v>
      </c>
      <c r="T435">
        <v>3</v>
      </c>
      <c r="U435">
        <v>0</v>
      </c>
      <c r="V435">
        <v>6.6588000000000003</v>
      </c>
    </row>
    <row r="436" spans="1:22" x14ac:dyDescent="0.3">
      <c r="A436">
        <v>433</v>
      </c>
      <c r="B436" t="s">
        <v>1507</v>
      </c>
      <c r="C436">
        <v>2013</v>
      </c>
      <c r="D436" s="1">
        <v>41380</v>
      </c>
      <c r="E436" s="1">
        <v>41386</v>
      </c>
      <c r="F436" t="s">
        <v>50</v>
      </c>
      <c r="G436" t="s">
        <v>1508</v>
      </c>
      <c r="H436" t="s">
        <v>1509</v>
      </c>
      <c r="I436" t="s">
        <v>102</v>
      </c>
      <c r="J436" t="s">
        <v>27</v>
      </c>
      <c r="K436" t="s">
        <v>1510</v>
      </c>
      <c r="L436" t="s">
        <v>88</v>
      </c>
      <c r="M436">
        <v>28052</v>
      </c>
      <c r="N436" t="s">
        <v>30</v>
      </c>
      <c r="O436" t="s">
        <v>1513</v>
      </c>
      <c r="P436" t="s">
        <v>46</v>
      </c>
      <c r="Q436" t="s">
        <v>59</v>
      </c>
      <c r="R436" t="s">
        <v>1514</v>
      </c>
      <c r="S436">
        <v>4.7679999999999998</v>
      </c>
      <c r="T436">
        <v>2</v>
      </c>
      <c r="U436">
        <v>0.2</v>
      </c>
      <c r="V436">
        <v>-0.77480000000000004</v>
      </c>
    </row>
    <row r="437" spans="1:22" x14ac:dyDescent="0.3">
      <c r="A437">
        <v>434</v>
      </c>
      <c r="B437" t="s">
        <v>1515</v>
      </c>
      <c r="C437">
        <v>2013</v>
      </c>
      <c r="D437" s="1">
        <v>41432</v>
      </c>
      <c r="E437" s="1">
        <v>41433</v>
      </c>
      <c r="F437" t="s">
        <v>188</v>
      </c>
      <c r="G437" t="s">
        <v>643</v>
      </c>
      <c r="H437" t="s">
        <v>644</v>
      </c>
      <c r="I437" t="s">
        <v>26</v>
      </c>
      <c r="J437" t="s">
        <v>27</v>
      </c>
      <c r="K437" t="s">
        <v>1244</v>
      </c>
      <c r="L437" t="s">
        <v>1245</v>
      </c>
      <c r="M437">
        <v>1852</v>
      </c>
      <c r="N437" t="s">
        <v>148</v>
      </c>
      <c r="O437" t="s">
        <v>1516</v>
      </c>
      <c r="P437" t="s">
        <v>46</v>
      </c>
      <c r="Q437" t="s">
        <v>59</v>
      </c>
      <c r="R437" t="s">
        <v>1517</v>
      </c>
      <c r="S437">
        <v>714.3</v>
      </c>
      <c r="T437">
        <v>5</v>
      </c>
      <c r="U437">
        <v>0</v>
      </c>
      <c r="V437">
        <v>207.14699999999999</v>
      </c>
    </row>
    <row r="438" spans="1:22" x14ac:dyDescent="0.3">
      <c r="A438">
        <v>5213</v>
      </c>
      <c r="B438" t="s">
        <v>8063</v>
      </c>
      <c r="C438">
        <v>2013</v>
      </c>
      <c r="D438" s="1">
        <v>41544</v>
      </c>
      <c r="E438" s="1">
        <v>41544</v>
      </c>
      <c r="F438" t="s">
        <v>1290</v>
      </c>
      <c r="G438" t="s">
        <v>2660</v>
      </c>
      <c r="H438" t="s">
        <v>2661</v>
      </c>
      <c r="I438" t="s">
        <v>26</v>
      </c>
      <c r="J438" t="s">
        <v>27</v>
      </c>
      <c r="K438" t="s">
        <v>775</v>
      </c>
      <c r="L438" t="s">
        <v>43</v>
      </c>
      <c r="M438">
        <v>92374</v>
      </c>
      <c r="N438" t="s">
        <v>44</v>
      </c>
      <c r="O438" t="s">
        <v>1765</v>
      </c>
      <c r="P438" t="s">
        <v>46</v>
      </c>
      <c r="Q438" t="s">
        <v>59</v>
      </c>
      <c r="R438" t="s">
        <v>1766</v>
      </c>
      <c r="S438">
        <v>51.45</v>
      </c>
      <c r="T438">
        <v>3</v>
      </c>
      <c r="U438">
        <v>0</v>
      </c>
      <c r="V438">
        <v>13.891500000000001</v>
      </c>
    </row>
    <row r="439" spans="1:22" x14ac:dyDescent="0.3">
      <c r="A439">
        <v>5212</v>
      </c>
      <c r="B439" t="s">
        <v>8062</v>
      </c>
      <c r="C439">
        <v>2012</v>
      </c>
      <c r="D439" s="1">
        <v>41041</v>
      </c>
      <c r="E439" s="1">
        <v>41045</v>
      </c>
      <c r="F439" t="s">
        <v>23</v>
      </c>
      <c r="G439" t="s">
        <v>5491</v>
      </c>
      <c r="H439" t="s">
        <v>5492</v>
      </c>
      <c r="I439" t="s">
        <v>26</v>
      </c>
      <c r="J439" t="s">
        <v>27</v>
      </c>
      <c r="K439" t="s">
        <v>266</v>
      </c>
      <c r="L439" t="s">
        <v>267</v>
      </c>
      <c r="M439">
        <v>10024</v>
      </c>
      <c r="N439" t="s">
        <v>148</v>
      </c>
      <c r="O439" t="s">
        <v>2987</v>
      </c>
      <c r="P439" t="s">
        <v>46</v>
      </c>
      <c r="Q439" t="s">
        <v>59</v>
      </c>
      <c r="R439" t="s">
        <v>2988</v>
      </c>
      <c r="S439">
        <v>36.630000000000003</v>
      </c>
      <c r="T439">
        <v>3</v>
      </c>
      <c r="U439">
        <v>0</v>
      </c>
      <c r="V439">
        <v>9.8901000000000003</v>
      </c>
    </row>
    <row r="440" spans="1:22" x14ac:dyDescent="0.3">
      <c r="A440">
        <v>5211</v>
      </c>
      <c r="B440" t="s">
        <v>8061</v>
      </c>
      <c r="C440">
        <v>2012</v>
      </c>
      <c r="D440" s="1">
        <v>40920</v>
      </c>
      <c r="E440" s="1">
        <v>40926</v>
      </c>
      <c r="F440" t="s">
        <v>50</v>
      </c>
      <c r="G440" t="s">
        <v>3801</v>
      </c>
      <c r="H440" t="s">
        <v>3802</v>
      </c>
      <c r="I440" t="s">
        <v>41</v>
      </c>
      <c r="J440" t="s">
        <v>27</v>
      </c>
      <c r="K440" t="s">
        <v>606</v>
      </c>
      <c r="L440" t="s">
        <v>245</v>
      </c>
      <c r="M440">
        <v>19711</v>
      </c>
      <c r="N440" t="s">
        <v>148</v>
      </c>
      <c r="O440" t="s">
        <v>6093</v>
      </c>
      <c r="P440" t="s">
        <v>46</v>
      </c>
      <c r="Q440" t="s">
        <v>59</v>
      </c>
      <c r="R440" t="s">
        <v>6094</v>
      </c>
      <c r="S440">
        <v>465.18</v>
      </c>
      <c r="T440">
        <v>3</v>
      </c>
      <c r="U440">
        <v>0</v>
      </c>
      <c r="V440">
        <v>120.9468</v>
      </c>
    </row>
    <row r="441" spans="1:22" x14ac:dyDescent="0.3">
      <c r="A441">
        <v>5206</v>
      </c>
      <c r="B441" t="s">
        <v>8060</v>
      </c>
      <c r="C441">
        <v>2012</v>
      </c>
      <c r="D441" s="1">
        <v>41164</v>
      </c>
      <c r="E441" s="1">
        <v>41170</v>
      </c>
      <c r="F441" t="s">
        <v>50</v>
      </c>
      <c r="G441" t="s">
        <v>5451</v>
      </c>
      <c r="H441" t="s">
        <v>5452</v>
      </c>
      <c r="I441" t="s">
        <v>26</v>
      </c>
      <c r="J441" t="s">
        <v>27</v>
      </c>
      <c r="K441" t="s">
        <v>1560</v>
      </c>
      <c r="L441" t="s">
        <v>267</v>
      </c>
      <c r="M441">
        <v>13021</v>
      </c>
      <c r="N441" t="s">
        <v>148</v>
      </c>
      <c r="O441" t="s">
        <v>239</v>
      </c>
      <c r="P441" t="s">
        <v>46</v>
      </c>
      <c r="Q441" t="s">
        <v>59</v>
      </c>
      <c r="R441" t="s">
        <v>240</v>
      </c>
      <c r="S441">
        <v>105.98</v>
      </c>
      <c r="T441">
        <v>2</v>
      </c>
      <c r="U441">
        <v>0</v>
      </c>
      <c r="V441">
        <v>4.2392000000000003</v>
      </c>
    </row>
    <row r="442" spans="1:22" x14ac:dyDescent="0.3">
      <c r="A442">
        <v>5204</v>
      </c>
      <c r="B442" t="s">
        <v>8059</v>
      </c>
      <c r="C442">
        <v>2012</v>
      </c>
      <c r="D442" s="1">
        <v>41136</v>
      </c>
      <c r="E442" s="1">
        <v>41140</v>
      </c>
      <c r="F442" t="s">
        <v>50</v>
      </c>
      <c r="G442" t="s">
        <v>6271</v>
      </c>
      <c r="H442" t="s">
        <v>6272</v>
      </c>
      <c r="I442" t="s">
        <v>26</v>
      </c>
      <c r="J442" t="s">
        <v>27</v>
      </c>
      <c r="K442" t="s">
        <v>3199</v>
      </c>
      <c r="L442" t="s">
        <v>43</v>
      </c>
      <c r="M442">
        <v>94601</v>
      </c>
      <c r="N442" t="s">
        <v>44</v>
      </c>
      <c r="O442" t="s">
        <v>5017</v>
      </c>
      <c r="P442" t="s">
        <v>46</v>
      </c>
      <c r="Q442" t="s">
        <v>59</v>
      </c>
      <c r="R442" t="s">
        <v>5018</v>
      </c>
      <c r="S442">
        <v>70.260000000000005</v>
      </c>
      <c r="T442">
        <v>3</v>
      </c>
      <c r="U442">
        <v>0</v>
      </c>
      <c r="V442">
        <v>18.970199999999998</v>
      </c>
    </row>
    <row r="443" spans="1:22" x14ac:dyDescent="0.3">
      <c r="A443">
        <v>5186</v>
      </c>
      <c r="B443" t="s">
        <v>8049</v>
      </c>
      <c r="C443">
        <v>2012</v>
      </c>
      <c r="D443" s="1">
        <v>41192</v>
      </c>
      <c r="E443" s="1">
        <v>41197</v>
      </c>
      <c r="F443" t="s">
        <v>50</v>
      </c>
      <c r="G443" t="s">
        <v>4011</v>
      </c>
      <c r="H443" t="s">
        <v>4012</v>
      </c>
      <c r="I443" t="s">
        <v>26</v>
      </c>
      <c r="J443" t="s">
        <v>27</v>
      </c>
      <c r="K443" t="s">
        <v>1521</v>
      </c>
      <c r="L443" t="s">
        <v>54</v>
      </c>
      <c r="M443">
        <v>32216</v>
      </c>
      <c r="N443" t="s">
        <v>30</v>
      </c>
      <c r="O443" t="s">
        <v>1769</v>
      </c>
      <c r="P443" t="s">
        <v>46</v>
      </c>
      <c r="Q443" t="s">
        <v>59</v>
      </c>
      <c r="R443" t="s">
        <v>1770</v>
      </c>
      <c r="S443">
        <v>1801.6320000000001</v>
      </c>
      <c r="T443">
        <v>6</v>
      </c>
      <c r="U443">
        <v>0.2</v>
      </c>
      <c r="V443">
        <v>-337.80599999999998</v>
      </c>
    </row>
    <row r="444" spans="1:22" x14ac:dyDescent="0.3">
      <c r="A444">
        <v>5184</v>
      </c>
      <c r="B444" t="s">
        <v>8048</v>
      </c>
      <c r="C444">
        <v>2014</v>
      </c>
      <c r="D444" s="1">
        <v>41907</v>
      </c>
      <c r="E444" s="1">
        <v>41910</v>
      </c>
      <c r="F444" t="s">
        <v>188</v>
      </c>
      <c r="G444" t="s">
        <v>1408</v>
      </c>
      <c r="H444" t="s">
        <v>1409</v>
      </c>
      <c r="I444" t="s">
        <v>26</v>
      </c>
      <c r="J444" t="s">
        <v>27</v>
      </c>
      <c r="K444" t="s">
        <v>497</v>
      </c>
      <c r="L444" t="s">
        <v>1272</v>
      </c>
      <c r="M444">
        <v>31907</v>
      </c>
      <c r="N444" t="s">
        <v>30</v>
      </c>
      <c r="O444" t="s">
        <v>7609</v>
      </c>
      <c r="P444" t="s">
        <v>46</v>
      </c>
      <c r="Q444" t="s">
        <v>59</v>
      </c>
      <c r="R444" t="s">
        <v>7610</v>
      </c>
      <c r="S444">
        <v>40.29</v>
      </c>
      <c r="T444">
        <v>3</v>
      </c>
      <c r="U444">
        <v>0</v>
      </c>
      <c r="V444">
        <v>10.0725</v>
      </c>
    </row>
    <row r="445" spans="1:22" x14ac:dyDescent="0.3">
      <c r="A445">
        <v>442</v>
      </c>
      <c r="B445" t="s">
        <v>1539</v>
      </c>
      <c r="C445">
        <v>2013</v>
      </c>
      <c r="D445" s="1">
        <v>41523</v>
      </c>
      <c r="E445" s="1">
        <v>41525</v>
      </c>
      <c r="F445" t="s">
        <v>23</v>
      </c>
      <c r="G445" t="s">
        <v>111</v>
      </c>
      <c r="H445" t="s">
        <v>112</v>
      </c>
      <c r="I445" t="s">
        <v>26</v>
      </c>
      <c r="J445" t="s">
        <v>27</v>
      </c>
      <c r="K445" t="s">
        <v>880</v>
      </c>
      <c r="L445" t="s">
        <v>238</v>
      </c>
      <c r="M445">
        <v>48227</v>
      </c>
      <c r="N445" t="s">
        <v>105</v>
      </c>
      <c r="O445" t="s">
        <v>1542</v>
      </c>
      <c r="P445" t="s">
        <v>46</v>
      </c>
      <c r="Q445" t="s">
        <v>59</v>
      </c>
      <c r="R445" t="s">
        <v>1543</v>
      </c>
      <c r="S445">
        <v>194.94</v>
      </c>
      <c r="T445">
        <v>3</v>
      </c>
      <c r="U445">
        <v>0</v>
      </c>
      <c r="V445">
        <v>23.392800000000001</v>
      </c>
    </row>
    <row r="446" spans="1:22" x14ac:dyDescent="0.3">
      <c r="A446">
        <v>443</v>
      </c>
      <c r="B446" t="s">
        <v>1539</v>
      </c>
      <c r="C446">
        <v>2013</v>
      </c>
      <c r="D446" s="1">
        <v>41523</v>
      </c>
      <c r="E446" s="1">
        <v>41525</v>
      </c>
      <c r="F446" t="s">
        <v>23</v>
      </c>
      <c r="G446" t="s">
        <v>111</v>
      </c>
      <c r="H446" t="s">
        <v>112</v>
      </c>
      <c r="I446" t="s">
        <v>26</v>
      </c>
      <c r="J446" t="s">
        <v>27</v>
      </c>
      <c r="K446" t="s">
        <v>880</v>
      </c>
      <c r="L446" t="s">
        <v>238</v>
      </c>
      <c r="M446">
        <v>48227</v>
      </c>
      <c r="N446" t="s">
        <v>105</v>
      </c>
      <c r="O446" t="s">
        <v>1544</v>
      </c>
      <c r="P446" t="s">
        <v>46</v>
      </c>
      <c r="Q446" t="s">
        <v>59</v>
      </c>
      <c r="R446" t="s">
        <v>1545</v>
      </c>
      <c r="S446">
        <v>70.95</v>
      </c>
      <c r="T446">
        <v>3</v>
      </c>
      <c r="U446">
        <v>0</v>
      </c>
      <c r="V446">
        <v>20.575500000000002</v>
      </c>
    </row>
    <row r="447" spans="1:22" x14ac:dyDescent="0.3">
      <c r="A447">
        <v>5170</v>
      </c>
      <c r="B447" t="s">
        <v>8039</v>
      </c>
      <c r="C447">
        <v>2011</v>
      </c>
      <c r="D447" s="1">
        <v>40857</v>
      </c>
      <c r="E447" s="1">
        <v>40863</v>
      </c>
      <c r="F447" t="s">
        <v>50</v>
      </c>
      <c r="G447" t="s">
        <v>6695</v>
      </c>
      <c r="H447" t="s">
        <v>6696</v>
      </c>
      <c r="I447" t="s">
        <v>26</v>
      </c>
      <c r="J447" t="s">
        <v>27</v>
      </c>
      <c r="K447" t="s">
        <v>5310</v>
      </c>
      <c r="L447" t="s">
        <v>238</v>
      </c>
      <c r="M447">
        <v>48640</v>
      </c>
      <c r="N447" t="s">
        <v>105</v>
      </c>
      <c r="O447" t="s">
        <v>2011</v>
      </c>
      <c r="P447" t="s">
        <v>46</v>
      </c>
      <c r="Q447" t="s">
        <v>59</v>
      </c>
      <c r="R447" t="s">
        <v>2012</v>
      </c>
      <c r="S447">
        <v>535.41</v>
      </c>
      <c r="T447">
        <v>3</v>
      </c>
      <c r="U447">
        <v>0</v>
      </c>
      <c r="V447">
        <v>160.62299999999999</v>
      </c>
    </row>
    <row r="448" spans="1:22" x14ac:dyDescent="0.3">
      <c r="A448">
        <v>5169</v>
      </c>
      <c r="B448" t="s">
        <v>8039</v>
      </c>
      <c r="C448">
        <v>2011</v>
      </c>
      <c r="D448" s="1">
        <v>40857</v>
      </c>
      <c r="E448" s="1">
        <v>40863</v>
      </c>
      <c r="F448" t="s">
        <v>50</v>
      </c>
      <c r="G448" t="s">
        <v>6695</v>
      </c>
      <c r="H448" t="s">
        <v>6696</v>
      </c>
      <c r="I448" t="s">
        <v>26</v>
      </c>
      <c r="J448" t="s">
        <v>27</v>
      </c>
      <c r="K448" t="s">
        <v>5310</v>
      </c>
      <c r="L448" t="s">
        <v>238</v>
      </c>
      <c r="M448">
        <v>48640</v>
      </c>
      <c r="N448" t="s">
        <v>105</v>
      </c>
      <c r="O448" t="s">
        <v>4014</v>
      </c>
      <c r="P448" t="s">
        <v>46</v>
      </c>
      <c r="Q448" t="s">
        <v>59</v>
      </c>
      <c r="R448" t="s">
        <v>4015</v>
      </c>
      <c r="S448">
        <v>62.94</v>
      </c>
      <c r="T448">
        <v>3</v>
      </c>
      <c r="U448">
        <v>0</v>
      </c>
      <c r="V448">
        <v>11.958600000000001</v>
      </c>
    </row>
    <row r="449" spans="1:22" x14ac:dyDescent="0.3">
      <c r="A449">
        <v>5152</v>
      </c>
      <c r="B449" t="s">
        <v>8029</v>
      </c>
      <c r="C449">
        <v>2014</v>
      </c>
      <c r="D449" s="1">
        <v>41908</v>
      </c>
      <c r="E449" s="1">
        <v>41911</v>
      </c>
      <c r="F449" t="s">
        <v>188</v>
      </c>
      <c r="G449" t="s">
        <v>5583</v>
      </c>
      <c r="H449" t="s">
        <v>5584</v>
      </c>
      <c r="I449" t="s">
        <v>41</v>
      </c>
      <c r="J449" t="s">
        <v>27</v>
      </c>
      <c r="K449" t="s">
        <v>8030</v>
      </c>
      <c r="L449" t="s">
        <v>1762</v>
      </c>
      <c r="M449">
        <v>59601</v>
      </c>
      <c r="N449" t="s">
        <v>44</v>
      </c>
      <c r="O449" t="s">
        <v>3355</v>
      </c>
      <c r="P449" t="s">
        <v>46</v>
      </c>
      <c r="Q449" t="s">
        <v>59</v>
      </c>
      <c r="R449" t="s">
        <v>3356</v>
      </c>
      <c r="S449">
        <v>39.9</v>
      </c>
      <c r="T449">
        <v>5</v>
      </c>
      <c r="U449">
        <v>0</v>
      </c>
      <c r="V449">
        <v>10.374000000000001</v>
      </c>
    </row>
    <row r="450" spans="1:22" x14ac:dyDescent="0.3">
      <c r="A450">
        <v>5151</v>
      </c>
      <c r="B450" t="s">
        <v>8028</v>
      </c>
      <c r="C450">
        <v>2014</v>
      </c>
      <c r="D450" s="1">
        <v>41705</v>
      </c>
      <c r="E450" s="1">
        <v>41709</v>
      </c>
      <c r="F450" t="s">
        <v>23</v>
      </c>
      <c r="G450" t="s">
        <v>584</v>
      </c>
      <c r="H450" t="s">
        <v>585</v>
      </c>
      <c r="I450" t="s">
        <v>41</v>
      </c>
      <c r="J450" t="s">
        <v>27</v>
      </c>
      <c r="K450" t="s">
        <v>127</v>
      </c>
      <c r="L450" t="s">
        <v>43</v>
      </c>
      <c r="M450">
        <v>94109</v>
      </c>
      <c r="N450" t="s">
        <v>44</v>
      </c>
      <c r="O450" t="s">
        <v>1193</v>
      </c>
      <c r="P450" t="s">
        <v>46</v>
      </c>
      <c r="Q450" t="s">
        <v>59</v>
      </c>
      <c r="R450" t="s">
        <v>1194</v>
      </c>
      <c r="S450">
        <v>67.78</v>
      </c>
      <c r="T450">
        <v>2</v>
      </c>
      <c r="U450">
        <v>0</v>
      </c>
      <c r="V450">
        <v>16.945</v>
      </c>
    </row>
    <row r="451" spans="1:22" x14ac:dyDescent="0.3">
      <c r="A451">
        <v>5146</v>
      </c>
      <c r="B451" t="s">
        <v>8024</v>
      </c>
      <c r="C451">
        <v>2014</v>
      </c>
      <c r="D451" s="1">
        <v>41673</v>
      </c>
      <c r="E451" s="1">
        <v>41678</v>
      </c>
      <c r="F451" t="s">
        <v>50</v>
      </c>
      <c r="G451" t="s">
        <v>2114</v>
      </c>
      <c r="H451" t="s">
        <v>2115</v>
      </c>
      <c r="I451" t="s">
        <v>26</v>
      </c>
      <c r="J451" t="s">
        <v>27</v>
      </c>
      <c r="K451" t="s">
        <v>42</v>
      </c>
      <c r="L451" t="s">
        <v>43</v>
      </c>
      <c r="M451">
        <v>90045</v>
      </c>
      <c r="N451" t="s">
        <v>44</v>
      </c>
      <c r="O451" t="s">
        <v>4633</v>
      </c>
      <c r="P451" t="s">
        <v>46</v>
      </c>
      <c r="Q451" t="s">
        <v>59</v>
      </c>
      <c r="R451" t="s">
        <v>4634</v>
      </c>
      <c r="S451">
        <v>139.04</v>
      </c>
      <c r="T451">
        <v>4</v>
      </c>
      <c r="U451">
        <v>0</v>
      </c>
      <c r="V451">
        <v>38.931199999999997</v>
      </c>
    </row>
    <row r="452" spans="1:22" x14ac:dyDescent="0.3">
      <c r="A452">
        <v>449</v>
      </c>
      <c r="B452" t="s">
        <v>1557</v>
      </c>
      <c r="C452">
        <v>2013</v>
      </c>
      <c r="D452" s="1">
        <v>41366</v>
      </c>
      <c r="E452" s="1">
        <v>41368</v>
      </c>
      <c r="F452" t="s">
        <v>23</v>
      </c>
      <c r="G452" t="s">
        <v>1558</v>
      </c>
      <c r="H452" t="s">
        <v>1559</v>
      </c>
      <c r="I452" t="s">
        <v>26</v>
      </c>
      <c r="J452" t="s">
        <v>27</v>
      </c>
      <c r="K452" t="s">
        <v>1560</v>
      </c>
      <c r="L452" t="s">
        <v>267</v>
      </c>
      <c r="M452">
        <v>13021</v>
      </c>
      <c r="N452" t="s">
        <v>148</v>
      </c>
      <c r="O452" t="s">
        <v>1563</v>
      </c>
      <c r="P452" t="s">
        <v>46</v>
      </c>
      <c r="Q452" t="s">
        <v>59</v>
      </c>
      <c r="R452" t="s">
        <v>1564</v>
      </c>
      <c r="S452">
        <v>161.94</v>
      </c>
      <c r="T452">
        <v>3</v>
      </c>
      <c r="U452">
        <v>0</v>
      </c>
      <c r="V452">
        <v>9.7164000000000001</v>
      </c>
    </row>
    <row r="453" spans="1:22" x14ac:dyDescent="0.3">
      <c r="A453">
        <v>5121</v>
      </c>
      <c r="B453" t="s">
        <v>8011</v>
      </c>
      <c r="C453">
        <v>2011</v>
      </c>
      <c r="D453" s="1">
        <v>40637</v>
      </c>
      <c r="E453" s="1">
        <v>40641</v>
      </c>
      <c r="F453" t="s">
        <v>50</v>
      </c>
      <c r="G453" t="s">
        <v>135</v>
      </c>
      <c r="H453" t="s">
        <v>136</v>
      </c>
      <c r="I453" t="s">
        <v>41</v>
      </c>
      <c r="J453" t="s">
        <v>27</v>
      </c>
      <c r="K453" t="s">
        <v>4268</v>
      </c>
      <c r="L453" t="s">
        <v>736</v>
      </c>
      <c r="M453">
        <v>70506</v>
      </c>
      <c r="N453" t="s">
        <v>30</v>
      </c>
      <c r="O453" t="s">
        <v>1008</v>
      </c>
      <c r="P453" t="s">
        <v>46</v>
      </c>
      <c r="Q453" t="s">
        <v>59</v>
      </c>
      <c r="R453" t="s">
        <v>1009</v>
      </c>
      <c r="S453">
        <v>232.55</v>
      </c>
      <c r="T453">
        <v>5</v>
      </c>
      <c r="U453">
        <v>0</v>
      </c>
      <c r="V453">
        <v>9.3019999999999996</v>
      </c>
    </row>
    <row r="454" spans="1:22" x14ac:dyDescent="0.3">
      <c r="A454">
        <v>5117</v>
      </c>
      <c r="B454" t="s">
        <v>8009</v>
      </c>
      <c r="C454">
        <v>2014</v>
      </c>
      <c r="D454" s="1">
        <v>41955</v>
      </c>
      <c r="E454" s="1">
        <v>41961</v>
      </c>
      <c r="F454" t="s">
        <v>50</v>
      </c>
      <c r="G454" t="s">
        <v>3003</v>
      </c>
      <c r="H454" t="s">
        <v>3004</v>
      </c>
      <c r="I454" t="s">
        <v>26</v>
      </c>
      <c r="J454" t="s">
        <v>27</v>
      </c>
      <c r="K454" t="s">
        <v>266</v>
      </c>
      <c r="L454" t="s">
        <v>267</v>
      </c>
      <c r="M454">
        <v>10009</v>
      </c>
      <c r="N454" t="s">
        <v>148</v>
      </c>
      <c r="O454" t="s">
        <v>4079</v>
      </c>
      <c r="P454" t="s">
        <v>46</v>
      </c>
      <c r="Q454" t="s">
        <v>59</v>
      </c>
      <c r="R454" t="s">
        <v>4080</v>
      </c>
      <c r="S454">
        <v>35.479999999999997</v>
      </c>
      <c r="T454">
        <v>1</v>
      </c>
      <c r="U454">
        <v>0</v>
      </c>
      <c r="V454">
        <v>0</v>
      </c>
    </row>
    <row r="455" spans="1:22" x14ac:dyDescent="0.3">
      <c r="A455">
        <v>5111</v>
      </c>
      <c r="B455" t="s">
        <v>8000</v>
      </c>
      <c r="C455">
        <v>2011</v>
      </c>
      <c r="D455" s="1">
        <v>40834</v>
      </c>
      <c r="E455" s="1">
        <v>40838</v>
      </c>
      <c r="F455" t="s">
        <v>50</v>
      </c>
      <c r="G455" t="s">
        <v>4764</v>
      </c>
      <c r="H455" t="s">
        <v>4765</v>
      </c>
      <c r="I455" t="s">
        <v>41</v>
      </c>
      <c r="J455" t="s">
        <v>27</v>
      </c>
      <c r="K455" t="s">
        <v>146</v>
      </c>
      <c r="L455" t="s">
        <v>147</v>
      </c>
      <c r="M455">
        <v>19134</v>
      </c>
      <c r="N455" t="s">
        <v>148</v>
      </c>
      <c r="O455" t="s">
        <v>217</v>
      </c>
      <c r="P455" t="s">
        <v>46</v>
      </c>
      <c r="Q455" t="s">
        <v>59</v>
      </c>
      <c r="R455" t="s">
        <v>218</v>
      </c>
      <c r="S455">
        <v>186.91200000000001</v>
      </c>
      <c r="T455">
        <v>6</v>
      </c>
      <c r="U455">
        <v>0.2</v>
      </c>
      <c r="V455">
        <v>-35.045999999999999</v>
      </c>
    </row>
    <row r="456" spans="1:22" x14ac:dyDescent="0.3">
      <c r="A456">
        <v>5099</v>
      </c>
      <c r="B456" t="s">
        <v>7993</v>
      </c>
      <c r="C456">
        <v>2011</v>
      </c>
      <c r="D456" s="1">
        <v>40883</v>
      </c>
      <c r="E456" s="1">
        <v>40887</v>
      </c>
      <c r="F456" t="s">
        <v>50</v>
      </c>
      <c r="G456" t="s">
        <v>2648</v>
      </c>
      <c r="H456" t="s">
        <v>2649</v>
      </c>
      <c r="I456" t="s">
        <v>26</v>
      </c>
      <c r="J456" t="s">
        <v>27</v>
      </c>
      <c r="K456" t="s">
        <v>303</v>
      </c>
      <c r="L456" t="s">
        <v>211</v>
      </c>
      <c r="M456">
        <v>60610</v>
      </c>
      <c r="N456" t="s">
        <v>105</v>
      </c>
      <c r="O456" t="s">
        <v>885</v>
      </c>
      <c r="P456" t="s">
        <v>46</v>
      </c>
      <c r="Q456" t="s">
        <v>59</v>
      </c>
      <c r="R456" t="s">
        <v>886</v>
      </c>
      <c r="S456">
        <v>35.167999999999999</v>
      </c>
      <c r="T456">
        <v>2</v>
      </c>
      <c r="U456">
        <v>0.2</v>
      </c>
      <c r="V456">
        <v>-8.3523999999999994</v>
      </c>
    </row>
    <row r="457" spans="1:22" x14ac:dyDescent="0.3">
      <c r="A457">
        <v>5093</v>
      </c>
      <c r="B457" t="s">
        <v>7992</v>
      </c>
      <c r="C457">
        <v>2012</v>
      </c>
      <c r="D457" s="1">
        <v>41052</v>
      </c>
      <c r="E457" s="1">
        <v>41056</v>
      </c>
      <c r="F457" t="s">
        <v>50</v>
      </c>
      <c r="G457" t="s">
        <v>1013</v>
      </c>
      <c r="H457" t="s">
        <v>1014</v>
      </c>
      <c r="I457" t="s">
        <v>41</v>
      </c>
      <c r="J457" t="s">
        <v>27</v>
      </c>
      <c r="K457" t="s">
        <v>7126</v>
      </c>
      <c r="L457" t="s">
        <v>1399</v>
      </c>
      <c r="M457">
        <v>2895</v>
      </c>
      <c r="N457" t="s">
        <v>148</v>
      </c>
      <c r="O457" t="s">
        <v>1765</v>
      </c>
      <c r="P457" t="s">
        <v>46</v>
      </c>
      <c r="Q457" t="s">
        <v>59</v>
      </c>
      <c r="R457" t="s">
        <v>1766</v>
      </c>
      <c r="S457">
        <v>51.45</v>
      </c>
      <c r="T457">
        <v>3</v>
      </c>
      <c r="U457">
        <v>0</v>
      </c>
      <c r="V457">
        <v>13.891500000000001</v>
      </c>
    </row>
    <row r="458" spans="1:22" x14ac:dyDescent="0.3">
      <c r="A458">
        <v>455</v>
      </c>
      <c r="B458" t="s">
        <v>1573</v>
      </c>
      <c r="C458">
        <v>2014</v>
      </c>
      <c r="D458" s="1">
        <v>41933</v>
      </c>
      <c r="E458" s="1">
        <v>41937</v>
      </c>
      <c r="F458" t="s">
        <v>50</v>
      </c>
      <c r="G458" t="s">
        <v>1574</v>
      </c>
      <c r="H458" t="s">
        <v>1575</v>
      </c>
      <c r="I458" t="s">
        <v>41</v>
      </c>
      <c r="J458" t="s">
        <v>27</v>
      </c>
      <c r="K458" t="s">
        <v>801</v>
      </c>
      <c r="L458" t="s">
        <v>498</v>
      </c>
      <c r="M458">
        <v>44312</v>
      </c>
      <c r="N458" t="s">
        <v>148</v>
      </c>
      <c r="O458" t="s">
        <v>1576</v>
      </c>
      <c r="P458" t="s">
        <v>46</v>
      </c>
      <c r="Q458" t="s">
        <v>59</v>
      </c>
      <c r="R458" t="s">
        <v>1577</v>
      </c>
      <c r="S458">
        <v>665.40800000000002</v>
      </c>
      <c r="T458">
        <v>2</v>
      </c>
      <c r="U458">
        <v>0.2</v>
      </c>
      <c r="V458">
        <v>66.540800000000004</v>
      </c>
    </row>
    <row r="459" spans="1:22" x14ac:dyDescent="0.3">
      <c r="A459">
        <v>5081</v>
      </c>
      <c r="B459" t="s">
        <v>7979</v>
      </c>
      <c r="C459">
        <v>2014</v>
      </c>
      <c r="D459" s="1">
        <v>41969</v>
      </c>
      <c r="E459" s="1">
        <v>41973</v>
      </c>
      <c r="F459" t="s">
        <v>50</v>
      </c>
      <c r="G459" t="s">
        <v>1842</v>
      </c>
      <c r="H459" t="s">
        <v>1843</v>
      </c>
      <c r="I459" t="s">
        <v>26</v>
      </c>
      <c r="J459" t="s">
        <v>27</v>
      </c>
      <c r="K459" t="s">
        <v>127</v>
      </c>
      <c r="L459" t="s">
        <v>43</v>
      </c>
      <c r="M459">
        <v>94122</v>
      </c>
      <c r="N459" t="s">
        <v>44</v>
      </c>
      <c r="O459" t="s">
        <v>1824</v>
      </c>
      <c r="P459" t="s">
        <v>46</v>
      </c>
      <c r="Q459" t="s">
        <v>59</v>
      </c>
      <c r="R459" t="s">
        <v>1825</v>
      </c>
      <c r="S459">
        <v>10.48</v>
      </c>
      <c r="T459">
        <v>1</v>
      </c>
      <c r="U459">
        <v>0</v>
      </c>
      <c r="V459">
        <v>2.8296000000000001</v>
      </c>
    </row>
    <row r="460" spans="1:22" x14ac:dyDescent="0.3">
      <c r="A460">
        <v>5077</v>
      </c>
      <c r="B460" t="s">
        <v>7977</v>
      </c>
      <c r="C460">
        <v>2011</v>
      </c>
      <c r="D460" s="1">
        <v>40653</v>
      </c>
      <c r="E460" s="1">
        <v>40655</v>
      </c>
      <c r="F460" t="s">
        <v>23</v>
      </c>
      <c r="G460" t="s">
        <v>2304</v>
      </c>
      <c r="H460" t="s">
        <v>2305</v>
      </c>
      <c r="I460" t="s">
        <v>26</v>
      </c>
      <c r="J460" t="s">
        <v>27</v>
      </c>
      <c r="K460" t="s">
        <v>184</v>
      </c>
      <c r="L460" t="s">
        <v>104</v>
      </c>
      <c r="M460">
        <v>77070</v>
      </c>
      <c r="N460" t="s">
        <v>105</v>
      </c>
      <c r="O460" t="s">
        <v>2348</v>
      </c>
      <c r="P460" t="s">
        <v>46</v>
      </c>
      <c r="Q460" t="s">
        <v>59</v>
      </c>
      <c r="R460" t="s">
        <v>2349</v>
      </c>
      <c r="S460">
        <v>44.84</v>
      </c>
      <c r="T460">
        <v>5</v>
      </c>
      <c r="U460">
        <v>0.2</v>
      </c>
      <c r="V460">
        <v>5.6050000000000004</v>
      </c>
    </row>
    <row r="461" spans="1:22" x14ac:dyDescent="0.3">
      <c r="A461">
        <v>5074</v>
      </c>
      <c r="B461" t="s">
        <v>7975</v>
      </c>
      <c r="C461">
        <v>2012</v>
      </c>
      <c r="D461" s="1">
        <v>41218</v>
      </c>
      <c r="E461" s="1">
        <v>41218</v>
      </c>
      <c r="F461" t="s">
        <v>1290</v>
      </c>
      <c r="G461" t="s">
        <v>5223</v>
      </c>
      <c r="H461" t="s">
        <v>5224</v>
      </c>
      <c r="I461" t="s">
        <v>26</v>
      </c>
      <c r="J461" t="s">
        <v>27</v>
      </c>
      <c r="K461" t="s">
        <v>127</v>
      </c>
      <c r="L461" t="s">
        <v>43</v>
      </c>
      <c r="M461">
        <v>94109</v>
      </c>
      <c r="N461" t="s">
        <v>44</v>
      </c>
      <c r="O461" t="s">
        <v>3726</v>
      </c>
      <c r="P461" t="s">
        <v>46</v>
      </c>
      <c r="Q461" t="s">
        <v>59</v>
      </c>
      <c r="R461" t="s">
        <v>3727</v>
      </c>
      <c r="S461">
        <v>62.8</v>
      </c>
      <c r="T461">
        <v>4</v>
      </c>
      <c r="U461">
        <v>0</v>
      </c>
      <c r="V461">
        <v>15.7</v>
      </c>
    </row>
    <row r="462" spans="1:22" x14ac:dyDescent="0.3">
      <c r="A462">
        <v>5061</v>
      </c>
      <c r="B462" t="s">
        <v>7968</v>
      </c>
      <c r="C462">
        <v>2013</v>
      </c>
      <c r="D462" s="1">
        <v>41614</v>
      </c>
      <c r="E462" s="1">
        <v>41616</v>
      </c>
      <c r="F462" t="s">
        <v>23</v>
      </c>
      <c r="G462" t="s">
        <v>1997</v>
      </c>
      <c r="H462" t="s">
        <v>1998</v>
      </c>
      <c r="I462" t="s">
        <v>26</v>
      </c>
      <c r="J462" t="s">
        <v>27</v>
      </c>
      <c r="K462" t="s">
        <v>7969</v>
      </c>
      <c r="L462" t="s">
        <v>29</v>
      </c>
      <c r="M462">
        <v>40324</v>
      </c>
      <c r="N462" t="s">
        <v>30</v>
      </c>
      <c r="O462" t="s">
        <v>1542</v>
      </c>
      <c r="P462" t="s">
        <v>46</v>
      </c>
      <c r="Q462" t="s">
        <v>59</v>
      </c>
      <c r="R462" t="s">
        <v>1543</v>
      </c>
      <c r="S462">
        <v>584.82000000000005</v>
      </c>
      <c r="T462">
        <v>9</v>
      </c>
      <c r="U462">
        <v>0</v>
      </c>
      <c r="V462">
        <v>70.178399999999996</v>
      </c>
    </row>
    <row r="463" spans="1:22" x14ac:dyDescent="0.3">
      <c r="A463">
        <v>5058</v>
      </c>
      <c r="B463" t="s">
        <v>7965</v>
      </c>
      <c r="C463">
        <v>2012</v>
      </c>
      <c r="D463" s="1">
        <v>41160</v>
      </c>
      <c r="E463" s="1">
        <v>41163</v>
      </c>
      <c r="F463" t="s">
        <v>188</v>
      </c>
      <c r="G463" t="s">
        <v>3237</v>
      </c>
      <c r="H463" t="s">
        <v>3238</v>
      </c>
      <c r="I463" t="s">
        <v>26</v>
      </c>
      <c r="J463" t="s">
        <v>27</v>
      </c>
      <c r="K463" t="s">
        <v>7966</v>
      </c>
      <c r="L463" t="s">
        <v>43</v>
      </c>
      <c r="M463">
        <v>92553</v>
      </c>
      <c r="N463" t="s">
        <v>44</v>
      </c>
      <c r="O463" t="s">
        <v>2730</v>
      </c>
      <c r="P463" t="s">
        <v>46</v>
      </c>
      <c r="Q463" t="s">
        <v>59</v>
      </c>
      <c r="R463" t="s">
        <v>2731</v>
      </c>
      <c r="S463">
        <v>41.88</v>
      </c>
      <c r="T463">
        <v>6</v>
      </c>
      <c r="U463">
        <v>0</v>
      </c>
      <c r="V463">
        <v>0.83760000000000001</v>
      </c>
    </row>
    <row r="464" spans="1:22" x14ac:dyDescent="0.3">
      <c r="A464">
        <v>5046</v>
      </c>
      <c r="B464" t="s">
        <v>7959</v>
      </c>
      <c r="C464">
        <v>2013</v>
      </c>
      <c r="D464" s="1">
        <v>41589</v>
      </c>
      <c r="E464" s="1">
        <v>41592</v>
      </c>
      <c r="F464" t="s">
        <v>23</v>
      </c>
      <c r="G464" t="s">
        <v>4042</v>
      </c>
      <c r="H464" t="s">
        <v>4043</v>
      </c>
      <c r="I464" t="s">
        <v>26</v>
      </c>
      <c r="J464" t="s">
        <v>27</v>
      </c>
      <c r="K464" t="s">
        <v>42</v>
      </c>
      <c r="L464" t="s">
        <v>43</v>
      </c>
      <c r="M464">
        <v>90036</v>
      </c>
      <c r="N464" t="s">
        <v>44</v>
      </c>
      <c r="O464" t="s">
        <v>2870</v>
      </c>
      <c r="P464" t="s">
        <v>46</v>
      </c>
      <c r="Q464" t="s">
        <v>59</v>
      </c>
      <c r="R464" t="s">
        <v>2871</v>
      </c>
      <c r="S464">
        <v>720.76</v>
      </c>
      <c r="T464">
        <v>4</v>
      </c>
      <c r="U464">
        <v>0</v>
      </c>
      <c r="V464">
        <v>187.39760000000001</v>
      </c>
    </row>
    <row r="465" spans="1:22" x14ac:dyDescent="0.3">
      <c r="A465">
        <v>5014</v>
      </c>
      <c r="B465" t="s">
        <v>7936</v>
      </c>
      <c r="C465">
        <v>2014</v>
      </c>
      <c r="D465" s="1">
        <v>41842</v>
      </c>
      <c r="E465" s="1">
        <v>41847</v>
      </c>
      <c r="F465" t="s">
        <v>50</v>
      </c>
      <c r="G465" t="s">
        <v>6263</v>
      </c>
      <c r="H465" t="s">
        <v>6264</v>
      </c>
      <c r="I465" t="s">
        <v>102</v>
      </c>
      <c r="J465" t="s">
        <v>27</v>
      </c>
      <c r="K465" t="s">
        <v>2180</v>
      </c>
      <c r="L465" t="s">
        <v>498</v>
      </c>
      <c r="M465">
        <v>44105</v>
      </c>
      <c r="N465" t="s">
        <v>148</v>
      </c>
      <c r="O465" t="s">
        <v>7937</v>
      </c>
      <c r="P465" t="s">
        <v>46</v>
      </c>
      <c r="Q465" t="s">
        <v>59</v>
      </c>
      <c r="R465" t="s">
        <v>7938</v>
      </c>
      <c r="S465">
        <v>222.32</v>
      </c>
      <c r="T465">
        <v>7</v>
      </c>
      <c r="U465">
        <v>0.2</v>
      </c>
      <c r="V465">
        <v>25.010999999999999</v>
      </c>
    </row>
    <row r="466" spans="1:22" x14ac:dyDescent="0.3">
      <c r="A466">
        <v>5008</v>
      </c>
      <c r="B466" t="s">
        <v>7929</v>
      </c>
      <c r="C466">
        <v>2012</v>
      </c>
      <c r="D466" s="1">
        <v>41222</v>
      </c>
      <c r="E466" s="1">
        <v>41227</v>
      </c>
      <c r="F466" t="s">
        <v>50</v>
      </c>
      <c r="G466" t="s">
        <v>5927</v>
      </c>
      <c r="H466" t="s">
        <v>5928</v>
      </c>
      <c r="I466" t="s">
        <v>102</v>
      </c>
      <c r="J466" t="s">
        <v>27</v>
      </c>
      <c r="K466" t="s">
        <v>266</v>
      </c>
      <c r="L466" t="s">
        <v>267</v>
      </c>
      <c r="M466">
        <v>10035</v>
      </c>
      <c r="N466" t="s">
        <v>148</v>
      </c>
      <c r="O466" t="s">
        <v>4803</v>
      </c>
      <c r="P466" t="s">
        <v>46</v>
      </c>
      <c r="Q466" t="s">
        <v>59</v>
      </c>
      <c r="R466" t="s">
        <v>4804</v>
      </c>
      <c r="S466">
        <v>17.940000000000001</v>
      </c>
      <c r="T466">
        <v>3</v>
      </c>
      <c r="U466">
        <v>0</v>
      </c>
      <c r="V466">
        <v>3.0497999999999998</v>
      </c>
    </row>
    <row r="467" spans="1:22" x14ac:dyDescent="0.3">
      <c r="A467">
        <v>5006</v>
      </c>
      <c r="B467" t="s">
        <v>7928</v>
      </c>
      <c r="C467">
        <v>2012</v>
      </c>
      <c r="D467" s="1">
        <v>41223</v>
      </c>
      <c r="E467" s="1">
        <v>41227</v>
      </c>
      <c r="F467" t="s">
        <v>23</v>
      </c>
      <c r="G467" t="s">
        <v>2328</v>
      </c>
      <c r="H467" t="s">
        <v>2329</v>
      </c>
      <c r="I467" t="s">
        <v>41</v>
      </c>
      <c r="J467" t="s">
        <v>27</v>
      </c>
      <c r="K467" t="s">
        <v>1464</v>
      </c>
      <c r="L467" t="s">
        <v>254</v>
      </c>
      <c r="M467">
        <v>47374</v>
      </c>
      <c r="N467" t="s">
        <v>105</v>
      </c>
      <c r="O467" t="s">
        <v>1516</v>
      </c>
      <c r="P467" t="s">
        <v>46</v>
      </c>
      <c r="Q467" t="s">
        <v>59</v>
      </c>
      <c r="R467" t="s">
        <v>1517</v>
      </c>
      <c r="S467">
        <v>714.3</v>
      </c>
      <c r="T467">
        <v>5</v>
      </c>
      <c r="U467">
        <v>0</v>
      </c>
      <c r="V467">
        <v>207.14699999999999</v>
      </c>
    </row>
    <row r="468" spans="1:22" x14ac:dyDescent="0.3">
      <c r="A468">
        <v>4984</v>
      </c>
      <c r="B468" t="s">
        <v>7909</v>
      </c>
      <c r="C468">
        <v>2013</v>
      </c>
      <c r="D468" s="1">
        <v>41585</v>
      </c>
      <c r="E468" s="1">
        <v>41589</v>
      </c>
      <c r="F468" t="s">
        <v>23</v>
      </c>
      <c r="G468" t="s">
        <v>93</v>
      </c>
      <c r="H468" t="s">
        <v>94</v>
      </c>
      <c r="I468" t="s">
        <v>26</v>
      </c>
      <c r="J468" t="s">
        <v>27</v>
      </c>
      <c r="K468" t="s">
        <v>947</v>
      </c>
      <c r="L468" t="s">
        <v>43</v>
      </c>
      <c r="M468">
        <v>92105</v>
      </c>
      <c r="N468" t="s">
        <v>44</v>
      </c>
      <c r="O468" t="s">
        <v>397</v>
      </c>
      <c r="P468" t="s">
        <v>46</v>
      </c>
      <c r="Q468" t="s">
        <v>59</v>
      </c>
      <c r="R468" t="s">
        <v>398</v>
      </c>
      <c r="S468">
        <v>84.84</v>
      </c>
      <c r="T468">
        <v>3</v>
      </c>
      <c r="U468">
        <v>0</v>
      </c>
      <c r="V468">
        <v>22.9068</v>
      </c>
    </row>
    <row r="469" spans="1:22" x14ac:dyDescent="0.3">
      <c r="A469">
        <v>4964</v>
      </c>
      <c r="B469" t="s">
        <v>7897</v>
      </c>
      <c r="C469">
        <v>2011</v>
      </c>
      <c r="D469" s="1">
        <v>40609</v>
      </c>
      <c r="E469" s="1">
        <v>40610</v>
      </c>
      <c r="F469" t="s">
        <v>188</v>
      </c>
      <c r="G469" t="s">
        <v>7898</v>
      </c>
      <c r="H469" t="s">
        <v>7899</v>
      </c>
      <c r="I469" t="s">
        <v>26</v>
      </c>
      <c r="J469" t="s">
        <v>27</v>
      </c>
      <c r="K469" t="s">
        <v>95</v>
      </c>
      <c r="L469" t="s">
        <v>96</v>
      </c>
      <c r="M469">
        <v>98103</v>
      </c>
      <c r="N469" t="s">
        <v>44</v>
      </c>
      <c r="O469" t="s">
        <v>3393</v>
      </c>
      <c r="P469" t="s">
        <v>46</v>
      </c>
      <c r="Q469" t="s">
        <v>59</v>
      </c>
      <c r="R469" t="s">
        <v>3394</v>
      </c>
      <c r="S469">
        <v>242.94</v>
      </c>
      <c r="T469">
        <v>3</v>
      </c>
      <c r="U469">
        <v>0</v>
      </c>
      <c r="V469">
        <v>4.8587999999999996</v>
      </c>
    </row>
    <row r="470" spans="1:22" x14ac:dyDescent="0.3">
      <c r="A470">
        <v>4944</v>
      </c>
      <c r="B470" t="s">
        <v>7883</v>
      </c>
      <c r="C470">
        <v>2014</v>
      </c>
      <c r="D470" s="1">
        <v>41995</v>
      </c>
      <c r="E470" s="1">
        <v>42001</v>
      </c>
      <c r="F470" t="s">
        <v>50</v>
      </c>
      <c r="G470" t="s">
        <v>3647</v>
      </c>
      <c r="H470" t="s">
        <v>3648</v>
      </c>
      <c r="I470" t="s">
        <v>26</v>
      </c>
      <c r="J470" t="s">
        <v>27</v>
      </c>
      <c r="K470" t="s">
        <v>4268</v>
      </c>
      <c r="L470" t="s">
        <v>254</v>
      </c>
      <c r="M470">
        <v>47905</v>
      </c>
      <c r="N470" t="s">
        <v>105</v>
      </c>
      <c r="O470" t="s">
        <v>1769</v>
      </c>
      <c r="P470" t="s">
        <v>46</v>
      </c>
      <c r="Q470" t="s">
        <v>59</v>
      </c>
      <c r="R470" t="s">
        <v>1770</v>
      </c>
      <c r="S470">
        <v>375.34</v>
      </c>
      <c r="T470">
        <v>1</v>
      </c>
      <c r="U470">
        <v>0</v>
      </c>
      <c r="V470">
        <v>18.766999999999999</v>
      </c>
    </row>
    <row r="471" spans="1:22" x14ac:dyDescent="0.3">
      <c r="A471">
        <v>4938</v>
      </c>
      <c r="B471" t="s">
        <v>7881</v>
      </c>
      <c r="C471">
        <v>2011</v>
      </c>
      <c r="D471" s="1">
        <v>40557</v>
      </c>
      <c r="E471" s="1">
        <v>40562</v>
      </c>
      <c r="F471" t="s">
        <v>50</v>
      </c>
      <c r="G471" t="s">
        <v>1786</v>
      </c>
      <c r="H471" t="s">
        <v>1787</v>
      </c>
      <c r="I471" t="s">
        <v>26</v>
      </c>
      <c r="J471" t="s">
        <v>27</v>
      </c>
      <c r="K471" t="s">
        <v>127</v>
      </c>
      <c r="L471" t="s">
        <v>43</v>
      </c>
      <c r="M471">
        <v>94109</v>
      </c>
      <c r="N471" t="s">
        <v>44</v>
      </c>
      <c r="O471" t="s">
        <v>5000</v>
      </c>
      <c r="P471" t="s">
        <v>46</v>
      </c>
      <c r="Q471" t="s">
        <v>59</v>
      </c>
      <c r="R471" t="s">
        <v>5001</v>
      </c>
      <c r="S471">
        <v>1325.85</v>
      </c>
      <c r="T471">
        <v>5</v>
      </c>
      <c r="U471">
        <v>0</v>
      </c>
      <c r="V471">
        <v>238.65299999999999</v>
      </c>
    </row>
    <row r="472" spans="1:22" x14ac:dyDescent="0.3">
      <c r="A472">
        <v>4907</v>
      </c>
      <c r="B472" t="s">
        <v>7851</v>
      </c>
      <c r="C472">
        <v>2011</v>
      </c>
      <c r="D472" s="1">
        <v>40830</v>
      </c>
      <c r="E472" s="1">
        <v>40832</v>
      </c>
      <c r="F472" t="s">
        <v>23</v>
      </c>
      <c r="G472" t="s">
        <v>4507</v>
      </c>
      <c r="H472" t="s">
        <v>4508</v>
      </c>
      <c r="I472" t="s">
        <v>41</v>
      </c>
      <c r="J472" t="s">
        <v>27</v>
      </c>
      <c r="K472" t="s">
        <v>87</v>
      </c>
      <c r="L472" t="s">
        <v>2694</v>
      </c>
      <c r="M472">
        <v>3301</v>
      </c>
      <c r="N472" t="s">
        <v>148</v>
      </c>
      <c r="O472" t="s">
        <v>1563</v>
      </c>
      <c r="P472" t="s">
        <v>46</v>
      </c>
      <c r="Q472" t="s">
        <v>59</v>
      </c>
      <c r="R472" t="s">
        <v>1564</v>
      </c>
      <c r="S472">
        <v>269.89999999999998</v>
      </c>
      <c r="T472">
        <v>5</v>
      </c>
      <c r="U472">
        <v>0</v>
      </c>
      <c r="V472">
        <v>16.193999999999999</v>
      </c>
    </row>
    <row r="473" spans="1:22" x14ac:dyDescent="0.3">
      <c r="A473">
        <v>4901</v>
      </c>
      <c r="B473" t="s">
        <v>7848</v>
      </c>
      <c r="C473">
        <v>2014</v>
      </c>
      <c r="D473" s="1">
        <v>41991</v>
      </c>
      <c r="E473" s="1">
        <v>41995</v>
      </c>
      <c r="F473" t="s">
        <v>50</v>
      </c>
      <c r="G473" t="s">
        <v>1005</v>
      </c>
      <c r="H473" t="s">
        <v>1006</v>
      </c>
      <c r="I473" t="s">
        <v>41</v>
      </c>
      <c r="J473" t="s">
        <v>27</v>
      </c>
      <c r="K473" t="s">
        <v>1883</v>
      </c>
      <c r="L473" t="s">
        <v>43</v>
      </c>
      <c r="M473">
        <v>92804</v>
      </c>
      <c r="N473" t="s">
        <v>44</v>
      </c>
      <c r="O473" t="s">
        <v>3031</v>
      </c>
      <c r="P473" t="s">
        <v>46</v>
      </c>
      <c r="Q473" t="s">
        <v>59</v>
      </c>
      <c r="R473" t="s">
        <v>3032</v>
      </c>
      <c r="S473">
        <v>481.32</v>
      </c>
      <c r="T473">
        <v>4</v>
      </c>
      <c r="U473">
        <v>0</v>
      </c>
      <c r="V473">
        <v>125.14319999999999</v>
      </c>
    </row>
    <row r="474" spans="1:22" x14ac:dyDescent="0.3">
      <c r="A474">
        <v>4897</v>
      </c>
      <c r="B474" t="s">
        <v>7843</v>
      </c>
      <c r="C474">
        <v>2013</v>
      </c>
      <c r="D474" s="1">
        <v>41632</v>
      </c>
      <c r="E474" s="1">
        <v>41639</v>
      </c>
      <c r="F474" t="s">
        <v>50</v>
      </c>
      <c r="G474" t="s">
        <v>4764</v>
      </c>
      <c r="H474" t="s">
        <v>4765</v>
      </c>
      <c r="I474" t="s">
        <v>41</v>
      </c>
      <c r="J474" t="s">
        <v>27</v>
      </c>
      <c r="K474" t="s">
        <v>95</v>
      </c>
      <c r="L474" t="s">
        <v>96</v>
      </c>
      <c r="M474">
        <v>98103</v>
      </c>
      <c r="N474" t="s">
        <v>44</v>
      </c>
      <c r="O474" t="s">
        <v>5598</v>
      </c>
      <c r="P474" t="s">
        <v>46</v>
      </c>
      <c r="Q474" t="s">
        <v>59</v>
      </c>
      <c r="R474" t="s">
        <v>5599</v>
      </c>
      <c r="S474">
        <v>1117.92</v>
      </c>
      <c r="T474">
        <v>4</v>
      </c>
      <c r="U474">
        <v>0</v>
      </c>
      <c r="V474">
        <v>55.896000000000001</v>
      </c>
    </row>
    <row r="475" spans="1:22" x14ac:dyDescent="0.3">
      <c r="A475">
        <v>472</v>
      </c>
      <c r="B475" t="s">
        <v>1626</v>
      </c>
      <c r="C475">
        <v>2011</v>
      </c>
      <c r="D475" s="1">
        <v>40856</v>
      </c>
      <c r="E475" s="1">
        <v>40858</v>
      </c>
      <c r="F475" t="s">
        <v>23</v>
      </c>
      <c r="G475" t="s">
        <v>1627</v>
      </c>
      <c r="H475" t="s">
        <v>1628</v>
      </c>
      <c r="I475" t="s">
        <v>26</v>
      </c>
      <c r="J475" t="s">
        <v>27</v>
      </c>
      <c r="K475" t="s">
        <v>127</v>
      </c>
      <c r="L475" t="s">
        <v>43</v>
      </c>
      <c r="M475">
        <v>94110</v>
      </c>
      <c r="N475" t="s">
        <v>44</v>
      </c>
      <c r="O475" t="s">
        <v>1629</v>
      </c>
      <c r="P475" t="s">
        <v>46</v>
      </c>
      <c r="Q475" t="s">
        <v>59</v>
      </c>
      <c r="R475" t="s">
        <v>1630</v>
      </c>
      <c r="S475">
        <v>340.92</v>
      </c>
      <c r="T475">
        <v>3</v>
      </c>
      <c r="U475">
        <v>0</v>
      </c>
      <c r="V475">
        <v>3.4091999999999998</v>
      </c>
    </row>
    <row r="476" spans="1:22" x14ac:dyDescent="0.3">
      <c r="A476">
        <v>4894</v>
      </c>
      <c r="B476" t="s">
        <v>7843</v>
      </c>
      <c r="C476">
        <v>2013</v>
      </c>
      <c r="D476" s="1">
        <v>41632</v>
      </c>
      <c r="E476" s="1">
        <v>41639</v>
      </c>
      <c r="F476" t="s">
        <v>50</v>
      </c>
      <c r="G476" t="s">
        <v>4764</v>
      </c>
      <c r="H476" t="s">
        <v>4765</v>
      </c>
      <c r="I476" t="s">
        <v>41</v>
      </c>
      <c r="J476" t="s">
        <v>27</v>
      </c>
      <c r="K476" t="s">
        <v>95</v>
      </c>
      <c r="L476" t="s">
        <v>96</v>
      </c>
      <c r="M476">
        <v>98103</v>
      </c>
      <c r="N476" t="s">
        <v>44</v>
      </c>
      <c r="O476" t="s">
        <v>1629</v>
      </c>
      <c r="P476" t="s">
        <v>46</v>
      </c>
      <c r="Q476" t="s">
        <v>59</v>
      </c>
      <c r="R476" t="s">
        <v>1630</v>
      </c>
      <c r="S476">
        <v>227.28</v>
      </c>
      <c r="T476">
        <v>2</v>
      </c>
      <c r="U476">
        <v>0</v>
      </c>
      <c r="V476">
        <v>2.2728000000000002</v>
      </c>
    </row>
    <row r="477" spans="1:22" x14ac:dyDescent="0.3">
      <c r="A477">
        <v>4890</v>
      </c>
      <c r="B477" t="s">
        <v>7842</v>
      </c>
      <c r="C477">
        <v>2013</v>
      </c>
      <c r="D477" s="1">
        <v>41607</v>
      </c>
      <c r="E477" s="1">
        <v>41610</v>
      </c>
      <c r="F477" t="s">
        <v>23</v>
      </c>
      <c r="G477" t="s">
        <v>5044</v>
      </c>
      <c r="H477" t="s">
        <v>5045</v>
      </c>
      <c r="I477" t="s">
        <v>41</v>
      </c>
      <c r="J477" t="s">
        <v>27</v>
      </c>
      <c r="K477" t="s">
        <v>7782</v>
      </c>
      <c r="L477" t="s">
        <v>1272</v>
      </c>
      <c r="M477">
        <v>30062</v>
      </c>
      <c r="N477" t="s">
        <v>30</v>
      </c>
      <c r="O477" t="s">
        <v>7562</v>
      </c>
      <c r="P477" t="s">
        <v>46</v>
      </c>
      <c r="Q477" t="s">
        <v>59</v>
      </c>
      <c r="R477" t="s">
        <v>7563</v>
      </c>
      <c r="S477">
        <v>1263.3</v>
      </c>
      <c r="T477">
        <v>6</v>
      </c>
      <c r="U477">
        <v>0</v>
      </c>
      <c r="V477">
        <v>315.82499999999999</v>
      </c>
    </row>
    <row r="478" spans="1:22" x14ac:dyDescent="0.3">
      <c r="A478">
        <v>475</v>
      </c>
      <c r="B478" t="s">
        <v>1626</v>
      </c>
      <c r="C478">
        <v>2011</v>
      </c>
      <c r="D478" s="1">
        <v>40856</v>
      </c>
      <c r="E478" s="1">
        <v>40858</v>
      </c>
      <c r="F478" t="s">
        <v>23</v>
      </c>
      <c r="G478" t="s">
        <v>1627</v>
      </c>
      <c r="H478" t="s">
        <v>1628</v>
      </c>
      <c r="I478" t="s">
        <v>26</v>
      </c>
      <c r="J478" t="s">
        <v>27</v>
      </c>
      <c r="K478" t="s">
        <v>127</v>
      </c>
      <c r="L478" t="s">
        <v>43</v>
      </c>
      <c r="M478">
        <v>94110</v>
      </c>
      <c r="N478" t="s">
        <v>44</v>
      </c>
      <c r="O478" t="s">
        <v>1635</v>
      </c>
      <c r="P478" t="s">
        <v>46</v>
      </c>
      <c r="Q478" t="s">
        <v>59</v>
      </c>
      <c r="R478" t="s">
        <v>1636</v>
      </c>
      <c r="S478">
        <v>92.52</v>
      </c>
      <c r="T478">
        <v>6</v>
      </c>
      <c r="U478">
        <v>0</v>
      </c>
      <c r="V478">
        <v>24.980399999999999</v>
      </c>
    </row>
    <row r="479" spans="1:22" x14ac:dyDescent="0.3">
      <c r="A479">
        <v>4889</v>
      </c>
      <c r="B479" t="s">
        <v>7842</v>
      </c>
      <c r="C479">
        <v>2013</v>
      </c>
      <c r="D479" s="1">
        <v>41607</v>
      </c>
      <c r="E479" s="1">
        <v>41610</v>
      </c>
      <c r="F479" t="s">
        <v>23</v>
      </c>
      <c r="G479" t="s">
        <v>5044</v>
      </c>
      <c r="H479" t="s">
        <v>5045</v>
      </c>
      <c r="I479" t="s">
        <v>41</v>
      </c>
      <c r="J479" t="s">
        <v>27</v>
      </c>
      <c r="K479" t="s">
        <v>7782</v>
      </c>
      <c r="L479" t="s">
        <v>1272</v>
      </c>
      <c r="M479">
        <v>30062</v>
      </c>
      <c r="N479" t="s">
        <v>30</v>
      </c>
      <c r="O479" t="s">
        <v>1769</v>
      </c>
      <c r="P479" t="s">
        <v>46</v>
      </c>
      <c r="Q479" t="s">
        <v>59</v>
      </c>
      <c r="R479" t="s">
        <v>1770</v>
      </c>
      <c r="S479">
        <v>1126.02</v>
      </c>
      <c r="T479">
        <v>3</v>
      </c>
      <c r="U479">
        <v>0</v>
      </c>
      <c r="V479">
        <v>56.301000000000002</v>
      </c>
    </row>
    <row r="480" spans="1:22" x14ac:dyDescent="0.3">
      <c r="A480">
        <v>4883</v>
      </c>
      <c r="B480" t="s">
        <v>7839</v>
      </c>
      <c r="C480">
        <v>2014</v>
      </c>
      <c r="D480" s="1">
        <v>41946</v>
      </c>
      <c r="E480" s="1">
        <v>41949</v>
      </c>
      <c r="F480" t="s">
        <v>23</v>
      </c>
      <c r="G480" t="s">
        <v>4524</v>
      </c>
      <c r="H480" t="s">
        <v>4525</v>
      </c>
      <c r="I480" t="s">
        <v>41</v>
      </c>
      <c r="J480" t="s">
        <v>27</v>
      </c>
      <c r="K480" t="s">
        <v>28</v>
      </c>
      <c r="L480" t="s">
        <v>29</v>
      </c>
      <c r="M480">
        <v>42420</v>
      </c>
      <c r="N480" t="s">
        <v>30</v>
      </c>
      <c r="O480" t="s">
        <v>1410</v>
      </c>
      <c r="P480" t="s">
        <v>46</v>
      </c>
      <c r="Q480" t="s">
        <v>59</v>
      </c>
      <c r="R480" t="s">
        <v>1411</v>
      </c>
      <c r="S480">
        <v>59.92</v>
      </c>
      <c r="T480">
        <v>4</v>
      </c>
      <c r="U480">
        <v>0</v>
      </c>
      <c r="V480">
        <v>16.7776</v>
      </c>
    </row>
    <row r="481" spans="1:22" x14ac:dyDescent="0.3">
      <c r="A481">
        <v>4877</v>
      </c>
      <c r="B481" t="s">
        <v>7836</v>
      </c>
      <c r="C481">
        <v>2011</v>
      </c>
      <c r="D481" s="1">
        <v>40819</v>
      </c>
      <c r="E481" s="1">
        <v>40825</v>
      </c>
      <c r="F481" t="s">
        <v>50</v>
      </c>
      <c r="G481" t="s">
        <v>2969</v>
      </c>
      <c r="H481" t="s">
        <v>2970</v>
      </c>
      <c r="I481" t="s">
        <v>102</v>
      </c>
      <c r="J481" t="s">
        <v>27</v>
      </c>
      <c r="K481" t="s">
        <v>373</v>
      </c>
      <c r="L481" t="s">
        <v>88</v>
      </c>
      <c r="M481">
        <v>27707</v>
      </c>
      <c r="N481" t="s">
        <v>30</v>
      </c>
      <c r="O481" t="s">
        <v>5916</v>
      </c>
      <c r="P481" t="s">
        <v>46</v>
      </c>
      <c r="Q481" t="s">
        <v>59</v>
      </c>
      <c r="R481" t="s">
        <v>5917</v>
      </c>
      <c r="S481">
        <v>61.567999999999998</v>
      </c>
      <c r="T481">
        <v>2</v>
      </c>
      <c r="U481">
        <v>0.2</v>
      </c>
      <c r="V481">
        <v>4.6176000000000004</v>
      </c>
    </row>
    <row r="482" spans="1:22" x14ac:dyDescent="0.3">
      <c r="A482">
        <v>4874</v>
      </c>
      <c r="B482" t="s">
        <v>7832</v>
      </c>
      <c r="C482">
        <v>2014</v>
      </c>
      <c r="D482" s="1">
        <v>41783</v>
      </c>
      <c r="E482" s="1">
        <v>41787</v>
      </c>
      <c r="F482" t="s">
        <v>50</v>
      </c>
      <c r="G482" t="s">
        <v>916</v>
      </c>
      <c r="H482" t="s">
        <v>917</v>
      </c>
      <c r="I482" t="s">
        <v>26</v>
      </c>
      <c r="J482" t="s">
        <v>27</v>
      </c>
      <c r="K482" t="s">
        <v>184</v>
      </c>
      <c r="L482" t="s">
        <v>104</v>
      </c>
      <c r="M482">
        <v>77095</v>
      </c>
      <c r="N482" t="s">
        <v>105</v>
      </c>
      <c r="O482" t="s">
        <v>6445</v>
      </c>
      <c r="P482" t="s">
        <v>46</v>
      </c>
      <c r="Q482" t="s">
        <v>59</v>
      </c>
      <c r="R482" t="s">
        <v>6446</v>
      </c>
      <c r="S482">
        <v>48.816000000000003</v>
      </c>
      <c r="T482">
        <v>3</v>
      </c>
      <c r="U482">
        <v>0.2</v>
      </c>
      <c r="V482">
        <v>-11.5938</v>
      </c>
    </row>
    <row r="483" spans="1:22" x14ac:dyDescent="0.3">
      <c r="A483">
        <v>4868</v>
      </c>
      <c r="B483" t="s">
        <v>7830</v>
      </c>
      <c r="C483">
        <v>2014</v>
      </c>
      <c r="D483" s="1">
        <v>41957</v>
      </c>
      <c r="E483" s="1">
        <v>41962</v>
      </c>
      <c r="F483" t="s">
        <v>50</v>
      </c>
      <c r="G483" t="s">
        <v>655</v>
      </c>
      <c r="H483" t="s">
        <v>656</v>
      </c>
      <c r="I483" t="s">
        <v>26</v>
      </c>
      <c r="J483" t="s">
        <v>27</v>
      </c>
      <c r="K483" t="s">
        <v>95</v>
      </c>
      <c r="L483" t="s">
        <v>96</v>
      </c>
      <c r="M483">
        <v>98103</v>
      </c>
      <c r="N483" t="s">
        <v>44</v>
      </c>
      <c r="O483" t="s">
        <v>684</v>
      </c>
      <c r="P483" t="s">
        <v>46</v>
      </c>
      <c r="Q483" t="s">
        <v>59</v>
      </c>
      <c r="R483" t="s">
        <v>685</v>
      </c>
      <c r="S483">
        <v>344.91</v>
      </c>
      <c r="T483">
        <v>3</v>
      </c>
      <c r="U483">
        <v>0</v>
      </c>
      <c r="V483">
        <v>10.347300000000001</v>
      </c>
    </row>
    <row r="484" spans="1:22" x14ac:dyDescent="0.3">
      <c r="A484">
        <v>481</v>
      </c>
      <c r="B484" t="s">
        <v>1647</v>
      </c>
      <c r="C484">
        <v>2013</v>
      </c>
      <c r="D484" s="1">
        <v>41452</v>
      </c>
      <c r="E484" s="1">
        <v>41458</v>
      </c>
      <c r="F484" t="s">
        <v>50</v>
      </c>
      <c r="G484" t="s">
        <v>1648</v>
      </c>
      <c r="H484" t="s">
        <v>1649</v>
      </c>
      <c r="I484" t="s">
        <v>41</v>
      </c>
      <c r="J484" t="s">
        <v>27</v>
      </c>
      <c r="K484" t="s">
        <v>266</v>
      </c>
      <c r="L484" t="s">
        <v>267</v>
      </c>
      <c r="M484">
        <v>10024</v>
      </c>
      <c r="N484" t="s">
        <v>148</v>
      </c>
      <c r="O484" t="s">
        <v>1652</v>
      </c>
      <c r="P484" t="s">
        <v>46</v>
      </c>
      <c r="Q484" t="s">
        <v>59</v>
      </c>
      <c r="R484" t="s">
        <v>1653</v>
      </c>
      <c r="S484">
        <v>704.25</v>
      </c>
      <c r="T484">
        <v>5</v>
      </c>
      <c r="U484">
        <v>0</v>
      </c>
      <c r="V484">
        <v>84.51</v>
      </c>
    </row>
    <row r="485" spans="1:22" x14ac:dyDescent="0.3">
      <c r="A485">
        <v>4855</v>
      </c>
      <c r="B485" t="s">
        <v>7820</v>
      </c>
      <c r="C485">
        <v>2011</v>
      </c>
      <c r="D485" s="1">
        <v>40889</v>
      </c>
      <c r="E485" s="1">
        <v>40892</v>
      </c>
      <c r="F485" t="s">
        <v>23</v>
      </c>
      <c r="G485" t="s">
        <v>940</v>
      </c>
      <c r="H485" t="s">
        <v>941</v>
      </c>
      <c r="I485" t="s">
        <v>26</v>
      </c>
      <c r="J485" t="s">
        <v>27</v>
      </c>
      <c r="K485" t="s">
        <v>3199</v>
      </c>
      <c r="L485" t="s">
        <v>43</v>
      </c>
      <c r="M485">
        <v>94601</v>
      </c>
      <c r="N485" t="s">
        <v>44</v>
      </c>
      <c r="O485" t="s">
        <v>1513</v>
      </c>
      <c r="P485" t="s">
        <v>46</v>
      </c>
      <c r="Q485" t="s">
        <v>59</v>
      </c>
      <c r="R485" t="s">
        <v>1514</v>
      </c>
      <c r="S485">
        <v>8.94</v>
      </c>
      <c r="T485">
        <v>3</v>
      </c>
      <c r="U485">
        <v>0</v>
      </c>
      <c r="V485">
        <v>0.62580000000000002</v>
      </c>
    </row>
    <row r="486" spans="1:22" x14ac:dyDescent="0.3">
      <c r="A486">
        <v>4853</v>
      </c>
      <c r="B486" t="s">
        <v>7818</v>
      </c>
      <c r="C486">
        <v>2011</v>
      </c>
      <c r="D486" s="1">
        <v>40794</v>
      </c>
      <c r="E486" s="1">
        <v>40800</v>
      </c>
      <c r="F486" t="s">
        <v>50</v>
      </c>
      <c r="G486" t="s">
        <v>4266</v>
      </c>
      <c r="H486" t="s">
        <v>4267</v>
      </c>
      <c r="I486" t="s">
        <v>26</v>
      </c>
      <c r="J486" t="s">
        <v>27</v>
      </c>
      <c r="K486" t="s">
        <v>7819</v>
      </c>
      <c r="L486" t="s">
        <v>96</v>
      </c>
      <c r="M486">
        <v>99301</v>
      </c>
      <c r="N486" t="s">
        <v>44</v>
      </c>
      <c r="O486" t="s">
        <v>1774</v>
      </c>
      <c r="P486" t="s">
        <v>46</v>
      </c>
      <c r="Q486" t="s">
        <v>59</v>
      </c>
      <c r="R486" t="s">
        <v>1775</v>
      </c>
      <c r="S486">
        <v>485.88</v>
      </c>
      <c r="T486">
        <v>6</v>
      </c>
      <c r="U486">
        <v>0</v>
      </c>
      <c r="V486">
        <v>19.435199999999998</v>
      </c>
    </row>
    <row r="487" spans="1:22" x14ac:dyDescent="0.3">
      <c r="A487">
        <v>4843</v>
      </c>
      <c r="B487" t="s">
        <v>7813</v>
      </c>
      <c r="C487">
        <v>2014</v>
      </c>
      <c r="D487" s="1">
        <v>41912</v>
      </c>
      <c r="E487" s="1">
        <v>41917</v>
      </c>
      <c r="F487" t="s">
        <v>50</v>
      </c>
      <c r="G487" t="s">
        <v>1049</v>
      </c>
      <c r="H487" t="s">
        <v>1050</v>
      </c>
      <c r="I487" t="s">
        <v>26</v>
      </c>
      <c r="J487" t="s">
        <v>27</v>
      </c>
      <c r="K487" t="s">
        <v>334</v>
      </c>
      <c r="L487" t="s">
        <v>335</v>
      </c>
      <c r="M487">
        <v>38109</v>
      </c>
      <c r="N487" t="s">
        <v>30</v>
      </c>
      <c r="O487" t="s">
        <v>3442</v>
      </c>
      <c r="P487" t="s">
        <v>46</v>
      </c>
      <c r="Q487" t="s">
        <v>59</v>
      </c>
      <c r="R487" t="s">
        <v>3443</v>
      </c>
      <c r="S487">
        <v>243.92</v>
      </c>
      <c r="T487">
        <v>5</v>
      </c>
      <c r="U487">
        <v>0.2</v>
      </c>
      <c r="V487">
        <v>-54.881999999999998</v>
      </c>
    </row>
    <row r="488" spans="1:22" x14ac:dyDescent="0.3">
      <c r="A488">
        <v>4833</v>
      </c>
      <c r="B488" t="s">
        <v>7807</v>
      </c>
      <c r="C488">
        <v>2011</v>
      </c>
      <c r="D488" s="1">
        <v>40854</v>
      </c>
      <c r="E488" s="1">
        <v>40859</v>
      </c>
      <c r="F488" t="s">
        <v>50</v>
      </c>
      <c r="G488" t="s">
        <v>2757</v>
      </c>
      <c r="H488" t="s">
        <v>2758</v>
      </c>
      <c r="I488" t="s">
        <v>26</v>
      </c>
      <c r="J488" t="s">
        <v>27</v>
      </c>
      <c r="K488" t="s">
        <v>7808</v>
      </c>
      <c r="L488" t="s">
        <v>114</v>
      </c>
      <c r="M488">
        <v>54401</v>
      </c>
      <c r="N488" t="s">
        <v>105</v>
      </c>
      <c r="O488" t="s">
        <v>3978</v>
      </c>
      <c r="P488" t="s">
        <v>46</v>
      </c>
      <c r="Q488" t="s">
        <v>59</v>
      </c>
      <c r="R488" t="s">
        <v>3979</v>
      </c>
      <c r="S488">
        <v>22.58</v>
      </c>
      <c r="T488">
        <v>2</v>
      </c>
      <c r="U488">
        <v>0</v>
      </c>
      <c r="V488">
        <v>5.8708</v>
      </c>
    </row>
    <row r="489" spans="1:22" x14ac:dyDescent="0.3">
      <c r="A489">
        <v>4832</v>
      </c>
      <c r="B489" t="s">
        <v>7807</v>
      </c>
      <c r="C489">
        <v>2011</v>
      </c>
      <c r="D489" s="1">
        <v>40854</v>
      </c>
      <c r="E489" s="1">
        <v>40859</v>
      </c>
      <c r="F489" t="s">
        <v>50</v>
      </c>
      <c r="G489" t="s">
        <v>2757</v>
      </c>
      <c r="H489" t="s">
        <v>2758</v>
      </c>
      <c r="I489" t="s">
        <v>26</v>
      </c>
      <c r="J489" t="s">
        <v>27</v>
      </c>
      <c r="K489" t="s">
        <v>7808</v>
      </c>
      <c r="L489" t="s">
        <v>114</v>
      </c>
      <c r="M489">
        <v>54401</v>
      </c>
      <c r="N489" t="s">
        <v>105</v>
      </c>
      <c r="O489" t="s">
        <v>2987</v>
      </c>
      <c r="P489" t="s">
        <v>46</v>
      </c>
      <c r="Q489" t="s">
        <v>59</v>
      </c>
      <c r="R489" t="s">
        <v>2988</v>
      </c>
      <c r="S489">
        <v>36.630000000000003</v>
      </c>
      <c r="T489">
        <v>3</v>
      </c>
      <c r="U489">
        <v>0</v>
      </c>
      <c r="V489">
        <v>9.8901000000000003</v>
      </c>
    </row>
    <row r="490" spans="1:22" x14ac:dyDescent="0.3">
      <c r="A490">
        <v>4828</v>
      </c>
      <c r="B490" t="s">
        <v>7805</v>
      </c>
      <c r="C490">
        <v>2011</v>
      </c>
      <c r="D490" s="1">
        <v>40848</v>
      </c>
      <c r="E490" s="1">
        <v>40855</v>
      </c>
      <c r="F490" t="s">
        <v>50</v>
      </c>
      <c r="G490" t="s">
        <v>6633</v>
      </c>
      <c r="H490" t="s">
        <v>6634</v>
      </c>
      <c r="I490" t="s">
        <v>41</v>
      </c>
      <c r="J490" t="s">
        <v>27</v>
      </c>
      <c r="K490" t="s">
        <v>1464</v>
      </c>
      <c r="L490" t="s">
        <v>29</v>
      </c>
      <c r="M490">
        <v>40475</v>
      </c>
      <c r="N490" t="s">
        <v>30</v>
      </c>
      <c r="O490" t="s">
        <v>4633</v>
      </c>
      <c r="P490" t="s">
        <v>46</v>
      </c>
      <c r="Q490" t="s">
        <v>59</v>
      </c>
      <c r="R490" t="s">
        <v>4634</v>
      </c>
      <c r="S490">
        <v>69.52</v>
      </c>
      <c r="T490">
        <v>2</v>
      </c>
      <c r="U490">
        <v>0</v>
      </c>
      <c r="V490">
        <v>19.465599999999998</v>
      </c>
    </row>
    <row r="491" spans="1:22" x14ac:dyDescent="0.3">
      <c r="A491">
        <v>4819</v>
      </c>
      <c r="B491" t="s">
        <v>7794</v>
      </c>
      <c r="C491">
        <v>2011</v>
      </c>
      <c r="D491" s="1">
        <v>40903</v>
      </c>
      <c r="E491" s="1">
        <v>40908</v>
      </c>
      <c r="F491" t="s">
        <v>50</v>
      </c>
      <c r="G491" t="s">
        <v>7078</v>
      </c>
      <c r="H491" t="s">
        <v>7079</v>
      </c>
      <c r="I491" t="s">
        <v>26</v>
      </c>
      <c r="J491" t="s">
        <v>27</v>
      </c>
      <c r="K491" t="s">
        <v>146</v>
      </c>
      <c r="L491" t="s">
        <v>147</v>
      </c>
      <c r="M491">
        <v>19134</v>
      </c>
      <c r="N491" t="s">
        <v>148</v>
      </c>
      <c r="O491" t="s">
        <v>4149</v>
      </c>
      <c r="P491" t="s">
        <v>46</v>
      </c>
      <c r="Q491" t="s">
        <v>59</v>
      </c>
      <c r="R491" t="s">
        <v>4150</v>
      </c>
      <c r="S491">
        <v>227.136</v>
      </c>
      <c r="T491">
        <v>4</v>
      </c>
      <c r="U491">
        <v>0.2</v>
      </c>
      <c r="V491">
        <v>-42.588000000000001</v>
      </c>
    </row>
    <row r="492" spans="1:22" x14ac:dyDescent="0.3">
      <c r="A492">
        <v>4808</v>
      </c>
      <c r="B492" t="s">
        <v>7787</v>
      </c>
      <c r="C492">
        <v>2012</v>
      </c>
      <c r="D492" s="1">
        <v>41235</v>
      </c>
      <c r="E492" s="1">
        <v>41238</v>
      </c>
      <c r="F492" t="s">
        <v>23</v>
      </c>
      <c r="G492" t="s">
        <v>1365</v>
      </c>
      <c r="H492" t="s">
        <v>1366</v>
      </c>
      <c r="I492" t="s">
        <v>26</v>
      </c>
      <c r="J492" t="s">
        <v>27</v>
      </c>
      <c r="K492" t="s">
        <v>42</v>
      </c>
      <c r="L492" t="s">
        <v>43</v>
      </c>
      <c r="M492">
        <v>90008</v>
      </c>
      <c r="N492" t="s">
        <v>44</v>
      </c>
      <c r="O492" t="s">
        <v>2348</v>
      </c>
      <c r="P492" t="s">
        <v>46</v>
      </c>
      <c r="Q492" t="s">
        <v>59</v>
      </c>
      <c r="R492" t="s">
        <v>2349</v>
      </c>
      <c r="S492">
        <v>33.630000000000003</v>
      </c>
      <c r="T492">
        <v>3</v>
      </c>
      <c r="U492">
        <v>0</v>
      </c>
      <c r="V492">
        <v>10.089</v>
      </c>
    </row>
    <row r="493" spans="1:22" x14ac:dyDescent="0.3">
      <c r="A493">
        <v>4745</v>
      </c>
      <c r="B493" t="s">
        <v>7734</v>
      </c>
      <c r="C493">
        <v>2014</v>
      </c>
      <c r="D493" s="1">
        <v>41704</v>
      </c>
      <c r="E493" s="1">
        <v>41704</v>
      </c>
      <c r="F493" t="s">
        <v>1290</v>
      </c>
      <c r="G493" t="s">
        <v>1287</v>
      </c>
      <c r="H493" t="s">
        <v>1288</v>
      </c>
      <c r="I493" t="s">
        <v>26</v>
      </c>
      <c r="J493" t="s">
        <v>27</v>
      </c>
      <c r="K493" t="s">
        <v>389</v>
      </c>
      <c r="L493" t="s">
        <v>229</v>
      </c>
      <c r="M493">
        <v>55901</v>
      </c>
      <c r="N493" t="s">
        <v>105</v>
      </c>
      <c r="O493" t="s">
        <v>4495</v>
      </c>
      <c r="P493" t="s">
        <v>46</v>
      </c>
      <c r="Q493" t="s">
        <v>59</v>
      </c>
      <c r="R493" t="s">
        <v>4496</v>
      </c>
      <c r="S493">
        <v>221.16</v>
      </c>
      <c r="T493">
        <v>4</v>
      </c>
      <c r="U493">
        <v>0</v>
      </c>
      <c r="V493">
        <v>57.501600000000003</v>
      </c>
    </row>
    <row r="494" spans="1:22" x14ac:dyDescent="0.3">
      <c r="A494">
        <v>4727</v>
      </c>
      <c r="B494" t="s">
        <v>7724</v>
      </c>
      <c r="C494">
        <v>2011</v>
      </c>
      <c r="D494" s="1">
        <v>40872</v>
      </c>
      <c r="E494" s="1">
        <v>40876</v>
      </c>
      <c r="F494" t="s">
        <v>23</v>
      </c>
      <c r="G494" t="s">
        <v>4082</v>
      </c>
      <c r="H494" t="s">
        <v>4083</v>
      </c>
      <c r="I494" t="s">
        <v>102</v>
      </c>
      <c r="J494" t="s">
        <v>27</v>
      </c>
      <c r="K494" t="s">
        <v>266</v>
      </c>
      <c r="L494" t="s">
        <v>267</v>
      </c>
      <c r="M494">
        <v>10009</v>
      </c>
      <c r="N494" t="s">
        <v>148</v>
      </c>
      <c r="O494" t="s">
        <v>5598</v>
      </c>
      <c r="P494" t="s">
        <v>46</v>
      </c>
      <c r="Q494" t="s">
        <v>59</v>
      </c>
      <c r="R494" t="s">
        <v>5599</v>
      </c>
      <c r="S494">
        <v>1117.92</v>
      </c>
      <c r="T494">
        <v>4</v>
      </c>
      <c r="U494">
        <v>0</v>
      </c>
      <c r="V494">
        <v>55.896000000000001</v>
      </c>
    </row>
    <row r="495" spans="1:22" x14ac:dyDescent="0.3">
      <c r="A495">
        <v>492</v>
      </c>
      <c r="B495" t="s">
        <v>1686</v>
      </c>
      <c r="C495">
        <v>2011</v>
      </c>
      <c r="D495" s="1">
        <v>40800</v>
      </c>
      <c r="E495" s="1">
        <v>40805</v>
      </c>
      <c r="F495" t="s">
        <v>50</v>
      </c>
      <c r="G495" t="s">
        <v>1687</v>
      </c>
      <c r="H495" t="s">
        <v>1688</v>
      </c>
      <c r="I495" t="s">
        <v>26</v>
      </c>
      <c r="J495" t="s">
        <v>27</v>
      </c>
      <c r="K495" t="s">
        <v>389</v>
      </c>
      <c r="L495" t="s">
        <v>267</v>
      </c>
      <c r="M495">
        <v>14609</v>
      </c>
      <c r="N495" t="s">
        <v>148</v>
      </c>
      <c r="O495" t="s">
        <v>1689</v>
      </c>
      <c r="P495" t="s">
        <v>46</v>
      </c>
      <c r="Q495" t="s">
        <v>59</v>
      </c>
      <c r="R495" t="s">
        <v>1690</v>
      </c>
      <c r="S495">
        <v>449.15</v>
      </c>
      <c r="T495">
        <v>5</v>
      </c>
      <c r="U495">
        <v>0</v>
      </c>
      <c r="V495">
        <v>8.9830000000000005</v>
      </c>
    </row>
    <row r="496" spans="1:22" x14ac:dyDescent="0.3">
      <c r="A496">
        <v>4720</v>
      </c>
      <c r="B496" t="s">
        <v>7714</v>
      </c>
      <c r="C496">
        <v>2012</v>
      </c>
      <c r="D496" s="1">
        <v>41017</v>
      </c>
      <c r="E496" s="1">
        <v>41019</v>
      </c>
      <c r="F496" t="s">
        <v>23</v>
      </c>
      <c r="G496" t="s">
        <v>3049</v>
      </c>
      <c r="H496" t="s">
        <v>3050</v>
      </c>
      <c r="I496" t="s">
        <v>102</v>
      </c>
      <c r="J496" t="s">
        <v>27</v>
      </c>
      <c r="K496" t="s">
        <v>42</v>
      </c>
      <c r="L496" t="s">
        <v>43</v>
      </c>
      <c r="M496">
        <v>90004</v>
      </c>
      <c r="N496" t="s">
        <v>44</v>
      </c>
      <c r="O496" t="s">
        <v>1096</v>
      </c>
      <c r="P496" t="s">
        <v>46</v>
      </c>
      <c r="Q496" t="s">
        <v>59</v>
      </c>
      <c r="R496" t="s">
        <v>1097</v>
      </c>
      <c r="S496">
        <v>947.17</v>
      </c>
      <c r="T496">
        <v>7</v>
      </c>
      <c r="U496">
        <v>0</v>
      </c>
      <c r="V496">
        <v>9.4717000000000002</v>
      </c>
    </row>
    <row r="497" spans="1:22" x14ac:dyDescent="0.3">
      <c r="A497">
        <v>4709</v>
      </c>
      <c r="B497" t="s">
        <v>7706</v>
      </c>
      <c r="C497">
        <v>2014</v>
      </c>
      <c r="D497" s="1">
        <v>41820</v>
      </c>
      <c r="E497" s="1">
        <v>41821</v>
      </c>
      <c r="F497" t="s">
        <v>188</v>
      </c>
      <c r="G497" t="s">
        <v>5054</v>
      </c>
      <c r="H497" t="s">
        <v>5055</v>
      </c>
      <c r="I497" t="s">
        <v>26</v>
      </c>
      <c r="J497" t="s">
        <v>27</v>
      </c>
      <c r="K497" t="s">
        <v>42</v>
      </c>
      <c r="L497" t="s">
        <v>43</v>
      </c>
      <c r="M497">
        <v>90049</v>
      </c>
      <c r="N497" t="s">
        <v>44</v>
      </c>
      <c r="O497" t="s">
        <v>547</v>
      </c>
      <c r="P497" t="s">
        <v>46</v>
      </c>
      <c r="Q497" t="s">
        <v>59</v>
      </c>
      <c r="R497" t="s">
        <v>548</v>
      </c>
      <c r="S497">
        <v>130.71</v>
      </c>
      <c r="T497">
        <v>3</v>
      </c>
      <c r="U497">
        <v>0</v>
      </c>
      <c r="V497">
        <v>39.213000000000001</v>
      </c>
    </row>
    <row r="498" spans="1:22" x14ac:dyDescent="0.3">
      <c r="A498">
        <v>4701</v>
      </c>
      <c r="B498" t="s">
        <v>7702</v>
      </c>
      <c r="C498">
        <v>2014</v>
      </c>
      <c r="D498" s="1">
        <v>41771</v>
      </c>
      <c r="E498" s="1">
        <v>41777</v>
      </c>
      <c r="F498" t="s">
        <v>50</v>
      </c>
      <c r="G498" t="s">
        <v>3787</v>
      </c>
      <c r="H498" t="s">
        <v>3788</v>
      </c>
      <c r="I498" t="s">
        <v>102</v>
      </c>
      <c r="J498" t="s">
        <v>27</v>
      </c>
      <c r="K498" t="s">
        <v>1237</v>
      </c>
      <c r="L498" t="s">
        <v>104</v>
      </c>
      <c r="M498">
        <v>78745</v>
      </c>
      <c r="N498" t="s">
        <v>105</v>
      </c>
      <c r="O498" t="s">
        <v>1008</v>
      </c>
      <c r="P498" t="s">
        <v>46</v>
      </c>
      <c r="Q498" t="s">
        <v>59</v>
      </c>
      <c r="R498" t="s">
        <v>1009</v>
      </c>
      <c r="S498">
        <v>74.415999999999997</v>
      </c>
      <c r="T498">
        <v>2</v>
      </c>
      <c r="U498">
        <v>0.2</v>
      </c>
      <c r="V498">
        <v>-14.8832</v>
      </c>
    </row>
    <row r="499" spans="1:22" x14ac:dyDescent="0.3">
      <c r="A499">
        <v>4680</v>
      </c>
      <c r="B499" t="s">
        <v>7689</v>
      </c>
      <c r="C499">
        <v>2011</v>
      </c>
      <c r="D499" s="1">
        <v>40616</v>
      </c>
      <c r="E499" s="1">
        <v>40621</v>
      </c>
      <c r="F499" t="s">
        <v>50</v>
      </c>
      <c r="G499" t="s">
        <v>5747</v>
      </c>
      <c r="H499" t="s">
        <v>5748</v>
      </c>
      <c r="I499" t="s">
        <v>26</v>
      </c>
      <c r="J499" t="s">
        <v>27</v>
      </c>
      <c r="K499" t="s">
        <v>7690</v>
      </c>
      <c r="L499" t="s">
        <v>121</v>
      </c>
      <c r="M499">
        <v>84321</v>
      </c>
      <c r="N499" t="s">
        <v>44</v>
      </c>
      <c r="O499" t="s">
        <v>2654</v>
      </c>
      <c r="P499" t="s">
        <v>46</v>
      </c>
      <c r="Q499" t="s">
        <v>59</v>
      </c>
      <c r="R499" t="s">
        <v>186</v>
      </c>
      <c r="S499">
        <v>21.36</v>
      </c>
      <c r="T499">
        <v>2</v>
      </c>
      <c r="U499">
        <v>0</v>
      </c>
      <c r="V499">
        <v>5.7671999999999999</v>
      </c>
    </row>
    <row r="500" spans="1:22" x14ac:dyDescent="0.3">
      <c r="A500">
        <v>4678</v>
      </c>
      <c r="B500" t="s">
        <v>7689</v>
      </c>
      <c r="C500">
        <v>2011</v>
      </c>
      <c r="D500" s="1">
        <v>40616</v>
      </c>
      <c r="E500" s="1">
        <v>40621</v>
      </c>
      <c r="F500" t="s">
        <v>50</v>
      </c>
      <c r="G500" t="s">
        <v>5747</v>
      </c>
      <c r="H500" t="s">
        <v>5748</v>
      </c>
      <c r="I500" t="s">
        <v>26</v>
      </c>
      <c r="J500" t="s">
        <v>27</v>
      </c>
      <c r="K500" t="s">
        <v>7690</v>
      </c>
      <c r="L500" t="s">
        <v>121</v>
      </c>
      <c r="M500">
        <v>84321</v>
      </c>
      <c r="N500" t="s">
        <v>44</v>
      </c>
      <c r="O500" t="s">
        <v>1774</v>
      </c>
      <c r="P500" t="s">
        <v>46</v>
      </c>
      <c r="Q500" t="s">
        <v>59</v>
      </c>
      <c r="R500" t="s">
        <v>1775</v>
      </c>
      <c r="S500">
        <v>80.98</v>
      </c>
      <c r="T500">
        <v>1</v>
      </c>
      <c r="U500">
        <v>0</v>
      </c>
      <c r="V500">
        <v>3.2391999999999999</v>
      </c>
    </row>
    <row r="501" spans="1:22" x14ac:dyDescent="0.3">
      <c r="A501">
        <v>4671</v>
      </c>
      <c r="B501" t="s">
        <v>7686</v>
      </c>
      <c r="C501">
        <v>2014</v>
      </c>
      <c r="D501" s="1">
        <v>41766</v>
      </c>
      <c r="E501" s="1">
        <v>41771</v>
      </c>
      <c r="F501" t="s">
        <v>50</v>
      </c>
      <c r="G501" t="s">
        <v>5168</v>
      </c>
      <c r="H501" t="s">
        <v>5169</v>
      </c>
      <c r="I501" t="s">
        <v>41</v>
      </c>
      <c r="J501" t="s">
        <v>27</v>
      </c>
      <c r="K501" t="s">
        <v>103</v>
      </c>
      <c r="L501" t="s">
        <v>104</v>
      </c>
      <c r="M501">
        <v>76106</v>
      </c>
      <c r="N501" t="s">
        <v>105</v>
      </c>
      <c r="O501" t="s">
        <v>7503</v>
      </c>
      <c r="P501" t="s">
        <v>46</v>
      </c>
      <c r="Q501" t="s">
        <v>59</v>
      </c>
      <c r="R501" t="s">
        <v>7504</v>
      </c>
      <c r="S501">
        <v>772.68</v>
      </c>
      <c r="T501">
        <v>5</v>
      </c>
      <c r="U501">
        <v>0.2</v>
      </c>
      <c r="V501">
        <v>-57.951000000000001</v>
      </c>
    </row>
    <row r="502" spans="1:22" x14ac:dyDescent="0.3">
      <c r="A502">
        <v>4663</v>
      </c>
      <c r="B502" t="s">
        <v>7680</v>
      </c>
      <c r="C502">
        <v>2012</v>
      </c>
      <c r="D502" s="1">
        <v>41032</v>
      </c>
      <c r="E502" s="1">
        <v>41036</v>
      </c>
      <c r="F502" t="s">
        <v>50</v>
      </c>
      <c r="G502" t="s">
        <v>5809</v>
      </c>
      <c r="H502" t="s">
        <v>5810</v>
      </c>
      <c r="I502" t="s">
        <v>26</v>
      </c>
      <c r="J502" t="s">
        <v>27</v>
      </c>
      <c r="K502" t="s">
        <v>146</v>
      </c>
      <c r="L502" t="s">
        <v>147</v>
      </c>
      <c r="M502">
        <v>19140</v>
      </c>
      <c r="N502" t="s">
        <v>148</v>
      </c>
      <c r="O502" t="s">
        <v>3540</v>
      </c>
      <c r="P502" t="s">
        <v>46</v>
      </c>
      <c r="Q502" t="s">
        <v>59</v>
      </c>
      <c r="R502" t="s">
        <v>3541</v>
      </c>
      <c r="S502">
        <v>76.751999999999995</v>
      </c>
      <c r="T502">
        <v>3</v>
      </c>
      <c r="U502">
        <v>0.2</v>
      </c>
      <c r="V502">
        <v>-9.5939999999999994</v>
      </c>
    </row>
    <row r="503" spans="1:22" x14ac:dyDescent="0.3">
      <c r="A503">
        <v>4656</v>
      </c>
      <c r="B503" t="s">
        <v>7679</v>
      </c>
      <c r="C503">
        <v>2011</v>
      </c>
      <c r="D503" s="1">
        <v>40668</v>
      </c>
      <c r="E503" s="1">
        <v>40673</v>
      </c>
      <c r="F503" t="s">
        <v>50</v>
      </c>
      <c r="G503" t="s">
        <v>4616</v>
      </c>
      <c r="H503" t="s">
        <v>4617</v>
      </c>
      <c r="I503" t="s">
        <v>41</v>
      </c>
      <c r="J503" t="s">
        <v>27</v>
      </c>
      <c r="K503" t="s">
        <v>3708</v>
      </c>
      <c r="L503" t="s">
        <v>211</v>
      </c>
      <c r="M503">
        <v>61032</v>
      </c>
      <c r="N503" t="s">
        <v>105</v>
      </c>
      <c r="O503" t="s">
        <v>397</v>
      </c>
      <c r="P503" t="s">
        <v>46</v>
      </c>
      <c r="Q503" t="s">
        <v>59</v>
      </c>
      <c r="R503" t="s">
        <v>398</v>
      </c>
      <c r="S503">
        <v>45.247999999999998</v>
      </c>
      <c r="T503">
        <v>2</v>
      </c>
      <c r="U503">
        <v>0.2</v>
      </c>
      <c r="V503">
        <v>3.9592000000000001</v>
      </c>
    </row>
    <row r="504" spans="1:22" x14ac:dyDescent="0.3">
      <c r="A504">
        <v>4654</v>
      </c>
      <c r="B504" t="s">
        <v>7677</v>
      </c>
      <c r="C504">
        <v>2014</v>
      </c>
      <c r="D504" s="1">
        <v>41688</v>
      </c>
      <c r="E504" s="1">
        <v>41694</v>
      </c>
      <c r="F504" t="s">
        <v>50</v>
      </c>
      <c r="G504" t="s">
        <v>6369</v>
      </c>
      <c r="H504" t="s">
        <v>6370</v>
      </c>
      <c r="I504" t="s">
        <v>102</v>
      </c>
      <c r="J504" t="s">
        <v>27</v>
      </c>
      <c r="K504" t="s">
        <v>4926</v>
      </c>
      <c r="L504" t="s">
        <v>788</v>
      </c>
      <c r="M504">
        <v>8861</v>
      </c>
      <c r="N504" t="s">
        <v>148</v>
      </c>
      <c r="O504" t="s">
        <v>5267</v>
      </c>
      <c r="P504" t="s">
        <v>46</v>
      </c>
      <c r="Q504" t="s">
        <v>59</v>
      </c>
      <c r="R504" t="s">
        <v>5268</v>
      </c>
      <c r="S504">
        <v>166.45</v>
      </c>
      <c r="T504">
        <v>5</v>
      </c>
      <c r="U504">
        <v>0</v>
      </c>
      <c r="V504">
        <v>39.948</v>
      </c>
    </row>
    <row r="505" spans="1:22" x14ac:dyDescent="0.3">
      <c r="A505">
        <v>4636</v>
      </c>
      <c r="B505" t="s">
        <v>7659</v>
      </c>
      <c r="C505">
        <v>2014</v>
      </c>
      <c r="D505" s="1">
        <v>41711</v>
      </c>
      <c r="E505" s="1">
        <v>41716</v>
      </c>
      <c r="F505" t="s">
        <v>50</v>
      </c>
      <c r="G505" t="s">
        <v>4287</v>
      </c>
      <c r="H505" t="s">
        <v>4288</v>
      </c>
      <c r="I505" t="s">
        <v>41</v>
      </c>
      <c r="J505" t="s">
        <v>27</v>
      </c>
      <c r="K505" t="s">
        <v>127</v>
      </c>
      <c r="L505" t="s">
        <v>43</v>
      </c>
      <c r="M505">
        <v>94122</v>
      </c>
      <c r="N505" t="s">
        <v>44</v>
      </c>
      <c r="O505" t="s">
        <v>1774</v>
      </c>
      <c r="P505" t="s">
        <v>46</v>
      </c>
      <c r="Q505" t="s">
        <v>59</v>
      </c>
      <c r="R505" t="s">
        <v>1775</v>
      </c>
      <c r="S505">
        <v>242.94</v>
      </c>
      <c r="T505">
        <v>3</v>
      </c>
      <c r="U505">
        <v>0</v>
      </c>
      <c r="V505">
        <v>9.7175999999999991</v>
      </c>
    </row>
    <row r="506" spans="1:22" x14ac:dyDescent="0.3">
      <c r="A506">
        <v>4635</v>
      </c>
      <c r="B506" t="s">
        <v>7656</v>
      </c>
      <c r="C506">
        <v>2012</v>
      </c>
      <c r="D506" s="1">
        <v>41142</v>
      </c>
      <c r="E506" s="1">
        <v>41147</v>
      </c>
      <c r="F506" t="s">
        <v>50</v>
      </c>
      <c r="G506" t="s">
        <v>878</v>
      </c>
      <c r="H506" t="s">
        <v>879</v>
      </c>
      <c r="I506" t="s">
        <v>41</v>
      </c>
      <c r="J506" t="s">
        <v>27</v>
      </c>
      <c r="K506" t="s">
        <v>127</v>
      </c>
      <c r="L506" t="s">
        <v>43</v>
      </c>
      <c r="M506">
        <v>94122</v>
      </c>
      <c r="N506" t="s">
        <v>44</v>
      </c>
      <c r="O506" t="s">
        <v>1774</v>
      </c>
      <c r="P506" t="s">
        <v>46</v>
      </c>
      <c r="Q506" t="s">
        <v>59</v>
      </c>
      <c r="R506" t="s">
        <v>1775</v>
      </c>
      <c r="S506">
        <v>80.98</v>
      </c>
      <c r="T506">
        <v>1</v>
      </c>
      <c r="U506">
        <v>0</v>
      </c>
      <c r="V506">
        <v>3.2391999999999999</v>
      </c>
    </row>
    <row r="507" spans="1:22" x14ac:dyDescent="0.3">
      <c r="A507">
        <v>4630</v>
      </c>
      <c r="B507" t="s">
        <v>7651</v>
      </c>
      <c r="C507">
        <v>2013</v>
      </c>
      <c r="D507" s="1">
        <v>41592</v>
      </c>
      <c r="E507" s="1">
        <v>41597</v>
      </c>
      <c r="F507" t="s">
        <v>50</v>
      </c>
      <c r="G507" t="s">
        <v>2632</v>
      </c>
      <c r="H507" t="s">
        <v>2633</v>
      </c>
      <c r="I507" t="s">
        <v>41</v>
      </c>
      <c r="J507" t="s">
        <v>27</v>
      </c>
      <c r="K507" t="s">
        <v>266</v>
      </c>
      <c r="L507" t="s">
        <v>267</v>
      </c>
      <c r="M507">
        <v>10011</v>
      </c>
      <c r="N507" t="s">
        <v>148</v>
      </c>
      <c r="O507" t="s">
        <v>2987</v>
      </c>
      <c r="P507" t="s">
        <v>46</v>
      </c>
      <c r="Q507" t="s">
        <v>59</v>
      </c>
      <c r="R507" t="s">
        <v>2988</v>
      </c>
      <c r="S507">
        <v>36.630000000000003</v>
      </c>
      <c r="T507">
        <v>3</v>
      </c>
      <c r="U507">
        <v>0</v>
      </c>
      <c r="V507">
        <v>9.8901000000000003</v>
      </c>
    </row>
    <row r="508" spans="1:22" x14ac:dyDescent="0.3">
      <c r="A508">
        <v>4628</v>
      </c>
      <c r="B508" t="s">
        <v>7651</v>
      </c>
      <c r="C508">
        <v>2013</v>
      </c>
      <c r="D508" s="1">
        <v>41592</v>
      </c>
      <c r="E508" s="1">
        <v>41597</v>
      </c>
      <c r="F508" t="s">
        <v>50</v>
      </c>
      <c r="G508" t="s">
        <v>2632</v>
      </c>
      <c r="H508" t="s">
        <v>2633</v>
      </c>
      <c r="I508" t="s">
        <v>41</v>
      </c>
      <c r="J508" t="s">
        <v>27</v>
      </c>
      <c r="K508" t="s">
        <v>266</v>
      </c>
      <c r="L508" t="s">
        <v>267</v>
      </c>
      <c r="M508">
        <v>10011</v>
      </c>
      <c r="N508" t="s">
        <v>148</v>
      </c>
      <c r="O508" t="s">
        <v>1039</v>
      </c>
      <c r="P508" t="s">
        <v>46</v>
      </c>
      <c r="Q508" t="s">
        <v>59</v>
      </c>
      <c r="R508" t="s">
        <v>1040</v>
      </c>
      <c r="S508">
        <v>24.88</v>
      </c>
      <c r="T508">
        <v>2</v>
      </c>
      <c r="U508">
        <v>0</v>
      </c>
      <c r="V508">
        <v>6.9664000000000001</v>
      </c>
    </row>
    <row r="509" spans="1:22" x14ac:dyDescent="0.3">
      <c r="A509">
        <v>4627</v>
      </c>
      <c r="B509" t="s">
        <v>7651</v>
      </c>
      <c r="C509">
        <v>2013</v>
      </c>
      <c r="D509" s="1">
        <v>41592</v>
      </c>
      <c r="E509" s="1">
        <v>41597</v>
      </c>
      <c r="F509" t="s">
        <v>50</v>
      </c>
      <c r="G509" t="s">
        <v>2632</v>
      </c>
      <c r="H509" t="s">
        <v>2633</v>
      </c>
      <c r="I509" t="s">
        <v>41</v>
      </c>
      <c r="J509" t="s">
        <v>27</v>
      </c>
      <c r="K509" t="s">
        <v>266</v>
      </c>
      <c r="L509" t="s">
        <v>267</v>
      </c>
      <c r="M509">
        <v>10011</v>
      </c>
      <c r="N509" t="s">
        <v>148</v>
      </c>
      <c r="O509" t="s">
        <v>728</v>
      </c>
      <c r="P509" t="s">
        <v>46</v>
      </c>
      <c r="Q509" t="s">
        <v>59</v>
      </c>
      <c r="R509" t="s">
        <v>729</v>
      </c>
      <c r="S509">
        <v>77.55</v>
      </c>
      <c r="T509">
        <v>5</v>
      </c>
      <c r="U509">
        <v>0</v>
      </c>
      <c r="V509">
        <v>20.163</v>
      </c>
    </row>
    <row r="510" spans="1:22" x14ac:dyDescent="0.3">
      <c r="A510">
        <v>4625</v>
      </c>
      <c r="B510" t="s">
        <v>7650</v>
      </c>
      <c r="C510">
        <v>2014</v>
      </c>
      <c r="D510" s="1">
        <v>41892</v>
      </c>
      <c r="E510" s="1">
        <v>41897</v>
      </c>
      <c r="F510" t="s">
        <v>50</v>
      </c>
      <c r="G510" t="s">
        <v>51</v>
      </c>
      <c r="H510" t="s">
        <v>52</v>
      </c>
      <c r="I510" t="s">
        <v>26</v>
      </c>
      <c r="J510" t="s">
        <v>27</v>
      </c>
      <c r="K510" t="s">
        <v>382</v>
      </c>
      <c r="L510" t="s">
        <v>335</v>
      </c>
      <c r="M510">
        <v>38401</v>
      </c>
      <c r="N510" t="s">
        <v>30</v>
      </c>
      <c r="O510" t="s">
        <v>2999</v>
      </c>
      <c r="P510" t="s">
        <v>46</v>
      </c>
      <c r="Q510" t="s">
        <v>59</v>
      </c>
      <c r="R510" t="s">
        <v>3000</v>
      </c>
      <c r="S510">
        <v>258.48</v>
      </c>
      <c r="T510">
        <v>2</v>
      </c>
      <c r="U510">
        <v>0.2</v>
      </c>
      <c r="V510">
        <v>-3.2309999999999999</v>
      </c>
    </row>
    <row r="511" spans="1:22" x14ac:dyDescent="0.3">
      <c r="A511">
        <v>4622</v>
      </c>
      <c r="B511" t="s">
        <v>7649</v>
      </c>
      <c r="C511">
        <v>2012</v>
      </c>
      <c r="D511" s="1">
        <v>41187</v>
      </c>
      <c r="E511" s="1">
        <v>41190</v>
      </c>
      <c r="F511" t="s">
        <v>23</v>
      </c>
      <c r="G511" t="s">
        <v>2057</v>
      </c>
      <c r="H511" t="s">
        <v>2058</v>
      </c>
      <c r="I511" t="s">
        <v>41</v>
      </c>
      <c r="J511" t="s">
        <v>27</v>
      </c>
      <c r="K511" t="s">
        <v>521</v>
      </c>
      <c r="L511" t="s">
        <v>245</v>
      </c>
      <c r="M511">
        <v>19805</v>
      </c>
      <c r="N511" t="s">
        <v>148</v>
      </c>
      <c r="O511" t="s">
        <v>759</v>
      </c>
      <c r="P511" t="s">
        <v>46</v>
      </c>
      <c r="Q511" t="s">
        <v>59</v>
      </c>
      <c r="R511" t="s">
        <v>760</v>
      </c>
      <c r="S511">
        <v>77.55</v>
      </c>
      <c r="T511">
        <v>5</v>
      </c>
      <c r="U511">
        <v>0</v>
      </c>
      <c r="V511">
        <v>21.713999999999999</v>
      </c>
    </row>
    <row r="512" spans="1:22" x14ac:dyDescent="0.3">
      <c r="A512">
        <v>509</v>
      </c>
      <c r="B512" t="s">
        <v>1733</v>
      </c>
      <c r="C512">
        <v>2012</v>
      </c>
      <c r="D512" s="1">
        <v>40984</v>
      </c>
      <c r="E512" s="1">
        <v>40990</v>
      </c>
      <c r="F512" t="s">
        <v>50</v>
      </c>
      <c r="G512" t="s">
        <v>1734</v>
      </c>
      <c r="H512" t="s">
        <v>1735</v>
      </c>
      <c r="I512" t="s">
        <v>26</v>
      </c>
      <c r="J512" t="s">
        <v>27</v>
      </c>
      <c r="K512" t="s">
        <v>1736</v>
      </c>
      <c r="L512" t="s">
        <v>1272</v>
      </c>
      <c r="M512">
        <v>30318</v>
      </c>
      <c r="N512" t="s">
        <v>30</v>
      </c>
      <c r="O512" t="s">
        <v>953</v>
      </c>
      <c r="P512" t="s">
        <v>46</v>
      </c>
      <c r="Q512" t="s">
        <v>59</v>
      </c>
      <c r="R512" t="s">
        <v>1741</v>
      </c>
      <c r="S512">
        <v>46.74</v>
      </c>
      <c r="T512">
        <v>3</v>
      </c>
      <c r="U512">
        <v>0</v>
      </c>
      <c r="V512">
        <v>11.685</v>
      </c>
    </row>
    <row r="513" spans="1:22" x14ac:dyDescent="0.3">
      <c r="A513">
        <v>4608</v>
      </c>
      <c r="B513" t="s">
        <v>7641</v>
      </c>
      <c r="C513">
        <v>2012</v>
      </c>
      <c r="D513" s="1">
        <v>41057</v>
      </c>
      <c r="E513" s="1">
        <v>41062</v>
      </c>
      <c r="F513" t="s">
        <v>50</v>
      </c>
      <c r="G513" t="s">
        <v>3987</v>
      </c>
      <c r="H513" t="s">
        <v>3988</v>
      </c>
      <c r="I513" t="s">
        <v>26</v>
      </c>
      <c r="J513" t="s">
        <v>27</v>
      </c>
      <c r="K513" t="s">
        <v>389</v>
      </c>
      <c r="L513" t="s">
        <v>267</v>
      </c>
      <c r="M513">
        <v>14609</v>
      </c>
      <c r="N513" t="s">
        <v>148</v>
      </c>
      <c r="O513" t="s">
        <v>2011</v>
      </c>
      <c r="P513" t="s">
        <v>46</v>
      </c>
      <c r="Q513" t="s">
        <v>59</v>
      </c>
      <c r="R513" t="s">
        <v>2012</v>
      </c>
      <c r="S513">
        <v>535.41</v>
      </c>
      <c r="T513">
        <v>3</v>
      </c>
      <c r="U513">
        <v>0</v>
      </c>
      <c r="V513">
        <v>160.62299999999999</v>
      </c>
    </row>
    <row r="514" spans="1:22" x14ac:dyDescent="0.3">
      <c r="A514">
        <v>4590</v>
      </c>
      <c r="B514" t="s">
        <v>7626</v>
      </c>
      <c r="C514">
        <v>2014</v>
      </c>
      <c r="D514" s="1">
        <v>41946</v>
      </c>
      <c r="E514" s="1">
        <v>41948</v>
      </c>
      <c r="F514" t="s">
        <v>23</v>
      </c>
      <c r="G514" t="s">
        <v>5795</v>
      </c>
      <c r="H514" t="s">
        <v>5796</v>
      </c>
      <c r="I514" t="s">
        <v>102</v>
      </c>
      <c r="J514" t="s">
        <v>27</v>
      </c>
      <c r="K514" t="s">
        <v>7627</v>
      </c>
      <c r="L514" t="s">
        <v>43</v>
      </c>
      <c r="M514">
        <v>94526</v>
      </c>
      <c r="N514" t="s">
        <v>44</v>
      </c>
      <c r="O514" t="s">
        <v>2164</v>
      </c>
      <c r="P514" t="s">
        <v>46</v>
      </c>
      <c r="Q514" t="s">
        <v>59</v>
      </c>
      <c r="R514" t="s">
        <v>2165</v>
      </c>
      <c r="S514">
        <v>452.55</v>
      </c>
      <c r="T514">
        <v>7</v>
      </c>
      <c r="U514">
        <v>0</v>
      </c>
      <c r="V514">
        <v>22.627500000000001</v>
      </c>
    </row>
    <row r="515" spans="1:22" x14ac:dyDescent="0.3">
      <c r="A515">
        <v>4577</v>
      </c>
      <c r="B515" t="s">
        <v>7608</v>
      </c>
      <c r="C515">
        <v>2013</v>
      </c>
      <c r="D515" s="1">
        <v>41621</v>
      </c>
      <c r="E515" s="1">
        <v>41627</v>
      </c>
      <c r="F515" t="s">
        <v>50</v>
      </c>
      <c r="G515" t="s">
        <v>3130</v>
      </c>
      <c r="H515" t="s">
        <v>3131</v>
      </c>
      <c r="I515" t="s">
        <v>102</v>
      </c>
      <c r="J515" t="s">
        <v>27</v>
      </c>
      <c r="K515" t="s">
        <v>328</v>
      </c>
      <c r="L515" t="s">
        <v>238</v>
      </c>
      <c r="M515">
        <v>49201</v>
      </c>
      <c r="N515" t="s">
        <v>105</v>
      </c>
      <c r="O515" t="s">
        <v>7609</v>
      </c>
      <c r="P515" t="s">
        <v>46</v>
      </c>
      <c r="Q515" t="s">
        <v>59</v>
      </c>
      <c r="R515" t="s">
        <v>7610</v>
      </c>
      <c r="S515">
        <v>26.86</v>
      </c>
      <c r="T515">
        <v>2</v>
      </c>
      <c r="U515">
        <v>0</v>
      </c>
      <c r="V515">
        <v>6.7149999999999999</v>
      </c>
    </row>
    <row r="516" spans="1:22" x14ac:dyDescent="0.3">
      <c r="A516">
        <v>4565</v>
      </c>
      <c r="B516" t="s">
        <v>7602</v>
      </c>
      <c r="C516">
        <v>2011</v>
      </c>
      <c r="D516" s="1">
        <v>40886</v>
      </c>
      <c r="E516" s="1">
        <v>40891</v>
      </c>
      <c r="F516" t="s">
        <v>50</v>
      </c>
      <c r="G516" t="s">
        <v>6232</v>
      </c>
      <c r="H516" t="s">
        <v>6233</v>
      </c>
      <c r="I516" t="s">
        <v>41</v>
      </c>
      <c r="J516" t="s">
        <v>27</v>
      </c>
      <c r="K516" t="s">
        <v>1823</v>
      </c>
      <c r="L516" t="s">
        <v>310</v>
      </c>
      <c r="M516">
        <v>85204</v>
      </c>
      <c r="N516" t="s">
        <v>44</v>
      </c>
      <c r="O516" t="s">
        <v>4014</v>
      </c>
      <c r="P516" t="s">
        <v>46</v>
      </c>
      <c r="Q516" t="s">
        <v>59</v>
      </c>
      <c r="R516" t="s">
        <v>4015</v>
      </c>
      <c r="S516">
        <v>100.70399999999999</v>
      </c>
      <c r="T516">
        <v>6</v>
      </c>
      <c r="U516">
        <v>0.2</v>
      </c>
      <c r="V516">
        <v>-1.2587999999999999</v>
      </c>
    </row>
    <row r="517" spans="1:22" x14ac:dyDescent="0.3">
      <c r="A517">
        <v>4557</v>
      </c>
      <c r="B517" t="s">
        <v>7592</v>
      </c>
      <c r="C517">
        <v>2012</v>
      </c>
      <c r="D517" s="1">
        <v>40991</v>
      </c>
      <c r="E517" s="1">
        <v>40994</v>
      </c>
      <c r="F517" t="s">
        <v>188</v>
      </c>
      <c r="G517" t="s">
        <v>4143</v>
      </c>
      <c r="H517" t="s">
        <v>4144</v>
      </c>
      <c r="I517" t="s">
        <v>26</v>
      </c>
      <c r="J517" t="s">
        <v>27</v>
      </c>
      <c r="K517" t="s">
        <v>2579</v>
      </c>
      <c r="L517" t="s">
        <v>383</v>
      </c>
      <c r="M517">
        <v>29501</v>
      </c>
      <c r="N517" t="s">
        <v>30</v>
      </c>
      <c r="O517" t="s">
        <v>2730</v>
      </c>
      <c r="P517" t="s">
        <v>46</v>
      </c>
      <c r="Q517" t="s">
        <v>59</v>
      </c>
      <c r="R517" t="s">
        <v>2731</v>
      </c>
      <c r="S517">
        <v>27.92</v>
      </c>
      <c r="T517">
        <v>4</v>
      </c>
      <c r="U517">
        <v>0</v>
      </c>
      <c r="V517">
        <v>0.55840000000000001</v>
      </c>
    </row>
    <row r="518" spans="1:22" x14ac:dyDescent="0.3">
      <c r="A518">
        <v>4532</v>
      </c>
      <c r="B518" t="s">
        <v>7573</v>
      </c>
      <c r="C518">
        <v>2013</v>
      </c>
      <c r="D518" s="1">
        <v>41593</v>
      </c>
      <c r="E518" s="1">
        <v>41596</v>
      </c>
      <c r="F518" t="s">
        <v>188</v>
      </c>
      <c r="G518" t="s">
        <v>799</v>
      </c>
      <c r="H518" t="s">
        <v>800</v>
      </c>
      <c r="I518" t="s">
        <v>26</v>
      </c>
      <c r="J518" t="s">
        <v>27</v>
      </c>
      <c r="K518" t="s">
        <v>266</v>
      </c>
      <c r="L518" t="s">
        <v>267</v>
      </c>
      <c r="M518">
        <v>10009</v>
      </c>
      <c r="N518" t="s">
        <v>148</v>
      </c>
      <c r="O518" t="s">
        <v>635</v>
      </c>
      <c r="P518" t="s">
        <v>46</v>
      </c>
      <c r="Q518" t="s">
        <v>59</v>
      </c>
      <c r="R518" t="s">
        <v>636</v>
      </c>
      <c r="S518">
        <v>40.44</v>
      </c>
      <c r="T518">
        <v>3</v>
      </c>
      <c r="U518">
        <v>0</v>
      </c>
      <c r="V518">
        <v>10.5144</v>
      </c>
    </row>
    <row r="519" spans="1:22" x14ac:dyDescent="0.3">
      <c r="A519">
        <v>4520</v>
      </c>
      <c r="B519" t="s">
        <v>7561</v>
      </c>
      <c r="C519">
        <v>2014</v>
      </c>
      <c r="D519" s="1">
        <v>41801</v>
      </c>
      <c r="E519" s="1">
        <v>41805</v>
      </c>
      <c r="F519" t="s">
        <v>50</v>
      </c>
      <c r="G519" t="s">
        <v>4592</v>
      </c>
      <c r="H519" t="s">
        <v>4593</v>
      </c>
      <c r="I519" t="s">
        <v>41</v>
      </c>
      <c r="J519" t="s">
        <v>27</v>
      </c>
      <c r="K519" t="s">
        <v>1521</v>
      </c>
      <c r="L519" t="s">
        <v>54</v>
      </c>
      <c r="M519">
        <v>32216</v>
      </c>
      <c r="N519" t="s">
        <v>30</v>
      </c>
      <c r="O519" t="s">
        <v>7562</v>
      </c>
      <c r="P519" t="s">
        <v>46</v>
      </c>
      <c r="Q519" t="s">
        <v>59</v>
      </c>
      <c r="R519" t="s">
        <v>7563</v>
      </c>
      <c r="S519">
        <v>1347.52</v>
      </c>
      <c r="T519">
        <v>8</v>
      </c>
      <c r="U519">
        <v>0.2</v>
      </c>
      <c r="V519">
        <v>84.22</v>
      </c>
    </row>
    <row r="520" spans="1:22" x14ac:dyDescent="0.3">
      <c r="A520">
        <v>517</v>
      </c>
      <c r="B520" t="s">
        <v>1760</v>
      </c>
      <c r="C520">
        <v>2014</v>
      </c>
      <c r="D520" s="1">
        <v>41662</v>
      </c>
      <c r="E520" s="1">
        <v>41667</v>
      </c>
      <c r="F520" t="s">
        <v>50</v>
      </c>
      <c r="G520" t="s">
        <v>531</v>
      </c>
      <c r="H520" t="s">
        <v>532</v>
      </c>
      <c r="I520" t="s">
        <v>102</v>
      </c>
      <c r="J520" t="s">
        <v>27</v>
      </c>
      <c r="K520" t="s">
        <v>1761</v>
      </c>
      <c r="L520" t="s">
        <v>1762</v>
      </c>
      <c r="M520">
        <v>59405</v>
      </c>
      <c r="N520" t="s">
        <v>44</v>
      </c>
      <c r="O520" t="s">
        <v>1765</v>
      </c>
      <c r="P520" t="s">
        <v>46</v>
      </c>
      <c r="Q520" t="s">
        <v>59</v>
      </c>
      <c r="R520" t="s">
        <v>1766</v>
      </c>
      <c r="S520">
        <v>51.45</v>
      </c>
      <c r="T520">
        <v>3</v>
      </c>
      <c r="U520">
        <v>0</v>
      </c>
      <c r="V520">
        <v>13.891500000000001</v>
      </c>
    </row>
    <row r="521" spans="1:22" x14ac:dyDescent="0.3">
      <c r="A521">
        <v>4514</v>
      </c>
      <c r="B521" t="s">
        <v>7553</v>
      </c>
      <c r="C521">
        <v>2013</v>
      </c>
      <c r="D521" s="1">
        <v>41524</v>
      </c>
      <c r="E521" s="1">
        <v>41526</v>
      </c>
      <c r="F521" t="s">
        <v>188</v>
      </c>
      <c r="G521" t="s">
        <v>6471</v>
      </c>
      <c r="H521" t="s">
        <v>6472</v>
      </c>
      <c r="I521" t="s">
        <v>26</v>
      </c>
      <c r="J521" t="s">
        <v>27</v>
      </c>
      <c r="K521" t="s">
        <v>184</v>
      </c>
      <c r="L521" t="s">
        <v>104</v>
      </c>
      <c r="M521">
        <v>77070</v>
      </c>
      <c r="N521" t="s">
        <v>105</v>
      </c>
      <c r="O521" t="s">
        <v>635</v>
      </c>
      <c r="P521" t="s">
        <v>46</v>
      </c>
      <c r="Q521" t="s">
        <v>59</v>
      </c>
      <c r="R521" t="s">
        <v>636</v>
      </c>
      <c r="S521">
        <v>10.784000000000001</v>
      </c>
      <c r="T521">
        <v>1</v>
      </c>
      <c r="U521">
        <v>0.2</v>
      </c>
      <c r="V521">
        <v>0.80879999999999996</v>
      </c>
    </row>
    <row r="522" spans="1:22" x14ac:dyDescent="0.3">
      <c r="A522">
        <v>519</v>
      </c>
      <c r="B522" t="s">
        <v>1760</v>
      </c>
      <c r="C522">
        <v>2014</v>
      </c>
      <c r="D522" s="1">
        <v>41662</v>
      </c>
      <c r="E522" s="1">
        <v>41667</v>
      </c>
      <c r="F522" t="s">
        <v>50</v>
      </c>
      <c r="G522" t="s">
        <v>531</v>
      </c>
      <c r="H522" t="s">
        <v>532</v>
      </c>
      <c r="I522" t="s">
        <v>102</v>
      </c>
      <c r="J522" t="s">
        <v>27</v>
      </c>
      <c r="K522" t="s">
        <v>1761</v>
      </c>
      <c r="L522" t="s">
        <v>1762</v>
      </c>
      <c r="M522">
        <v>59405</v>
      </c>
      <c r="N522" t="s">
        <v>44</v>
      </c>
      <c r="O522" t="s">
        <v>1769</v>
      </c>
      <c r="P522" t="s">
        <v>46</v>
      </c>
      <c r="Q522" t="s">
        <v>59</v>
      </c>
      <c r="R522" t="s">
        <v>1770</v>
      </c>
      <c r="S522">
        <v>1126.02</v>
      </c>
      <c r="T522">
        <v>3</v>
      </c>
      <c r="U522">
        <v>0</v>
      </c>
      <c r="V522">
        <v>56.301000000000002</v>
      </c>
    </row>
    <row r="523" spans="1:22" x14ac:dyDescent="0.3">
      <c r="A523">
        <v>4508</v>
      </c>
      <c r="B523" t="s">
        <v>7545</v>
      </c>
      <c r="C523">
        <v>2011</v>
      </c>
      <c r="D523" s="1">
        <v>40901</v>
      </c>
      <c r="E523" s="1">
        <v>40906</v>
      </c>
      <c r="F523" t="s">
        <v>50</v>
      </c>
      <c r="G523" t="s">
        <v>3436</v>
      </c>
      <c r="H523" t="s">
        <v>3437</v>
      </c>
      <c r="I523" t="s">
        <v>102</v>
      </c>
      <c r="J523" t="s">
        <v>27</v>
      </c>
      <c r="K523" t="s">
        <v>42</v>
      </c>
      <c r="L523" t="s">
        <v>43</v>
      </c>
      <c r="M523">
        <v>90045</v>
      </c>
      <c r="N523" t="s">
        <v>44</v>
      </c>
      <c r="O523" t="s">
        <v>6445</v>
      </c>
      <c r="P523" t="s">
        <v>46</v>
      </c>
      <c r="Q523" t="s">
        <v>59</v>
      </c>
      <c r="R523" t="s">
        <v>6446</v>
      </c>
      <c r="S523">
        <v>20.34</v>
      </c>
      <c r="T523">
        <v>1</v>
      </c>
      <c r="U523">
        <v>0</v>
      </c>
      <c r="V523">
        <v>0.2034</v>
      </c>
    </row>
    <row r="524" spans="1:22" x14ac:dyDescent="0.3">
      <c r="A524">
        <v>521</v>
      </c>
      <c r="B524" t="s">
        <v>1771</v>
      </c>
      <c r="C524">
        <v>2012</v>
      </c>
      <c r="D524" s="1">
        <v>40990</v>
      </c>
      <c r="E524" s="1">
        <v>40994</v>
      </c>
      <c r="F524" t="s">
        <v>50</v>
      </c>
      <c r="G524" t="s">
        <v>1772</v>
      </c>
      <c r="H524" t="s">
        <v>1773</v>
      </c>
      <c r="I524" t="s">
        <v>26</v>
      </c>
      <c r="J524" t="s">
        <v>27</v>
      </c>
      <c r="K524" t="s">
        <v>184</v>
      </c>
      <c r="L524" t="s">
        <v>104</v>
      </c>
      <c r="M524">
        <v>77041</v>
      </c>
      <c r="N524" t="s">
        <v>105</v>
      </c>
      <c r="O524" t="s">
        <v>1774</v>
      </c>
      <c r="P524" t="s">
        <v>46</v>
      </c>
      <c r="Q524" t="s">
        <v>59</v>
      </c>
      <c r="R524" t="s">
        <v>1775</v>
      </c>
      <c r="S524">
        <v>129.56800000000001</v>
      </c>
      <c r="T524">
        <v>2</v>
      </c>
      <c r="U524">
        <v>0.2</v>
      </c>
      <c r="V524">
        <v>-25.913599999999999</v>
      </c>
    </row>
    <row r="525" spans="1:22" x14ac:dyDescent="0.3">
      <c r="A525">
        <v>4478</v>
      </c>
      <c r="B525" t="s">
        <v>7525</v>
      </c>
      <c r="C525">
        <v>2014</v>
      </c>
      <c r="D525" s="1">
        <v>41935</v>
      </c>
      <c r="E525" s="1">
        <v>41935</v>
      </c>
      <c r="F525" t="s">
        <v>1290</v>
      </c>
      <c r="G525" t="s">
        <v>3147</v>
      </c>
      <c r="H525" t="s">
        <v>3148</v>
      </c>
      <c r="I525" t="s">
        <v>26</v>
      </c>
      <c r="J525" t="s">
        <v>27</v>
      </c>
      <c r="K525" t="s">
        <v>7526</v>
      </c>
      <c r="L525" t="s">
        <v>649</v>
      </c>
      <c r="M525">
        <v>73505</v>
      </c>
      <c r="N525" t="s">
        <v>105</v>
      </c>
      <c r="O525" t="s">
        <v>7527</v>
      </c>
      <c r="P525" t="s">
        <v>46</v>
      </c>
      <c r="Q525" t="s">
        <v>59</v>
      </c>
      <c r="R525" t="s">
        <v>7528</v>
      </c>
      <c r="S525">
        <v>333.09</v>
      </c>
      <c r="T525">
        <v>3</v>
      </c>
      <c r="U525">
        <v>0</v>
      </c>
      <c r="V525">
        <v>23.316299999999998</v>
      </c>
    </row>
    <row r="526" spans="1:22" x14ac:dyDescent="0.3">
      <c r="A526">
        <v>4461</v>
      </c>
      <c r="B526" t="s">
        <v>7515</v>
      </c>
      <c r="C526">
        <v>2014</v>
      </c>
      <c r="D526" s="1">
        <v>41911</v>
      </c>
      <c r="E526" s="1">
        <v>41914</v>
      </c>
      <c r="F526" t="s">
        <v>188</v>
      </c>
      <c r="G526" t="s">
        <v>2351</v>
      </c>
      <c r="H526" t="s">
        <v>2352</v>
      </c>
      <c r="I526" t="s">
        <v>102</v>
      </c>
      <c r="J526" t="s">
        <v>27</v>
      </c>
      <c r="K526" t="s">
        <v>456</v>
      </c>
      <c r="L526" t="s">
        <v>457</v>
      </c>
      <c r="M526">
        <v>80013</v>
      </c>
      <c r="N526" t="s">
        <v>44</v>
      </c>
      <c r="O526" t="s">
        <v>839</v>
      </c>
      <c r="P526" t="s">
        <v>46</v>
      </c>
      <c r="Q526" t="s">
        <v>59</v>
      </c>
      <c r="R526" t="s">
        <v>840</v>
      </c>
      <c r="S526">
        <v>147.184</v>
      </c>
      <c r="T526">
        <v>2</v>
      </c>
      <c r="U526">
        <v>0.2</v>
      </c>
      <c r="V526">
        <v>-29.436800000000002</v>
      </c>
    </row>
    <row r="527" spans="1:22" x14ac:dyDescent="0.3">
      <c r="A527">
        <v>4455</v>
      </c>
      <c r="B527" t="s">
        <v>7509</v>
      </c>
      <c r="C527">
        <v>2013</v>
      </c>
      <c r="D527" s="1">
        <v>41460</v>
      </c>
      <c r="E527" s="1">
        <v>41462</v>
      </c>
      <c r="F527" t="s">
        <v>188</v>
      </c>
      <c r="G527" t="s">
        <v>7157</v>
      </c>
      <c r="H527" t="s">
        <v>7158</v>
      </c>
      <c r="I527" t="s">
        <v>26</v>
      </c>
      <c r="J527" t="s">
        <v>27</v>
      </c>
      <c r="K527" t="s">
        <v>127</v>
      </c>
      <c r="L527" t="s">
        <v>43</v>
      </c>
      <c r="M527">
        <v>94109</v>
      </c>
      <c r="N527" t="s">
        <v>44</v>
      </c>
      <c r="O527" t="s">
        <v>2730</v>
      </c>
      <c r="P527" t="s">
        <v>46</v>
      </c>
      <c r="Q527" t="s">
        <v>59</v>
      </c>
      <c r="R527" t="s">
        <v>2731</v>
      </c>
      <c r="S527">
        <v>27.92</v>
      </c>
      <c r="T527">
        <v>4</v>
      </c>
      <c r="U527">
        <v>0</v>
      </c>
      <c r="V527">
        <v>0.55840000000000001</v>
      </c>
    </row>
    <row r="528" spans="1:22" x14ac:dyDescent="0.3">
      <c r="A528">
        <v>4448</v>
      </c>
      <c r="B528" t="s">
        <v>7507</v>
      </c>
      <c r="C528">
        <v>2011</v>
      </c>
      <c r="D528" s="1">
        <v>40863</v>
      </c>
      <c r="E528" s="1">
        <v>40868</v>
      </c>
      <c r="F528" t="s">
        <v>50</v>
      </c>
      <c r="G528" t="s">
        <v>2146</v>
      </c>
      <c r="H528" t="s">
        <v>2147</v>
      </c>
      <c r="I528" t="s">
        <v>102</v>
      </c>
      <c r="J528" t="s">
        <v>27</v>
      </c>
      <c r="K528" t="s">
        <v>538</v>
      </c>
      <c r="L528" t="s">
        <v>254</v>
      </c>
      <c r="M528">
        <v>47401</v>
      </c>
      <c r="N528" t="s">
        <v>105</v>
      </c>
      <c r="O528" t="s">
        <v>1193</v>
      </c>
      <c r="P528" t="s">
        <v>46</v>
      </c>
      <c r="Q528" t="s">
        <v>59</v>
      </c>
      <c r="R528" t="s">
        <v>1194</v>
      </c>
      <c r="S528">
        <v>169.45</v>
      </c>
      <c r="T528">
        <v>5</v>
      </c>
      <c r="U528">
        <v>0</v>
      </c>
      <c r="V528">
        <v>42.362499999999997</v>
      </c>
    </row>
    <row r="529" spans="1:22" x14ac:dyDescent="0.3">
      <c r="A529">
        <v>4442</v>
      </c>
      <c r="B529" t="s">
        <v>7502</v>
      </c>
      <c r="C529">
        <v>2013</v>
      </c>
      <c r="D529" s="1">
        <v>41478</v>
      </c>
      <c r="E529" s="1">
        <v>41482</v>
      </c>
      <c r="F529" t="s">
        <v>50</v>
      </c>
      <c r="G529" t="s">
        <v>5176</v>
      </c>
      <c r="H529" t="s">
        <v>5177</v>
      </c>
      <c r="I529" t="s">
        <v>26</v>
      </c>
      <c r="J529" t="s">
        <v>27</v>
      </c>
      <c r="K529" t="s">
        <v>237</v>
      </c>
      <c r="L529" t="s">
        <v>238</v>
      </c>
      <c r="M529">
        <v>48185</v>
      </c>
      <c r="N529" t="s">
        <v>105</v>
      </c>
      <c r="O529" t="s">
        <v>7503</v>
      </c>
      <c r="P529" t="s">
        <v>46</v>
      </c>
      <c r="Q529" t="s">
        <v>59</v>
      </c>
      <c r="R529" t="s">
        <v>7504</v>
      </c>
      <c r="S529">
        <v>965.85</v>
      </c>
      <c r="T529">
        <v>5</v>
      </c>
      <c r="U529">
        <v>0</v>
      </c>
      <c r="V529">
        <v>135.21899999999999</v>
      </c>
    </row>
    <row r="530" spans="1:22" x14ac:dyDescent="0.3">
      <c r="A530">
        <v>4406</v>
      </c>
      <c r="B530" t="s">
        <v>7476</v>
      </c>
      <c r="C530">
        <v>2012</v>
      </c>
      <c r="D530" s="1">
        <v>41095</v>
      </c>
      <c r="E530" s="1">
        <v>41100</v>
      </c>
      <c r="F530" t="s">
        <v>50</v>
      </c>
      <c r="G530" t="s">
        <v>5244</v>
      </c>
      <c r="H530" t="s">
        <v>5245</v>
      </c>
      <c r="I530" t="s">
        <v>26</v>
      </c>
      <c r="J530" t="s">
        <v>27</v>
      </c>
      <c r="K530" t="s">
        <v>146</v>
      </c>
      <c r="L530" t="s">
        <v>147</v>
      </c>
      <c r="M530">
        <v>19140</v>
      </c>
      <c r="N530" t="s">
        <v>148</v>
      </c>
      <c r="O530" t="s">
        <v>2808</v>
      </c>
      <c r="P530" t="s">
        <v>46</v>
      </c>
      <c r="Q530" t="s">
        <v>59</v>
      </c>
      <c r="R530" t="s">
        <v>2809</v>
      </c>
      <c r="S530">
        <v>38.975999999999999</v>
      </c>
      <c r="T530">
        <v>3</v>
      </c>
      <c r="U530">
        <v>0.2</v>
      </c>
      <c r="V530">
        <v>-2.4359999999999999</v>
      </c>
    </row>
    <row r="531" spans="1:22" x14ac:dyDescent="0.3">
      <c r="A531">
        <v>4395</v>
      </c>
      <c r="B531" t="s">
        <v>7468</v>
      </c>
      <c r="C531">
        <v>2011</v>
      </c>
      <c r="D531" s="1">
        <v>40744</v>
      </c>
      <c r="E531" s="1">
        <v>40744</v>
      </c>
      <c r="F531" t="s">
        <v>1290</v>
      </c>
      <c r="G531" t="s">
        <v>5023</v>
      </c>
      <c r="H531" t="s">
        <v>5024</v>
      </c>
      <c r="I531" t="s">
        <v>26</v>
      </c>
      <c r="J531" t="s">
        <v>27</v>
      </c>
      <c r="K531" t="s">
        <v>318</v>
      </c>
      <c r="L531" t="s">
        <v>498</v>
      </c>
      <c r="M531">
        <v>45503</v>
      </c>
      <c r="N531" t="s">
        <v>148</v>
      </c>
      <c r="O531" t="s">
        <v>2216</v>
      </c>
      <c r="P531" t="s">
        <v>46</v>
      </c>
      <c r="Q531" t="s">
        <v>59</v>
      </c>
      <c r="R531" t="s">
        <v>2217</v>
      </c>
      <c r="S531">
        <v>25.984000000000002</v>
      </c>
      <c r="T531">
        <v>1</v>
      </c>
      <c r="U531">
        <v>0.2</v>
      </c>
      <c r="V531">
        <v>-5.1967999999999996</v>
      </c>
    </row>
    <row r="532" spans="1:22" x14ac:dyDescent="0.3">
      <c r="A532">
        <v>529</v>
      </c>
      <c r="B532" t="s">
        <v>1795</v>
      </c>
      <c r="C532">
        <v>2012</v>
      </c>
      <c r="D532" s="1">
        <v>41155</v>
      </c>
      <c r="E532" s="1">
        <v>41159</v>
      </c>
      <c r="F532" t="s">
        <v>50</v>
      </c>
      <c r="G532" t="s">
        <v>1796</v>
      </c>
      <c r="H532" t="s">
        <v>1797</v>
      </c>
      <c r="I532" t="s">
        <v>26</v>
      </c>
      <c r="J532" t="s">
        <v>27</v>
      </c>
      <c r="K532" t="s">
        <v>146</v>
      </c>
      <c r="L532" t="s">
        <v>147</v>
      </c>
      <c r="M532">
        <v>19134</v>
      </c>
      <c r="N532" t="s">
        <v>148</v>
      </c>
      <c r="O532" t="s">
        <v>1798</v>
      </c>
      <c r="P532" t="s">
        <v>46</v>
      </c>
      <c r="Q532" t="s">
        <v>59</v>
      </c>
      <c r="R532" t="s">
        <v>1799</v>
      </c>
      <c r="S532">
        <v>36.335999999999999</v>
      </c>
      <c r="T532">
        <v>3</v>
      </c>
      <c r="U532">
        <v>0.2</v>
      </c>
      <c r="V532">
        <v>-7.2671999999999999</v>
      </c>
    </row>
    <row r="533" spans="1:22" x14ac:dyDescent="0.3">
      <c r="A533">
        <v>4365</v>
      </c>
      <c r="B533" t="s">
        <v>7446</v>
      </c>
      <c r="C533">
        <v>2014</v>
      </c>
      <c r="D533" s="1">
        <v>41780</v>
      </c>
      <c r="E533" s="1">
        <v>41782</v>
      </c>
      <c r="F533" t="s">
        <v>23</v>
      </c>
      <c r="G533" t="s">
        <v>3302</v>
      </c>
      <c r="H533" t="s">
        <v>3303</v>
      </c>
      <c r="I533" t="s">
        <v>26</v>
      </c>
      <c r="J533" t="s">
        <v>27</v>
      </c>
      <c r="K533" t="s">
        <v>7447</v>
      </c>
      <c r="L533" t="s">
        <v>7448</v>
      </c>
      <c r="M533">
        <v>58103</v>
      </c>
      <c r="N533" t="s">
        <v>105</v>
      </c>
      <c r="O533" t="s">
        <v>2795</v>
      </c>
      <c r="P533" t="s">
        <v>46</v>
      </c>
      <c r="Q533" t="s">
        <v>59</v>
      </c>
      <c r="R533" t="s">
        <v>2796</v>
      </c>
      <c r="S533">
        <v>704.76</v>
      </c>
      <c r="T533">
        <v>4</v>
      </c>
      <c r="U533">
        <v>0</v>
      </c>
      <c r="V533">
        <v>162.09479999999999</v>
      </c>
    </row>
    <row r="534" spans="1:22" x14ac:dyDescent="0.3">
      <c r="A534">
        <v>4351</v>
      </c>
      <c r="B534" t="s">
        <v>7436</v>
      </c>
      <c r="C534">
        <v>2014</v>
      </c>
      <c r="D534" s="1">
        <v>41741</v>
      </c>
      <c r="E534" s="1">
        <v>41745</v>
      </c>
      <c r="F534" t="s">
        <v>50</v>
      </c>
      <c r="G534" t="s">
        <v>6408</v>
      </c>
      <c r="H534" t="s">
        <v>6409</v>
      </c>
      <c r="I534" t="s">
        <v>26</v>
      </c>
      <c r="J534" t="s">
        <v>27</v>
      </c>
      <c r="K534" t="s">
        <v>2470</v>
      </c>
      <c r="L534" t="s">
        <v>498</v>
      </c>
      <c r="M534">
        <v>43130</v>
      </c>
      <c r="N534" t="s">
        <v>148</v>
      </c>
      <c r="O534" t="s">
        <v>1824</v>
      </c>
      <c r="P534" t="s">
        <v>46</v>
      </c>
      <c r="Q534" t="s">
        <v>59</v>
      </c>
      <c r="R534" t="s">
        <v>1825</v>
      </c>
      <c r="S534">
        <v>16.768000000000001</v>
      </c>
      <c r="T534">
        <v>2</v>
      </c>
      <c r="U534">
        <v>0.2</v>
      </c>
      <c r="V534">
        <v>1.4672000000000001</v>
      </c>
    </row>
    <row r="535" spans="1:22" x14ac:dyDescent="0.3">
      <c r="A535">
        <v>4350</v>
      </c>
      <c r="B535" t="s">
        <v>7435</v>
      </c>
      <c r="C535">
        <v>2014</v>
      </c>
      <c r="D535" s="1">
        <v>41968</v>
      </c>
      <c r="E535" s="1">
        <v>41973</v>
      </c>
      <c r="F535" t="s">
        <v>23</v>
      </c>
      <c r="G535" t="s">
        <v>5247</v>
      </c>
      <c r="H535" t="s">
        <v>5248</v>
      </c>
      <c r="I535" t="s">
        <v>26</v>
      </c>
      <c r="J535" t="s">
        <v>27</v>
      </c>
      <c r="K535" t="s">
        <v>1823</v>
      </c>
      <c r="L535" t="s">
        <v>310</v>
      </c>
      <c r="M535">
        <v>85204</v>
      </c>
      <c r="N535" t="s">
        <v>44</v>
      </c>
      <c r="O535" t="s">
        <v>1542</v>
      </c>
      <c r="P535" t="s">
        <v>46</v>
      </c>
      <c r="Q535" t="s">
        <v>59</v>
      </c>
      <c r="R535" t="s">
        <v>1543</v>
      </c>
      <c r="S535">
        <v>415.87200000000001</v>
      </c>
      <c r="T535">
        <v>8</v>
      </c>
      <c r="U535">
        <v>0.2</v>
      </c>
      <c r="V535">
        <v>-41.587200000000003</v>
      </c>
    </row>
    <row r="536" spans="1:22" x14ac:dyDescent="0.3">
      <c r="A536">
        <v>4342</v>
      </c>
      <c r="B536" t="s">
        <v>7430</v>
      </c>
      <c r="C536">
        <v>2014</v>
      </c>
      <c r="D536" s="1">
        <v>41991</v>
      </c>
      <c r="E536" s="1">
        <v>41995</v>
      </c>
      <c r="F536" t="s">
        <v>50</v>
      </c>
      <c r="G536" t="s">
        <v>6172</v>
      </c>
      <c r="H536" t="s">
        <v>6173</v>
      </c>
      <c r="I536" t="s">
        <v>26</v>
      </c>
      <c r="J536" t="s">
        <v>27</v>
      </c>
      <c r="K536" t="s">
        <v>1127</v>
      </c>
      <c r="L536" t="s">
        <v>319</v>
      </c>
      <c r="M536">
        <v>22204</v>
      </c>
      <c r="N536" t="s">
        <v>30</v>
      </c>
      <c r="O536" t="s">
        <v>1015</v>
      </c>
      <c r="P536" t="s">
        <v>46</v>
      </c>
      <c r="Q536" t="s">
        <v>59</v>
      </c>
      <c r="R536" t="s">
        <v>1016</v>
      </c>
      <c r="S536">
        <v>544.38</v>
      </c>
      <c r="T536">
        <v>3</v>
      </c>
      <c r="U536">
        <v>0</v>
      </c>
      <c r="V536">
        <v>157.87020000000001</v>
      </c>
    </row>
    <row r="537" spans="1:22" x14ac:dyDescent="0.3">
      <c r="A537">
        <v>4321</v>
      </c>
      <c r="B537" t="s">
        <v>7408</v>
      </c>
      <c r="C537">
        <v>2011</v>
      </c>
      <c r="D537" s="1">
        <v>40906</v>
      </c>
      <c r="E537" s="1">
        <v>40911</v>
      </c>
      <c r="F537" t="s">
        <v>23</v>
      </c>
      <c r="G537" t="s">
        <v>3868</v>
      </c>
      <c r="H537" t="s">
        <v>3869</v>
      </c>
      <c r="I537" t="s">
        <v>26</v>
      </c>
      <c r="J537" t="s">
        <v>27</v>
      </c>
      <c r="K537" t="s">
        <v>5467</v>
      </c>
      <c r="L537" t="s">
        <v>668</v>
      </c>
      <c r="M537">
        <v>87105</v>
      </c>
      <c r="N537" t="s">
        <v>44</v>
      </c>
      <c r="O537" t="s">
        <v>5267</v>
      </c>
      <c r="P537" t="s">
        <v>46</v>
      </c>
      <c r="Q537" t="s">
        <v>59</v>
      </c>
      <c r="R537" t="s">
        <v>5268</v>
      </c>
      <c r="S537">
        <v>33.29</v>
      </c>
      <c r="T537">
        <v>1</v>
      </c>
      <c r="U537">
        <v>0</v>
      </c>
      <c r="V537">
        <v>7.9896000000000003</v>
      </c>
    </row>
    <row r="538" spans="1:22" x14ac:dyDescent="0.3">
      <c r="A538">
        <v>4317</v>
      </c>
      <c r="B538" t="s">
        <v>7403</v>
      </c>
      <c r="C538">
        <v>2012</v>
      </c>
      <c r="D538" s="1">
        <v>41085</v>
      </c>
      <c r="E538" s="1">
        <v>41091</v>
      </c>
      <c r="F538" t="s">
        <v>50</v>
      </c>
      <c r="G538" t="s">
        <v>2243</v>
      </c>
      <c r="H538" t="s">
        <v>2244</v>
      </c>
      <c r="I538" t="s">
        <v>26</v>
      </c>
      <c r="J538" t="s">
        <v>27</v>
      </c>
      <c r="K538" t="s">
        <v>42</v>
      </c>
      <c r="L538" t="s">
        <v>43</v>
      </c>
      <c r="M538">
        <v>90045</v>
      </c>
      <c r="N538" t="s">
        <v>44</v>
      </c>
      <c r="O538" t="s">
        <v>2082</v>
      </c>
      <c r="P538" t="s">
        <v>46</v>
      </c>
      <c r="Q538" t="s">
        <v>59</v>
      </c>
      <c r="R538" t="s">
        <v>2083</v>
      </c>
      <c r="S538">
        <v>304.23</v>
      </c>
      <c r="T538">
        <v>3</v>
      </c>
      <c r="U538">
        <v>0</v>
      </c>
      <c r="V538">
        <v>9.1268999999999991</v>
      </c>
    </row>
    <row r="539" spans="1:22" x14ac:dyDescent="0.3">
      <c r="A539">
        <v>536</v>
      </c>
      <c r="B539" t="s">
        <v>1820</v>
      </c>
      <c r="C539">
        <v>2013</v>
      </c>
      <c r="D539" s="1">
        <v>41466</v>
      </c>
      <c r="E539" s="1">
        <v>41472</v>
      </c>
      <c r="F539" t="s">
        <v>50</v>
      </c>
      <c r="G539" t="s">
        <v>1821</v>
      </c>
      <c r="H539" t="s">
        <v>1822</v>
      </c>
      <c r="I539" t="s">
        <v>26</v>
      </c>
      <c r="J539" t="s">
        <v>27</v>
      </c>
      <c r="K539" t="s">
        <v>1823</v>
      </c>
      <c r="L539" t="s">
        <v>310</v>
      </c>
      <c r="M539">
        <v>85204</v>
      </c>
      <c r="N539" t="s">
        <v>44</v>
      </c>
      <c r="O539" t="s">
        <v>1824</v>
      </c>
      <c r="P539" t="s">
        <v>46</v>
      </c>
      <c r="Q539" t="s">
        <v>59</v>
      </c>
      <c r="R539" t="s">
        <v>1825</v>
      </c>
      <c r="S539">
        <v>16.768000000000001</v>
      </c>
      <c r="T539">
        <v>2</v>
      </c>
      <c r="U539">
        <v>0.2</v>
      </c>
      <c r="V539">
        <v>1.4672000000000001</v>
      </c>
    </row>
    <row r="540" spans="1:22" x14ac:dyDescent="0.3">
      <c r="A540">
        <v>4297</v>
      </c>
      <c r="B540" t="s">
        <v>7392</v>
      </c>
      <c r="C540">
        <v>2014</v>
      </c>
      <c r="D540" s="1">
        <v>41887</v>
      </c>
      <c r="E540" s="1">
        <v>41893</v>
      </c>
      <c r="F540" t="s">
        <v>50</v>
      </c>
      <c r="G540" t="s">
        <v>2171</v>
      </c>
      <c r="H540" t="s">
        <v>2172</v>
      </c>
      <c r="I540" t="s">
        <v>41</v>
      </c>
      <c r="J540" t="s">
        <v>27</v>
      </c>
      <c r="K540" t="s">
        <v>42</v>
      </c>
      <c r="L540" t="s">
        <v>43</v>
      </c>
      <c r="M540">
        <v>90032</v>
      </c>
      <c r="N540" t="s">
        <v>44</v>
      </c>
      <c r="O540" t="s">
        <v>4089</v>
      </c>
      <c r="P540" t="s">
        <v>46</v>
      </c>
      <c r="Q540" t="s">
        <v>59</v>
      </c>
      <c r="R540" t="s">
        <v>4090</v>
      </c>
      <c r="S540">
        <v>54.32</v>
      </c>
      <c r="T540">
        <v>4</v>
      </c>
      <c r="U540">
        <v>0</v>
      </c>
      <c r="V540">
        <v>0.54320000000000002</v>
      </c>
    </row>
    <row r="541" spans="1:22" x14ac:dyDescent="0.3">
      <c r="A541">
        <v>4288</v>
      </c>
      <c r="B541" t="s">
        <v>7385</v>
      </c>
      <c r="C541">
        <v>2014</v>
      </c>
      <c r="D541" s="1">
        <v>42002</v>
      </c>
      <c r="E541" s="1">
        <v>42008</v>
      </c>
      <c r="F541" t="s">
        <v>50</v>
      </c>
      <c r="G541" t="s">
        <v>3158</v>
      </c>
      <c r="H541" t="s">
        <v>3159</v>
      </c>
      <c r="I541" t="s">
        <v>102</v>
      </c>
      <c r="J541" t="s">
        <v>27</v>
      </c>
      <c r="K541" t="s">
        <v>5660</v>
      </c>
      <c r="L541" t="s">
        <v>335</v>
      </c>
      <c r="M541">
        <v>37211</v>
      </c>
      <c r="N541" t="s">
        <v>30</v>
      </c>
      <c r="O541" t="s">
        <v>1774</v>
      </c>
      <c r="P541" t="s">
        <v>46</v>
      </c>
      <c r="Q541" t="s">
        <v>59</v>
      </c>
      <c r="R541" t="s">
        <v>1775</v>
      </c>
      <c r="S541">
        <v>64.784000000000006</v>
      </c>
      <c r="T541">
        <v>1</v>
      </c>
      <c r="U541">
        <v>0.2</v>
      </c>
      <c r="V541">
        <v>-12.956799999999999</v>
      </c>
    </row>
    <row r="542" spans="1:22" x14ac:dyDescent="0.3">
      <c r="A542">
        <v>4277</v>
      </c>
      <c r="B542" t="s">
        <v>7375</v>
      </c>
      <c r="C542">
        <v>2014</v>
      </c>
      <c r="D542" s="1">
        <v>41870</v>
      </c>
      <c r="E542" s="1">
        <v>41874</v>
      </c>
      <c r="F542" t="s">
        <v>50</v>
      </c>
      <c r="G542" t="s">
        <v>3116</v>
      </c>
      <c r="H542" t="s">
        <v>3117</v>
      </c>
      <c r="I542" t="s">
        <v>102</v>
      </c>
      <c r="J542" t="s">
        <v>27</v>
      </c>
      <c r="K542" t="s">
        <v>95</v>
      </c>
      <c r="L542" t="s">
        <v>96</v>
      </c>
      <c r="M542">
        <v>98105</v>
      </c>
      <c r="N542" t="s">
        <v>44</v>
      </c>
      <c r="O542" t="s">
        <v>2999</v>
      </c>
      <c r="P542" t="s">
        <v>46</v>
      </c>
      <c r="Q542" t="s">
        <v>59</v>
      </c>
      <c r="R542" t="s">
        <v>3000</v>
      </c>
      <c r="S542">
        <v>323.10000000000002</v>
      </c>
      <c r="T542">
        <v>2</v>
      </c>
      <c r="U542">
        <v>0</v>
      </c>
      <c r="V542">
        <v>61.389000000000003</v>
      </c>
    </row>
    <row r="543" spans="1:22" x14ac:dyDescent="0.3">
      <c r="A543">
        <v>4223</v>
      </c>
      <c r="B543" t="s">
        <v>7322</v>
      </c>
      <c r="C543">
        <v>2014</v>
      </c>
      <c r="D543" s="1">
        <v>41802</v>
      </c>
      <c r="E543" s="1">
        <v>41804</v>
      </c>
      <c r="F543" t="s">
        <v>23</v>
      </c>
      <c r="G543" t="s">
        <v>4047</v>
      </c>
      <c r="H543" t="s">
        <v>4048</v>
      </c>
      <c r="I543" t="s">
        <v>26</v>
      </c>
      <c r="J543" t="s">
        <v>27</v>
      </c>
      <c r="K543" t="s">
        <v>95</v>
      </c>
      <c r="L543" t="s">
        <v>96</v>
      </c>
      <c r="M543">
        <v>98103</v>
      </c>
      <c r="N543" t="s">
        <v>44</v>
      </c>
      <c r="O543" t="s">
        <v>960</v>
      </c>
      <c r="P543" t="s">
        <v>46</v>
      </c>
      <c r="Q543" t="s">
        <v>59</v>
      </c>
      <c r="R543" t="s">
        <v>961</v>
      </c>
      <c r="S543">
        <v>102.96</v>
      </c>
      <c r="T543">
        <v>2</v>
      </c>
      <c r="U543">
        <v>0</v>
      </c>
      <c r="V543">
        <v>1.0296000000000001</v>
      </c>
    </row>
    <row r="544" spans="1:22" x14ac:dyDescent="0.3">
      <c r="A544">
        <v>4189</v>
      </c>
      <c r="B544" t="s">
        <v>7285</v>
      </c>
      <c r="C544">
        <v>2014</v>
      </c>
      <c r="D544" s="1">
        <v>41778</v>
      </c>
      <c r="E544" s="1">
        <v>41783</v>
      </c>
      <c r="F544" t="s">
        <v>50</v>
      </c>
      <c r="G544" t="s">
        <v>7286</v>
      </c>
      <c r="H544" t="s">
        <v>7287</v>
      </c>
      <c r="I544" t="s">
        <v>41</v>
      </c>
      <c r="J544" t="s">
        <v>27</v>
      </c>
      <c r="K544" t="s">
        <v>7288</v>
      </c>
      <c r="L544" t="s">
        <v>104</v>
      </c>
      <c r="M544">
        <v>78501</v>
      </c>
      <c r="N544" t="s">
        <v>105</v>
      </c>
      <c r="O544" t="s">
        <v>5935</v>
      </c>
      <c r="P544" t="s">
        <v>46</v>
      </c>
      <c r="Q544" t="s">
        <v>59</v>
      </c>
      <c r="R544" t="s">
        <v>5936</v>
      </c>
      <c r="S544">
        <v>8.9280000000000008</v>
      </c>
      <c r="T544">
        <v>2</v>
      </c>
      <c r="U544">
        <v>0.2</v>
      </c>
      <c r="V544">
        <v>0.66959999999999997</v>
      </c>
    </row>
    <row r="545" spans="1:22" x14ac:dyDescent="0.3">
      <c r="A545">
        <v>4184</v>
      </c>
      <c r="B545" t="s">
        <v>7278</v>
      </c>
      <c r="C545">
        <v>2014</v>
      </c>
      <c r="D545" s="1">
        <v>41919</v>
      </c>
      <c r="E545" s="1">
        <v>41925</v>
      </c>
      <c r="F545" t="s">
        <v>50</v>
      </c>
      <c r="G545" t="s">
        <v>7279</v>
      </c>
      <c r="H545" t="s">
        <v>7280</v>
      </c>
      <c r="I545" t="s">
        <v>102</v>
      </c>
      <c r="J545" t="s">
        <v>27</v>
      </c>
      <c r="K545" t="s">
        <v>266</v>
      </c>
      <c r="L545" t="s">
        <v>267</v>
      </c>
      <c r="M545">
        <v>10035</v>
      </c>
      <c r="N545" t="s">
        <v>148</v>
      </c>
      <c r="O545" t="s">
        <v>684</v>
      </c>
      <c r="P545" t="s">
        <v>46</v>
      </c>
      <c r="Q545" t="s">
        <v>59</v>
      </c>
      <c r="R545" t="s">
        <v>685</v>
      </c>
      <c r="S545">
        <v>344.91</v>
      </c>
      <c r="T545">
        <v>3</v>
      </c>
      <c r="U545">
        <v>0</v>
      </c>
      <c r="V545">
        <v>10.347300000000001</v>
      </c>
    </row>
    <row r="546" spans="1:22" x14ac:dyDescent="0.3">
      <c r="A546">
        <v>543</v>
      </c>
      <c r="B546" t="s">
        <v>1850</v>
      </c>
      <c r="C546">
        <v>2012</v>
      </c>
      <c r="D546" s="1">
        <v>41261</v>
      </c>
      <c r="E546" s="1">
        <v>41266</v>
      </c>
      <c r="F546" t="s">
        <v>50</v>
      </c>
      <c r="G546" t="s">
        <v>1851</v>
      </c>
      <c r="H546" t="s">
        <v>1852</v>
      </c>
      <c r="I546" t="s">
        <v>26</v>
      </c>
      <c r="J546" t="s">
        <v>27</v>
      </c>
      <c r="K546" t="s">
        <v>318</v>
      </c>
      <c r="L546" t="s">
        <v>498</v>
      </c>
      <c r="M546">
        <v>45503</v>
      </c>
      <c r="N546" t="s">
        <v>148</v>
      </c>
      <c r="O546" t="s">
        <v>1689</v>
      </c>
      <c r="P546" t="s">
        <v>46</v>
      </c>
      <c r="Q546" t="s">
        <v>59</v>
      </c>
      <c r="R546" t="s">
        <v>1690</v>
      </c>
      <c r="S546">
        <v>646.77599999999995</v>
      </c>
      <c r="T546">
        <v>9</v>
      </c>
      <c r="U546">
        <v>0.2</v>
      </c>
      <c r="V546">
        <v>-145.52459999999999</v>
      </c>
    </row>
    <row r="547" spans="1:22" x14ac:dyDescent="0.3">
      <c r="A547">
        <v>4172</v>
      </c>
      <c r="B547" t="s">
        <v>7269</v>
      </c>
      <c r="C547">
        <v>2014</v>
      </c>
      <c r="D547" s="1">
        <v>41960</v>
      </c>
      <c r="E547" s="1">
        <v>41964</v>
      </c>
      <c r="F547" t="s">
        <v>50</v>
      </c>
      <c r="G547" t="s">
        <v>2266</v>
      </c>
      <c r="H547" t="s">
        <v>2267</v>
      </c>
      <c r="I547" t="s">
        <v>26</v>
      </c>
      <c r="J547" t="s">
        <v>27</v>
      </c>
      <c r="K547" t="s">
        <v>3488</v>
      </c>
      <c r="L547" t="s">
        <v>43</v>
      </c>
      <c r="M547">
        <v>93727</v>
      </c>
      <c r="N547" t="s">
        <v>44</v>
      </c>
      <c r="O547" t="s">
        <v>2730</v>
      </c>
      <c r="P547" t="s">
        <v>46</v>
      </c>
      <c r="Q547" t="s">
        <v>59</v>
      </c>
      <c r="R547" t="s">
        <v>2731</v>
      </c>
      <c r="S547">
        <v>48.86</v>
      </c>
      <c r="T547">
        <v>7</v>
      </c>
      <c r="U547">
        <v>0</v>
      </c>
      <c r="V547">
        <v>0.97719999999999996</v>
      </c>
    </row>
    <row r="548" spans="1:22" x14ac:dyDescent="0.3">
      <c r="A548">
        <v>4168</v>
      </c>
      <c r="B548" t="s">
        <v>7265</v>
      </c>
      <c r="C548">
        <v>2011</v>
      </c>
      <c r="D548" s="1">
        <v>40827</v>
      </c>
      <c r="E548" s="1">
        <v>40829</v>
      </c>
      <c r="F548" t="s">
        <v>188</v>
      </c>
      <c r="G548" t="s">
        <v>600</v>
      </c>
      <c r="H548" t="s">
        <v>601</v>
      </c>
      <c r="I548" t="s">
        <v>26</v>
      </c>
      <c r="J548" t="s">
        <v>27</v>
      </c>
      <c r="K548" t="s">
        <v>602</v>
      </c>
      <c r="L548" t="s">
        <v>43</v>
      </c>
      <c r="M548">
        <v>91104</v>
      </c>
      <c r="N548" t="s">
        <v>44</v>
      </c>
      <c r="O548" t="s">
        <v>3355</v>
      </c>
      <c r="P548" t="s">
        <v>46</v>
      </c>
      <c r="Q548" t="s">
        <v>59</v>
      </c>
      <c r="R548" t="s">
        <v>3356</v>
      </c>
      <c r="S548">
        <v>31.92</v>
      </c>
      <c r="T548">
        <v>4</v>
      </c>
      <c r="U548">
        <v>0</v>
      </c>
      <c r="V548">
        <v>8.2992000000000008</v>
      </c>
    </row>
    <row r="549" spans="1:22" x14ac:dyDescent="0.3">
      <c r="A549">
        <v>4166</v>
      </c>
      <c r="B549" t="s">
        <v>7261</v>
      </c>
      <c r="C549">
        <v>2014</v>
      </c>
      <c r="D549" s="1">
        <v>41654</v>
      </c>
      <c r="E549" s="1">
        <v>41656</v>
      </c>
      <c r="F549" t="s">
        <v>188</v>
      </c>
      <c r="G549" t="s">
        <v>7262</v>
      </c>
      <c r="H549" t="s">
        <v>7263</v>
      </c>
      <c r="I549" t="s">
        <v>41</v>
      </c>
      <c r="J549" t="s">
        <v>27</v>
      </c>
      <c r="K549" t="s">
        <v>456</v>
      </c>
      <c r="L549" t="s">
        <v>457</v>
      </c>
      <c r="M549">
        <v>80013</v>
      </c>
      <c r="N549" t="s">
        <v>44</v>
      </c>
      <c r="O549" t="s">
        <v>5017</v>
      </c>
      <c r="P549" t="s">
        <v>46</v>
      </c>
      <c r="Q549" t="s">
        <v>59</v>
      </c>
      <c r="R549" t="s">
        <v>5018</v>
      </c>
      <c r="S549">
        <v>168.624</v>
      </c>
      <c r="T549">
        <v>9</v>
      </c>
      <c r="U549">
        <v>0.2</v>
      </c>
      <c r="V549">
        <v>14.7546</v>
      </c>
    </row>
    <row r="550" spans="1:22" x14ac:dyDescent="0.3">
      <c r="A550">
        <v>4162</v>
      </c>
      <c r="B550" t="s">
        <v>7257</v>
      </c>
      <c r="C550">
        <v>2014</v>
      </c>
      <c r="D550" s="1">
        <v>41774</v>
      </c>
      <c r="E550" s="1">
        <v>41778</v>
      </c>
      <c r="F550" t="s">
        <v>50</v>
      </c>
      <c r="G550" t="s">
        <v>7258</v>
      </c>
      <c r="H550" t="s">
        <v>7259</v>
      </c>
      <c r="I550" t="s">
        <v>26</v>
      </c>
      <c r="J550" t="s">
        <v>27</v>
      </c>
      <c r="K550" t="s">
        <v>266</v>
      </c>
      <c r="L550" t="s">
        <v>267</v>
      </c>
      <c r="M550">
        <v>10035</v>
      </c>
      <c r="N550" t="s">
        <v>148</v>
      </c>
      <c r="O550" t="s">
        <v>3978</v>
      </c>
      <c r="P550" t="s">
        <v>46</v>
      </c>
      <c r="Q550" t="s">
        <v>59</v>
      </c>
      <c r="R550" t="s">
        <v>3979</v>
      </c>
      <c r="S550">
        <v>22.58</v>
      </c>
      <c r="T550">
        <v>2</v>
      </c>
      <c r="U550">
        <v>0</v>
      </c>
      <c r="V550">
        <v>5.8708</v>
      </c>
    </row>
    <row r="551" spans="1:22" x14ac:dyDescent="0.3">
      <c r="A551">
        <v>4151</v>
      </c>
      <c r="B551" t="s">
        <v>7251</v>
      </c>
      <c r="C551">
        <v>2014</v>
      </c>
      <c r="D551" s="1">
        <v>41936</v>
      </c>
      <c r="E551" s="1">
        <v>41941</v>
      </c>
      <c r="F551" t="s">
        <v>50</v>
      </c>
      <c r="G551" t="s">
        <v>6776</v>
      </c>
      <c r="H551" t="s">
        <v>6777</v>
      </c>
      <c r="I551" t="s">
        <v>26</v>
      </c>
      <c r="J551" t="s">
        <v>27</v>
      </c>
      <c r="K551" t="s">
        <v>1237</v>
      </c>
      <c r="L551" t="s">
        <v>104</v>
      </c>
      <c r="M551">
        <v>78745</v>
      </c>
      <c r="N551" t="s">
        <v>105</v>
      </c>
      <c r="O551" t="s">
        <v>3393</v>
      </c>
      <c r="P551" t="s">
        <v>46</v>
      </c>
      <c r="Q551" t="s">
        <v>59</v>
      </c>
      <c r="R551" t="s">
        <v>3394</v>
      </c>
      <c r="S551">
        <v>259.13600000000002</v>
      </c>
      <c r="T551">
        <v>4</v>
      </c>
      <c r="U551">
        <v>0.2</v>
      </c>
      <c r="V551">
        <v>-58.305599999999998</v>
      </c>
    </row>
    <row r="552" spans="1:22" x14ac:dyDescent="0.3">
      <c r="A552">
        <v>549</v>
      </c>
      <c r="B552" t="s">
        <v>1867</v>
      </c>
      <c r="C552">
        <v>2012</v>
      </c>
      <c r="D552" s="1">
        <v>41228</v>
      </c>
      <c r="E552" s="1">
        <v>41230</v>
      </c>
      <c r="F552" t="s">
        <v>23</v>
      </c>
      <c r="G552" t="s">
        <v>1358</v>
      </c>
      <c r="H552" t="s">
        <v>1359</v>
      </c>
      <c r="I552" t="s">
        <v>41</v>
      </c>
      <c r="J552" t="s">
        <v>27</v>
      </c>
      <c r="K552" t="s">
        <v>303</v>
      </c>
      <c r="L552" t="s">
        <v>211</v>
      </c>
      <c r="M552">
        <v>60653</v>
      </c>
      <c r="N552" t="s">
        <v>105</v>
      </c>
      <c r="O552" t="s">
        <v>277</v>
      </c>
      <c r="P552" t="s">
        <v>46</v>
      </c>
      <c r="Q552" t="s">
        <v>59</v>
      </c>
      <c r="R552" t="s">
        <v>278</v>
      </c>
      <c r="S552">
        <v>250.27199999999999</v>
      </c>
      <c r="T552">
        <v>9</v>
      </c>
      <c r="U552">
        <v>0.2</v>
      </c>
      <c r="V552">
        <v>15.641999999999999</v>
      </c>
    </row>
    <row r="553" spans="1:22" x14ac:dyDescent="0.3">
      <c r="A553">
        <v>4149</v>
      </c>
      <c r="B553" t="s">
        <v>7251</v>
      </c>
      <c r="C553">
        <v>2014</v>
      </c>
      <c r="D553" s="1">
        <v>41936</v>
      </c>
      <c r="E553" s="1">
        <v>41941</v>
      </c>
      <c r="F553" t="s">
        <v>50</v>
      </c>
      <c r="G553" t="s">
        <v>6776</v>
      </c>
      <c r="H553" t="s">
        <v>6777</v>
      </c>
      <c r="I553" t="s">
        <v>26</v>
      </c>
      <c r="J553" t="s">
        <v>27</v>
      </c>
      <c r="K553" t="s">
        <v>1237</v>
      </c>
      <c r="L553" t="s">
        <v>104</v>
      </c>
      <c r="M553">
        <v>78745</v>
      </c>
      <c r="N553" t="s">
        <v>105</v>
      </c>
      <c r="O553" t="s">
        <v>1765</v>
      </c>
      <c r="P553" t="s">
        <v>46</v>
      </c>
      <c r="Q553" t="s">
        <v>59</v>
      </c>
      <c r="R553" t="s">
        <v>1766</v>
      </c>
      <c r="S553">
        <v>13.72</v>
      </c>
      <c r="T553">
        <v>1</v>
      </c>
      <c r="U553">
        <v>0.2</v>
      </c>
      <c r="V553">
        <v>1.2004999999999999</v>
      </c>
    </row>
    <row r="554" spans="1:22" x14ac:dyDescent="0.3">
      <c r="A554">
        <v>4140</v>
      </c>
      <c r="B554" t="s">
        <v>7243</v>
      </c>
      <c r="C554">
        <v>2014</v>
      </c>
      <c r="D554" s="1">
        <v>41975</v>
      </c>
      <c r="E554" s="1">
        <v>41978</v>
      </c>
      <c r="F554" t="s">
        <v>188</v>
      </c>
      <c r="G554" t="s">
        <v>2230</v>
      </c>
      <c r="H554" t="s">
        <v>2231</v>
      </c>
      <c r="I554" t="s">
        <v>26</v>
      </c>
      <c r="J554" t="s">
        <v>27</v>
      </c>
      <c r="K554" t="s">
        <v>146</v>
      </c>
      <c r="L554" t="s">
        <v>147</v>
      </c>
      <c r="M554">
        <v>19120</v>
      </c>
      <c r="N554" t="s">
        <v>148</v>
      </c>
      <c r="O554" t="s">
        <v>953</v>
      </c>
      <c r="P554" t="s">
        <v>46</v>
      </c>
      <c r="Q554" t="s">
        <v>59</v>
      </c>
      <c r="R554" t="s">
        <v>1741</v>
      </c>
      <c r="S554">
        <v>37.392000000000003</v>
      </c>
      <c r="T554">
        <v>3</v>
      </c>
      <c r="U554">
        <v>0.2</v>
      </c>
      <c r="V554">
        <v>2.3370000000000002</v>
      </c>
    </row>
    <row r="555" spans="1:22" x14ac:dyDescent="0.3">
      <c r="A555">
        <v>4137</v>
      </c>
      <c r="B555" t="s">
        <v>7239</v>
      </c>
      <c r="C555">
        <v>2014</v>
      </c>
      <c r="D555" s="1">
        <v>41915</v>
      </c>
      <c r="E555" s="1">
        <v>41921</v>
      </c>
      <c r="F555" t="s">
        <v>50</v>
      </c>
      <c r="G555" t="s">
        <v>3227</v>
      </c>
      <c r="H555" t="s">
        <v>3228</v>
      </c>
      <c r="I555" t="s">
        <v>102</v>
      </c>
      <c r="J555" t="s">
        <v>27</v>
      </c>
      <c r="K555" t="s">
        <v>42</v>
      </c>
      <c r="L555" t="s">
        <v>43</v>
      </c>
      <c r="M555">
        <v>90036</v>
      </c>
      <c r="N555" t="s">
        <v>44</v>
      </c>
      <c r="O555" t="s">
        <v>3510</v>
      </c>
      <c r="P555" t="s">
        <v>46</v>
      </c>
      <c r="Q555" t="s">
        <v>59</v>
      </c>
      <c r="R555" t="s">
        <v>3511</v>
      </c>
      <c r="S555">
        <v>1575.14</v>
      </c>
      <c r="T555">
        <v>7</v>
      </c>
      <c r="U555">
        <v>0</v>
      </c>
      <c r="V555">
        <v>204.76820000000001</v>
      </c>
    </row>
    <row r="556" spans="1:22" x14ac:dyDescent="0.3">
      <c r="A556">
        <v>4128</v>
      </c>
      <c r="B556" t="s">
        <v>7231</v>
      </c>
      <c r="C556">
        <v>2011</v>
      </c>
      <c r="D556" s="1">
        <v>40805</v>
      </c>
      <c r="E556" s="1">
        <v>40810</v>
      </c>
      <c r="F556" t="s">
        <v>50</v>
      </c>
      <c r="G556" t="s">
        <v>2114</v>
      </c>
      <c r="H556" t="s">
        <v>2115</v>
      </c>
      <c r="I556" t="s">
        <v>26</v>
      </c>
      <c r="J556" t="s">
        <v>27</v>
      </c>
      <c r="K556" t="s">
        <v>467</v>
      </c>
      <c r="L556" t="s">
        <v>88</v>
      </c>
      <c r="M556">
        <v>28205</v>
      </c>
      <c r="N556" t="s">
        <v>30</v>
      </c>
      <c r="O556" t="s">
        <v>3016</v>
      </c>
      <c r="P556" t="s">
        <v>46</v>
      </c>
      <c r="Q556" t="s">
        <v>59</v>
      </c>
      <c r="R556" t="s">
        <v>3017</v>
      </c>
      <c r="S556">
        <v>67.343999999999994</v>
      </c>
      <c r="T556">
        <v>6</v>
      </c>
      <c r="U556">
        <v>0.2</v>
      </c>
      <c r="V556">
        <v>7.5762</v>
      </c>
    </row>
    <row r="557" spans="1:22" x14ac:dyDescent="0.3">
      <c r="A557">
        <v>4119</v>
      </c>
      <c r="B557" t="s">
        <v>7223</v>
      </c>
      <c r="C557">
        <v>2012</v>
      </c>
      <c r="D557" s="1">
        <v>41237</v>
      </c>
      <c r="E557" s="1">
        <v>41242</v>
      </c>
      <c r="F557" t="s">
        <v>50</v>
      </c>
      <c r="G557" t="s">
        <v>2961</v>
      </c>
      <c r="H557" t="s">
        <v>2962</v>
      </c>
      <c r="I557" t="s">
        <v>26</v>
      </c>
      <c r="J557" t="s">
        <v>27</v>
      </c>
      <c r="K557" t="s">
        <v>42</v>
      </c>
      <c r="L557" t="s">
        <v>43</v>
      </c>
      <c r="M557">
        <v>90036</v>
      </c>
      <c r="N557" t="s">
        <v>44</v>
      </c>
      <c r="O557" t="s">
        <v>1542</v>
      </c>
      <c r="P557" t="s">
        <v>46</v>
      </c>
      <c r="Q557" t="s">
        <v>59</v>
      </c>
      <c r="R557" t="s">
        <v>1543</v>
      </c>
      <c r="S557">
        <v>454.86</v>
      </c>
      <c r="T557">
        <v>7</v>
      </c>
      <c r="U557">
        <v>0</v>
      </c>
      <c r="V557">
        <v>54.583199999999998</v>
      </c>
    </row>
    <row r="558" spans="1:22" x14ac:dyDescent="0.3">
      <c r="A558">
        <v>555</v>
      </c>
      <c r="B558" t="s">
        <v>1882</v>
      </c>
      <c r="C558">
        <v>2014</v>
      </c>
      <c r="D558" s="1">
        <v>41820</v>
      </c>
      <c r="E558" s="1">
        <v>41824</v>
      </c>
      <c r="F558" t="s">
        <v>23</v>
      </c>
      <c r="G558" t="s">
        <v>1358</v>
      </c>
      <c r="H558" t="s">
        <v>1359</v>
      </c>
      <c r="I558" t="s">
        <v>41</v>
      </c>
      <c r="J558" t="s">
        <v>27</v>
      </c>
      <c r="K558" t="s">
        <v>1883</v>
      </c>
      <c r="L558" t="s">
        <v>43</v>
      </c>
      <c r="M558">
        <v>92804</v>
      </c>
      <c r="N558" t="s">
        <v>44</v>
      </c>
      <c r="O558" t="s">
        <v>1884</v>
      </c>
      <c r="P558" t="s">
        <v>46</v>
      </c>
      <c r="Q558" t="s">
        <v>59</v>
      </c>
      <c r="R558" t="s">
        <v>1885</v>
      </c>
      <c r="S558">
        <v>1295.78</v>
      </c>
      <c r="T558">
        <v>2</v>
      </c>
      <c r="U558">
        <v>0</v>
      </c>
      <c r="V558">
        <v>310.98719999999997</v>
      </c>
    </row>
    <row r="559" spans="1:22" x14ac:dyDescent="0.3">
      <c r="A559">
        <v>4108</v>
      </c>
      <c r="B559" t="s">
        <v>7217</v>
      </c>
      <c r="C559">
        <v>2012</v>
      </c>
      <c r="D559" s="1">
        <v>41159</v>
      </c>
      <c r="E559" s="1">
        <v>41159</v>
      </c>
      <c r="F559" t="s">
        <v>1290</v>
      </c>
      <c r="G559" t="s">
        <v>4266</v>
      </c>
      <c r="H559" t="s">
        <v>4267</v>
      </c>
      <c r="I559" t="s">
        <v>26</v>
      </c>
      <c r="J559" t="s">
        <v>27</v>
      </c>
      <c r="K559" t="s">
        <v>266</v>
      </c>
      <c r="L559" t="s">
        <v>267</v>
      </c>
      <c r="M559">
        <v>10011</v>
      </c>
      <c r="N559" t="s">
        <v>148</v>
      </c>
      <c r="O559" t="s">
        <v>2730</v>
      </c>
      <c r="P559" t="s">
        <v>46</v>
      </c>
      <c r="Q559" t="s">
        <v>59</v>
      </c>
      <c r="R559" t="s">
        <v>2731</v>
      </c>
      <c r="S559">
        <v>13.96</v>
      </c>
      <c r="T559">
        <v>2</v>
      </c>
      <c r="U559">
        <v>0</v>
      </c>
      <c r="V559">
        <v>0.2792</v>
      </c>
    </row>
    <row r="560" spans="1:22" x14ac:dyDescent="0.3">
      <c r="A560">
        <v>4098</v>
      </c>
      <c r="B560" t="s">
        <v>7206</v>
      </c>
      <c r="C560">
        <v>2011</v>
      </c>
      <c r="D560" s="1">
        <v>40809</v>
      </c>
      <c r="E560" s="1">
        <v>40814</v>
      </c>
      <c r="F560" t="s">
        <v>50</v>
      </c>
      <c r="G560" t="s">
        <v>1583</v>
      </c>
      <c r="H560" t="s">
        <v>1584</v>
      </c>
      <c r="I560" t="s">
        <v>26</v>
      </c>
      <c r="J560" t="s">
        <v>27</v>
      </c>
      <c r="K560" t="s">
        <v>409</v>
      </c>
      <c r="L560" t="s">
        <v>229</v>
      </c>
      <c r="M560">
        <v>55407</v>
      </c>
      <c r="N560" t="s">
        <v>105</v>
      </c>
      <c r="O560" t="s">
        <v>1774</v>
      </c>
      <c r="P560" t="s">
        <v>46</v>
      </c>
      <c r="Q560" t="s">
        <v>59</v>
      </c>
      <c r="R560" t="s">
        <v>1775</v>
      </c>
      <c r="S560">
        <v>404.9</v>
      </c>
      <c r="T560">
        <v>5</v>
      </c>
      <c r="U560">
        <v>0</v>
      </c>
      <c r="V560">
        <v>16.196000000000002</v>
      </c>
    </row>
    <row r="561" spans="1:22" x14ac:dyDescent="0.3">
      <c r="A561">
        <v>4093</v>
      </c>
      <c r="B561" t="s">
        <v>7204</v>
      </c>
      <c r="C561">
        <v>2014</v>
      </c>
      <c r="D561" s="1">
        <v>41776</v>
      </c>
      <c r="E561" s="1">
        <v>41778</v>
      </c>
      <c r="F561" t="s">
        <v>188</v>
      </c>
      <c r="G561" t="s">
        <v>5569</v>
      </c>
      <c r="H561" t="s">
        <v>5570</v>
      </c>
      <c r="I561" t="s">
        <v>26</v>
      </c>
      <c r="J561" t="s">
        <v>27</v>
      </c>
      <c r="K561" t="s">
        <v>801</v>
      </c>
      <c r="L561" t="s">
        <v>498</v>
      </c>
      <c r="M561">
        <v>44312</v>
      </c>
      <c r="N561" t="s">
        <v>148</v>
      </c>
      <c r="O561" t="s">
        <v>3688</v>
      </c>
      <c r="P561" t="s">
        <v>46</v>
      </c>
      <c r="Q561" t="s">
        <v>59</v>
      </c>
      <c r="R561" t="s">
        <v>3689</v>
      </c>
      <c r="S561">
        <v>221.024</v>
      </c>
      <c r="T561">
        <v>2</v>
      </c>
      <c r="U561">
        <v>0.2</v>
      </c>
      <c r="V561">
        <v>-55.256</v>
      </c>
    </row>
    <row r="562" spans="1:22" x14ac:dyDescent="0.3">
      <c r="A562">
        <v>4058</v>
      </c>
      <c r="B562" t="s">
        <v>7178</v>
      </c>
      <c r="C562">
        <v>2011</v>
      </c>
      <c r="D562" s="1">
        <v>40871</v>
      </c>
      <c r="E562" s="1">
        <v>40875</v>
      </c>
      <c r="F562" t="s">
        <v>50</v>
      </c>
      <c r="G562" t="s">
        <v>1835</v>
      </c>
      <c r="H562" t="s">
        <v>1836</v>
      </c>
      <c r="I562" t="s">
        <v>26</v>
      </c>
      <c r="J562" t="s">
        <v>27</v>
      </c>
      <c r="K562" t="s">
        <v>303</v>
      </c>
      <c r="L562" t="s">
        <v>211</v>
      </c>
      <c r="M562">
        <v>60610</v>
      </c>
      <c r="N562" t="s">
        <v>105</v>
      </c>
      <c r="O562" t="s">
        <v>2999</v>
      </c>
      <c r="P562" t="s">
        <v>46</v>
      </c>
      <c r="Q562" t="s">
        <v>59</v>
      </c>
      <c r="R562" t="s">
        <v>3000</v>
      </c>
      <c r="S562">
        <v>646.20000000000005</v>
      </c>
      <c r="T562">
        <v>5</v>
      </c>
      <c r="U562">
        <v>0.2</v>
      </c>
      <c r="V562">
        <v>-8.0775000000000006</v>
      </c>
    </row>
    <row r="563" spans="1:22" x14ac:dyDescent="0.3">
      <c r="A563">
        <v>4056</v>
      </c>
      <c r="B563" t="s">
        <v>7175</v>
      </c>
      <c r="C563">
        <v>2011</v>
      </c>
      <c r="D563" s="1">
        <v>40815</v>
      </c>
      <c r="E563" s="1">
        <v>40819</v>
      </c>
      <c r="F563" t="s">
        <v>50</v>
      </c>
      <c r="G563" t="s">
        <v>3518</v>
      </c>
      <c r="H563" t="s">
        <v>3519</v>
      </c>
      <c r="I563" t="s">
        <v>41</v>
      </c>
      <c r="J563" t="s">
        <v>27</v>
      </c>
      <c r="K563" t="s">
        <v>146</v>
      </c>
      <c r="L563" t="s">
        <v>147</v>
      </c>
      <c r="M563">
        <v>19134</v>
      </c>
      <c r="N563" t="s">
        <v>148</v>
      </c>
      <c r="O563" t="s">
        <v>1769</v>
      </c>
      <c r="P563" t="s">
        <v>46</v>
      </c>
      <c r="Q563" t="s">
        <v>59</v>
      </c>
      <c r="R563" t="s">
        <v>1770</v>
      </c>
      <c r="S563">
        <v>1801.6320000000001</v>
      </c>
      <c r="T563">
        <v>6</v>
      </c>
      <c r="U563">
        <v>0.2</v>
      </c>
      <c r="V563">
        <v>-337.80599999999998</v>
      </c>
    </row>
    <row r="564" spans="1:22" x14ac:dyDescent="0.3">
      <c r="A564">
        <v>4037</v>
      </c>
      <c r="B564" t="s">
        <v>7168</v>
      </c>
      <c r="C564">
        <v>2012</v>
      </c>
      <c r="D564" s="1">
        <v>41271</v>
      </c>
      <c r="E564" s="1">
        <v>41275</v>
      </c>
      <c r="F564" t="s">
        <v>50</v>
      </c>
      <c r="G564" t="s">
        <v>5883</v>
      </c>
      <c r="H564" t="s">
        <v>5884</v>
      </c>
      <c r="I564" t="s">
        <v>26</v>
      </c>
      <c r="J564" t="s">
        <v>27</v>
      </c>
      <c r="K564" t="s">
        <v>303</v>
      </c>
      <c r="L564" t="s">
        <v>211</v>
      </c>
      <c r="M564">
        <v>60623</v>
      </c>
      <c r="N564" t="s">
        <v>105</v>
      </c>
      <c r="O564" t="s">
        <v>4014</v>
      </c>
      <c r="P564" t="s">
        <v>46</v>
      </c>
      <c r="Q564" t="s">
        <v>59</v>
      </c>
      <c r="R564" t="s">
        <v>6585</v>
      </c>
      <c r="S564">
        <v>24.815999999999999</v>
      </c>
      <c r="T564">
        <v>2</v>
      </c>
      <c r="U564">
        <v>0.2</v>
      </c>
      <c r="V564">
        <v>1.5509999999999999</v>
      </c>
    </row>
    <row r="565" spans="1:22" x14ac:dyDescent="0.3">
      <c r="A565">
        <v>4012</v>
      </c>
      <c r="B565" t="s">
        <v>7150</v>
      </c>
      <c r="C565">
        <v>2014</v>
      </c>
      <c r="D565" s="1">
        <v>41965</v>
      </c>
      <c r="E565" s="1">
        <v>41968</v>
      </c>
      <c r="F565" t="s">
        <v>188</v>
      </c>
      <c r="G565" t="s">
        <v>6450</v>
      </c>
      <c r="H565" t="s">
        <v>6451</v>
      </c>
      <c r="I565" t="s">
        <v>26</v>
      </c>
      <c r="J565" t="s">
        <v>27</v>
      </c>
      <c r="K565" t="s">
        <v>146</v>
      </c>
      <c r="L565" t="s">
        <v>147</v>
      </c>
      <c r="M565">
        <v>19143</v>
      </c>
      <c r="N565" t="s">
        <v>148</v>
      </c>
      <c r="O565" t="s">
        <v>2240</v>
      </c>
      <c r="P565" t="s">
        <v>46</v>
      </c>
      <c r="Q565" t="s">
        <v>59</v>
      </c>
      <c r="R565" t="s">
        <v>2241</v>
      </c>
      <c r="S565">
        <v>39.295999999999999</v>
      </c>
      <c r="T565">
        <v>4</v>
      </c>
      <c r="U565">
        <v>0.2</v>
      </c>
      <c r="V565">
        <v>3.9296000000000002</v>
      </c>
    </row>
    <row r="566" spans="1:22" x14ac:dyDescent="0.3">
      <c r="A566">
        <v>3987</v>
      </c>
      <c r="B566" t="s">
        <v>7117</v>
      </c>
      <c r="C566">
        <v>2014</v>
      </c>
      <c r="D566" s="1">
        <v>41738</v>
      </c>
      <c r="E566" s="1">
        <v>41744</v>
      </c>
      <c r="F566" t="s">
        <v>50</v>
      </c>
      <c r="G566" t="s">
        <v>5098</v>
      </c>
      <c r="H566" t="s">
        <v>5099</v>
      </c>
      <c r="I566" t="s">
        <v>102</v>
      </c>
      <c r="J566" t="s">
        <v>27</v>
      </c>
      <c r="K566" t="s">
        <v>2126</v>
      </c>
      <c r="L566" t="s">
        <v>788</v>
      </c>
      <c r="M566">
        <v>7060</v>
      </c>
      <c r="N566" t="s">
        <v>148</v>
      </c>
      <c r="O566" t="s">
        <v>1884</v>
      </c>
      <c r="P566" t="s">
        <v>46</v>
      </c>
      <c r="Q566" t="s">
        <v>59</v>
      </c>
      <c r="R566" t="s">
        <v>1885</v>
      </c>
      <c r="S566">
        <v>2591.56</v>
      </c>
      <c r="T566">
        <v>4</v>
      </c>
      <c r="U566">
        <v>0</v>
      </c>
      <c r="V566">
        <v>621.97439999999995</v>
      </c>
    </row>
    <row r="567" spans="1:22" x14ac:dyDescent="0.3">
      <c r="A567">
        <v>3926</v>
      </c>
      <c r="B567" t="s">
        <v>7065</v>
      </c>
      <c r="C567">
        <v>2011</v>
      </c>
      <c r="D567" s="1">
        <v>40803</v>
      </c>
      <c r="E567" s="1">
        <v>40807</v>
      </c>
      <c r="F567" t="s">
        <v>50</v>
      </c>
      <c r="G567" t="s">
        <v>1754</v>
      </c>
      <c r="H567" t="s">
        <v>1755</v>
      </c>
      <c r="I567" t="s">
        <v>26</v>
      </c>
      <c r="J567" t="s">
        <v>27</v>
      </c>
      <c r="K567" t="s">
        <v>95</v>
      </c>
      <c r="L567" t="s">
        <v>96</v>
      </c>
      <c r="M567">
        <v>98103</v>
      </c>
      <c r="N567" t="s">
        <v>44</v>
      </c>
      <c r="O567" t="s">
        <v>4890</v>
      </c>
      <c r="P567" t="s">
        <v>46</v>
      </c>
      <c r="Q567" t="s">
        <v>59</v>
      </c>
      <c r="R567" t="s">
        <v>4891</v>
      </c>
      <c r="S567">
        <v>57.93</v>
      </c>
      <c r="T567">
        <v>3</v>
      </c>
      <c r="U567">
        <v>0</v>
      </c>
      <c r="V567">
        <v>16.220400000000001</v>
      </c>
    </row>
    <row r="568" spans="1:22" x14ac:dyDescent="0.3">
      <c r="A568">
        <v>3925</v>
      </c>
      <c r="B568" t="s">
        <v>7065</v>
      </c>
      <c r="C568">
        <v>2011</v>
      </c>
      <c r="D568" s="1">
        <v>40803</v>
      </c>
      <c r="E568" s="1">
        <v>40807</v>
      </c>
      <c r="F568" t="s">
        <v>50</v>
      </c>
      <c r="G568" t="s">
        <v>1754</v>
      </c>
      <c r="H568" t="s">
        <v>1755</v>
      </c>
      <c r="I568" t="s">
        <v>26</v>
      </c>
      <c r="J568" t="s">
        <v>27</v>
      </c>
      <c r="K568" t="s">
        <v>95</v>
      </c>
      <c r="L568" t="s">
        <v>96</v>
      </c>
      <c r="M568">
        <v>98103</v>
      </c>
      <c r="N568" t="s">
        <v>44</v>
      </c>
      <c r="O568" t="s">
        <v>1798</v>
      </c>
      <c r="P568" t="s">
        <v>46</v>
      </c>
      <c r="Q568" t="s">
        <v>59</v>
      </c>
      <c r="R568" t="s">
        <v>1799</v>
      </c>
      <c r="S568">
        <v>30.28</v>
      </c>
      <c r="T568">
        <v>2</v>
      </c>
      <c r="U568">
        <v>0</v>
      </c>
      <c r="V568">
        <v>1.2112000000000001</v>
      </c>
    </row>
    <row r="569" spans="1:22" x14ac:dyDescent="0.3">
      <c r="A569">
        <v>3920</v>
      </c>
      <c r="B569" t="s">
        <v>7060</v>
      </c>
      <c r="C569">
        <v>2012</v>
      </c>
      <c r="D569" s="1">
        <v>41244</v>
      </c>
      <c r="E569" s="1">
        <v>41250</v>
      </c>
      <c r="F569" t="s">
        <v>50</v>
      </c>
      <c r="G569" t="s">
        <v>3939</v>
      </c>
      <c r="H569" t="s">
        <v>3940</v>
      </c>
      <c r="I569" t="s">
        <v>41</v>
      </c>
      <c r="J569" t="s">
        <v>27</v>
      </c>
      <c r="K569" t="s">
        <v>4874</v>
      </c>
      <c r="L569" t="s">
        <v>319</v>
      </c>
      <c r="M569">
        <v>23320</v>
      </c>
      <c r="N569" t="s">
        <v>30</v>
      </c>
      <c r="O569" t="s">
        <v>1635</v>
      </c>
      <c r="P569" t="s">
        <v>46</v>
      </c>
      <c r="Q569" t="s">
        <v>59</v>
      </c>
      <c r="R569" t="s">
        <v>1636</v>
      </c>
      <c r="S569">
        <v>61.68</v>
      </c>
      <c r="T569">
        <v>4</v>
      </c>
      <c r="U569">
        <v>0</v>
      </c>
      <c r="V569">
        <v>16.653600000000001</v>
      </c>
    </row>
    <row r="570" spans="1:22" x14ac:dyDescent="0.3">
      <c r="A570">
        <v>3905</v>
      </c>
      <c r="B570" t="s">
        <v>7048</v>
      </c>
      <c r="C570">
        <v>2012</v>
      </c>
      <c r="D570" s="1">
        <v>41004</v>
      </c>
      <c r="E570" s="1">
        <v>41009</v>
      </c>
      <c r="F570" t="s">
        <v>50</v>
      </c>
      <c r="G570" t="s">
        <v>7049</v>
      </c>
      <c r="H570" t="s">
        <v>7050</v>
      </c>
      <c r="I570" t="s">
        <v>102</v>
      </c>
      <c r="J570" t="s">
        <v>27</v>
      </c>
      <c r="K570" t="s">
        <v>146</v>
      </c>
      <c r="L570" t="s">
        <v>147</v>
      </c>
      <c r="M570">
        <v>19143</v>
      </c>
      <c r="N570" t="s">
        <v>148</v>
      </c>
      <c r="O570" t="s">
        <v>2795</v>
      </c>
      <c r="P570" t="s">
        <v>46</v>
      </c>
      <c r="Q570" t="s">
        <v>59</v>
      </c>
      <c r="R570" t="s">
        <v>2796</v>
      </c>
      <c r="S570">
        <v>563.80799999999999</v>
      </c>
      <c r="T570">
        <v>4</v>
      </c>
      <c r="U570">
        <v>0.2</v>
      </c>
      <c r="V570">
        <v>21.142800000000001</v>
      </c>
    </row>
    <row r="571" spans="1:22" x14ac:dyDescent="0.3">
      <c r="A571">
        <v>3903</v>
      </c>
      <c r="B571" t="s">
        <v>7047</v>
      </c>
      <c r="C571">
        <v>2012</v>
      </c>
      <c r="D571" s="1">
        <v>41184</v>
      </c>
      <c r="E571" s="1">
        <v>41189</v>
      </c>
      <c r="F571" t="s">
        <v>23</v>
      </c>
      <c r="G571" t="s">
        <v>377</v>
      </c>
      <c r="H571" t="s">
        <v>378</v>
      </c>
      <c r="I571" t="s">
        <v>102</v>
      </c>
      <c r="J571" t="s">
        <v>27</v>
      </c>
      <c r="K571" t="s">
        <v>42</v>
      </c>
      <c r="L571" t="s">
        <v>43</v>
      </c>
      <c r="M571">
        <v>90045</v>
      </c>
      <c r="N571" t="s">
        <v>44</v>
      </c>
      <c r="O571" t="s">
        <v>4890</v>
      </c>
      <c r="P571" t="s">
        <v>46</v>
      </c>
      <c r="Q571" t="s">
        <v>59</v>
      </c>
      <c r="R571" t="s">
        <v>4891</v>
      </c>
      <c r="S571">
        <v>270.33999999999997</v>
      </c>
      <c r="T571">
        <v>14</v>
      </c>
      <c r="U571">
        <v>0</v>
      </c>
      <c r="V571">
        <v>75.6952</v>
      </c>
    </row>
    <row r="572" spans="1:22" x14ac:dyDescent="0.3">
      <c r="A572">
        <v>3890</v>
      </c>
      <c r="B572" t="s">
        <v>7030</v>
      </c>
      <c r="C572">
        <v>2011</v>
      </c>
      <c r="D572" s="1">
        <v>40696</v>
      </c>
      <c r="E572" s="1">
        <v>40700</v>
      </c>
      <c r="F572" t="s">
        <v>50</v>
      </c>
      <c r="G572" t="s">
        <v>5809</v>
      </c>
      <c r="H572" t="s">
        <v>5810</v>
      </c>
      <c r="I572" t="s">
        <v>26</v>
      </c>
      <c r="J572" t="s">
        <v>27</v>
      </c>
      <c r="K572" t="s">
        <v>3261</v>
      </c>
      <c r="L572" t="s">
        <v>1272</v>
      </c>
      <c r="M572">
        <v>30076</v>
      </c>
      <c r="N572" t="s">
        <v>30</v>
      </c>
      <c r="O572" t="s">
        <v>2011</v>
      </c>
      <c r="P572" t="s">
        <v>46</v>
      </c>
      <c r="Q572" t="s">
        <v>59</v>
      </c>
      <c r="R572" t="s">
        <v>2012</v>
      </c>
      <c r="S572">
        <v>356.94</v>
      </c>
      <c r="T572">
        <v>2</v>
      </c>
      <c r="U572">
        <v>0</v>
      </c>
      <c r="V572">
        <v>107.08199999999999</v>
      </c>
    </row>
    <row r="573" spans="1:22" x14ac:dyDescent="0.3">
      <c r="A573">
        <v>3882</v>
      </c>
      <c r="B573" t="s">
        <v>7022</v>
      </c>
      <c r="C573">
        <v>2012</v>
      </c>
      <c r="D573" s="1">
        <v>41075</v>
      </c>
      <c r="E573" s="1">
        <v>41080</v>
      </c>
      <c r="F573" t="s">
        <v>50</v>
      </c>
      <c r="G573" t="s">
        <v>7023</v>
      </c>
      <c r="H573" t="s">
        <v>7024</v>
      </c>
      <c r="I573" t="s">
        <v>26</v>
      </c>
      <c r="J573" t="s">
        <v>27</v>
      </c>
      <c r="K573" t="s">
        <v>309</v>
      </c>
      <c r="L573" t="s">
        <v>310</v>
      </c>
      <c r="M573">
        <v>85234</v>
      </c>
      <c r="N573" t="s">
        <v>44</v>
      </c>
      <c r="O573" t="s">
        <v>960</v>
      </c>
      <c r="P573" t="s">
        <v>46</v>
      </c>
      <c r="Q573" t="s">
        <v>59</v>
      </c>
      <c r="R573" t="s">
        <v>961</v>
      </c>
      <c r="S573">
        <v>82.367999999999995</v>
      </c>
      <c r="T573">
        <v>2</v>
      </c>
      <c r="U573">
        <v>0.2</v>
      </c>
      <c r="V573">
        <v>-19.5624</v>
      </c>
    </row>
    <row r="574" spans="1:22" x14ac:dyDescent="0.3">
      <c r="A574">
        <v>3880</v>
      </c>
      <c r="B574" t="s">
        <v>7021</v>
      </c>
      <c r="C574">
        <v>2011</v>
      </c>
      <c r="D574" s="1">
        <v>40638</v>
      </c>
      <c r="E574" s="1">
        <v>40640</v>
      </c>
      <c r="F574" t="s">
        <v>188</v>
      </c>
      <c r="G574" t="s">
        <v>1648</v>
      </c>
      <c r="H574" t="s">
        <v>1649</v>
      </c>
      <c r="I574" t="s">
        <v>41</v>
      </c>
      <c r="J574" t="s">
        <v>27</v>
      </c>
      <c r="K574" t="s">
        <v>357</v>
      </c>
      <c r="L574" t="s">
        <v>211</v>
      </c>
      <c r="M574">
        <v>62521</v>
      </c>
      <c r="N574" t="s">
        <v>105</v>
      </c>
      <c r="O574" t="s">
        <v>6837</v>
      </c>
      <c r="P574" t="s">
        <v>46</v>
      </c>
      <c r="Q574" t="s">
        <v>59</v>
      </c>
      <c r="R574" t="s">
        <v>6838</v>
      </c>
      <c r="S574">
        <v>52.095999999999997</v>
      </c>
      <c r="T574">
        <v>4</v>
      </c>
      <c r="U574">
        <v>0.2</v>
      </c>
      <c r="V574">
        <v>3.9072</v>
      </c>
    </row>
    <row r="575" spans="1:22" x14ac:dyDescent="0.3">
      <c r="A575">
        <v>3879</v>
      </c>
      <c r="B575" t="s">
        <v>7021</v>
      </c>
      <c r="C575">
        <v>2011</v>
      </c>
      <c r="D575" s="1">
        <v>40638</v>
      </c>
      <c r="E575" s="1">
        <v>40640</v>
      </c>
      <c r="F575" t="s">
        <v>188</v>
      </c>
      <c r="G575" t="s">
        <v>1648</v>
      </c>
      <c r="H575" t="s">
        <v>1649</v>
      </c>
      <c r="I575" t="s">
        <v>41</v>
      </c>
      <c r="J575" t="s">
        <v>27</v>
      </c>
      <c r="K575" t="s">
        <v>357</v>
      </c>
      <c r="L575" t="s">
        <v>211</v>
      </c>
      <c r="M575">
        <v>62521</v>
      </c>
      <c r="N575" t="s">
        <v>105</v>
      </c>
      <c r="O575" t="s">
        <v>728</v>
      </c>
      <c r="P575" t="s">
        <v>46</v>
      </c>
      <c r="Q575" t="s">
        <v>59</v>
      </c>
      <c r="R575" t="s">
        <v>729</v>
      </c>
      <c r="S575">
        <v>49.631999999999998</v>
      </c>
      <c r="T575">
        <v>4</v>
      </c>
      <c r="U575">
        <v>0.2</v>
      </c>
      <c r="V575">
        <v>3.7223999999999999</v>
      </c>
    </row>
    <row r="576" spans="1:22" x14ac:dyDescent="0.3">
      <c r="A576">
        <v>3855</v>
      </c>
      <c r="B576" t="s">
        <v>6995</v>
      </c>
      <c r="C576">
        <v>2014</v>
      </c>
      <c r="D576" s="1">
        <v>41797</v>
      </c>
      <c r="E576" s="1">
        <v>41801</v>
      </c>
      <c r="F576" t="s">
        <v>50</v>
      </c>
      <c r="G576" t="s">
        <v>6369</v>
      </c>
      <c r="H576" t="s">
        <v>6370</v>
      </c>
      <c r="I576" t="s">
        <v>102</v>
      </c>
      <c r="J576" t="s">
        <v>27</v>
      </c>
      <c r="K576" t="s">
        <v>127</v>
      </c>
      <c r="L576" t="s">
        <v>43</v>
      </c>
      <c r="M576">
        <v>94122</v>
      </c>
      <c r="N576" t="s">
        <v>44</v>
      </c>
      <c r="O576" t="s">
        <v>6402</v>
      </c>
      <c r="P576" t="s">
        <v>46</v>
      </c>
      <c r="Q576" t="s">
        <v>59</v>
      </c>
      <c r="R576" t="s">
        <v>6403</v>
      </c>
      <c r="S576">
        <v>26.4</v>
      </c>
      <c r="T576">
        <v>5</v>
      </c>
      <c r="U576">
        <v>0</v>
      </c>
      <c r="V576">
        <v>0</v>
      </c>
    </row>
    <row r="577" spans="1:22" x14ac:dyDescent="0.3">
      <c r="A577">
        <v>3848</v>
      </c>
      <c r="B577" t="s">
        <v>6986</v>
      </c>
      <c r="C577">
        <v>2014</v>
      </c>
      <c r="D577" s="1">
        <v>41969</v>
      </c>
      <c r="E577" s="1">
        <v>41971</v>
      </c>
      <c r="F577" t="s">
        <v>23</v>
      </c>
      <c r="G577" t="s">
        <v>3758</v>
      </c>
      <c r="H577" t="s">
        <v>3759</v>
      </c>
      <c r="I577" t="s">
        <v>102</v>
      </c>
      <c r="J577" t="s">
        <v>27</v>
      </c>
      <c r="K577" t="s">
        <v>1491</v>
      </c>
      <c r="L577" t="s">
        <v>238</v>
      </c>
      <c r="M577">
        <v>48187</v>
      </c>
      <c r="N577" t="s">
        <v>105</v>
      </c>
      <c r="O577" t="s">
        <v>2929</v>
      </c>
      <c r="P577" t="s">
        <v>46</v>
      </c>
      <c r="Q577" t="s">
        <v>59</v>
      </c>
      <c r="R577" t="s">
        <v>2930</v>
      </c>
      <c r="S577">
        <v>501.81</v>
      </c>
      <c r="T577">
        <v>3</v>
      </c>
      <c r="U577">
        <v>0</v>
      </c>
      <c r="V577">
        <v>0</v>
      </c>
    </row>
    <row r="578" spans="1:22" x14ac:dyDescent="0.3">
      <c r="A578">
        <v>3847</v>
      </c>
      <c r="B578" t="s">
        <v>6983</v>
      </c>
      <c r="C578">
        <v>2011</v>
      </c>
      <c r="D578" s="1">
        <v>40844</v>
      </c>
      <c r="E578" s="1">
        <v>40847</v>
      </c>
      <c r="F578" t="s">
        <v>188</v>
      </c>
      <c r="G578" t="s">
        <v>4002</v>
      </c>
      <c r="H578" t="s">
        <v>4003</v>
      </c>
      <c r="I578" t="s">
        <v>41</v>
      </c>
      <c r="J578" t="s">
        <v>27</v>
      </c>
      <c r="K578" t="s">
        <v>42</v>
      </c>
      <c r="L578" t="s">
        <v>43</v>
      </c>
      <c r="M578">
        <v>90049</v>
      </c>
      <c r="N578" t="s">
        <v>44</v>
      </c>
      <c r="O578" t="s">
        <v>397</v>
      </c>
      <c r="P578" t="s">
        <v>46</v>
      </c>
      <c r="Q578" t="s">
        <v>59</v>
      </c>
      <c r="R578" t="s">
        <v>398</v>
      </c>
      <c r="S578">
        <v>141.4</v>
      </c>
      <c r="T578">
        <v>5</v>
      </c>
      <c r="U578">
        <v>0</v>
      </c>
      <c r="V578">
        <v>38.177999999999997</v>
      </c>
    </row>
    <row r="579" spans="1:22" x14ac:dyDescent="0.3">
      <c r="A579">
        <v>3827</v>
      </c>
      <c r="B579" t="s">
        <v>6967</v>
      </c>
      <c r="C579">
        <v>2011</v>
      </c>
      <c r="D579" s="1">
        <v>40823</v>
      </c>
      <c r="E579" s="1">
        <v>40828</v>
      </c>
      <c r="F579" t="s">
        <v>50</v>
      </c>
      <c r="G579" t="s">
        <v>1648</v>
      </c>
      <c r="H579" t="s">
        <v>1649</v>
      </c>
      <c r="I579" t="s">
        <v>41</v>
      </c>
      <c r="J579" t="s">
        <v>27</v>
      </c>
      <c r="K579" t="s">
        <v>815</v>
      </c>
      <c r="L579" t="s">
        <v>104</v>
      </c>
      <c r="M579">
        <v>75217</v>
      </c>
      <c r="N579" t="s">
        <v>105</v>
      </c>
      <c r="O579" t="s">
        <v>953</v>
      </c>
      <c r="P579" t="s">
        <v>46</v>
      </c>
      <c r="Q579" t="s">
        <v>59</v>
      </c>
      <c r="R579" t="s">
        <v>954</v>
      </c>
      <c r="S579">
        <v>107.44</v>
      </c>
      <c r="T579">
        <v>10</v>
      </c>
      <c r="U579">
        <v>0.2</v>
      </c>
      <c r="V579">
        <v>10.744</v>
      </c>
    </row>
    <row r="580" spans="1:22" x14ac:dyDescent="0.3">
      <c r="A580">
        <v>3824</v>
      </c>
      <c r="B580" t="s">
        <v>6966</v>
      </c>
      <c r="C580">
        <v>2012</v>
      </c>
      <c r="D580" s="1">
        <v>41166</v>
      </c>
      <c r="E580" s="1">
        <v>41170</v>
      </c>
      <c r="F580" t="s">
        <v>50</v>
      </c>
      <c r="G580" t="s">
        <v>4486</v>
      </c>
      <c r="H580" t="s">
        <v>4487</v>
      </c>
      <c r="I580" t="s">
        <v>26</v>
      </c>
      <c r="J580" t="s">
        <v>27</v>
      </c>
      <c r="K580" t="s">
        <v>266</v>
      </c>
      <c r="L580" t="s">
        <v>267</v>
      </c>
      <c r="M580">
        <v>10011</v>
      </c>
      <c r="N580" t="s">
        <v>148</v>
      </c>
      <c r="O580" t="s">
        <v>2117</v>
      </c>
      <c r="P580" t="s">
        <v>46</v>
      </c>
      <c r="Q580" t="s">
        <v>59</v>
      </c>
      <c r="R580" t="s">
        <v>2118</v>
      </c>
      <c r="S580">
        <v>991.2</v>
      </c>
      <c r="T580">
        <v>6</v>
      </c>
      <c r="U580">
        <v>0</v>
      </c>
      <c r="V580">
        <v>257.71199999999999</v>
      </c>
    </row>
    <row r="581" spans="1:22" x14ac:dyDescent="0.3">
      <c r="A581">
        <v>3795</v>
      </c>
      <c r="B581" t="s">
        <v>6940</v>
      </c>
      <c r="C581">
        <v>2011</v>
      </c>
      <c r="D581" s="1">
        <v>40571</v>
      </c>
      <c r="E581" s="1">
        <v>40577</v>
      </c>
      <c r="F581" t="s">
        <v>50</v>
      </c>
      <c r="G581" t="s">
        <v>6941</v>
      </c>
      <c r="H581" t="s">
        <v>6942</v>
      </c>
      <c r="I581" t="s">
        <v>26</v>
      </c>
      <c r="J581" t="s">
        <v>27</v>
      </c>
      <c r="K581" t="s">
        <v>947</v>
      </c>
      <c r="L581" t="s">
        <v>43</v>
      </c>
      <c r="M581">
        <v>92037</v>
      </c>
      <c r="N581" t="s">
        <v>44</v>
      </c>
      <c r="O581" t="s">
        <v>5197</v>
      </c>
      <c r="P581" t="s">
        <v>46</v>
      </c>
      <c r="Q581" t="s">
        <v>59</v>
      </c>
      <c r="R581" t="s">
        <v>5198</v>
      </c>
      <c r="S581">
        <v>57.23</v>
      </c>
      <c r="T581">
        <v>1</v>
      </c>
      <c r="U581">
        <v>0</v>
      </c>
      <c r="V581">
        <v>14.307499999999999</v>
      </c>
    </row>
    <row r="582" spans="1:22" x14ac:dyDescent="0.3">
      <c r="A582">
        <v>579</v>
      </c>
      <c r="B582" t="s">
        <v>1951</v>
      </c>
      <c r="C582">
        <v>2014</v>
      </c>
      <c r="D582" s="1">
        <v>41841</v>
      </c>
      <c r="E582" s="1">
        <v>41847</v>
      </c>
      <c r="F582" t="s">
        <v>50</v>
      </c>
      <c r="G582" t="s">
        <v>1952</v>
      </c>
      <c r="H582" t="s">
        <v>1953</v>
      </c>
      <c r="I582" t="s">
        <v>26</v>
      </c>
      <c r="J582" t="s">
        <v>27</v>
      </c>
      <c r="K582" t="s">
        <v>303</v>
      </c>
      <c r="L582" t="s">
        <v>211</v>
      </c>
      <c r="M582">
        <v>60610</v>
      </c>
      <c r="N582" t="s">
        <v>105</v>
      </c>
      <c r="O582" t="s">
        <v>547</v>
      </c>
      <c r="P582" t="s">
        <v>46</v>
      </c>
      <c r="Q582" t="s">
        <v>59</v>
      </c>
      <c r="R582" t="s">
        <v>548</v>
      </c>
      <c r="S582">
        <v>69.712000000000003</v>
      </c>
      <c r="T582">
        <v>2</v>
      </c>
      <c r="U582">
        <v>0.2</v>
      </c>
      <c r="V582">
        <v>8.7140000000000004</v>
      </c>
    </row>
    <row r="583" spans="1:22" x14ac:dyDescent="0.3">
      <c r="A583">
        <v>3787</v>
      </c>
      <c r="B583" t="s">
        <v>6933</v>
      </c>
      <c r="C583">
        <v>2013</v>
      </c>
      <c r="D583" s="1">
        <v>41579</v>
      </c>
      <c r="E583" s="1">
        <v>41583</v>
      </c>
      <c r="F583" t="s">
        <v>50</v>
      </c>
      <c r="G583" t="s">
        <v>581</v>
      </c>
      <c r="H583" t="s">
        <v>582</v>
      </c>
      <c r="I583" t="s">
        <v>41</v>
      </c>
      <c r="J583" t="s">
        <v>27</v>
      </c>
      <c r="K583" t="s">
        <v>42</v>
      </c>
      <c r="L583" t="s">
        <v>43</v>
      </c>
      <c r="M583">
        <v>90045</v>
      </c>
      <c r="N583" t="s">
        <v>44</v>
      </c>
      <c r="O583" t="s">
        <v>6093</v>
      </c>
      <c r="P583" t="s">
        <v>46</v>
      </c>
      <c r="Q583" t="s">
        <v>59</v>
      </c>
      <c r="R583" t="s">
        <v>6094</v>
      </c>
      <c r="S583">
        <v>1085.42</v>
      </c>
      <c r="T583">
        <v>7</v>
      </c>
      <c r="U583">
        <v>0</v>
      </c>
      <c r="V583">
        <v>282.20920000000001</v>
      </c>
    </row>
    <row r="584" spans="1:22" x14ac:dyDescent="0.3">
      <c r="A584">
        <v>3784</v>
      </c>
      <c r="B584" t="s">
        <v>6928</v>
      </c>
      <c r="C584">
        <v>2014</v>
      </c>
      <c r="D584" s="1">
        <v>41957</v>
      </c>
      <c r="E584" s="1">
        <v>41960</v>
      </c>
      <c r="F584" t="s">
        <v>23</v>
      </c>
      <c r="G584" t="s">
        <v>3679</v>
      </c>
      <c r="H584" t="s">
        <v>3680</v>
      </c>
      <c r="I584" t="s">
        <v>26</v>
      </c>
      <c r="J584" t="s">
        <v>27</v>
      </c>
      <c r="K584" t="s">
        <v>334</v>
      </c>
      <c r="L584" t="s">
        <v>335</v>
      </c>
      <c r="M584">
        <v>38109</v>
      </c>
      <c r="N584" t="s">
        <v>30</v>
      </c>
      <c r="O584" t="s">
        <v>3510</v>
      </c>
      <c r="P584" t="s">
        <v>46</v>
      </c>
      <c r="Q584" t="s">
        <v>59</v>
      </c>
      <c r="R584" t="s">
        <v>3511</v>
      </c>
      <c r="S584">
        <v>720.06399999999996</v>
      </c>
      <c r="T584">
        <v>4</v>
      </c>
      <c r="U584">
        <v>0.2</v>
      </c>
      <c r="V584">
        <v>-63.005600000000001</v>
      </c>
    </row>
    <row r="585" spans="1:22" x14ac:dyDescent="0.3">
      <c r="A585">
        <v>3772</v>
      </c>
      <c r="B585" t="s">
        <v>6914</v>
      </c>
      <c r="C585">
        <v>2013</v>
      </c>
      <c r="D585" s="1">
        <v>41407</v>
      </c>
      <c r="E585" s="1">
        <v>41412</v>
      </c>
      <c r="F585" t="s">
        <v>50</v>
      </c>
      <c r="G585" t="s">
        <v>4427</v>
      </c>
      <c r="H585" t="s">
        <v>4428</v>
      </c>
      <c r="I585" t="s">
        <v>41</v>
      </c>
      <c r="J585" t="s">
        <v>27</v>
      </c>
      <c r="K585" t="s">
        <v>146</v>
      </c>
      <c r="L585" t="s">
        <v>147</v>
      </c>
      <c r="M585">
        <v>19140</v>
      </c>
      <c r="N585" t="s">
        <v>148</v>
      </c>
      <c r="O585" t="s">
        <v>960</v>
      </c>
      <c r="P585" t="s">
        <v>46</v>
      </c>
      <c r="Q585" t="s">
        <v>59</v>
      </c>
      <c r="R585" t="s">
        <v>961</v>
      </c>
      <c r="S585">
        <v>82.367999999999995</v>
      </c>
      <c r="T585">
        <v>2</v>
      </c>
      <c r="U585">
        <v>0.2</v>
      </c>
      <c r="V585">
        <v>-19.5624</v>
      </c>
    </row>
    <row r="586" spans="1:22" x14ac:dyDescent="0.3">
      <c r="A586">
        <v>3755</v>
      </c>
      <c r="B586" t="s">
        <v>6899</v>
      </c>
      <c r="C586">
        <v>2014</v>
      </c>
      <c r="D586" s="1">
        <v>41879</v>
      </c>
      <c r="E586" s="1">
        <v>41881</v>
      </c>
      <c r="F586" t="s">
        <v>23</v>
      </c>
      <c r="G586" t="s">
        <v>958</v>
      </c>
      <c r="H586" t="s">
        <v>959</v>
      </c>
      <c r="I586" t="s">
        <v>41</v>
      </c>
      <c r="J586" t="s">
        <v>27</v>
      </c>
      <c r="K586" t="s">
        <v>1027</v>
      </c>
      <c r="L586" t="s">
        <v>43</v>
      </c>
      <c r="M586">
        <v>90301</v>
      </c>
      <c r="N586" t="s">
        <v>44</v>
      </c>
      <c r="O586" t="s">
        <v>4149</v>
      </c>
      <c r="P586" t="s">
        <v>46</v>
      </c>
      <c r="Q586" t="s">
        <v>59</v>
      </c>
      <c r="R586" t="s">
        <v>4150</v>
      </c>
      <c r="S586">
        <v>354.9</v>
      </c>
      <c r="T586">
        <v>5</v>
      </c>
      <c r="U586">
        <v>0</v>
      </c>
      <c r="V586">
        <v>17.745000000000001</v>
      </c>
    </row>
    <row r="587" spans="1:22" x14ac:dyDescent="0.3">
      <c r="A587">
        <v>3746</v>
      </c>
      <c r="B587" t="s">
        <v>6898</v>
      </c>
      <c r="C587">
        <v>2013</v>
      </c>
      <c r="D587" s="1">
        <v>41541</v>
      </c>
      <c r="E587" s="1">
        <v>41546</v>
      </c>
      <c r="F587" t="s">
        <v>23</v>
      </c>
      <c r="G587" t="s">
        <v>1329</v>
      </c>
      <c r="H587" t="s">
        <v>1330</v>
      </c>
      <c r="I587" t="s">
        <v>26</v>
      </c>
      <c r="J587" t="s">
        <v>27</v>
      </c>
      <c r="K587" t="s">
        <v>497</v>
      </c>
      <c r="L587" t="s">
        <v>1272</v>
      </c>
      <c r="M587">
        <v>31907</v>
      </c>
      <c r="N587" t="s">
        <v>30</v>
      </c>
      <c r="O587" t="s">
        <v>1544</v>
      </c>
      <c r="P587" t="s">
        <v>46</v>
      </c>
      <c r="Q587" t="s">
        <v>59</v>
      </c>
      <c r="R587" t="s">
        <v>1545</v>
      </c>
      <c r="S587">
        <v>118.25</v>
      </c>
      <c r="T587">
        <v>5</v>
      </c>
      <c r="U587">
        <v>0</v>
      </c>
      <c r="V587">
        <v>34.292499999999997</v>
      </c>
    </row>
    <row r="588" spans="1:22" x14ac:dyDescent="0.3">
      <c r="A588">
        <v>3731</v>
      </c>
      <c r="B588" t="s">
        <v>6885</v>
      </c>
      <c r="C588">
        <v>2012</v>
      </c>
      <c r="D588" s="1">
        <v>41170</v>
      </c>
      <c r="E588" s="1">
        <v>41175</v>
      </c>
      <c r="F588" t="s">
        <v>50</v>
      </c>
      <c r="G588" t="s">
        <v>1503</v>
      </c>
      <c r="H588" t="s">
        <v>1504</v>
      </c>
      <c r="I588" t="s">
        <v>41</v>
      </c>
      <c r="J588" t="s">
        <v>27</v>
      </c>
      <c r="K588" t="s">
        <v>3213</v>
      </c>
      <c r="L588" t="s">
        <v>2735</v>
      </c>
      <c r="M588">
        <v>20735</v>
      </c>
      <c r="N588" t="s">
        <v>148</v>
      </c>
      <c r="O588" t="s">
        <v>340</v>
      </c>
      <c r="P588" t="s">
        <v>46</v>
      </c>
      <c r="Q588" t="s">
        <v>59</v>
      </c>
      <c r="R588" t="s">
        <v>341</v>
      </c>
      <c r="S588">
        <v>636.86</v>
      </c>
      <c r="T588">
        <v>7</v>
      </c>
      <c r="U588">
        <v>0</v>
      </c>
      <c r="V588">
        <v>0</v>
      </c>
    </row>
    <row r="589" spans="1:22" x14ac:dyDescent="0.3">
      <c r="A589">
        <v>3730</v>
      </c>
      <c r="B589" t="s">
        <v>6885</v>
      </c>
      <c r="C589">
        <v>2012</v>
      </c>
      <c r="D589" s="1">
        <v>41170</v>
      </c>
      <c r="E589" s="1">
        <v>41175</v>
      </c>
      <c r="F589" t="s">
        <v>50</v>
      </c>
      <c r="G589" t="s">
        <v>1503</v>
      </c>
      <c r="H589" t="s">
        <v>1504</v>
      </c>
      <c r="I589" t="s">
        <v>41</v>
      </c>
      <c r="J589" t="s">
        <v>27</v>
      </c>
      <c r="K589" t="s">
        <v>3213</v>
      </c>
      <c r="L589" t="s">
        <v>2735</v>
      </c>
      <c r="M589">
        <v>20735</v>
      </c>
      <c r="N589" t="s">
        <v>148</v>
      </c>
      <c r="O589" t="s">
        <v>4014</v>
      </c>
      <c r="P589" t="s">
        <v>46</v>
      </c>
      <c r="Q589" t="s">
        <v>59</v>
      </c>
      <c r="R589" t="s">
        <v>4015</v>
      </c>
      <c r="S589">
        <v>41.96</v>
      </c>
      <c r="T589">
        <v>2</v>
      </c>
      <c r="U589">
        <v>0</v>
      </c>
      <c r="V589">
        <v>7.9724000000000004</v>
      </c>
    </row>
    <row r="590" spans="1:22" x14ac:dyDescent="0.3">
      <c r="A590">
        <v>3727</v>
      </c>
      <c r="B590" t="s">
        <v>6884</v>
      </c>
      <c r="C590">
        <v>2013</v>
      </c>
      <c r="D590" s="1">
        <v>41431</v>
      </c>
      <c r="E590" s="1">
        <v>41437</v>
      </c>
      <c r="F590" t="s">
        <v>50</v>
      </c>
      <c r="G590" t="s">
        <v>4568</v>
      </c>
      <c r="H590" t="s">
        <v>4569</v>
      </c>
      <c r="I590" t="s">
        <v>26</v>
      </c>
      <c r="J590" t="s">
        <v>27</v>
      </c>
      <c r="K590" t="s">
        <v>606</v>
      </c>
      <c r="L590" t="s">
        <v>245</v>
      </c>
      <c r="M590">
        <v>19711</v>
      </c>
      <c r="N590" t="s">
        <v>148</v>
      </c>
      <c r="O590" t="s">
        <v>2870</v>
      </c>
      <c r="P590" t="s">
        <v>46</v>
      </c>
      <c r="Q590" t="s">
        <v>59</v>
      </c>
      <c r="R590" t="s">
        <v>2871</v>
      </c>
      <c r="S590">
        <v>360.38</v>
      </c>
      <c r="T590">
        <v>2</v>
      </c>
      <c r="U590">
        <v>0</v>
      </c>
      <c r="V590">
        <v>93.698800000000006</v>
      </c>
    </row>
    <row r="591" spans="1:22" x14ac:dyDescent="0.3">
      <c r="A591">
        <v>3699</v>
      </c>
      <c r="B591" t="s">
        <v>6858</v>
      </c>
      <c r="C591">
        <v>2011</v>
      </c>
      <c r="D591" s="1">
        <v>40799</v>
      </c>
      <c r="E591" s="1">
        <v>40803</v>
      </c>
      <c r="F591" t="s">
        <v>50</v>
      </c>
      <c r="G591" t="s">
        <v>226</v>
      </c>
      <c r="H591" t="s">
        <v>227</v>
      </c>
      <c r="I591" t="s">
        <v>41</v>
      </c>
      <c r="J591" t="s">
        <v>27</v>
      </c>
      <c r="K591" t="s">
        <v>4075</v>
      </c>
      <c r="L591" t="s">
        <v>310</v>
      </c>
      <c r="M591">
        <v>85281</v>
      </c>
      <c r="N591" t="s">
        <v>44</v>
      </c>
      <c r="O591" t="s">
        <v>6859</v>
      </c>
      <c r="P591" t="s">
        <v>46</v>
      </c>
      <c r="Q591" t="s">
        <v>59</v>
      </c>
      <c r="R591" t="s">
        <v>6860</v>
      </c>
      <c r="S591">
        <v>79.400000000000006</v>
      </c>
      <c r="T591">
        <v>5</v>
      </c>
      <c r="U591">
        <v>0.2</v>
      </c>
      <c r="V591">
        <v>5.9550000000000001</v>
      </c>
    </row>
    <row r="592" spans="1:22" x14ac:dyDescent="0.3">
      <c r="A592">
        <v>3686</v>
      </c>
      <c r="B592" t="s">
        <v>6842</v>
      </c>
      <c r="C592">
        <v>2012</v>
      </c>
      <c r="D592" s="1">
        <v>41099</v>
      </c>
      <c r="E592" s="1">
        <v>41104</v>
      </c>
      <c r="F592" t="s">
        <v>50</v>
      </c>
      <c r="G592" t="s">
        <v>4558</v>
      </c>
      <c r="H592" t="s">
        <v>4559</v>
      </c>
      <c r="I592" t="s">
        <v>26</v>
      </c>
      <c r="J592" t="s">
        <v>27</v>
      </c>
      <c r="K592" t="s">
        <v>3213</v>
      </c>
      <c r="L592" t="s">
        <v>2735</v>
      </c>
      <c r="M592">
        <v>20735</v>
      </c>
      <c r="N592" t="s">
        <v>148</v>
      </c>
      <c r="O592" t="s">
        <v>3016</v>
      </c>
      <c r="P592" t="s">
        <v>46</v>
      </c>
      <c r="Q592" t="s">
        <v>59</v>
      </c>
      <c r="R592" t="s">
        <v>3017</v>
      </c>
      <c r="S592">
        <v>98.21</v>
      </c>
      <c r="T592">
        <v>7</v>
      </c>
      <c r="U592">
        <v>0</v>
      </c>
      <c r="V592">
        <v>28.480899999999998</v>
      </c>
    </row>
    <row r="593" spans="1:22" x14ac:dyDescent="0.3">
      <c r="A593">
        <v>3672</v>
      </c>
      <c r="B593" t="s">
        <v>6832</v>
      </c>
      <c r="C593">
        <v>2011</v>
      </c>
      <c r="D593" s="1">
        <v>40885</v>
      </c>
      <c r="E593" s="1">
        <v>40890</v>
      </c>
      <c r="F593" t="s">
        <v>50</v>
      </c>
      <c r="G593" t="s">
        <v>5561</v>
      </c>
      <c r="H593" t="s">
        <v>5562</v>
      </c>
      <c r="I593" t="s">
        <v>26</v>
      </c>
      <c r="J593" t="s">
        <v>27</v>
      </c>
      <c r="K593" t="s">
        <v>1976</v>
      </c>
      <c r="L593" t="s">
        <v>420</v>
      </c>
      <c r="M593">
        <v>97301</v>
      </c>
      <c r="N593" t="s">
        <v>44</v>
      </c>
      <c r="O593" t="s">
        <v>6837</v>
      </c>
      <c r="P593" t="s">
        <v>46</v>
      </c>
      <c r="Q593" t="s">
        <v>59</v>
      </c>
      <c r="R593" t="s">
        <v>6838</v>
      </c>
      <c r="S593">
        <v>39.072000000000003</v>
      </c>
      <c r="T593">
        <v>3</v>
      </c>
      <c r="U593">
        <v>0.2</v>
      </c>
      <c r="V593">
        <v>2.9304000000000001</v>
      </c>
    </row>
    <row r="594" spans="1:22" x14ac:dyDescent="0.3">
      <c r="A594">
        <v>3656</v>
      </c>
      <c r="B594" t="s">
        <v>6819</v>
      </c>
      <c r="C594">
        <v>2014</v>
      </c>
      <c r="D594" s="1">
        <v>41754</v>
      </c>
      <c r="E594" s="1">
        <v>41760</v>
      </c>
      <c r="F594" t="s">
        <v>50</v>
      </c>
      <c r="G594" t="s">
        <v>2407</v>
      </c>
      <c r="H594" t="s">
        <v>2408</v>
      </c>
      <c r="I594" t="s">
        <v>41</v>
      </c>
      <c r="J594" t="s">
        <v>27</v>
      </c>
      <c r="K594" t="s">
        <v>1521</v>
      </c>
      <c r="L594" t="s">
        <v>54</v>
      </c>
      <c r="M594">
        <v>32216</v>
      </c>
      <c r="N594" t="s">
        <v>30</v>
      </c>
      <c r="O594" t="s">
        <v>4149</v>
      </c>
      <c r="P594" t="s">
        <v>46</v>
      </c>
      <c r="Q594" t="s">
        <v>59</v>
      </c>
      <c r="R594" t="s">
        <v>4150</v>
      </c>
      <c r="S594">
        <v>113.568</v>
      </c>
      <c r="T594">
        <v>2</v>
      </c>
      <c r="U594">
        <v>0.2</v>
      </c>
      <c r="V594">
        <v>-21.294</v>
      </c>
    </row>
    <row r="595" spans="1:22" x14ac:dyDescent="0.3">
      <c r="A595">
        <v>3633</v>
      </c>
      <c r="B595" t="s">
        <v>6796</v>
      </c>
      <c r="C595">
        <v>2014</v>
      </c>
      <c r="D595" s="1">
        <v>41763</v>
      </c>
      <c r="E595" s="1">
        <v>41768</v>
      </c>
      <c r="F595" t="s">
        <v>23</v>
      </c>
      <c r="G595" t="s">
        <v>6797</v>
      </c>
      <c r="H595" t="s">
        <v>6798</v>
      </c>
      <c r="I595" t="s">
        <v>41</v>
      </c>
      <c r="J595" t="s">
        <v>27</v>
      </c>
      <c r="K595" t="s">
        <v>42</v>
      </c>
      <c r="L595" t="s">
        <v>43</v>
      </c>
      <c r="M595">
        <v>90004</v>
      </c>
      <c r="N595" t="s">
        <v>44</v>
      </c>
      <c r="O595" t="s">
        <v>2428</v>
      </c>
      <c r="P595" t="s">
        <v>46</v>
      </c>
      <c r="Q595" t="s">
        <v>59</v>
      </c>
      <c r="R595" t="s">
        <v>2429</v>
      </c>
      <c r="S595">
        <v>763.44</v>
      </c>
      <c r="T595">
        <v>8</v>
      </c>
      <c r="U595">
        <v>0</v>
      </c>
      <c r="V595">
        <v>45.806399999999996</v>
      </c>
    </row>
    <row r="596" spans="1:22" x14ac:dyDescent="0.3">
      <c r="A596">
        <v>3632</v>
      </c>
      <c r="B596" t="s">
        <v>6796</v>
      </c>
      <c r="C596">
        <v>2014</v>
      </c>
      <c r="D596" s="1">
        <v>41763</v>
      </c>
      <c r="E596" s="1">
        <v>41768</v>
      </c>
      <c r="F596" t="s">
        <v>23</v>
      </c>
      <c r="G596" t="s">
        <v>6797</v>
      </c>
      <c r="H596" t="s">
        <v>6798</v>
      </c>
      <c r="I596" t="s">
        <v>41</v>
      </c>
      <c r="J596" t="s">
        <v>27</v>
      </c>
      <c r="K596" t="s">
        <v>42</v>
      </c>
      <c r="L596" t="s">
        <v>43</v>
      </c>
      <c r="M596">
        <v>90004</v>
      </c>
      <c r="N596" t="s">
        <v>44</v>
      </c>
      <c r="O596" t="s">
        <v>4633</v>
      </c>
      <c r="P596" t="s">
        <v>46</v>
      </c>
      <c r="Q596" t="s">
        <v>59</v>
      </c>
      <c r="R596" t="s">
        <v>4634</v>
      </c>
      <c r="S596">
        <v>69.52</v>
      </c>
      <c r="T596">
        <v>2</v>
      </c>
      <c r="U596">
        <v>0</v>
      </c>
      <c r="V596">
        <v>19.465599999999998</v>
      </c>
    </row>
    <row r="597" spans="1:22" x14ac:dyDescent="0.3">
      <c r="A597">
        <v>3620</v>
      </c>
      <c r="B597" t="s">
        <v>6788</v>
      </c>
      <c r="C597">
        <v>2014</v>
      </c>
      <c r="D597" s="1">
        <v>41887</v>
      </c>
      <c r="E597" s="1">
        <v>41891</v>
      </c>
      <c r="F597" t="s">
        <v>50</v>
      </c>
      <c r="G597" t="s">
        <v>2230</v>
      </c>
      <c r="H597" t="s">
        <v>2231</v>
      </c>
      <c r="I597" t="s">
        <v>26</v>
      </c>
      <c r="J597" t="s">
        <v>27</v>
      </c>
      <c r="K597" t="s">
        <v>42</v>
      </c>
      <c r="L597" t="s">
        <v>43</v>
      </c>
      <c r="M597">
        <v>90004</v>
      </c>
      <c r="N597" t="s">
        <v>44</v>
      </c>
      <c r="O597" t="s">
        <v>547</v>
      </c>
      <c r="P597" t="s">
        <v>46</v>
      </c>
      <c r="Q597" t="s">
        <v>59</v>
      </c>
      <c r="R597" t="s">
        <v>548</v>
      </c>
      <c r="S597">
        <v>217.85</v>
      </c>
      <c r="T597">
        <v>5</v>
      </c>
      <c r="U597">
        <v>0</v>
      </c>
      <c r="V597">
        <v>65.355000000000004</v>
      </c>
    </row>
    <row r="598" spans="1:22" x14ac:dyDescent="0.3">
      <c r="A598">
        <v>3611</v>
      </c>
      <c r="B598" t="s">
        <v>6781</v>
      </c>
      <c r="C598">
        <v>2011</v>
      </c>
      <c r="D598" s="1">
        <v>40661</v>
      </c>
      <c r="E598" s="1">
        <v>40666</v>
      </c>
      <c r="F598" t="s">
        <v>50</v>
      </c>
      <c r="G598" t="s">
        <v>2760</v>
      </c>
      <c r="H598" t="s">
        <v>2761</v>
      </c>
      <c r="I598" t="s">
        <v>41</v>
      </c>
      <c r="J598" t="s">
        <v>27</v>
      </c>
      <c r="K598" t="s">
        <v>606</v>
      </c>
      <c r="L598" t="s">
        <v>498</v>
      </c>
      <c r="M598">
        <v>43055</v>
      </c>
      <c r="N598" t="s">
        <v>148</v>
      </c>
      <c r="O598" t="s">
        <v>6008</v>
      </c>
      <c r="P598" t="s">
        <v>46</v>
      </c>
      <c r="Q598" t="s">
        <v>59</v>
      </c>
      <c r="R598" t="s">
        <v>6009</v>
      </c>
      <c r="S598">
        <v>177.56800000000001</v>
      </c>
      <c r="T598">
        <v>2</v>
      </c>
      <c r="U598">
        <v>0.2</v>
      </c>
      <c r="V598">
        <v>-37.733199999999997</v>
      </c>
    </row>
    <row r="599" spans="1:22" x14ac:dyDescent="0.3">
      <c r="A599">
        <v>3610</v>
      </c>
      <c r="B599" t="s">
        <v>6781</v>
      </c>
      <c r="C599">
        <v>2011</v>
      </c>
      <c r="D599" s="1">
        <v>40661</v>
      </c>
      <c r="E599" s="1">
        <v>40666</v>
      </c>
      <c r="F599" t="s">
        <v>50</v>
      </c>
      <c r="G599" t="s">
        <v>2760</v>
      </c>
      <c r="H599" t="s">
        <v>2761</v>
      </c>
      <c r="I599" t="s">
        <v>41</v>
      </c>
      <c r="J599" t="s">
        <v>27</v>
      </c>
      <c r="K599" t="s">
        <v>606</v>
      </c>
      <c r="L599" t="s">
        <v>498</v>
      </c>
      <c r="M599">
        <v>43055</v>
      </c>
      <c r="N599" t="s">
        <v>148</v>
      </c>
      <c r="O599" t="s">
        <v>3978</v>
      </c>
      <c r="P599" t="s">
        <v>46</v>
      </c>
      <c r="Q599" t="s">
        <v>59</v>
      </c>
      <c r="R599" t="s">
        <v>3979</v>
      </c>
      <c r="S599">
        <v>27.096</v>
      </c>
      <c r="T599">
        <v>3</v>
      </c>
      <c r="U599">
        <v>0.2</v>
      </c>
      <c r="V599">
        <v>2.0322</v>
      </c>
    </row>
    <row r="600" spans="1:22" x14ac:dyDescent="0.3">
      <c r="A600">
        <v>3595</v>
      </c>
      <c r="B600" t="s">
        <v>6769</v>
      </c>
      <c r="C600">
        <v>2013</v>
      </c>
      <c r="D600" s="1">
        <v>41529</v>
      </c>
      <c r="E600" s="1">
        <v>41535</v>
      </c>
      <c r="F600" t="s">
        <v>50</v>
      </c>
      <c r="G600" t="s">
        <v>1068</v>
      </c>
      <c r="H600" t="s">
        <v>1069</v>
      </c>
      <c r="I600" t="s">
        <v>102</v>
      </c>
      <c r="J600" t="s">
        <v>27</v>
      </c>
      <c r="K600" t="s">
        <v>2835</v>
      </c>
      <c r="L600" t="s">
        <v>498</v>
      </c>
      <c r="M600">
        <v>43615</v>
      </c>
      <c r="N600" t="s">
        <v>148</v>
      </c>
      <c r="O600" t="s">
        <v>4772</v>
      </c>
      <c r="P600" t="s">
        <v>46</v>
      </c>
      <c r="Q600" t="s">
        <v>59</v>
      </c>
      <c r="R600" t="s">
        <v>186</v>
      </c>
      <c r="S600">
        <v>37.520000000000003</v>
      </c>
      <c r="T600">
        <v>5</v>
      </c>
      <c r="U600">
        <v>0.2</v>
      </c>
      <c r="V600">
        <v>3.7519999999999998</v>
      </c>
    </row>
    <row r="601" spans="1:22" x14ac:dyDescent="0.3">
      <c r="A601">
        <v>3593</v>
      </c>
      <c r="B601" t="s">
        <v>6768</v>
      </c>
      <c r="C601">
        <v>2013</v>
      </c>
      <c r="D601" s="1">
        <v>41614</v>
      </c>
      <c r="E601" s="1">
        <v>41616</v>
      </c>
      <c r="F601" t="s">
        <v>23</v>
      </c>
      <c r="G601" t="s">
        <v>4261</v>
      </c>
      <c r="H601" t="s">
        <v>4262</v>
      </c>
      <c r="I601" t="s">
        <v>26</v>
      </c>
      <c r="J601" t="s">
        <v>27</v>
      </c>
      <c r="K601" t="s">
        <v>266</v>
      </c>
      <c r="L601" t="s">
        <v>267</v>
      </c>
      <c r="M601">
        <v>10024</v>
      </c>
      <c r="N601" t="s">
        <v>148</v>
      </c>
      <c r="O601" t="s">
        <v>6093</v>
      </c>
      <c r="P601" t="s">
        <v>46</v>
      </c>
      <c r="Q601" t="s">
        <v>59</v>
      </c>
      <c r="R601" t="s">
        <v>6094</v>
      </c>
      <c r="S601">
        <v>465.18</v>
      </c>
      <c r="T601">
        <v>3</v>
      </c>
      <c r="U601">
        <v>0</v>
      </c>
      <c r="V601">
        <v>120.9468</v>
      </c>
    </row>
    <row r="602" spans="1:22" x14ac:dyDescent="0.3">
      <c r="A602">
        <v>3591</v>
      </c>
      <c r="B602" t="s">
        <v>6766</v>
      </c>
      <c r="C602">
        <v>2014</v>
      </c>
      <c r="D602" s="1">
        <v>41968</v>
      </c>
      <c r="E602" s="1">
        <v>41974</v>
      </c>
      <c r="F602" t="s">
        <v>50</v>
      </c>
      <c r="G602" t="s">
        <v>751</v>
      </c>
      <c r="H602" t="s">
        <v>752</v>
      </c>
      <c r="I602" t="s">
        <v>102</v>
      </c>
      <c r="J602" t="s">
        <v>27</v>
      </c>
      <c r="K602" t="s">
        <v>1464</v>
      </c>
      <c r="L602" t="s">
        <v>29</v>
      </c>
      <c r="M602">
        <v>40475</v>
      </c>
      <c r="N602" t="s">
        <v>30</v>
      </c>
      <c r="O602" t="s">
        <v>3031</v>
      </c>
      <c r="P602" t="s">
        <v>46</v>
      </c>
      <c r="Q602" t="s">
        <v>59</v>
      </c>
      <c r="R602" t="s">
        <v>3032</v>
      </c>
      <c r="S602">
        <v>1443.96</v>
      </c>
      <c r="T602">
        <v>12</v>
      </c>
      <c r="U602">
        <v>0</v>
      </c>
      <c r="V602">
        <v>375.42959999999999</v>
      </c>
    </row>
    <row r="603" spans="1:22" x14ac:dyDescent="0.3">
      <c r="A603">
        <v>3579</v>
      </c>
      <c r="B603" t="s">
        <v>6757</v>
      </c>
      <c r="C603">
        <v>2013</v>
      </c>
      <c r="D603" s="1">
        <v>41481</v>
      </c>
      <c r="E603" s="1">
        <v>41485</v>
      </c>
      <c r="F603" t="s">
        <v>50</v>
      </c>
      <c r="G603" t="s">
        <v>3003</v>
      </c>
      <c r="H603" t="s">
        <v>3004</v>
      </c>
      <c r="I603" t="s">
        <v>26</v>
      </c>
      <c r="J603" t="s">
        <v>27</v>
      </c>
      <c r="K603" t="s">
        <v>328</v>
      </c>
      <c r="L603" t="s">
        <v>1487</v>
      </c>
      <c r="M603">
        <v>39212</v>
      </c>
      <c r="N603" t="s">
        <v>30</v>
      </c>
      <c r="O603" t="s">
        <v>6758</v>
      </c>
      <c r="P603" t="s">
        <v>46</v>
      </c>
      <c r="Q603" t="s">
        <v>59</v>
      </c>
      <c r="R603" t="s">
        <v>6759</v>
      </c>
      <c r="S603">
        <v>7.89</v>
      </c>
      <c r="T603">
        <v>1</v>
      </c>
      <c r="U603">
        <v>0</v>
      </c>
      <c r="V603">
        <v>0.31559999999999999</v>
      </c>
    </row>
    <row r="604" spans="1:22" x14ac:dyDescent="0.3">
      <c r="A604">
        <v>3555</v>
      </c>
      <c r="B604" t="s">
        <v>6734</v>
      </c>
      <c r="C604">
        <v>2011</v>
      </c>
      <c r="D604" s="1">
        <v>40625</v>
      </c>
      <c r="E604" s="1">
        <v>40628</v>
      </c>
      <c r="F604" t="s">
        <v>23</v>
      </c>
      <c r="G604" t="s">
        <v>235</v>
      </c>
      <c r="H604" t="s">
        <v>236</v>
      </c>
      <c r="I604" t="s">
        <v>26</v>
      </c>
      <c r="J604" t="s">
        <v>27</v>
      </c>
      <c r="K604" t="s">
        <v>42</v>
      </c>
      <c r="L604" t="s">
        <v>43</v>
      </c>
      <c r="M604">
        <v>90036</v>
      </c>
      <c r="N604" t="s">
        <v>44</v>
      </c>
      <c r="O604" t="s">
        <v>2117</v>
      </c>
      <c r="P604" t="s">
        <v>46</v>
      </c>
      <c r="Q604" t="s">
        <v>59</v>
      </c>
      <c r="R604" t="s">
        <v>2118</v>
      </c>
      <c r="S604">
        <v>330.4</v>
      </c>
      <c r="T604">
        <v>2</v>
      </c>
      <c r="U604">
        <v>0</v>
      </c>
      <c r="V604">
        <v>85.903999999999996</v>
      </c>
    </row>
    <row r="605" spans="1:22" x14ac:dyDescent="0.3">
      <c r="A605">
        <v>3547</v>
      </c>
      <c r="B605" t="s">
        <v>6729</v>
      </c>
      <c r="C605">
        <v>2014</v>
      </c>
      <c r="D605" s="1">
        <v>41943</v>
      </c>
      <c r="E605" s="1">
        <v>41945</v>
      </c>
      <c r="F605" t="s">
        <v>188</v>
      </c>
      <c r="G605" t="s">
        <v>2313</v>
      </c>
      <c r="H605" t="s">
        <v>2314</v>
      </c>
      <c r="I605" t="s">
        <v>102</v>
      </c>
      <c r="J605" t="s">
        <v>27</v>
      </c>
      <c r="K605" t="s">
        <v>1464</v>
      </c>
      <c r="L605" t="s">
        <v>29</v>
      </c>
      <c r="M605">
        <v>40475</v>
      </c>
      <c r="N605" t="s">
        <v>30</v>
      </c>
      <c r="O605" t="s">
        <v>1798</v>
      </c>
      <c r="P605" t="s">
        <v>46</v>
      </c>
      <c r="Q605" t="s">
        <v>59</v>
      </c>
      <c r="R605" t="s">
        <v>1799</v>
      </c>
      <c r="S605">
        <v>105.98</v>
      </c>
      <c r="T605">
        <v>7</v>
      </c>
      <c r="U605">
        <v>0</v>
      </c>
      <c r="V605">
        <v>4.2392000000000003</v>
      </c>
    </row>
    <row r="606" spans="1:22" x14ac:dyDescent="0.3">
      <c r="A606">
        <v>603</v>
      </c>
      <c r="B606" t="s">
        <v>2008</v>
      </c>
      <c r="C606">
        <v>2011</v>
      </c>
      <c r="D606" s="1">
        <v>40617</v>
      </c>
      <c r="E606" s="1">
        <v>40621</v>
      </c>
      <c r="F606" t="s">
        <v>50</v>
      </c>
      <c r="G606" t="s">
        <v>2009</v>
      </c>
      <c r="H606" t="s">
        <v>2010</v>
      </c>
      <c r="I606" t="s">
        <v>26</v>
      </c>
      <c r="J606" t="s">
        <v>27</v>
      </c>
      <c r="K606" t="s">
        <v>900</v>
      </c>
      <c r="L606" t="s">
        <v>54</v>
      </c>
      <c r="M606">
        <v>33614</v>
      </c>
      <c r="N606" t="s">
        <v>30</v>
      </c>
      <c r="O606" t="s">
        <v>2011</v>
      </c>
      <c r="P606" t="s">
        <v>46</v>
      </c>
      <c r="Q606" t="s">
        <v>59</v>
      </c>
      <c r="R606" t="s">
        <v>2012</v>
      </c>
      <c r="S606">
        <v>142.77600000000001</v>
      </c>
      <c r="T606">
        <v>1</v>
      </c>
      <c r="U606">
        <v>0.2</v>
      </c>
      <c r="V606">
        <v>17.847000000000001</v>
      </c>
    </row>
    <row r="607" spans="1:22" x14ac:dyDescent="0.3">
      <c r="A607">
        <v>3538</v>
      </c>
      <c r="B607" t="s">
        <v>6724</v>
      </c>
      <c r="C607">
        <v>2011</v>
      </c>
      <c r="D607" s="1">
        <v>40672</v>
      </c>
      <c r="E607" s="1">
        <v>40672</v>
      </c>
      <c r="F607" t="s">
        <v>1290</v>
      </c>
      <c r="G607" t="s">
        <v>979</v>
      </c>
      <c r="H607" t="s">
        <v>980</v>
      </c>
      <c r="I607" t="s">
        <v>41</v>
      </c>
      <c r="J607" t="s">
        <v>27</v>
      </c>
      <c r="K607" t="s">
        <v>28</v>
      </c>
      <c r="L607" t="s">
        <v>29</v>
      </c>
      <c r="M607">
        <v>42420</v>
      </c>
      <c r="N607" t="s">
        <v>30</v>
      </c>
      <c r="O607" t="s">
        <v>122</v>
      </c>
      <c r="P607" t="s">
        <v>46</v>
      </c>
      <c r="Q607" t="s">
        <v>59</v>
      </c>
      <c r="R607" t="s">
        <v>123</v>
      </c>
      <c r="S607">
        <v>83.25</v>
      </c>
      <c r="T607">
        <v>3</v>
      </c>
      <c r="U607">
        <v>0</v>
      </c>
      <c r="V607">
        <v>14.984999999999999</v>
      </c>
    </row>
    <row r="608" spans="1:22" x14ac:dyDescent="0.3">
      <c r="A608">
        <v>3537</v>
      </c>
      <c r="B608" t="s">
        <v>6723</v>
      </c>
      <c r="C608">
        <v>2013</v>
      </c>
      <c r="D608" s="1">
        <v>41443</v>
      </c>
      <c r="E608" s="1">
        <v>41446</v>
      </c>
      <c r="F608" t="s">
        <v>23</v>
      </c>
      <c r="G608" t="s">
        <v>2080</v>
      </c>
      <c r="H608" t="s">
        <v>2081</v>
      </c>
      <c r="I608" t="s">
        <v>26</v>
      </c>
      <c r="J608" t="s">
        <v>27</v>
      </c>
      <c r="K608" t="s">
        <v>266</v>
      </c>
      <c r="L608" t="s">
        <v>267</v>
      </c>
      <c r="M608">
        <v>10024</v>
      </c>
      <c r="N608" t="s">
        <v>148</v>
      </c>
      <c r="O608" t="s">
        <v>4089</v>
      </c>
      <c r="P608" t="s">
        <v>46</v>
      </c>
      <c r="Q608" t="s">
        <v>59</v>
      </c>
      <c r="R608" t="s">
        <v>4090</v>
      </c>
      <c r="S608">
        <v>40.74</v>
      </c>
      <c r="T608">
        <v>3</v>
      </c>
      <c r="U608">
        <v>0</v>
      </c>
      <c r="V608">
        <v>0.40739999999999998</v>
      </c>
    </row>
    <row r="609" spans="1:22" x14ac:dyDescent="0.3">
      <c r="A609">
        <v>3512</v>
      </c>
      <c r="B609" t="s">
        <v>6694</v>
      </c>
      <c r="C609">
        <v>2011</v>
      </c>
      <c r="D609" s="1">
        <v>40714</v>
      </c>
      <c r="E609" s="1">
        <v>40718</v>
      </c>
      <c r="F609" t="s">
        <v>50</v>
      </c>
      <c r="G609" t="s">
        <v>6695</v>
      </c>
      <c r="H609" t="s">
        <v>6696</v>
      </c>
      <c r="I609" t="s">
        <v>26</v>
      </c>
      <c r="J609" t="s">
        <v>27</v>
      </c>
      <c r="K609" t="s">
        <v>4346</v>
      </c>
      <c r="L609" t="s">
        <v>104</v>
      </c>
      <c r="M609">
        <v>75023</v>
      </c>
      <c r="N609" t="s">
        <v>105</v>
      </c>
      <c r="O609" t="s">
        <v>340</v>
      </c>
      <c r="P609" t="s">
        <v>46</v>
      </c>
      <c r="Q609" t="s">
        <v>59</v>
      </c>
      <c r="R609" t="s">
        <v>341</v>
      </c>
      <c r="S609">
        <v>509.488</v>
      </c>
      <c r="T609">
        <v>7</v>
      </c>
      <c r="U609">
        <v>0.2</v>
      </c>
      <c r="V609">
        <v>-127.372</v>
      </c>
    </row>
    <row r="610" spans="1:22" x14ac:dyDescent="0.3">
      <c r="A610">
        <v>3505</v>
      </c>
      <c r="B610" t="s">
        <v>6693</v>
      </c>
      <c r="C610">
        <v>2013</v>
      </c>
      <c r="D610" s="1">
        <v>41627</v>
      </c>
      <c r="E610" s="1">
        <v>41629</v>
      </c>
      <c r="F610" t="s">
        <v>23</v>
      </c>
      <c r="G610" t="s">
        <v>3787</v>
      </c>
      <c r="H610" t="s">
        <v>3788</v>
      </c>
      <c r="I610" t="s">
        <v>102</v>
      </c>
      <c r="J610" t="s">
        <v>27</v>
      </c>
      <c r="K610" t="s">
        <v>266</v>
      </c>
      <c r="L610" t="s">
        <v>267</v>
      </c>
      <c r="M610">
        <v>10009</v>
      </c>
      <c r="N610" t="s">
        <v>148</v>
      </c>
      <c r="O610" t="s">
        <v>3510</v>
      </c>
      <c r="P610" t="s">
        <v>46</v>
      </c>
      <c r="Q610" t="s">
        <v>59</v>
      </c>
      <c r="R610" t="s">
        <v>3511</v>
      </c>
      <c r="S610">
        <v>900.08</v>
      </c>
      <c r="T610">
        <v>4</v>
      </c>
      <c r="U610">
        <v>0</v>
      </c>
      <c r="V610">
        <v>117.0104</v>
      </c>
    </row>
    <row r="611" spans="1:22" x14ac:dyDescent="0.3">
      <c r="A611">
        <v>3492</v>
      </c>
      <c r="B611" t="s">
        <v>6680</v>
      </c>
      <c r="C611">
        <v>2012</v>
      </c>
      <c r="D611" s="1">
        <v>41092</v>
      </c>
      <c r="E611" s="1">
        <v>41096</v>
      </c>
      <c r="F611" t="s">
        <v>50</v>
      </c>
      <c r="G611" t="s">
        <v>5127</v>
      </c>
      <c r="H611" t="s">
        <v>5128</v>
      </c>
      <c r="I611" t="s">
        <v>26</v>
      </c>
      <c r="J611" t="s">
        <v>27</v>
      </c>
      <c r="K611" t="s">
        <v>6681</v>
      </c>
      <c r="L611" t="s">
        <v>211</v>
      </c>
      <c r="M611">
        <v>60188</v>
      </c>
      <c r="N611" t="s">
        <v>105</v>
      </c>
      <c r="O611" t="s">
        <v>1015</v>
      </c>
      <c r="P611" t="s">
        <v>46</v>
      </c>
      <c r="Q611" t="s">
        <v>59</v>
      </c>
      <c r="R611" t="s">
        <v>1016</v>
      </c>
      <c r="S611">
        <v>435.50400000000002</v>
      </c>
      <c r="T611">
        <v>3</v>
      </c>
      <c r="U611">
        <v>0.2</v>
      </c>
      <c r="V611">
        <v>48.994199999999999</v>
      </c>
    </row>
    <row r="612" spans="1:22" x14ac:dyDescent="0.3">
      <c r="A612">
        <v>3491</v>
      </c>
      <c r="B612" t="s">
        <v>6680</v>
      </c>
      <c r="C612">
        <v>2012</v>
      </c>
      <c r="D612" s="1">
        <v>41092</v>
      </c>
      <c r="E612" s="1">
        <v>41096</v>
      </c>
      <c r="F612" t="s">
        <v>50</v>
      </c>
      <c r="G612" t="s">
        <v>5127</v>
      </c>
      <c r="H612" t="s">
        <v>5128</v>
      </c>
      <c r="I612" t="s">
        <v>26</v>
      </c>
      <c r="J612" t="s">
        <v>27</v>
      </c>
      <c r="K612" t="s">
        <v>6681</v>
      </c>
      <c r="L612" t="s">
        <v>211</v>
      </c>
      <c r="M612">
        <v>60188</v>
      </c>
      <c r="N612" t="s">
        <v>105</v>
      </c>
      <c r="O612" t="s">
        <v>1765</v>
      </c>
      <c r="P612" t="s">
        <v>46</v>
      </c>
      <c r="Q612" t="s">
        <v>59</v>
      </c>
      <c r="R612" t="s">
        <v>1766</v>
      </c>
      <c r="S612">
        <v>68.599999999999994</v>
      </c>
      <c r="T612">
        <v>5</v>
      </c>
      <c r="U612">
        <v>0.2</v>
      </c>
      <c r="V612">
        <v>6.0025000000000004</v>
      </c>
    </row>
    <row r="613" spans="1:22" x14ac:dyDescent="0.3">
      <c r="A613">
        <v>3488</v>
      </c>
      <c r="B613" t="s">
        <v>6679</v>
      </c>
      <c r="C613">
        <v>2014</v>
      </c>
      <c r="D613" s="1">
        <v>41888</v>
      </c>
      <c r="E613" s="1">
        <v>41894</v>
      </c>
      <c r="F613" t="s">
        <v>50</v>
      </c>
      <c r="G613" t="s">
        <v>6200</v>
      </c>
      <c r="H613" t="s">
        <v>6201</v>
      </c>
      <c r="I613" t="s">
        <v>102</v>
      </c>
      <c r="J613" t="s">
        <v>27</v>
      </c>
      <c r="K613" t="s">
        <v>53</v>
      </c>
      <c r="L613" t="s">
        <v>54</v>
      </c>
      <c r="M613">
        <v>33311</v>
      </c>
      <c r="N613" t="s">
        <v>30</v>
      </c>
      <c r="O613" t="s">
        <v>839</v>
      </c>
      <c r="P613" t="s">
        <v>46</v>
      </c>
      <c r="Q613" t="s">
        <v>59</v>
      </c>
      <c r="R613" t="s">
        <v>840</v>
      </c>
      <c r="S613">
        <v>147.184</v>
      </c>
      <c r="T613">
        <v>2</v>
      </c>
      <c r="U613">
        <v>0.2</v>
      </c>
      <c r="V613">
        <v>-29.436800000000002</v>
      </c>
    </row>
    <row r="614" spans="1:22" x14ac:dyDescent="0.3">
      <c r="A614">
        <v>3451</v>
      </c>
      <c r="B614" t="s">
        <v>6641</v>
      </c>
      <c r="C614">
        <v>2011</v>
      </c>
      <c r="D614" s="1">
        <v>40794</v>
      </c>
      <c r="E614" s="1">
        <v>40800</v>
      </c>
      <c r="F614" t="s">
        <v>50</v>
      </c>
      <c r="G614" t="s">
        <v>4207</v>
      </c>
      <c r="H614" t="s">
        <v>4208</v>
      </c>
      <c r="I614" t="s">
        <v>102</v>
      </c>
      <c r="J614" t="s">
        <v>27</v>
      </c>
      <c r="K614" t="s">
        <v>127</v>
      </c>
      <c r="L614" t="s">
        <v>43</v>
      </c>
      <c r="M614">
        <v>94110</v>
      </c>
      <c r="N614" t="s">
        <v>44</v>
      </c>
      <c r="O614" t="s">
        <v>1297</v>
      </c>
      <c r="P614" t="s">
        <v>46</v>
      </c>
      <c r="Q614" t="s">
        <v>59</v>
      </c>
      <c r="R614" t="s">
        <v>1298</v>
      </c>
      <c r="S614">
        <v>14.97</v>
      </c>
      <c r="T614">
        <v>1</v>
      </c>
      <c r="U614">
        <v>0</v>
      </c>
      <c r="V614">
        <v>4.1916000000000002</v>
      </c>
    </row>
    <row r="615" spans="1:22" x14ac:dyDescent="0.3">
      <c r="A615">
        <v>3446</v>
      </c>
      <c r="B615" t="s">
        <v>6635</v>
      </c>
      <c r="C615">
        <v>2012</v>
      </c>
      <c r="D615" s="1">
        <v>41072</v>
      </c>
      <c r="E615" s="1">
        <v>41077</v>
      </c>
      <c r="F615" t="s">
        <v>50</v>
      </c>
      <c r="G615" t="s">
        <v>824</v>
      </c>
      <c r="H615" t="s">
        <v>825</v>
      </c>
      <c r="I615" t="s">
        <v>26</v>
      </c>
      <c r="J615" t="s">
        <v>27</v>
      </c>
      <c r="K615" t="s">
        <v>606</v>
      </c>
      <c r="L615" t="s">
        <v>245</v>
      </c>
      <c r="M615">
        <v>19711</v>
      </c>
      <c r="N615" t="s">
        <v>148</v>
      </c>
      <c r="O615" t="s">
        <v>4803</v>
      </c>
      <c r="P615" t="s">
        <v>46</v>
      </c>
      <c r="Q615" t="s">
        <v>59</v>
      </c>
      <c r="R615" t="s">
        <v>4804</v>
      </c>
      <c r="S615">
        <v>29.9</v>
      </c>
      <c r="T615">
        <v>5</v>
      </c>
      <c r="U615">
        <v>0</v>
      </c>
      <c r="V615">
        <v>5.0830000000000002</v>
      </c>
    </row>
    <row r="616" spans="1:22" x14ac:dyDescent="0.3">
      <c r="A616">
        <v>3445</v>
      </c>
      <c r="B616" t="s">
        <v>6632</v>
      </c>
      <c r="C616">
        <v>2013</v>
      </c>
      <c r="D616" s="1">
        <v>41485</v>
      </c>
      <c r="E616" s="1">
        <v>41489</v>
      </c>
      <c r="F616" t="s">
        <v>50</v>
      </c>
      <c r="G616" t="s">
        <v>6633</v>
      </c>
      <c r="H616" t="s">
        <v>6634</v>
      </c>
      <c r="I616" t="s">
        <v>41</v>
      </c>
      <c r="J616" t="s">
        <v>27</v>
      </c>
      <c r="K616" t="s">
        <v>146</v>
      </c>
      <c r="L616" t="s">
        <v>147</v>
      </c>
      <c r="M616">
        <v>19140</v>
      </c>
      <c r="N616" t="s">
        <v>148</v>
      </c>
      <c r="O616" t="s">
        <v>239</v>
      </c>
      <c r="P616" t="s">
        <v>46</v>
      </c>
      <c r="Q616" t="s">
        <v>59</v>
      </c>
      <c r="R616" t="s">
        <v>240</v>
      </c>
      <c r="S616">
        <v>84.784000000000006</v>
      </c>
      <c r="T616">
        <v>2</v>
      </c>
      <c r="U616">
        <v>0.2</v>
      </c>
      <c r="V616">
        <v>-16.956800000000001</v>
      </c>
    </row>
    <row r="617" spans="1:22" x14ac:dyDescent="0.3">
      <c r="A617">
        <v>3440</v>
      </c>
      <c r="B617" t="s">
        <v>6628</v>
      </c>
      <c r="C617">
        <v>2014</v>
      </c>
      <c r="D617" s="1">
        <v>41943</v>
      </c>
      <c r="E617" s="1">
        <v>41943</v>
      </c>
      <c r="F617" t="s">
        <v>1290</v>
      </c>
      <c r="G617" t="s">
        <v>2996</v>
      </c>
      <c r="H617" t="s">
        <v>2997</v>
      </c>
      <c r="I617" t="s">
        <v>26</v>
      </c>
      <c r="J617" t="s">
        <v>27</v>
      </c>
      <c r="K617" t="s">
        <v>815</v>
      </c>
      <c r="L617" t="s">
        <v>104</v>
      </c>
      <c r="M617">
        <v>75217</v>
      </c>
      <c r="N617" t="s">
        <v>105</v>
      </c>
      <c r="O617" t="s">
        <v>3978</v>
      </c>
      <c r="P617" t="s">
        <v>46</v>
      </c>
      <c r="Q617" t="s">
        <v>59</v>
      </c>
      <c r="R617" t="s">
        <v>3979</v>
      </c>
      <c r="S617">
        <v>54.192</v>
      </c>
      <c r="T617">
        <v>6</v>
      </c>
      <c r="U617">
        <v>0.2</v>
      </c>
      <c r="V617">
        <v>4.0644</v>
      </c>
    </row>
    <row r="618" spans="1:22" x14ac:dyDescent="0.3">
      <c r="A618">
        <v>3431</v>
      </c>
      <c r="B618" t="s">
        <v>6623</v>
      </c>
      <c r="C618">
        <v>2014</v>
      </c>
      <c r="D618" s="1">
        <v>41982</v>
      </c>
      <c r="E618" s="1">
        <v>41983</v>
      </c>
      <c r="F618" t="s">
        <v>188</v>
      </c>
      <c r="G618" t="s">
        <v>1417</v>
      </c>
      <c r="H618" t="s">
        <v>1418</v>
      </c>
      <c r="I618" t="s">
        <v>26</v>
      </c>
      <c r="J618" t="s">
        <v>27</v>
      </c>
      <c r="K618" t="s">
        <v>1027</v>
      </c>
      <c r="L618" t="s">
        <v>43</v>
      </c>
      <c r="M618">
        <v>90301</v>
      </c>
      <c r="N618" t="s">
        <v>44</v>
      </c>
      <c r="O618" t="s">
        <v>1333</v>
      </c>
      <c r="P618" t="s">
        <v>46</v>
      </c>
      <c r="Q618" t="s">
        <v>59</v>
      </c>
      <c r="R618" t="s">
        <v>1334</v>
      </c>
      <c r="S618">
        <v>29.79</v>
      </c>
      <c r="T618">
        <v>3</v>
      </c>
      <c r="U618">
        <v>0</v>
      </c>
      <c r="V618">
        <v>8.6390999999999991</v>
      </c>
    </row>
    <row r="619" spans="1:22" x14ac:dyDescent="0.3">
      <c r="A619">
        <v>3405</v>
      </c>
      <c r="B619" t="s">
        <v>6610</v>
      </c>
      <c r="C619">
        <v>2012</v>
      </c>
      <c r="D619" s="1">
        <v>41199</v>
      </c>
      <c r="E619" s="1">
        <v>41199</v>
      </c>
      <c r="F619" t="s">
        <v>1290</v>
      </c>
      <c r="G619" t="s">
        <v>4146</v>
      </c>
      <c r="H619" t="s">
        <v>4147</v>
      </c>
      <c r="I619" t="s">
        <v>26</v>
      </c>
      <c r="J619" t="s">
        <v>27</v>
      </c>
      <c r="K619" t="s">
        <v>42</v>
      </c>
      <c r="L619" t="s">
        <v>43</v>
      </c>
      <c r="M619">
        <v>90004</v>
      </c>
      <c r="N619" t="s">
        <v>44</v>
      </c>
      <c r="O619" t="s">
        <v>217</v>
      </c>
      <c r="P619" t="s">
        <v>46</v>
      </c>
      <c r="Q619" t="s">
        <v>59</v>
      </c>
      <c r="R619" t="s">
        <v>218</v>
      </c>
      <c r="S619">
        <v>77.88</v>
      </c>
      <c r="T619">
        <v>2</v>
      </c>
      <c r="U619">
        <v>0</v>
      </c>
      <c r="V619">
        <v>3.8940000000000001</v>
      </c>
    </row>
    <row r="620" spans="1:22" x14ac:dyDescent="0.3">
      <c r="A620">
        <v>3401</v>
      </c>
      <c r="B620" t="s">
        <v>6602</v>
      </c>
      <c r="C620">
        <v>2011</v>
      </c>
      <c r="D620" s="1">
        <v>40868</v>
      </c>
      <c r="E620" s="1">
        <v>40873</v>
      </c>
      <c r="F620" t="s">
        <v>50</v>
      </c>
      <c r="G620" t="s">
        <v>6603</v>
      </c>
      <c r="H620" t="s">
        <v>6604</v>
      </c>
      <c r="I620" t="s">
        <v>41</v>
      </c>
      <c r="J620" t="s">
        <v>27</v>
      </c>
      <c r="K620" t="s">
        <v>1464</v>
      </c>
      <c r="L620" t="s">
        <v>29</v>
      </c>
      <c r="M620">
        <v>40475</v>
      </c>
      <c r="N620" t="s">
        <v>30</v>
      </c>
      <c r="O620" t="s">
        <v>2164</v>
      </c>
      <c r="P620" t="s">
        <v>46</v>
      </c>
      <c r="Q620" t="s">
        <v>59</v>
      </c>
      <c r="R620" t="s">
        <v>2165</v>
      </c>
      <c r="S620">
        <v>193.95</v>
      </c>
      <c r="T620">
        <v>3</v>
      </c>
      <c r="U620">
        <v>0</v>
      </c>
      <c r="V620">
        <v>9.6974999999999998</v>
      </c>
    </row>
    <row r="621" spans="1:22" x14ac:dyDescent="0.3">
      <c r="A621">
        <v>3396</v>
      </c>
      <c r="B621" t="s">
        <v>6601</v>
      </c>
      <c r="C621">
        <v>2014</v>
      </c>
      <c r="D621" s="1">
        <v>41822</v>
      </c>
      <c r="E621" s="1">
        <v>41829</v>
      </c>
      <c r="F621" t="s">
        <v>50</v>
      </c>
      <c r="G621" t="s">
        <v>5098</v>
      </c>
      <c r="H621" t="s">
        <v>5099</v>
      </c>
      <c r="I621" t="s">
        <v>102</v>
      </c>
      <c r="J621" t="s">
        <v>27</v>
      </c>
      <c r="K621" t="s">
        <v>4374</v>
      </c>
      <c r="L621" t="s">
        <v>254</v>
      </c>
      <c r="M621">
        <v>46203</v>
      </c>
      <c r="N621" t="s">
        <v>105</v>
      </c>
      <c r="O621" t="s">
        <v>6008</v>
      </c>
      <c r="P621" t="s">
        <v>46</v>
      </c>
      <c r="Q621" t="s">
        <v>59</v>
      </c>
      <c r="R621" t="s">
        <v>6009</v>
      </c>
      <c r="S621">
        <v>443.92</v>
      </c>
      <c r="T621">
        <v>4</v>
      </c>
      <c r="U621">
        <v>0</v>
      </c>
      <c r="V621">
        <v>13.317600000000001</v>
      </c>
    </row>
    <row r="622" spans="1:22" x14ac:dyDescent="0.3">
      <c r="A622">
        <v>3386</v>
      </c>
      <c r="B622" t="s">
        <v>6596</v>
      </c>
      <c r="C622">
        <v>2014</v>
      </c>
      <c r="D622" s="1">
        <v>41920</v>
      </c>
      <c r="E622" s="1">
        <v>41924</v>
      </c>
      <c r="F622" t="s">
        <v>50</v>
      </c>
      <c r="G622" t="s">
        <v>5927</v>
      </c>
      <c r="H622" t="s">
        <v>5928</v>
      </c>
      <c r="I622" t="s">
        <v>102</v>
      </c>
      <c r="J622" t="s">
        <v>27</v>
      </c>
      <c r="K622" t="s">
        <v>467</v>
      </c>
      <c r="L622" t="s">
        <v>88</v>
      </c>
      <c r="M622">
        <v>28205</v>
      </c>
      <c r="N622" t="s">
        <v>30</v>
      </c>
      <c r="O622" t="s">
        <v>1015</v>
      </c>
      <c r="P622" t="s">
        <v>46</v>
      </c>
      <c r="Q622" t="s">
        <v>59</v>
      </c>
      <c r="R622" t="s">
        <v>1016</v>
      </c>
      <c r="S622">
        <v>580.67200000000003</v>
      </c>
      <c r="T622">
        <v>4</v>
      </c>
      <c r="U622">
        <v>0.2</v>
      </c>
      <c r="V622">
        <v>65.325599999999994</v>
      </c>
    </row>
    <row r="623" spans="1:22" x14ac:dyDescent="0.3">
      <c r="A623">
        <v>3378</v>
      </c>
      <c r="B623" t="s">
        <v>6581</v>
      </c>
      <c r="C623">
        <v>2013</v>
      </c>
      <c r="D623" s="1">
        <v>41580</v>
      </c>
      <c r="E623" s="1">
        <v>41583</v>
      </c>
      <c r="F623" t="s">
        <v>188</v>
      </c>
      <c r="G623" t="s">
        <v>6582</v>
      </c>
      <c r="H623" t="s">
        <v>6583</v>
      </c>
      <c r="I623" t="s">
        <v>41</v>
      </c>
      <c r="J623" t="s">
        <v>27</v>
      </c>
      <c r="K623" t="s">
        <v>6584</v>
      </c>
      <c r="L623" t="s">
        <v>104</v>
      </c>
      <c r="M623">
        <v>77301</v>
      </c>
      <c r="N623" t="s">
        <v>105</v>
      </c>
      <c r="O623" t="s">
        <v>4014</v>
      </c>
      <c r="P623" t="s">
        <v>46</v>
      </c>
      <c r="Q623" t="s">
        <v>59</v>
      </c>
      <c r="R623" t="s">
        <v>6585</v>
      </c>
      <c r="S623">
        <v>111.672</v>
      </c>
      <c r="T623">
        <v>9</v>
      </c>
      <c r="U623">
        <v>0.2</v>
      </c>
      <c r="V623">
        <v>6.9794999999999998</v>
      </c>
    </row>
    <row r="624" spans="1:22" x14ac:dyDescent="0.3">
      <c r="A624">
        <v>3301</v>
      </c>
      <c r="B624" t="s">
        <v>6519</v>
      </c>
      <c r="C624">
        <v>2011</v>
      </c>
      <c r="D624" s="1">
        <v>40865</v>
      </c>
      <c r="E624" s="1">
        <v>40869</v>
      </c>
      <c r="F624" t="s">
        <v>50</v>
      </c>
      <c r="G624" t="s">
        <v>1952</v>
      </c>
      <c r="H624" t="s">
        <v>1953</v>
      </c>
      <c r="I624" t="s">
        <v>26</v>
      </c>
      <c r="J624" t="s">
        <v>27</v>
      </c>
      <c r="K624" t="s">
        <v>146</v>
      </c>
      <c r="L624" t="s">
        <v>147</v>
      </c>
      <c r="M624">
        <v>19140</v>
      </c>
      <c r="N624" t="s">
        <v>148</v>
      </c>
      <c r="O624" t="s">
        <v>379</v>
      </c>
      <c r="P624" t="s">
        <v>46</v>
      </c>
      <c r="Q624" t="s">
        <v>59</v>
      </c>
      <c r="R624" t="s">
        <v>380</v>
      </c>
      <c r="S624">
        <v>76.792000000000002</v>
      </c>
      <c r="T624">
        <v>1</v>
      </c>
      <c r="U624">
        <v>0.2</v>
      </c>
      <c r="V624">
        <v>-16.318300000000001</v>
      </c>
    </row>
    <row r="625" spans="1:22" x14ac:dyDescent="0.3">
      <c r="A625">
        <v>3266</v>
      </c>
      <c r="B625" t="s">
        <v>6487</v>
      </c>
      <c r="C625">
        <v>2011</v>
      </c>
      <c r="D625" s="1">
        <v>40827</v>
      </c>
      <c r="E625" s="1">
        <v>40831</v>
      </c>
      <c r="F625" t="s">
        <v>50</v>
      </c>
      <c r="G625" t="s">
        <v>4536</v>
      </c>
      <c r="H625" t="s">
        <v>4537</v>
      </c>
      <c r="I625" t="s">
        <v>26</v>
      </c>
      <c r="J625" t="s">
        <v>27</v>
      </c>
      <c r="K625" t="s">
        <v>146</v>
      </c>
      <c r="L625" t="s">
        <v>147</v>
      </c>
      <c r="M625">
        <v>19120</v>
      </c>
      <c r="N625" t="s">
        <v>148</v>
      </c>
      <c r="O625" t="s">
        <v>2795</v>
      </c>
      <c r="P625" t="s">
        <v>46</v>
      </c>
      <c r="Q625" t="s">
        <v>59</v>
      </c>
      <c r="R625" t="s">
        <v>2796</v>
      </c>
      <c r="S625">
        <v>281.904</v>
      </c>
      <c r="T625">
        <v>2</v>
      </c>
      <c r="U625">
        <v>0.2</v>
      </c>
      <c r="V625">
        <v>10.571400000000001</v>
      </c>
    </row>
    <row r="626" spans="1:22" x14ac:dyDescent="0.3">
      <c r="A626">
        <v>3247</v>
      </c>
      <c r="B626" t="s">
        <v>6464</v>
      </c>
      <c r="C626">
        <v>2014</v>
      </c>
      <c r="D626" s="1">
        <v>41984</v>
      </c>
      <c r="E626" s="1">
        <v>41986</v>
      </c>
      <c r="F626" t="s">
        <v>23</v>
      </c>
      <c r="G626" t="s">
        <v>1131</v>
      </c>
      <c r="H626" t="s">
        <v>1132</v>
      </c>
      <c r="I626" t="s">
        <v>41</v>
      </c>
      <c r="J626" t="s">
        <v>27</v>
      </c>
      <c r="K626" t="s">
        <v>95</v>
      </c>
      <c r="L626" t="s">
        <v>96</v>
      </c>
      <c r="M626">
        <v>98103</v>
      </c>
      <c r="N626" t="s">
        <v>44</v>
      </c>
      <c r="O626" t="s">
        <v>1542</v>
      </c>
      <c r="P626" t="s">
        <v>46</v>
      </c>
      <c r="Q626" t="s">
        <v>59</v>
      </c>
      <c r="R626" t="s">
        <v>1543</v>
      </c>
      <c r="S626">
        <v>324.89999999999998</v>
      </c>
      <c r="T626">
        <v>5</v>
      </c>
      <c r="U626">
        <v>0</v>
      </c>
      <c r="V626">
        <v>38.988</v>
      </c>
    </row>
    <row r="627" spans="1:22" x14ac:dyDescent="0.3">
      <c r="A627">
        <v>3242</v>
      </c>
      <c r="B627" t="s">
        <v>6457</v>
      </c>
      <c r="C627">
        <v>2013</v>
      </c>
      <c r="D627" s="1">
        <v>41306</v>
      </c>
      <c r="E627" s="1">
        <v>41308</v>
      </c>
      <c r="F627" t="s">
        <v>188</v>
      </c>
      <c r="G627" t="s">
        <v>2632</v>
      </c>
      <c r="H627" t="s">
        <v>2633</v>
      </c>
      <c r="I627" t="s">
        <v>41</v>
      </c>
      <c r="J627" t="s">
        <v>27</v>
      </c>
      <c r="K627" t="s">
        <v>1127</v>
      </c>
      <c r="L627" t="s">
        <v>319</v>
      </c>
      <c r="M627">
        <v>22204</v>
      </c>
      <c r="N627" t="s">
        <v>30</v>
      </c>
      <c r="O627" t="s">
        <v>3978</v>
      </c>
      <c r="P627" t="s">
        <v>46</v>
      </c>
      <c r="Q627" t="s">
        <v>59</v>
      </c>
      <c r="R627" t="s">
        <v>3979</v>
      </c>
      <c r="S627">
        <v>56.45</v>
      </c>
      <c r="T627">
        <v>5</v>
      </c>
      <c r="U627">
        <v>0</v>
      </c>
      <c r="V627">
        <v>14.677</v>
      </c>
    </row>
    <row r="628" spans="1:22" x14ac:dyDescent="0.3">
      <c r="A628">
        <v>625</v>
      </c>
      <c r="B628" t="s">
        <v>2056</v>
      </c>
      <c r="C628">
        <v>2012</v>
      </c>
      <c r="D628" s="1">
        <v>41242</v>
      </c>
      <c r="E628" s="1">
        <v>41246</v>
      </c>
      <c r="F628" t="s">
        <v>50</v>
      </c>
      <c r="G628" t="s">
        <v>2057</v>
      </c>
      <c r="H628" t="s">
        <v>2058</v>
      </c>
      <c r="I628" t="s">
        <v>41</v>
      </c>
      <c r="J628" t="s">
        <v>27</v>
      </c>
      <c r="K628" t="s">
        <v>2059</v>
      </c>
      <c r="L628" t="s">
        <v>238</v>
      </c>
      <c r="M628">
        <v>48126</v>
      </c>
      <c r="N628" t="s">
        <v>105</v>
      </c>
      <c r="O628" t="s">
        <v>2064</v>
      </c>
      <c r="P628" t="s">
        <v>46</v>
      </c>
      <c r="Q628" t="s">
        <v>59</v>
      </c>
      <c r="R628" t="s">
        <v>2065</v>
      </c>
      <c r="S628">
        <v>523.48</v>
      </c>
      <c r="T628">
        <v>4</v>
      </c>
      <c r="U628">
        <v>0</v>
      </c>
      <c r="V628">
        <v>130.87</v>
      </c>
    </row>
    <row r="629" spans="1:22" x14ac:dyDescent="0.3">
      <c r="A629">
        <v>3237</v>
      </c>
      <c r="B629" t="s">
        <v>6449</v>
      </c>
      <c r="C629">
        <v>2013</v>
      </c>
      <c r="D629" s="1">
        <v>41397</v>
      </c>
      <c r="E629" s="1">
        <v>41397</v>
      </c>
      <c r="F629" t="s">
        <v>1290</v>
      </c>
      <c r="G629" t="s">
        <v>6450</v>
      </c>
      <c r="H629" t="s">
        <v>6451</v>
      </c>
      <c r="I629" t="s">
        <v>26</v>
      </c>
      <c r="J629" t="s">
        <v>27</v>
      </c>
      <c r="K629" t="s">
        <v>266</v>
      </c>
      <c r="L629" t="s">
        <v>267</v>
      </c>
      <c r="M629">
        <v>10024</v>
      </c>
      <c r="N629" t="s">
        <v>148</v>
      </c>
      <c r="O629" t="s">
        <v>1410</v>
      </c>
      <c r="P629" t="s">
        <v>46</v>
      </c>
      <c r="Q629" t="s">
        <v>59</v>
      </c>
      <c r="R629" t="s">
        <v>1411</v>
      </c>
      <c r="S629">
        <v>44.94</v>
      </c>
      <c r="T629">
        <v>3</v>
      </c>
      <c r="U629">
        <v>0</v>
      </c>
      <c r="V629">
        <v>12.5832</v>
      </c>
    </row>
    <row r="630" spans="1:22" x14ac:dyDescent="0.3">
      <c r="A630">
        <v>3234</v>
      </c>
      <c r="B630" t="s">
        <v>6444</v>
      </c>
      <c r="C630">
        <v>2014</v>
      </c>
      <c r="D630" s="1">
        <v>41746</v>
      </c>
      <c r="E630" s="1">
        <v>41752</v>
      </c>
      <c r="F630" t="s">
        <v>50</v>
      </c>
      <c r="G630" t="s">
        <v>3731</v>
      </c>
      <c r="H630" t="s">
        <v>3732</v>
      </c>
      <c r="I630" t="s">
        <v>26</v>
      </c>
      <c r="J630" t="s">
        <v>27</v>
      </c>
      <c r="K630" t="s">
        <v>184</v>
      </c>
      <c r="L630" t="s">
        <v>104</v>
      </c>
      <c r="M630">
        <v>77095</v>
      </c>
      <c r="N630" t="s">
        <v>105</v>
      </c>
      <c r="O630" t="s">
        <v>6445</v>
      </c>
      <c r="P630" t="s">
        <v>46</v>
      </c>
      <c r="Q630" t="s">
        <v>59</v>
      </c>
      <c r="R630" t="s">
        <v>6446</v>
      </c>
      <c r="S630">
        <v>32.543999999999997</v>
      </c>
      <c r="T630">
        <v>2</v>
      </c>
      <c r="U630">
        <v>0.2</v>
      </c>
      <c r="V630">
        <v>-7.7291999999999996</v>
      </c>
    </row>
    <row r="631" spans="1:22" x14ac:dyDescent="0.3">
      <c r="A631">
        <v>3230</v>
      </c>
      <c r="B631" t="s">
        <v>6442</v>
      </c>
      <c r="C631">
        <v>2011</v>
      </c>
      <c r="D631" s="1">
        <v>40766</v>
      </c>
      <c r="E631" s="1">
        <v>40771</v>
      </c>
      <c r="F631" t="s">
        <v>50</v>
      </c>
      <c r="G631" t="s">
        <v>916</v>
      </c>
      <c r="H631" t="s">
        <v>917</v>
      </c>
      <c r="I631" t="s">
        <v>26</v>
      </c>
      <c r="J631" t="s">
        <v>27</v>
      </c>
      <c r="K631" t="s">
        <v>266</v>
      </c>
      <c r="L631" t="s">
        <v>267</v>
      </c>
      <c r="M631">
        <v>10035</v>
      </c>
      <c r="N631" t="s">
        <v>148</v>
      </c>
      <c r="O631" t="s">
        <v>1769</v>
      </c>
      <c r="P631" t="s">
        <v>46</v>
      </c>
      <c r="Q631" t="s">
        <v>59</v>
      </c>
      <c r="R631" t="s">
        <v>1770</v>
      </c>
      <c r="S631">
        <v>375.34</v>
      </c>
      <c r="T631">
        <v>1</v>
      </c>
      <c r="U631">
        <v>0</v>
      </c>
      <c r="V631">
        <v>18.766999999999999</v>
      </c>
    </row>
    <row r="632" spans="1:22" x14ac:dyDescent="0.3">
      <c r="A632">
        <v>3191</v>
      </c>
      <c r="B632" t="s">
        <v>6401</v>
      </c>
      <c r="C632">
        <v>2012</v>
      </c>
      <c r="D632" s="1">
        <v>41270</v>
      </c>
      <c r="E632" s="1">
        <v>41275</v>
      </c>
      <c r="F632" t="s">
        <v>50</v>
      </c>
      <c r="G632" t="s">
        <v>5992</v>
      </c>
      <c r="H632" t="s">
        <v>5993</v>
      </c>
      <c r="I632" t="s">
        <v>102</v>
      </c>
      <c r="J632" t="s">
        <v>27</v>
      </c>
      <c r="K632" t="s">
        <v>303</v>
      </c>
      <c r="L632" t="s">
        <v>211</v>
      </c>
      <c r="M632">
        <v>60610</v>
      </c>
      <c r="N632" t="s">
        <v>105</v>
      </c>
      <c r="O632" t="s">
        <v>6402</v>
      </c>
      <c r="P632" t="s">
        <v>46</v>
      </c>
      <c r="Q632" t="s">
        <v>59</v>
      </c>
      <c r="R632" t="s">
        <v>6403</v>
      </c>
      <c r="S632">
        <v>12.672000000000001</v>
      </c>
      <c r="T632">
        <v>3</v>
      </c>
      <c r="U632">
        <v>0.2</v>
      </c>
      <c r="V632">
        <v>-3.1680000000000001</v>
      </c>
    </row>
    <row r="633" spans="1:22" x14ac:dyDescent="0.3">
      <c r="A633">
        <v>3185</v>
      </c>
      <c r="B633" t="s">
        <v>6393</v>
      </c>
      <c r="C633">
        <v>2014</v>
      </c>
      <c r="D633" s="1">
        <v>41953</v>
      </c>
      <c r="E633" s="1">
        <v>41956</v>
      </c>
      <c r="F633" t="s">
        <v>23</v>
      </c>
      <c r="G633" t="s">
        <v>2605</v>
      </c>
      <c r="H633" t="s">
        <v>2606</v>
      </c>
      <c r="I633" t="s">
        <v>41</v>
      </c>
      <c r="J633" t="s">
        <v>27</v>
      </c>
      <c r="K633" t="s">
        <v>382</v>
      </c>
      <c r="L633" t="s">
        <v>2735</v>
      </c>
      <c r="M633">
        <v>21044</v>
      </c>
      <c r="N633" t="s">
        <v>148</v>
      </c>
      <c r="O633" t="s">
        <v>1015</v>
      </c>
      <c r="P633" t="s">
        <v>46</v>
      </c>
      <c r="Q633" t="s">
        <v>59</v>
      </c>
      <c r="R633" t="s">
        <v>1016</v>
      </c>
      <c r="S633">
        <v>544.38</v>
      </c>
      <c r="T633">
        <v>3</v>
      </c>
      <c r="U633">
        <v>0</v>
      </c>
      <c r="V633">
        <v>157.87020000000001</v>
      </c>
    </row>
    <row r="634" spans="1:22" x14ac:dyDescent="0.3">
      <c r="A634">
        <v>631</v>
      </c>
      <c r="B634" t="s">
        <v>2079</v>
      </c>
      <c r="C634">
        <v>2013</v>
      </c>
      <c r="D634" s="1">
        <v>41620</v>
      </c>
      <c r="E634" s="1">
        <v>41622</v>
      </c>
      <c r="F634" t="s">
        <v>23</v>
      </c>
      <c r="G634" t="s">
        <v>2080</v>
      </c>
      <c r="H634" t="s">
        <v>2081</v>
      </c>
      <c r="I634" t="s">
        <v>26</v>
      </c>
      <c r="J634" t="s">
        <v>27</v>
      </c>
      <c r="K634" t="s">
        <v>456</v>
      </c>
      <c r="L634" t="s">
        <v>457</v>
      </c>
      <c r="M634">
        <v>80013</v>
      </c>
      <c r="N634" t="s">
        <v>44</v>
      </c>
      <c r="O634" t="s">
        <v>2082</v>
      </c>
      <c r="P634" t="s">
        <v>46</v>
      </c>
      <c r="Q634" t="s">
        <v>59</v>
      </c>
      <c r="R634" t="s">
        <v>2083</v>
      </c>
      <c r="S634">
        <v>243.38399999999999</v>
      </c>
      <c r="T634">
        <v>3</v>
      </c>
      <c r="U634">
        <v>0.2</v>
      </c>
      <c r="V634">
        <v>-51.719099999999997</v>
      </c>
    </row>
    <row r="635" spans="1:22" x14ac:dyDescent="0.3">
      <c r="A635">
        <v>3184</v>
      </c>
      <c r="B635" t="s">
        <v>6393</v>
      </c>
      <c r="C635">
        <v>2014</v>
      </c>
      <c r="D635" s="1">
        <v>41953</v>
      </c>
      <c r="E635" s="1">
        <v>41956</v>
      </c>
      <c r="F635" t="s">
        <v>23</v>
      </c>
      <c r="G635" t="s">
        <v>2605</v>
      </c>
      <c r="H635" t="s">
        <v>2606</v>
      </c>
      <c r="I635" t="s">
        <v>41</v>
      </c>
      <c r="J635" t="s">
        <v>27</v>
      </c>
      <c r="K635" t="s">
        <v>382</v>
      </c>
      <c r="L635" t="s">
        <v>2735</v>
      </c>
      <c r="M635">
        <v>21044</v>
      </c>
      <c r="N635" t="s">
        <v>148</v>
      </c>
      <c r="O635" t="s">
        <v>1015</v>
      </c>
      <c r="P635" t="s">
        <v>46</v>
      </c>
      <c r="Q635" t="s">
        <v>59</v>
      </c>
      <c r="R635" t="s">
        <v>1016</v>
      </c>
      <c r="S635">
        <v>1633.14</v>
      </c>
      <c r="T635">
        <v>9</v>
      </c>
      <c r="U635">
        <v>0</v>
      </c>
      <c r="V635">
        <v>473.61059999999998</v>
      </c>
    </row>
    <row r="636" spans="1:22" x14ac:dyDescent="0.3">
      <c r="A636">
        <v>3159</v>
      </c>
      <c r="B636" t="s">
        <v>6372</v>
      </c>
      <c r="C636">
        <v>2013</v>
      </c>
      <c r="D636" s="1">
        <v>41360</v>
      </c>
      <c r="E636" s="1">
        <v>41361</v>
      </c>
      <c r="F636" t="s">
        <v>188</v>
      </c>
      <c r="G636" t="s">
        <v>1772</v>
      </c>
      <c r="H636" t="s">
        <v>1773</v>
      </c>
      <c r="I636" t="s">
        <v>26</v>
      </c>
      <c r="J636" t="s">
        <v>27</v>
      </c>
      <c r="K636" t="s">
        <v>1521</v>
      </c>
      <c r="L636" t="s">
        <v>88</v>
      </c>
      <c r="M636">
        <v>28540</v>
      </c>
      <c r="N636" t="s">
        <v>30</v>
      </c>
      <c r="O636" t="s">
        <v>4105</v>
      </c>
      <c r="P636" t="s">
        <v>46</v>
      </c>
      <c r="Q636" t="s">
        <v>59</v>
      </c>
      <c r="R636" t="s">
        <v>4106</v>
      </c>
      <c r="S636">
        <v>67.64</v>
      </c>
      <c r="T636">
        <v>5</v>
      </c>
      <c r="U636">
        <v>0.2</v>
      </c>
      <c r="V636">
        <v>5.9184999999999999</v>
      </c>
    </row>
    <row r="637" spans="1:22" x14ac:dyDescent="0.3">
      <c r="A637">
        <v>3136</v>
      </c>
      <c r="B637" t="s">
        <v>6346</v>
      </c>
      <c r="C637">
        <v>2014</v>
      </c>
      <c r="D637" s="1">
        <v>41956</v>
      </c>
      <c r="E637" s="1">
        <v>41962</v>
      </c>
      <c r="F637" t="s">
        <v>50</v>
      </c>
      <c r="G637" t="s">
        <v>550</v>
      </c>
      <c r="H637" t="s">
        <v>551</v>
      </c>
      <c r="I637" t="s">
        <v>102</v>
      </c>
      <c r="J637" t="s">
        <v>27</v>
      </c>
      <c r="K637" t="s">
        <v>815</v>
      </c>
      <c r="L637" t="s">
        <v>104</v>
      </c>
      <c r="M637">
        <v>75081</v>
      </c>
      <c r="N637" t="s">
        <v>105</v>
      </c>
      <c r="O637" t="s">
        <v>2216</v>
      </c>
      <c r="P637" t="s">
        <v>46</v>
      </c>
      <c r="Q637" t="s">
        <v>59</v>
      </c>
      <c r="R637" t="s">
        <v>2217</v>
      </c>
      <c r="S637">
        <v>77.951999999999998</v>
      </c>
      <c r="T637">
        <v>3</v>
      </c>
      <c r="U637">
        <v>0.2</v>
      </c>
      <c r="V637">
        <v>-15.590400000000001</v>
      </c>
    </row>
    <row r="638" spans="1:22" x14ac:dyDescent="0.3">
      <c r="A638">
        <v>3126</v>
      </c>
      <c r="B638" t="s">
        <v>6330</v>
      </c>
      <c r="C638">
        <v>2012</v>
      </c>
      <c r="D638" s="1">
        <v>41071</v>
      </c>
      <c r="E638" s="1">
        <v>41072</v>
      </c>
      <c r="F638" t="s">
        <v>188</v>
      </c>
      <c r="G638" t="s">
        <v>4507</v>
      </c>
      <c r="H638" t="s">
        <v>4508</v>
      </c>
      <c r="I638" t="s">
        <v>41</v>
      </c>
      <c r="J638" t="s">
        <v>27</v>
      </c>
      <c r="K638" t="s">
        <v>1792</v>
      </c>
      <c r="L638" t="s">
        <v>54</v>
      </c>
      <c r="M638">
        <v>33801</v>
      </c>
      <c r="N638" t="s">
        <v>30</v>
      </c>
      <c r="O638" t="s">
        <v>2795</v>
      </c>
      <c r="P638" t="s">
        <v>46</v>
      </c>
      <c r="Q638" t="s">
        <v>59</v>
      </c>
      <c r="R638" t="s">
        <v>2796</v>
      </c>
      <c r="S638">
        <v>563.80799999999999</v>
      </c>
      <c r="T638">
        <v>4</v>
      </c>
      <c r="U638">
        <v>0.2</v>
      </c>
      <c r="V638">
        <v>21.142800000000001</v>
      </c>
    </row>
    <row r="639" spans="1:22" x14ac:dyDescent="0.3">
      <c r="A639">
        <v>3125</v>
      </c>
      <c r="B639" t="s">
        <v>6330</v>
      </c>
      <c r="C639">
        <v>2012</v>
      </c>
      <c r="D639" s="1">
        <v>41071</v>
      </c>
      <c r="E639" s="1">
        <v>41072</v>
      </c>
      <c r="F639" t="s">
        <v>188</v>
      </c>
      <c r="G639" t="s">
        <v>4507</v>
      </c>
      <c r="H639" t="s">
        <v>4508</v>
      </c>
      <c r="I639" t="s">
        <v>41</v>
      </c>
      <c r="J639" t="s">
        <v>27</v>
      </c>
      <c r="K639" t="s">
        <v>1792</v>
      </c>
      <c r="L639" t="s">
        <v>54</v>
      </c>
      <c r="M639">
        <v>33801</v>
      </c>
      <c r="N639" t="s">
        <v>30</v>
      </c>
      <c r="O639" t="s">
        <v>1884</v>
      </c>
      <c r="P639" t="s">
        <v>46</v>
      </c>
      <c r="Q639" t="s">
        <v>59</v>
      </c>
      <c r="R639" t="s">
        <v>1885</v>
      </c>
      <c r="S639">
        <v>1036.624</v>
      </c>
      <c r="T639">
        <v>2</v>
      </c>
      <c r="U639">
        <v>0.2</v>
      </c>
      <c r="V639">
        <v>51.831200000000003</v>
      </c>
    </row>
    <row r="640" spans="1:22" x14ac:dyDescent="0.3">
      <c r="A640">
        <v>3112</v>
      </c>
      <c r="B640" t="s">
        <v>6324</v>
      </c>
      <c r="C640">
        <v>2013</v>
      </c>
      <c r="D640" s="1">
        <v>41473</v>
      </c>
      <c r="E640" s="1">
        <v>41478</v>
      </c>
      <c r="F640" t="s">
        <v>50</v>
      </c>
      <c r="G640" t="s">
        <v>85</v>
      </c>
      <c r="H640" t="s">
        <v>86</v>
      </c>
      <c r="I640" t="s">
        <v>26</v>
      </c>
      <c r="J640" t="s">
        <v>27</v>
      </c>
      <c r="K640" t="s">
        <v>318</v>
      </c>
      <c r="L640" t="s">
        <v>596</v>
      </c>
      <c r="M640">
        <v>65807</v>
      </c>
      <c r="N640" t="s">
        <v>105</v>
      </c>
      <c r="O640" t="s">
        <v>5000</v>
      </c>
      <c r="P640" t="s">
        <v>46</v>
      </c>
      <c r="Q640" t="s">
        <v>59</v>
      </c>
      <c r="R640" t="s">
        <v>5001</v>
      </c>
      <c r="S640">
        <v>265.17</v>
      </c>
      <c r="T640">
        <v>1</v>
      </c>
      <c r="U640">
        <v>0</v>
      </c>
      <c r="V640">
        <v>47.730600000000003</v>
      </c>
    </row>
    <row r="641" spans="1:22" x14ac:dyDescent="0.3">
      <c r="A641">
        <v>3109</v>
      </c>
      <c r="B641" t="s">
        <v>6324</v>
      </c>
      <c r="C641">
        <v>2013</v>
      </c>
      <c r="D641" s="1">
        <v>41473</v>
      </c>
      <c r="E641" s="1">
        <v>41478</v>
      </c>
      <c r="F641" t="s">
        <v>50</v>
      </c>
      <c r="G641" t="s">
        <v>85</v>
      </c>
      <c r="H641" t="s">
        <v>86</v>
      </c>
      <c r="I641" t="s">
        <v>26</v>
      </c>
      <c r="J641" t="s">
        <v>27</v>
      </c>
      <c r="K641" t="s">
        <v>318</v>
      </c>
      <c r="L641" t="s">
        <v>596</v>
      </c>
      <c r="M641">
        <v>65807</v>
      </c>
      <c r="N641" t="s">
        <v>105</v>
      </c>
      <c r="O641" t="s">
        <v>3393</v>
      </c>
      <c r="P641" t="s">
        <v>46</v>
      </c>
      <c r="Q641" t="s">
        <v>59</v>
      </c>
      <c r="R641" t="s">
        <v>3394</v>
      </c>
      <c r="S641">
        <v>242.94</v>
      </c>
      <c r="T641">
        <v>3</v>
      </c>
      <c r="U641">
        <v>0</v>
      </c>
      <c r="V641">
        <v>4.8587999999999996</v>
      </c>
    </row>
    <row r="642" spans="1:22" x14ac:dyDescent="0.3">
      <c r="A642">
        <v>3107</v>
      </c>
      <c r="B642" t="s">
        <v>6323</v>
      </c>
      <c r="C642">
        <v>2014</v>
      </c>
      <c r="D642" s="1">
        <v>41831</v>
      </c>
      <c r="E642" s="1">
        <v>41835</v>
      </c>
      <c r="F642" t="s">
        <v>50</v>
      </c>
      <c r="G642" t="s">
        <v>3668</v>
      </c>
      <c r="H642" t="s">
        <v>3669</v>
      </c>
      <c r="I642" t="s">
        <v>102</v>
      </c>
      <c r="J642" t="s">
        <v>27</v>
      </c>
      <c r="K642" t="s">
        <v>456</v>
      </c>
      <c r="L642" t="s">
        <v>211</v>
      </c>
      <c r="M642">
        <v>60505</v>
      </c>
      <c r="N642" t="s">
        <v>105</v>
      </c>
      <c r="O642" t="s">
        <v>3219</v>
      </c>
      <c r="P642" t="s">
        <v>46</v>
      </c>
      <c r="Q642" t="s">
        <v>59</v>
      </c>
      <c r="R642" t="s">
        <v>3220</v>
      </c>
      <c r="S642">
        <v>298.464</v>
      </c>
      <c r="T642">
        <v>6</v>
      </c>
      <c r="U642">
        <v>0.2</v>
      </c>
      <c r="V642">
        <v>26.115600000000001</v>
      </c>
    </row>
    <row r="643" spans="1:22" x14ac:dyDescent="0.3">
      <c r="A643">
        <v>3076</v>
      </c>
      <c r="B643" t="s">
        <v>6291</v>
      </c>
      <c r="C643">
        <v>2011</v>
      </c>
      <c r="D643" s="1">
        <v>40744</v>
      </c>
      <c r="E643" s="1">
        <v>40748</v>
      </c>
      <c r="F643" t="s">
        <v>50</v>
      </c>
      <c r="G643" t="s">
        <v>3814</v>
      </c>
      <c r="H643" t="s">
        <v>3815</v>
      </c>
      <c r="I643" t="s">
        <v>102</v>
      </c>
      <c r="J643" t="s">
        <v>27</v>
      </c>
      <c r="K643" t="s">
        <v>815</v>
      </c>
      <c r="L643" t="s">
        <v>104</v>
      </c>
      <c r="M643">
        <v>75217</v>
      </c>
      <c r="N643" t="s">
        <v>105</v>
      </c>
      <c r="O643" t="s">
        <v>1516</v>
      </c>
      <c r="P643" t="s">
        <v>46</v>
      </c>
      <c r="Q643" t="s">
        <v>59</v>
      </c>
      <c r="R643" t="s">
        <v>1517</v>
      </c>
      <c r="S643">
        <v>342.86399999999998</v>
      </c>
      <c r="T643">
        <v>3</v>
      </c>
      <c r="U643">
        <v>0.2</v>
      </c>
      <c r="V643">
        <v>38.572200000000002</v>
      </c>
    </row>
    <row r="644" spans="1:22" x14ac:dyDescent="0.3">
      <c r="A644">
        <v>3074</v>
      </c>
      <c r="B644" t="s">
        <v>6289</v>
      </c>
      <c r="C644">
        <v>2013</v>
      </c>
      <c r="D644" s="1">
        <v>41277</v>
      </c>
      <c r="E644" s="1">
        <v>41279</v>
      </c>
      <c r="F644" t="s">
        <v>188</v>
      </c>
      <c r="G644" t="s">
        <v>1990</v>
      </c>
      <c r="H644" t="s">
        <v>1991</v>
      </c>
      <c r="I644" t="s">
        <v>26</v>
      </c>
      <c r="J644" t="s">
        <v>27</v>
      </c>
      <c r="K644" t="s">
        <v>42</v>
      </c>
      <c r="L644" t="s">
        <v>43</v>
      </c>
      <c r="M644">
        <v>90045</v>
      </c>
      <c r="N644" t="s">
        <v>44</v>
      </c>
      <c r="O644" t="s">
        <v>5197</v>
      </c>
      <c r="P644" t="s">
        <v>46</v>
      </c>
      <c r="Q644" t="s">
        <v>59</v>
      </c>
      <c r="R644" t="s">
        <v>5198</v>
      </c>
      <c r="S644">
        <v>114.46</v>
      </c>
      <c r="T644">
        <v>2</v>
      </c>
      <c r="U644">
        <v>0</v>
      </c>
      <c r="V644">
        <v>28.614999999999998</v>
      </c>
    </row>
    <row r="645" spans="1:22" x14ac:dyDescent="0.3">
      <c r="A645">
        <v>642</v>
      </c>
      <c r="B645" t="s">
        <v>2113</v>
      </c>
      <c r="C645">
        <v>2014</v>
      </c>
      <c r="D645" s="1">
        <v>41851</v>
      </c>
      <c r="E645" s="1">
        <v>41855</v>
      </c>
      <c r="F645" t="s">
        <v>23</v>
      </c>
      <c r="G645" t="s">
        <v>2114</v>
      </c>
      <c r="H645" t="s">
        <v>2115</v>
      </c>
      <c r="I645" t="s">
        <v>26</v>
      </c>
      <c r="J645" t="s">
        <v>27</v>
      </c>
      <c r="K645" t="s">
        <v>2116</v>
      </c>
      <c r="L645" t="s">
        <v>43</v>
      </c>
      <c r="M645">
        <v>92691</v>
      </c>
      <c r="N645" t="s">
        <v>44</v>
      </c>
      <c r="O645" t="s">
        <v>2117</v>
      </c>
      <c r="P645" t="s">
        <v>46</v>
      </c>
      <c r="Q645" t="s">
        <v>59</v>
      </c>
      <c r="R645" t="s">
        <v>2118</v>
      </c>
      <c r="S645">
        <v>330.4</v>
      </c>
      <c r="T645">
        <v>2</v>
      </c>
      <c r="U645">
        <v>0</v>
      </c>
      <c r="V645">
        <v>85.903999999999996</v>
      </c>
    </row>
    <row r="646" spans="1:22" x14ac:dyDescent="0.3">
      <c r="A646">
        <v>3071</v>
      </c>
      <c r="B646" t="s">
        <v>6286</v>
      </c>
      <c r="C646">
        <v>2011</v>
      </c>
      <c r="D646" s="1">
        <v>40864</v>
      </c>
      <c r="E646" s="1">
        <v>40869</v>
      </c>
      <c r="F646" t="s">
        <v>50</v>
      </c>
      <c r="G646" t="s">
        <v>2394</v>
      </c>
      <c r="H646" t="s">
        <v>2395</v>
      </c>
      <c r="I646" t="s">
        <v>41</v>
      </c>
      <c r="J646" t="s">
        <v>27</v>
      </c>
      <c r="K646" t="s">
        <v>606</v>
      </c>
      <c r="L646" t="s">
        <v>245</v>
      </c>
      <c r="M646">
        <v>19711</v>
      </c>
      <c r="N646" t="s">
        <v>148</v>
      </c>
      <c r="O646" t="s">
        <v>4273</v>
      </c>
      <c r="P646" t="s">
        <v>46</v>
      </c>
      <c r="Q646" t="s">
        <v>59</v>
      </c>
      <c r="R646" t="s">
        <v>4274</v>
      </c>
      <c r="S646">
        <v>2934.33</v>
      </c>
      <c r="T646">
        <v>7</v>
      </c>
      <c r="U646">
        <v>0</v>
      </c>
      <c r="V646">
        <v>792.26909999999998</v>
      </c>
    </row>
    <row r="647" spans="1:22" x14ac:dyDescent="0.3">
      <c r="A647">
        <v>3065</v>
      </c>
      <c r="B647" t="s">
        <v>6278</v>
      </c>
      <c r="C647">
        <v>2014</v>
      </c>
      <c r="D647" s="1">
        <v>41712</v>
      </c>
      <c r="E647" s="1">
        <v>41717</v>
      </c>
      <c r="F647" t="s">
        <v>23</v>
      </c>
      <c r="G647" t="s">
        <v>6279</v>
      </c>
      <c r="H647" t="s">
        <v>6280</v>
      </c>
      <c r="I647" t="s">
        <v>102</v>
      </c>
      <c r="J647" t="s">
        <v>27</v>
      </c>
      <c r="K647" t="s">
        <v>5467</v>
      </c>
      <c r="L647" t="s">
        <v>668</v>
      </c>
      <c r="M647">
        <v>87105</v>
      </c>
      <c r="N647" t="s">
        <v>44</v>
      </c>
      <c r="O647" t="s">
        <v>349</v>
      </c>
      <c r="P647" t="s">
        <v>46</v>
      </c>
      <c r="Q647" t="s">
        <v>59</v>
      </c>
      <c r="R647" t="s">
        <v>350</v>
      </c>
      <c r="S647">
        <v>90.8</v>
      </c>
      <c r="T647">
        <v>8</v>
      </c>
      <c r="U647">
        <v>0</v>
      </c>
      <c r="V647">
        <v>25.423999999999999</v>
      </c>
    </row>
    <row r="648" spans="1:22" x14ac:dyDescent="0.3">
      <c r="A648">
        <v>3017</v>
      </c>
      <c r="B648" t="s">
        <v>6214</v>
      </c>
      <c r="C648">
        <v>2013</v>
      </c>
      <c r="D648" s="1">
        <v>41510</v>
      </c>
      <c r="E648" s="1">
        <v>41517</v>
      </c>
      <c r="F648" t="s">
        <v>50</v>
      </c>
      <c r="G648" t="s">
        <v>3503</v>
      </c>
      <c r="H648" t="s">
        <v>3504</v>
      </c>
      <c r="I648" t="s">
        <v>102</v>
      </c>
      <c r="J648" t="s">
        <v>27</v>
      </c>
      <c r="K648" t="s">
        <v>6215</v>
      </c>
      <c r="L648" t="s">
        <v>104</v>
      </c>
      <c r="M648">
        <v>78577</v>
      </c>
      <c r="N648" t="s">
        <v>105</v>
      </c>
      <c r="O648" t="s">
        <v>1629</v>
      </c>
      <c r="P648" t="s">
        <v>46</v>
      </c>
      <c r="Q648" t="s">
        <v>59</v>
      </c>
      <c r="R648" t="s">
        <v>1630</v>
      </c>
      <c r="S648">
        <v>727.29600000000005</v>
      </c>
      <c r="T648">
        <v>8</v>
      </c>
      <c r="U648">
        <v>0.2</v>
      </c>
      <c r="V648">
        <v>-172.7328</v>
      </c>
    </row>
    <row r="649" spans="1:22" x14ac:dyDescent="0.3">
      <c r="A649">
        <v>2996</v>
      </c>
      <c r="B649" t="s">
        <v>6188</v>
      </c>
      <c r="C649">
        <v>2011</v>
      </c>
      <c r="D649" s="1">
        <v>40738</v>
      </c>
      <c r="E649" s="1">
        <v>40745</v>
      </c>
      <c r="F649" t="s">
        <v>50</v>
      </c>
      <c r="G649" t="s">
        <v>1459</v>
      </c>
      <c r="H649" t="s">
        <v>1460</v>
      </c>
      <c r="I649" t="s">
        <v>26</v>
      </c>
      <c r="J649" t="s">
        <v>27</v>
      </c>
      <c r="K649" t="s">
        <v>544</v>
      </c>
      <c r="L649" t="s">
        <v>310</v>
      </c>
      <c r="M649">
        <v>85023</v>
      </c>
      <c r="N649" t="s">
        <v>44</v>
      </c>
      <c r="O649" t="s">
        <v>58</v>
      </c>
      <c r="P649" t="s">
        <v>46</v>
      </c>
      <c r="Q649" t="s">
        <v>59</v>
      </c>
      <c r="R649" t="s">
        <v>60</v>
      </c>
      <c r="S649">
        <v>55.92</v>
      </c>
      <c r="T649">
        <v>5</v>
      </c>
      <c r="U649">
        <v>0.2</v>
      </c>
      <c r="V649">
        <v>6.2910000000000004</v>
      </c>
    </row>
    <row r="650" spans="1:22" x14ac:dyDescent="0.3">
      <c r="A650">
        <v>2991</v>
      </c>
      <c r="B650" t="s">
        <v>6183</v>
      </c>
      <c r="C650">
        <v>2013</v>
      </c>
      <c r="D650" s="1">
        <v>41326</v>
      </c>
      <c r="E650" s="1">
        <v>41331</v>
      </c>
      <c r="F650" t="s">
        <v>23</v>
      </c>
      <c r="G650" t="s">
        <v>5733</v>
      </c>
      <c r="H650" t="s">
        <v>5734</v>
      </c>
      <c r="I650" t="s">
        <v>41</v>
      </c>
      <c r="J650" t="s">
        <v>27</v>
      </c>
      <c r="K650" t="s">
        <v>42</v>
      </c>
      <c r="L650" t="s">
        <v>43</v>
      </c>
      <c r="M650">
        <v>90032</v>
      </c>
      <c r="N650" t="s">
        <v>44</v>
      </c>
      <c r="O650" t="s">
        <v>1689</v>
      </c>
      <c r="P650" t="s">
        <v>46</v>
      </c>
      <c r="Q650" t="s">
        <v>59</v>
      </c>
      <c r="R650" t="s">
        <v>1690</v>
      </c>
      <c r="S650">
        <v>449.15</v>
      </c>
      <c r="T650">
        <v>5</v>
      </c>
      <c r="U650">
        <v>0</v>
      </c>
      <c r="V650">
        <v>8.9830000000000005</v>
      </c>
    </row>
    <row r="651" spans="1:22" x14ac:dyDescent="0.3">
      <c r="A651">
        <v>2988</v>
      </c>
      <c r="B651" t="s">
        <v>6178</v>
      </c>
      <c r="C651">
        <v>2013</v>
      </c>
      <c r="D651" s="1">
        <v>41420</v>
      </c>
      <c r="E651" s="1">
        <v>41425</v>
      </c>
      <c r="F651" t="s">
        <v>50</v>
      </c>
      <c r="G651" t="s">
        <v>6179</v>
      </c>
      <c r="H651" t="s">
        <v>6180</v>
      </c>
      <c r="I651" t="s">
        <v>102</v>
      </c>
      <c r="J651" t="s">
        <v>27</v>
      </c>
      <c r="K651" t="s">
        <v>497</v>
      </c>
      <c r="L651" t="s">
        <v>1272</v>
      </c>
      <c r="M651">
        <v>31907</v>
      </c>
      <c r="N651" t="s">
        <v>30</v>
      </c>
      <c r="O651" t="s">
        <v>1652</v>
      </c>
      <c r="P651" t="s">
        <v>46</v>
      </c>
      <c r="Q651" t="s">
        <v>59</v>
      </c>
      <c r="R651" t="s">
        <v>1653</v>
      </c>
      <c r="S651">
        <v>1267.6500000000001</v>
      </c>
      <c r="T651">
        <v>9</v>
      </c>
      <c r="U651">
        <v>0</v>
      </c>
      <c r="V651">
        <v>152.11799999999999</v>
      </c>
    </row>
    <row r="652" spans="1:22" x14ac:dyDescent="0.3">
      <c r="A652">
        <v>2984</v>
      </c>
      <c r="B652" t="s">
        <v>6177</v>
      </c>
      <c r="C652">
        <v>2011</v>
      </c>
      <c r="D652" s="1">
        <v>40883</v>
      </c>
      <c r="E652" s="1">
        <v>40888</v>
      </c>
      <c r="F652" t="s">
        <v>23</v>
      </c>
      <c r="G652" t="s">
        <v>495</v>
      </c>
      <c r="H652" t="s">
        <v>496</v>
      </c>
      <c r="I652" t="s">
        <v>26</v>
      </c>
      <c r="J652" t="s">
        <v>27</v>
      </c>
      <c r="K652" t="s">
        <v>318</v>
      </c>
      <c r="L652" t="s">
        <v>420</v>
      </c>
      <c r="M652">
        <v>97477</v>
      </c>
      <c r="N652" t="s">
        <v>44</v>
      </c>
      <c r="O652" t="s">
        <v>1305</v>
      </c>
      <c r="P652" t="s">
        <v>46</v>
      </c>
      <c r="Q652" t="s">
        <v>59</v>
      </c>
      <c r="R652" t="s">
        <v>1306</v>
      </c>
      <c r="S652">
        <v>53.423999999999999</v>
      </c>
      <c r="T652">
        <v>3</v>
      </c>
      <c r="U652">
        <v>0.2</v>
      </c>
      <c r="V652">
        <v>4.6745999999999999</v>
      </c>
    </row>
    <row r="653" spans="1:22" x14ac:dyDescent="0.3">
      <c r="A653">
        <v>2978</v>
      </c>
      <c r="B653" t="s">
        <v>6168</v>
      </c>
      <c r="C653">
        <v>2014</v>
      </c>
      <c r="D653" s="1">
        <v>41916</v>
      </c>
      <c r="E653" s="1">
        <v>41921</v>
      </c>
      <c r="F653" t="s">
        <v>23</v>
      </c>
      <c r="G653" t="s">
        <v>2753</v>
      </c>
      <c r="H653" t="s">
        <v>2754</v>
      </c>
      <c r="I653" t="s">
        <v>26</v>
      </c>
      <c r="J653" t="s">
        <v>27</v>
      </c>
      <c r="K653" t="s">
        <v>389</v>
      </c>
      <c r="L653" t="s">
        <v>267</v>
      </c>
      <c r="M653">
        <v>14609</v>
      </c>
      <c r="N653" t="s">
        <v>148</v>
      </c>
      <c r="O653" t="s">
        <v>3978</v>
      </c>
      <c r="P653" t="s">
        <v>46</v>
      </c>
      <c r="Q653" t="s">
        <v>59</v>
      </c>
      <c r="R653" t="s">
        <v>3979</v>
      </c>
      <c r="S653">
        <v>22.58</v>
      </c>
      <c r="T653">
        <v>2</v>
      </c>
      <c r="U653">
        <v>0</v>
      </c>
      <c r="V653">
        <v>5.8708</v>
      </c>
    </row>
    <row r="654" spans="1:22" x14ac:dyDescent="0.3">
      <c r="A654">
        <v>2973</v>
      </c>
      <c r="B654" t="s">
        <v>6160</v>
      </c>
      <c r="C654">
        <v>2014</v>
      </c>
      <c r="D654" s="1">
        <v>41950</v>
      </c>
      <c r="E654" s="1">
        <v>41953</v>
      </c>
      <c r="F654" t="s">
        <v>23</v>
      </c>
      <c r="G654" t="s">
        <v>4536</v>
      </c>
      <c r="H654" t="s">
        <v>4537</v>
      </c>
      <c r="I654" t="s">
        <v>26</v>
      </c>
      <c r="J654" t="s">
        <v>27</v>
      </c>
      <c r="K654" t="s">
        <v>1706</v>
      </c>
      <c r="L654" t="s">
        <v>88</v>
      </c>
      <c r="M654">
        <v>28314</v>
      </c>
      <c r="N654" t="s">
        <v>30</v>
      </c>
      <c r="O654" t="s">
        <v>1774</v>
      </c>
      <c r="P654" t="s">
        <v>46</v>
      </c>
      <c r="Q654" t="s">
        <v>59</v>
      </c>
      <c r="R654" t="s">
        <v>1775</v>
      </c>
      <c r="S654">
        <v>259.13600000000002</v>
      </c>
      <c r="T654">
        <v>4</v>
      </c>
      <c r="U654">
        <v>0.2</v>
      </c>
      <c r="V654">
        <v>-51.827199999999998</v>
      </c>
    </row>
    <row r="655" spans="1:22" x14ac:dyDescent="0.3">
      <c r="A655">
        <v>2968</v>
      </c>
      <c r="B655" t="s">
        <v>6159</v>
      </c>
      <c r="C655">
        <v>2011</v>
      </c>
      <c r="D655" s="1">
        <v>40904</v>
      </c>
      <c r="E655" s="1">
        <v>40908</v>
      </c>
      <c r="F655" t="s">
        <v>50</v>
      </c>
      <c r="G655" t="s">
        <v>3998</v>
      </c>
      <c r="H655" t="s">
        <v>3999</v>
      </c>
      <c r="I655" t="s">
        <v>26</v>
      </c>
      <c r="J655" t="s">
        <v>27</v>
      </c>
      <c r="K655" t="s">
        <v>4289</v>
      </c>
      <c r="L655" t="s">
        <v>211</v>
      </c>
      <c r="M655">
        <v>60076</v>
      </c>
      <c r="N655" t="s">
        <v>105</v>
      </c>
      <c r="O655" t="s">
        <v>4772</v>
      </c>
      <c r="P655" t="s">
        <v>46</v>
      </c>
      <c r="Q655" t="s">
        <v>59</v>
      </c>
      <c r="R655" t="s">
        <v>186</v>
      </c>
      <c r="S655">
        <v>30.015999999999998</v>
      </c>
      <c r="T655">
        <v>4</v>
      </c>
      <c r="U655">
        <v>0.2</v>
      </c>
      <c r="V655">
        <v>3.0015999999999998</v>
      </c>
    </row>
    <row r="656" spans="1:22" x14ac:dyDescent="0.3">
      <c r="A656">
        <v>2944</v>
      </c>
      <c r="B656" t="s">
        <v>6129</v>
      </c>
      <c r="C656">
        <v>2014</v>
      </c>
      <c r="D656" s="1">
        <v>41963</v>
      </c>
      <c r="E656" s="1">
        <v>41968</v>
      </c>
      <c r="F656" t="s">
        <v>50</v>
      </c>
      <c r="G656" t="s">
        <v>4170</v>
      </c>
      <c r="H656" t="s">
        <v>4171</v>
      </c>
      <c r="I656" t="s">
        <v>26</v>
      </c>
      <c r="J656" t="s">
        <v>27</v>
      </c>
      <c r="K656" t="s">
        <v>42</v>
      </c>
      <c r="L656" t="s">
        <v>43</v>
      </c>
      <c r="M656">
        <v>90049</v>
      </c>
      <c r="N656" t="s">
        <v>44</v>
      </c>
      <c r="O656" t="s">
        <v>1193</v>
      </c>
      <c r="P656" t="s">
        <v>46</v>
      </c>
      <c r="Q656" t="s">
        <v>59</v>
      </c>
      <c r="R656" t="s">
        <v>1194</v>
      </c>
      <c r="S656">
        <v>305.01</v>
      </c>
      <c r="T656">
        <v>9</v>
      </c>
      <c r="U656">
        <v>0</v>
      </c>
      <c r="V656">
        <v>76.252499999999998</v>
      </c>
    </row>
    <row r="657" spans="1:22" x14ac:dyDescent="0.3">
      <c r="A657">
        <v>2922</v>
      </c>
      <c r="B657" t="s">
        <v>6111</v>
      </c>
      <c r="C657">
        <v>2014</v>
      </c>
      <c r="D657" s="1">
        <v>41670</v>
      </c>
      <c r="E657" s="1">
        <v>41670</v>
      </c>
      <c r="F657" t="s">
        <v>1290</v>
      </c>
      <c r="G657" t="s">
        <v>3881</v>
      </c>
      <c r="H657" t="s">
        <v>3882</v>
      </c>
      <c r="I657" t="s">
        <v>26</v>
      </c>
      <c r="J657" t="s">
        <v>27</v>
      </c>
      <c r="K657" t="s">
        <v>127</v>
      </c>
      <c r="L657" t="s">
        <v>43</v>
      </c>
      <c r="M657">
        <v>94109</v>
      </c>
      <c r="N657" t="s">
        <v>44</v>
      </c>
      <c r="O657" t="s">
        <v>2164</v>
      </c>
      <c r="P657" t="s">
        <v>46</v>
      </c>
      <c r="Q657" t="s">
        <v>59</v>
      </c>
      <c r="R657" t="s">
        <v>2165</v>
      </c>
      <c r="S657">
        <v>129.30000000000001</v>
      </c>
      <c r="T657">
        <v>2</v>
      </c>
      <c r="U657">
        <v>0</v>
      </c>
      <c r="V657">
        <v>6.4649999999999999</v>
      </c>
    </row>
    <row r="658" spans="1:22" x14ac:dyDescent="0.3">
      <c r="A658">
        <v>2908</v>
      </c>
      <c r="B658" t="s">
        <v>6095</v>
      </c>
      <c r="C658">
        <v>2014</v>
      </c>
      <c r="D658" s="1">
        <v>41947</v>
      </c>
      <c r="E658" s="1">
        <v>41953</v>
      </c>
      <c r="F658" t="s">
        <v>50</v>
      </c>
      <c r="G658" t="s">
        <v>2903</v>
      </c>
      <c r="H658" t="s">
        <v>2904</v>
      </c>
      <c r="I658" t="s">
        <v>26</v>
      </c>
      <c r="J658" t="s">
        <v>27</v>
      </c>
      <c r="K658" t="s">
        <v>228</v>
      </c>
      <c r="L658" t="s">
        <v>229</v>
      </c>
      <c r="M658">
        <v>55122</v>
      </c>
      <c r="N658" t="s">
        <v>105</v>
      </c>
      <c r="O658" t="s">
        <v>1824</v>
      </c>
      <c r="P658" t="s">
        <v>46</v>
      </c>
      <c r="Q658" t="s">
        <v>59</v>
      </c>
      <c r="R658" t="s">
        <v>1825</v>
      </c>
      <c r="S658">
        <v>52.4</v>
      </c>
      <c r="T658">
        <v>5</v>
      </c>
      <c r="U658">
        <v>0</v>
      </c>
      <c r="V658">
        <v>14.148</v>
      </c>
    </row>
    <row r="659" spans="1:22" x14ac:dyDescent="0.3">
      <c r="A659">
        <v>2906</v>
      </c>
      <c r="B659" t="s">
        <v>6092</v>
      </c>
      <c r="C659">
        <v>2011</v>
      </c>
      <c r="D659" s="1">
        <v>40812</v>
      </c>
      <c r="E659" s="1">
        <v>40816</v>
      </c>
      <c r="F659" t="s">
        <v>50</v>
      </c>
      <c r="G659" t="s">
        <v>377</v>
      </c>
      <c r="H659" t="s">
        <v>378</v>
      </c>
      <c r="I659" t="s">
        <v>102</v>
      </c>
      <c r="J659" t="s">
        <v>27</v>
      </c>
      <c r="K659" t="s">
        <v>95</v>
      </c>
      <c r="L659" t="s">
        <v>96</v>
      </c>
      <c r="M659">
        <v>98115</v>
      </c>
      <c r="N659" t="s">
        <v>44</v>
      </c>
      <c r="O659" t="s">
        <v>6093</v>
      </c>
      <c r="P659" t="s">
        <v>46</v>
      </c>
      <c r="Q659" t="s">
        <v>59</v>
      </c>
      <c r="R659" t="s">
        <v>6094</v>
      </c>
      <c r="S659">
        <v>310.12</v>
      </c>
      <c r="T659">
        <v>2</v>
      </c>
      <c r="U659">
        <v>0</v>
      </c>
      <c r="V659">
        <v>80.631200000000007</v>
      </c>
    </row>
    <row r="660" spans="1:22" x14ac:dyDescent="0.3">
      <c r="A660">
        <v>2874</v>
      </c>
      <c r="B660" t="s">
        <v>6061</v>
      </c>
      <c r="C660">
        <v>2014</v>
      </c>
      <c r="D660" s="1">
        <v>41960</v>
      </c>
      <c r="E660" s="1">
        <v>41966</v>
      </c>
      <c r="F660" t="s">
        <v>50</v>
      </c>
      <c r="G660" t="s">
        <v>2893</v>
      </c>
      <c r="H660" t="s">
        <v>2894</v>
      </c>
      <c r="I660" t="s">
        <v>26</v>
      </c>
      <c r="J660" t="s">
        <v>27</v>
      </c>
      <c r="K660" t="s">
        <v>947</v>
      </c>
      <c r="L660" t="s">
        <v>43</v>
      </c>
      <c r="M660">
        <v>92105</v>
      </c>
      <c r="N660" t="s">
        <v>44</v>
      </c>
      <c r="O660" t="s">
        <v>2082</v>
      </c>
      <c r="P660" t="s">
        <v>46</v>
      </c>
      <c r="Q660" t="s">
        <v>59</v>
      </c>
      <c r="R660" t="s">
        <v>2083</v>
      </c>
      <c r="S660">
        <v>811.28</v>
      </c>
      <c r="T660">
        <v>8</v>
      </c>
      <c r="U660">
        <v>0</v>
      </c>
      <c r="V660">
        <v>24.3384</v>
      </c>
    </row>
    <row r="661" spans="1:22" x14ac:dyDescent="0.3">
      <c r="A661">
        <v>2869</v>
      </c>
      <c r="B661" t="s">
        <v>6053</v>
      </c>
      <c r="C661">
        <v>2013</v>
      </c>
      <c r="D661" s="1">
        <v>41589</v>
      </c>
      <c r="E661" s="1">
        <v>41591</v>
      </c>
      <c r="F661" t="s">
        <v>23</v>
      </c>
      <c r="G661" t="s">
        <v>2623</v>
      </c>
      <c r="H661" t="s">
        <v>2624</v>
      </c>
      <c r="I661" t="s">
        <v>26</v>
      </c>
      <c r="J661" t="s">
        <v>27</v>
      </c>
      <c r="K661" t="s">
        <v>2835</v>
      </c>
      <c r="L661" t="s">
        <v>498</v>
      </c>
      <c r="M661">
        <v>43615</v>
      </c>
      <c r="N661" t="s">
        <v>148</v>
      </c>
      <c r="O661" t="s">
        <v>2808</v>
      </c>
      <c r="P661" t="s">
        <v>46</v>
      </c>
      <c r="Q661" t="s">
        <v>59</v>
      </c>
      <c r="R661" t="s">
        <v>2809</v>
      </c>
      <c r="S661">
        <v>38.975999999999999</v>
      </c>
      <c r="T661">
        <v>3</v>
      </c>
      <c r="U661">
        <v>0.2</v>
      </c>
      <c r="V661">
        <v>-2.4359999999999999</v>
      </c>
    </row>
    <row r="662" spans="1:22" x14ac:dyDescent="0.3">
      <c r="A662">
        <v>2864</v>
      </c>
      <c r="B662" t="s">
        <v>6051</v>
      </c>
      <c r="C662">
        <v>2014</v>
      </c>
      <c r="D662" s="1">
        <v>41865</v>
      </c>
      <c r="E662" s="1">
        <v>41865</v>
      </c>
      <c r="F662" t="s">
        <v>1290</v>
      </c>
      <c r="G662" t="s">
        <v>2266</v>
      </c>
      <c r="H662" t="s">
        <v>2267</v>
      </c>
      <c r="I662" t="s">
        <v>26</v>
      </c>
      <c r="J662" t="s">
        <v>27</v>
      </c>
      <c r="K662" t="s">
        <v>127</v>
      </c>
      <c r="L662" t="s">
        <v>43</v>
      </c>
      <c r="M662">
        <v>94122</v>
      </c>
      <c r="N662" t="s">
        <v>44</v>
      </c>
      <c r="O662" t="s">
        <v>1824</v>
      </c>
      <c r="P662" t="s">
        <v>46</v>
      </c>
      <c r="Q662" t="s">
        <v>59</v>
      </c>
      <c r="R662" t="s">
        <v>1825</v>
      </c>
      <c r="S662">
        <v>31.44</v>
      </c>
      <c r="T662">
        <v>3</v>
      </c>
      <c r="U662">
        <v>0</v>
      </c>
      <c r="V662">
        <v>8.4887999999999995</v>
      </c>
    </row>
    <row r="663" spans="1:22" x14ac:dyDescent="0.3">
      <c r="A663">
        <v>660</v>
      </c>
      <c r="B663" t="s">
        <v>2163</v>
      </c>
      <c r="C663">
        <v>2012</v>
      </c>
      <c r="D663" s="1">
        <v>41145</v>
      </c>
      <c r="E663" s="1">
        <v>41149</v>
      </c>
      <c r="F663" t="s">
        <v>50</v>
      </c>
      <c r="G663" t="s">
        <v>777</v>
      </c>
      <c r="H663" t="s">
        <v>778</v>
      </c>
      <c r="I663" t="s">
        <v>26</v>
      </c>
      <c r="J663" t="s">
        <v>27</v>
      </c>
      <c r="K663" t="s">
        <v>1127</v>
      </c>
      <c r="L663" t="s">
        <v>104</v>
      </c>
      <c r="M663">
        <v>76017</v>
      </c>
      <c r="N663" t="s">
        <v>105</v>
      </c>
      <c r="O663" t="s">
        <v>2011</v>
      </c>
      <c r="P663" t="s">
        <v>46</v>
      </c>
      <c r="Q663" t="s">
        <v>59</v>
      </c>
      <c r="R663" t="s">
        <v>2012</v>
      </c>
      <c r="S663">
        <v>999.43200000000002</v>
      </c>
      <c r="T663">
        <v>7</v>
      </c>
      <c r="U663">
        <v>0.2</v>
      </c>
      <c r="V663">
        <v>124.929</v>
      </c>
    </row>
    <row r="664" spans="1:22" x14ac:dyDescent="0.3">
      <c r="A664">
        <v>661</v>
      </c>
      <c r="B664" t="s">
        <v>2163</v>
      </c>
      <c r="C664">
        <v>2012</v>
      </c>
      <c r="D664" s="1">
        <v>41145</v>
      </c>
      <c r="E664" s="1">
        <v>41149</v>
      </c>
      <c r="F664" t="s">
        <v>50</v>
      </c>
      <c r="G664" t="s">
        <v>777</v>
      </c>
      <c r="H664" t="s">
        <v>778</v>
      </c>
      <c r="I664" t="s">
        <v>26</v>
      </c>
      <c r="J664" t="s">
        <v>27</v>
      </c>
      <c r="K664" t="s">
        <v>1127</v>
      </c>
      <c r="L664" t="s">
        <v>104</v>
      </c>
      <c r="M664">
        <v>76017</v>
      </c>
      <c r="N664" t="s">
        <v>105</v>
      </c>
      <c r="O664" t="s">
        <v>2164</v>
      </c>
      <c r="P664" t="s">
        <v>46</v>
      </c>
      <c r="Q664" t="s">
        <v>59</v>
      </c>
      <c r="R664" t="s">
        <v>2165</v>
      </c>
      <c r="S664">
        <v>724.08</v>
      </c>
      <c r="T664">
        <v>14</v>
      </c>
      <c r="U664">
        <v>0.2</v>
      </c>
      <c r="V664">
        <v>-135.76499999999999</v>
      </c>
    </row>
    <row r="665" spans="1:22" x14ac:dyDescent="0.3">
      <c r="A665">
        <v>2855</v>
      </c>
      <c r="B665" t="s">
        <v>6040</v>
      </c>
      <c r="C665">
        <v>2014</v>
      </c>
      <c r="D665" s="1">
        <v>41872</v>
      </c>
      <c r="E665" s="1">
        <v>41872</v>
      </c>
      <c r="F665" t="s">
        <v>1290</v>
      </c>
      <c r="G665" t="s">
        <v>5458</v>
      </c>
      <c r="H665" t="s">
        <v>5459</v>
      </c>
      <c r="I665" t="s">
        <v>41</v>
      </c>
      <c r="J665" t="s">
        <v>27</v>
      </c>
      <c r="K665" t="s">
        <v>612</v>
      </c>
      <c r="L665" t="s">
        <v>1245</v>
      </c>
      <c r="M665">
        <v>2038</v>
      </c>
      <c r="N665" t="s">
        <v>148</v>
      </c>
      <c r="O665" t="s">
        <v>4076</v>
      </c>
      <c r="P665" t="s">
        <v>46</v>
      </c>
      <c r="Q665" t="s">
        <v>59</v>
      </c>
      <c r="R665" t="s">
        <v>4077</v>
      </c>
      <c r="S665">
        <v>40.29</v>
      </c>
      <c r="T665">
        <v>3</v>
      </c>
      <c r="U665">
        <v>0</v>
      </c>
      <c r="V665">
        <v>10.4754</v>
      </c>
    </row>
    <row r="666" spans="1:22" x14ac:dyDescent="0.3">
      <c r="A666">
        <v>2851</v>
      </c>
      <c r="B666" t="s">
        <v>6033</v>
      </c>
      <c r="C666">
        <v>2013</v>
      </c>
      <c r="D666" s="1">
        <v>41428</v>
      </c>
      <c r="E666" s="1">
        <v>41431</v>
      </c>
      <c r="F666" t="s">
        <v>188</v>
      </c>
      <c r="G666" t="s">
        <v>2861</v>
      </c>
      <c r="H666" t="s">
        <v>2862</v>
      </c>
      <c r="I666" t="s">
        <v>41</v>
      </c>
      <c r="J666" t="s">
        <v>27</v>
      </c>
      <c r="K666" t="s">
        <v>146</v>
      </c>
      <c r="L666" t="s">
        <v>147</v>
      </c>
      <c r="M666">
        <v>19120</v>
      </c>
      <c r="N666" t="s">
        <v>148</v>
      </c>
      <c r="O666" t="s">
        <v>1774</v>
      </c>
      <c r="P666" t="s">
        <v>46</v>
      </c>
      <c r="Q666" t="s">
        <v>59</v>
      </c>
      <c r="R666" t="s">
        <v>1775</v>
      </c>
      <c r="S666">
        <v>64.784000000000006</v>
      </c>
      <c r="T666">
        <v>1</v>
      </c>
      <c r="U666">
        <v>0.2</v>
      </c>
      <c r="V666">
        <v>-12.956799999999999</v>
      </c>
    </row>
    <row r="667" spans="1:22" x14ac:dyDescent="0.3">
      <c r="A667">
        <v>664</v>
      </c>
      <c r="B667" t="s">
        <v>2166</v>
      </c>
      <c r="C667">
        <v>2013</v>
      </c>
      <c r="D667" s="1">
        <v>41360</v>
      </c>
      <c r="E667" s="1">
        <v>41364</v>
      </c>
      <c r="F667" t="s">
        <v>50</v>
      </c>
      <c r="G667" t="s">
        <v>2167</v>
      </c>
      <c r="H667" t="s">
        <v>2168</v>
      </c>
      <c r="I667" t="s">
        <v>41</v>
      </c>
      <c r="J667" t="s">
        <v>27</v>
      </c>
      <c r="K667" t="s">
        <v>266</v>
      </c>
      <c r="L667" t="s">
        <v>267</v>
      </c>
      <c r="M667">
        <v>10011</v>
      </c>
      <c r="N667" t="s">
        <v>148</v>
      </c>
      <c r="O667" t="s">
        <v>839</v>
      </c>
      <c r="P667" t="s">
        <v>46</v>
      </c>
      <c r="Q667" t="s">
        <v>59</v>
      </c>
      <c r="R667" t="s">
        <v>840</v>
      </c>
      <c r="S667">
        <v>459.95</v>
      </c>
      <c r="T667">
        <v>5</v>
      </c>
      <c r="U667">
        <v>0</v>
      </c>
      <c r="V667">
        <v>18.398</v>
      </c>
    </row>
    <row r="668" spans="1:22" x14ac:dyDescent="0.3">
      <c r="A668">
        <v>2843</v>
      </c>
      <c r="B668" t="s">
        <v>6020</v>
      </c>
      <c r="C668">
        <v>2014</v>
      </c>
      <c r="D668" s="1">
        <v>41722</v>
      </c>
      <c r="E668" s="1">
        <v>41726</v>
      </c>
      <c r="F668" t="s">
        <v>50</v>
      </c>
      <c r="G668" t="s">
        <v>6021</v>
      </c>
      <c r="H668" t="s">
        <v>6022</v>
      </c>
      <c r="I668" t="s">
        <v>26</v>
      </c>
      <c r="J668" t="s">
        <v>27</v>
      </c>
      <c r="K668" t="s">
        <v>1681</v>
      </c>
      <c r="L668" t="s">
        <v>104</v>
      </c>
      <c r="M668">
        <v>77340</v>
      </c>
      <c r="N668" t="s">
        <v>105</v>
      </c>
      <c r="O668" t="s">
        <v>1689</v>
      </c>
      <c r="P668" t="s">
        <v>46</v>
      </c>
      <c r="Q668" t="s">
        <v>59</v>
      </c>
      <c r="R668" t="s">
        <v>1690</v>
      </c>
      <c r="S668">
        <v>143.72800000000001</v>
      </c>
      <c r="T668">
        <v>2</v>
      </c>
      <c r="U668">
        <v>0.2</v>
      </c>
      <c r="V668">
        <v>-32.338799999999999</v>
      </c>
    </row>
    <row r="669" spans="1:22" x14ac:dyDescent="0.3">
      <c r="A669">
        <v>2840</v>
      </c>
      <c r="B669" t="s">
        <v>6017</v>
      </c>
      <c r="C669">
        <v>2012</v>
      </c>
      <c r="D669" s="1">
        <v>41155</v>
      </c>
      <c r="E669" s="1">
        <v>41160</v>
      </c>
      <c r="F669" t="s">
        <v>23</v>
      </c>
      <c r="G669" t="s">
        <v>704</v>
      </c>
      <c r="H669" t="s">
        <v>705</v>
      </c>
      <c r="I669" t="s">
        <v>41</v>
      </c>
      <c r="J669" t="s">
        <v>27</v>
      </c>
      <c r="K669" t="s">
        <v>266</v>
      </c>
      <c r="L669" t="s">
        <v>267</v>
      </c>
      <c r="M669">
        <v>10009</v>
      </c>
      <c r="N669" t="s">
        <v>148</v>
      </c>
      <c r="O669" t="s">
        <v>3031</v>
      </c>
      <c r="P669" t="s">
        <v>46</v>
      </c>
      <c r="Q669" t="s">
        <v>59</v>
      </c>
      <c r="R669" t="s">
        <v>3032</v>
      </c>
      <c r="S669">
        <v>120.33</v>
      </c>
      <c r="T669">
        <v>1</v>
      </c>
      <c r="U669">
        <v>0</v>
      </c>
      <c r="V669">
        <v>31.285799999999998</v>
      </c>
    </row>
    <row r="670" spans="1:22" x14ac:dyDescent="0.3">
      <c r="A670">
        <v>2832</v>
      </c>
      <c r="B670" t="s">
        <v>6007</v>
      </c>
      <c r="C670">
        <v>2011</v>
      </c>
      <c r="D670" s="1">
        <v>40848</v>
      </c>
      <c r="E670" s="1">
        <v>40852</v>
      </c>
      <c r="F670" t="s">
        <v>50</v>
      </c>
      <c r="G670" t="s">
        <v>3731</v>
      </c>
      <c r="H670" t="s">
        <v>3732</v>
      </c>
      <c r="I670" t="s">
        <v>26</v>
      </c>
      <c r="J670" t="s">
        <v>27</v>
      </c>
      <c r="K670" t="s">
        <v>419</v>
      </c>
      <c r="L670" t="s">
        <v>420</v>
      </c>
      <c r="M670">
        <v>97206</v>
      </c>
      <c r="N670" t="s">
        <v>44</v>
      </c>
      <c r="O670" t="s">
        <v>6008</v>
      </c>
      <c r="P670" t="s">
        <v>46</v>
      </c>
      <c r="Q670" t="s">
        <v>59</v>
      </c>
      <c r="R670" t="s">
        <v>6009</v>
      </c>
      <c r="S670">
        <v>443.92</v>
      </c>
      <c r="T670">
        <v>5</v>
      </c>
      <c r="U670">
        <v>0.2</v>
      </c>
      <c r="V670">
        <v>-94.332999999999998</v>
      </c>
    </row>
    <row r="671" spans="1:22" x14ac:dyDescent="0.3">
      <c r="A671">
        <v>2830</v>
      </c>
      <c r="B671" t="s">
        <v>6002</v>
      </c>
      <c r="C671">
        <v>2013</v>
      </c>
      <c r="D671" s="1">
        <v>41388</v>
      </c>
      <c r="E671" s="1">
        <v>41391</v>
      </c>
      <c r="F671" t="s">
        <v>188</v>
      </c>
      <c r="G671" t="s">
        <v>671</v>
      </c>
      <c r="H671" t="s">
        <v>672</v>
      </c>
      <c r="I671" t="s">
        <v>26</v>
      </c>
      <c r="J671" t="s">
        <v>27</v>
      </c>
      <c r="K671" t="s">
        <v>2470</v>
      </c>
      <c r="L671" t="s">
        <v>498</v>
      </c>
      <c r="M671">
        <v>43130</v>
      </c>
      <c r="N671" t="s">
        <v>148</v>
      </c>
      <c r="O671" t="s">
        <v>58</v>
      </c>
      <c r="P671" t="s">
        <v>46</v>
      </c>
      <c r="Q671" t="s">
        <v>59</v>
      </c>
      <c r="R671" t="s">
        <v>60</v>
      </c>
      <c r="S671">
        <v>55.92</v>
      </c>
      <c r="T671">
        <v>5</v>
      </c>
      <c r="U671">
        <v>0.2</v>
      </c>
      <c r="V671">
        <v>6.2910000000000004</v>
      </c>
    </row>
    <row r="672" spans="1:22" x14ac:dyDescent="0.3">
      <c r="A672">
        <v>2824</v>
      </c>
      <c r="B672" t="s">
        <v>5998</v>
      </c>
      <c r="C672">
        <v>2014</v>
      </c>
      <c r="D672" s="1">
        <v>41901</v>
      </c>
      <c r="E672" s="1">
        <v>41903</v>
      </c>
      <c r="F672" t="s">
        <v>188</v>
      </c>
      <c r="G672" t="s">
        <v>3535</v>
      </c>
      <c r="H672" t="s">
        <v>3536</v>
      </c>
      <c r="I672" t="s">
        <v>26</v>
      </c>
      <c r="J672" t="s">
        <v>27</v>
      </c>
      <c r="K672" t="s">
        <v>1127</v>
      </c>
      <c r="L672" t="s">
        <v>104</v>
      </c>
      <c r="M672">
        <v>76017</v>
      </c>
      <c r="N672" t="s">
        <v>105</v>
      </c>
      <c r="O672" t="s">
        <v>4248</v>
      </c>
      <c r="P672" t="s">
        <v>46</v>
      </c>
      <c r="Q672" t="s">
        <v>59</v>
      </c>
      <c r="R672" t="s">
        <v>4249</v>
      </c>
      <c r="S672">
        <v>47.584000000000003</v>
      </c>
      <c r="T672">
        <v>2</v>
      </c>
      <c r="U672">
        <v>0.2</v>
      </c>
      <c r="V672">
        <v>-2.9740000000000002</v>
      </c>
    </row>
    <row r="673" spans="1:22" x14ac:dyDescent="0.3">
      <c r="A673">
        <v>2819</v>
      </c>
      <c r="B673" t="s">
        <v>5991</v>
      </c>
      <c r="C673">
        <v>2012</v>
      </c>
      <c r="D673" s="1">
        <v>41153</v>
      </c>
      <c r="E673" s="1">
        <v>41160</v>
      </c>
      <c r="F673" t="s">
        <v>50</v>
      </c>
      <c r="G673" t="s">
        <v>5992</v>
      </c>
      <c r="H673" t="s">
        <v>5993</v>
      </c>
      <c r="I673" t="s">
        <v>102</v>
      </c>
      <c r="J673" t="s">
        <v>27</v>
      </c>
      <c r="K673" t="s">
        <v>612</v>
      </c>
      <c r="L673" t="s">
        <v>1245</v>
      </c>
      <c r="M673">
        <v>2038</v>
      </c>
      <c r="N673" t="s">
        <v>148</v>
      </c>
      <c r="O673" t="s">
        <v>1015</v>
      </c>
      <c r="P673" t="s">
        <v>46</v>
      </c>
      <c r="Q673" t="s">
        <v>59</v>
      </c>
      <c r="R673" t="s">
        <v>1016</v>
      </c>
      <c r="S673">
        <v>1088.76</v>
      </c>
      <c r="T673">
        <v>6</v>
      </c>
      <c r="U673">
        <v>0</v>
      </c>
      <c r="V673">
        <v>315.74040000000002</v>
      </c>
    </row>
    <row r="674" spans="1:22" x14ac:dyDescent="0.3">
      <c r="A674">
        <v>2776</v>
      </c>
      <c r="B674" t="s">
        <v>5950</v>
      </c>
      <c r="C674">
        <v>2013</v>
      </c>
      <c r="D674" s="1">
        <v>41569</v>
      </c>
      <c r="E674" s="1">
        <v>41573</v>
      </c>
      <c r="F674" t="s">
        <v>50</v>
      </c>
      <c r="G674" t="s">
        <v>332</v>
      </c>
      <c r="H674" t="s">
        <v>333</v>
      </c>
      <c r="I674" t="s">
        <v>26</v>
      </c>
      <c r="J674" t="s">
        <v>27</v>
      </c>
      <c r="K674" t="s">
        <v>947</v>
      </c>
      <c r="L674" t="s">
        <v>43</v>
      </c>
      <c r="M674">
        <v>92037</v>
      </c>
      <c r="N674" t="s">
        <v>44</v>
      </c>
      <c r="O674" t="s">
        <v>960</v>
      </c>
      <c r="P674" t="s">
        <v>46</v>
      </c>
      <c r="Q674" t="s">
        <v>59</v>
      </c>
      <c r="R674" t="s">
        <v>961</v>
      </c>
      <c r="S674">
        <v>154.44</v>
      </c>
      <c r="T674">
        <v>3</v>
      </c>
      <c r="U674">
        <v>0</v>
      </c>
      <c r="V674">
        <v>1.5444</v>
      </c>
    </row>
    <row r="675" spans="1:22" x14ac:dyDescent="0.3">
      <c r="A675">
        <v>2772</v>
      </c>
      <c r="B675" t="s">
        <v>5945</v>
      </c>
      <c r="C675">
        <v>2013</v>
      </c>
      <c r="D675" s="1">
        <v>41521</v>
      </c>
      <c r="E675" s="1">
        <v>41528</v>
      </c>
      <c r="F675" t="s">
        <v>50</v>
      </c>
      <c r="G675" t="s">
        <v>3072</v>
      </c>
      <c r="H675" t="s">
        <v>3073</v>
      </c>
      <c r="I675" t="s">
        <v>26</v>
      </c>
      <c r="J675" t="s">
        <v>27</v>
      </c>
      <c r="K675" t="s">
        <v>5946</v>
      </c>
      <c r="L675" t="s">
        <v>114</v>
      </c>
      <c r="M675">
        <v>53186</v>
      </c>
      <c r="N675" t="s">
        <v>105</v>
      </c>
      <c r="O675" t="s">
        <v>1482</v>
      </c>
      <c r="P675" t="s">
        <v>46</v>
      </c>
      <c r="Q675" t="s">
        <v>59</v>
      </c>
      <c r="R675" t="s">
        <v>1483</v>
      </c>
      <c r="S675">
        <v>54.5</v>
      </c>
      <c r="T675">
        <v>5</v>
      </c>
      <c r="U675">
        <v>0</v>
      </c>
      <c r="V675">
        <v>14.17</v>
      </c>
    </row>
    <row r="676" spans="1:22" x14ac:dyDescent="0.3">
      <c r="A676">
        <v>2766</v>
      </c>
      <c r="B676" t="s">
        <v>5932</v>
      </c>
      <c r="C676">
        <v>2014</v>
      </c>
      <c r="D676" s="1">
        <v>41813</v>
      </c>
      <c r="E676" s="1">
        <v>41819</v>
      </c>
      <c r="F676" t="s">
        <v>50</v>
      </c>
      <c r="G676" t="s">
        <v>4051</v>
      </c>
      <c r="H676" t="s">
        <v>4052</v>
      </c>
      <c r="I676" t="s">
        <v>102</v>
      </c>
      <c r="J676" t="s">
        <v>27</v>
      </c>
      <c r="K676" t="s">
        <v>146</v>
      </c>
      <c r="L676" t="s">
        <v>147</v>
      </c>
      <c r="M676">
        <v>19140</v>
      </c>
      <c r="N676" t="s">
        <v>148</v>
      </c>
      <c r="O676" t="s">
        <v>5935</v>
      </c>
      <c r="P676" t="s">
        <v>46</v>
      </c>
      <c r="Q676" t="s">
        <v>59</v>
      </c>
      <c r="R676" t="s">
        <v>5936</v>
      </c>
      <c r="S676">
        <v>8.9280000000000008</v>
      </c>
      <c r="T676">
        <v>2</v>
      </c>
      <c r="U676">
        <v>0.2</v>
      </c>
      <c r="V676">
        <v>0.66959999999999997</v>
      </c>
    </row>
    <row r="677" spans="1:22" x14ac:dyDescent="0.3">
      <c r="A677">
        <v>2760</v>
      </c>
      <c r="B677" t="s">
        <v>5923</v>
      </c>
      <c r="C677">
        <v>2013</v>
      </c>
      <c r="D677" s="1">
        <v>41345</v>
      </c>
      <c r="E677" s="1">
        <v>41349</v>
      </c>
      <c r="F677" t="s">
        <v>50</v>
      </c>
      <c r="G677" t="s">
        <v>5924</v>
      </c>
      <c r="H677" t="s">
        <v>5925</v>
      </c>
      <c r="I677" t="s">
        <v>102</v>
      </c>
      <c r="J677" t="s">
        <v>27</v>
      </c>
      <c r="K677" t="s">
        <v>497</v>
      </c>
      <c r="L677" t="s">
        <v>1272</v>
      </c>
      <c r="M677">
        <v>31907</v>
      </c>
      <c r="N677" t="s">
        <v>30</v>
      </c>
      <c r="O677" t="s">
        <v>3031</v>
      </c>
      <c r="P677" t="s">
        <v>46</v>
      </c>
      <c r="Q677" t="s">
        <v>59</v>
      </c>
      <c r="R677" t="s">
        <v>3032</v>
      </c>
      <c r="S677">
        <v>481.32</v>
      </c>
      <c r="T677">
        <v>4</v>
      </c>
      <c r="U677">
        <v>0</v>
      </c>
      <c r="V677">
        <v>125.14319999999999</v>
      </c>
    </row>
    <row r="678" spans="1:22" x14ac:dyDescent="0.3">
      <c r="A678">
        <v>2751</v>
      </c>
      <c r="B678" t="s">
        <v>5914</v>
      </c>
      <c r="C678">
        <v>2011</v>
      </c>
      <c r="D678" s="1">
        <v>40763</v>
      </c>
      <c r="E678" s="1">
        <v>40766</v>
      </c>
      <c r="F678" t="s">
        <v>23</v>
      </c>
      <c r="G678" t="s">
        <v>5451</v>
      </c>
      <c r="H678" t="s">
        <v>5452</v>
      </c>
      <c r="I678" t="s">
        <v>26</v>
      </c>
      <c r="J678" t="s">
        <v>27</v>
      </c>
      <c r="K678" t="s">
        <v>5915</v>
      </c>
      <c r="L678" t="s">
        <v>43</v>
      </c>
      <c r="M678">
        <v>95687</v>
      </c>
      <c r="N678" t="s">
        <v>44</v>
      </c>
      <c r="O678" t="s">
        <v>5916</v>
      </c>
      <c r="P678" t="s">
        <v>46</v>
      </c>
      <c r="Q678" t="s">
        <v>59</v>
      </c>
      <c r="R678" t="s">
        <v>5917</v>
      </c>
      <c r="S678">
        <v>423.28</v>
      </c>
      <c r="T678">
        <v>11</v>
      </c>
      <c r="U678">
        <v>0</v>
      </c>
      <c r="V678">
        <v>110.0528</v>
      </c>
    </row>
    <row r="679" spans="1:22" x14ac:dyDescent="0.3">
      <c r="A679">
        <v>2723</v>
      </c>
      <c r="B679" t="s">
        <v>5876</v>
      </c>
      <c r="C679">
        <v>2013</v>
      </c>
      <c r="D679" s="1">
        <v>41379</v>
      </c>
      <c r="E679" s="1">
        <v>41384</v>
      </c>
      <c r="F679" t="s">
        <v>23</v>
      </c>
      <c r="G679" t="s">
        <v>4047</v>
      </c>
      <c r="H679" t="s">
        <v>4048</v>
      </c>
      <c r="I679" t="s">
        <v>26</v>
      </c>
      <c r="J679" t="s">
        <v>27</v>
      </c>
      <c r="K679" t="s">
        <v>2811</v>
      </c>
      <c r="L679" t="s">
        <v>319</v>
      </c>
      <c r="M679">
        <v>22304</v>
      </c>
      <c r="N679" t="s">
        <v>30</v>
      </c>
      <c r="O679" t="s">
        <v>2808</v>
      </c>
      <c r="P679" t="s">
        <v>46</v>
      </c>
      <c r="Q679" t="s">
        <v>59</v>
      </c>
      <c r="R679" t="s">
        <v>2809</v>
      </c>
      <c r="S679">
        <v>81.2</v>
      </c>
      <c r="T679">
        <v>5</v>
      </c>
      <c r="U679">
        <v>0</v>
      </c>
      <c r="V679">
        <v>12.18</v>
      </c>
    </row>
    <row r="680" spans="1:22" x14ac:dyDescent="0.3">
      <c r="A680">
        <v>2719</v>
      </c>
      <c r="B680" t="s">
        <v>5873</v>
      </c>
      <c r="C680">
        <v>2014</v>
      </c>
      <c r="D680" s="1">
        <v>41995</v>
      </c>
      <c r="E680" s="1">
        <v>42001</v>
      </c>
      <c r="F680" t="s">
        <v>50</v>
      </c>
      <c r="G680" t="s">
        <v>2813</v>
      </c>
      <c r="H680" t="s">
        <v>2814</v>
      </c>
      <c r="I680" t="s">
        <v>26</v>
      </c>
      <c r="J680" t="s">
        <v>27</v>
      </c>
      <c r="K680" t="s">
        <v>1711</v>
      </c>
      <c r="L680" t="s">
        <v>43</v>
      </c>
      <c r="M680">
        <v>92627</v>
      </c>
      <c r="N680" t="s">
        <v>44</v>
      </c>
      <c r="O680" t="s">
        <v>3219</v>
      </c>
      <c r="P680" t="s">
        <v>46</v>
      </c>
      <c r="Q680" t="s">
        <v>59</v>
      </c>
      <c r="R680" t="s">
        <v>3220</v>
      </c>
      <c r="S680">
        <v>124.36</v>
      </c>
      <c r="T680">
        <v>2</v>
      </c>
      <c r="U680">
        <v>0</v>
      </c>
      <c r="V680">
        <v>33.577199999999998</v>
      </c>
    </row>
    <row r="681" spans="1:22" x14ac:dyDescent="0.3">
      <c r="A681">
        <v>2674</v>
      </c>
      <c r="B681" t="s">
        <v>5797</v>
      </c>
      <c r="C681">
        <v>2011</v>
      </c>
      <c r="D681" s="1">
        <v>40795</v>
      </c>
      <c r="E681" s="1">
        <v>40798</v>
      </c>
      <c r="F681" t="s">
        <v>23</v>
      </c>
      <c r="G681" t="s">
        <v>5798</v>
      </c>
      <c r="H681" t="s">
        <v>5799</v>
      </c>
      <c r="I681" t="s">
        <v>41</v>
      </c>
      <c r="J681" t="s">
        <v>27</v>
      </c>
      <c r="K681" t="s">
        <v>1244</v>
      </c>
      <c r="L681" t="s">
        <v>1245</v>
      </c>
      <c r="M681">
        <v>1852</v>
      </c>
      <c r="N681" t="s">
        <v>148</v>
      </c>
      <c r="O681" t="s">
        <v>5000</v>
      </c>
      <c r="P681" t="s">
        <v>46</v>
      </c>
      <c r="Q681" t="s">
        <v>59</v>
      </c>
      <c r="R681" t="s">
        <v>5001</v>
      </c>
      <c r="S681">
        <v>1325.85</v>
      </c>
      <c r="T681">
        <v>5</v>
      </c>
      <c r="U681">
        <v>0</v>
      </c>
      <c r="V681">
        <v>238.65299999999999</v>
      </c>
    </row>
    <row r="682" spans="1:22" x14ac:dyDescent="0.3">
      <c r="A682">
        <v>2657</v>
      </c>
      <c r="B682" t="s">
        <v>5775</v>
      </c>
      <c r="C682">
        <v>2014</v>
      </c>
      <c r="D682" s="1">
        <v>41900</v>
      </c>
      <c r="E682" s="1">
        <v>41904</v>
      </c>
      <c r="F682" t="s">
        <v>23</v>
      </c>
      <c r="G682" t="s">
        <v>1108</v>
      </c>
      <c r="H682" t="s">
        <v>1109</v>
      </c>
      <c r="I682" t="s">
        <v>41</v>
      </c>
      <c r="J682" t="s">
        <v>27</v>
      </c>
      <c r="K682" t="s">
        <v>3771</v>
      </c>
      <c r="L682" t="s">
        <v>121</v>
      </c>
      <c r="M682">
        <v>84604</v>
      </c>
      <c r="N682" t="s">
        <v>44</v>
      </c>
      <c r="O682" t="s">
        <v>2064</v>
      </c>
      <c r="P682" t="s">
        <v>46</v>
      </c>
      <c r="Q682" t="s">
        <v>59</v>
      </c>
      <c r="R682" t="s">
        <v>2065</v>
      </c>
      <c r="S682">
        <v>261.74</v>
      </c>
      <c r="T682">
        <v>2</v>
      </c>
      <c r="U682">
        <v>0</v>
      </c>
      <c r="V682">
        <v>65.435000000000002</v>
      </c>
    </row>
    <row r="683" spans="1:22" x14ac:dyDescent="0.3">
      <c r="A683">
        <v>2637</v>
      </c>
      <c r="B683" t="s">
        <v>5754</v>
      </c>
      <c r="C683">
        <v>2012</v>
      </c>
      <c r="D683" s="1">
        <v>41136</v>
      </c>
      <c r="E683" s="1">
        <v>41140</v>
      </c>
      <c r="F683" t="s">
        <v>50</v>
      </c>
      <c r="G683" t="s">
        <v>5755</v>
      </c>
      <c r="H683" t="s">
        <v>5756</v>
      </c>
      <c r="I683" t="s">
        <v>41</v>
      </c>
      <c r="J683" t="s">
        <v>27</v>
      </c>
      <c r="K683" t="s">
        <v>42</v>
      </c>
      <c r="L683" t="s">
        <v>43</v>
      </c>
      <c r="M683">
        <v>90045</v>
      </c>
      <c r="N683" t="s">
        <v>44</v>
      </c>
      <c r="O683" t="s">
        <v>2999</v>
      </c>
      <c r="P683" t="s">
        <v>46</v>
      </c>
      <c r="Q683" t="s">
        <v>59</v>
      </c>
      <c r="R683" t="s">
        <v>3000</v>
      </c>
      <c r="S683">
        <v>323.10000000000002</v>
      </c>
      <c r="T683">
        <v>2</v>
      </c>
      <c r="U683">
        <v>0</v>
      </c>
      <c r="V683">
        <v>61.389000000000003</v>
      </c>
    </row>
    <row r="684" spans="1:22" x14ac:dyDescent="0.3">
      <c r="A684">
        <v>2621</v>
      </c>
      <c r="B684" t="s">
        <v>5731</v>
      </c>
      <c r="C684">
        <v>2014</v>
      </c>
      <c r="D684" s="1">
        <v>41996</v>
      </c>
      <c r="E684" s="1">
        <v>42000</v>
      </c>
      <c r="F684" t="s">
        <v>50</v>
      </c>
      <c r="G684" t="s">
        <v>4086</v>
      </c>
      <c r="H684" t="s">
        <v>4087</v>
      </c>
      <c r="I684" t="s">
        <v>41</v>
      </c>
      <c r="J684" t="s">
        <v>27</v>
      </c>
      <c r="K684" t="s">
        <v>667</v>
      </c>
      <c r="L684" t="s">
        <v>668</v>
      </c>
      <c r="M684">
        <v>88220</v>
      </c>
      <c r="N684" t="s">
        <v>44</v>
      </c>
      <c r="O684" t="s">
        <v>1039</v>
      </c>
      <c r="P684" t="s">
        <v>46</v>
      </c>
      <c r="Q684" t="s">
        <v>59</v>
      </c>
      <c r="R684" t="s">
        <v>1040</v>
      </c>
      <c r="S684">
        <v>37.32</v>
      </c>
      <c r="T684">
        <v>3</v>
      </c>
      <c r="U684">
        <v>0</v>
      </c>
      <c r="V684">
        <v>10.4496</v>
      </c>
    </row>
    <row r="685" spans="1:22" x14ac:dyDescent="0.3">
      <c r="A685">
        <v>682</v>
      </c>
      <c r="B685" t="s">
        <v>2211</v>
      </c>
      <c r="C685">
        <v>2013</v>
      </c>
      <c r="D685" s="1">
        <v>41598</v>
      </c>
      <c r="E685" s="1">
        <v>41603</v>
      </c>
      <c r="F685" t="s">
        <v>50</v>
      </c>
      <c r="G685" t="s">
        <v>2212</v>
      </c>
      <c r="H685" t="s">
        <v>2213</v>
      </c>
      <c r="I685" t="s">
        <v>26</v>
      </c>
      <c r="J685" t="s">
        <v>27</v>
      </c>
      <c r="K685" t="s">
        <v>266</v>
      </c>
      <c r="L685" t="s">
        <v>267</v>
      </c>
      <c r="M685">
        <v>10024</v>
      </c>
      <c r="N685" t="s">
        <v>148</v>
      </c>
      <c r="O685" t="s">
        <v>2216</v>
      </c>
      <c r="P685" t="s">
        <v>46</v>
      </c>
      <c r="Q685" t="s">
        <v>59</v>
      </c>
      <c r="R685" t="s">
        <v>2217</v>
      </c>
      <c r="S685">
        <v>64.959999999999994</v>
      </c>
      <c r="T685">
        <v>2</v>
      </c>
      <c r="U685">
        <v>0</v>
      </c>
      <c r="V685">
        <v>2.5983999999999998</v>
      </c>
    </row>
    <row r="686" spans="1:22" x14ac:dyDescent="0.3">
      <c r="A686">
        <v>683</v>
      </c>
      <c r="B686" t="s">
        <v>2211</v>
      </c>
      <c r="C686">
        <v>2013</v>
      </c>
      <c r="D686" s="1">
        <v>41598</v>
      </c>
      <c r="E686" s="1">
        <v>41603</v>
      </c>
      <c r="F686" t="s">
        <v>50</v>
      </c>
      <c r="G686" t="s">
        <v>2212</v>
      </c>
      <c r="H686" t="s">
        <v>2213</v>
      </c>
      <c r="I686" t="s">
        <v>26</v>
      </c>
      <c r="J686" t="s">
        <v>27</v>
      </c>
      <c r="K686" t="s">
        <v>266</v>
      </c>
      <c r="L686" t="s">
        <v>267</v>
      </c>
      <c r="M686">
        <v>10024</v>
      </c>
      <c r="N686" t="s">
        <v>148</v>
      </c>
      <c r="O686" t="s">
        <v>1765</v>
      </c>
      <c r="P686" t="s">
        <v>46</v>
      </c>
      <c r="Q686" t="s">
        <v>59</v>
      </c>
      <c r="R686" t="s">
        <v>1766</v>
      </c>
      <c r="S686">
        <v>68.599999999999994</v>
      </c>
      <c r="T686">
        <v>4</v>
      </c>
      <c r="U686">
        <v>0</v>
      </c>
      <c r="V686">
        <v>18.521999999999998</v>
      </c>
    </row>
    <row r="687" spans="1:22" x14ac:dyDescent="0.3">
      <c r="A687">
        <v>2598</v>
      </c>
      <c r="B687" t="s">
        <v>5703</v>
      </c>
      <c r="C687">
        <v>2014</v>
      </c>
      <c r="D687" s="1">
        <v>41773</v>
      </c>
      <c r="E687" s="1">
        <v>41777</v>
      </c>
      <c r="F687" t="s">
        <v>50</v>
      </c>
      <c r="G687" t="s">
        <v>2605</v>
      </c>
      <c r="H687" t="s">
        <v>2606</v>
      </c>
      <c r="I687" t="s">
        <v>41</v>
      </c>
      <c r="J687" t="s">
        <v>27</v>
      </c>
      <c r="K687" t="s">
        <v>497</v>
      </c>
      <c r="L687" t="s">
        <v>254</v>
      </c>
      <c r="M687">
        <v>47201</v>
      </c>
      <c r="N687" t="s">
        <v>105</v>
      </c>
      <c r="O687" t="s">
        <v>5000</v>
      </c>
      <c r="P687" t="s">
        <v>46</v>
      </c>
      <c r="Q687" t="s">
        <v>59</v>
      </c>
      <c r="R687" t="s">
        <v>5001</v>
      </c>
      <c r="S687">
        <v>530.34</v>
      </c>
      <c r="T687">
        <v>2</v>
      </c>
      <c r="U687">
        <v>0</v>
      </c>
      <c r="V687">
        <v>95.461200000000005</v>
      </c>
    </row>
    <row r="688" spans="1:22" x14ac:dyDescent="0.3">
      <c r="A688">
        <v>2589</v>
      </c>
      <c r="B688" t="s">
        <v>5694</v>
      </c>
      <c r="C688">
        <v>2013</v>
      </c>
      <c r="D688" s="1">
        <v>41400</v>
      </c>
      <c r="E688" s="1">
        <v>41404</v>
      </c>
      <c r="F688" t="s">
        <v>50</v>
      </c>
      <c r="G688" t="s">
        <v>5220</v>
      </c>
      <c r="H688" t="s">
        <v>5221</v>
      </c>
      <c r="I688" t="s">
        <v>102</v>
      </c>
      <c r="J688" t="s">
        <v>27</v>
      </c>
      <c r="K688" t="s">
        <v>42</v>
      </c>
      <c r="L688" t="s">
        <v>43</v>
      </c>
      <c r="M688">
        <v>90004</v>
      </c>
      <c r="N688" t="s">
        <v>44</v>
      </c>
      <c r="O688" t="s">
        <v>4803</v>
      </c>
      <c r="P688" t="s">
        <v>46</v>
      </c>
      <c r="Q688" t="s">
        <v>59</v>
      </c>
      <c r="R688" t="s">
        <v>4804</v>
      </c>
      <c r="S688">
        <v>5.98</v>
      </c>
      <c r="T688">
        <v>1</v>
      </c>
      <c r="U688">
        <v>0</v>
      </c>
      <c r="V688">
        <v>1.0165999999999999</v>
      </c>
    </row>
    <row r="689" spans="1:22" x14ac:dyDescent="0.3">
      <c r="A689">
        <v>2587</v>
      </c>
      <c r="B689" t="s">
        <v>5691</v>
      </c>
      <c r="C689">
        <v>2014</v>
      </c>
      <c r="D689" s="1">
        <v>41821</v>
      </c>
      <c r="E689" s="1">
        <v>41827</v>
      </c>
      <c r="F689" t="s">
        <v>50</v>
      </c>
      <c r="G689" t="s">
        <v>2230</v>
      </c>
      <c r="H689" t="s">
        <v>2231</v>
      </c>
      <c r="I689" t="s">
        <v>26</v>
      </c>
      <c r="J689" t="s">
        <v>27</v>
      </c>
      <c r="K689" t="s">
        <v>266</v>
      </c>
      <c r="L689" t="s">
        <v>267</v>
      </c>
      <c r="M689">
        <v>10024</v>
      </c>
      <c r="N689" t="s">
        <v>148</v>
      </c>
      <c r="O689" t="s">
        <v>3284</v>
      </c>
      <c r="P689" t="s">
        <v>46</v>
      </c>
      <c r="Q689" t="s">
        <v>59</v>
      </c>
      <c r="R689" t="s">
        <v>3285</v>
      </c>
      <c r="S689">
        <v>248.57</v>
      </c>
      <c r="T689">
        <v>7</v>
      </c>
      <c r="U689">
        <v>0</v>
      </c>
      <c r="V689">
        <v>67.113900000000001</v>
      </c>
    </row>
    <row r="690" spans="1:22" x14ac:dyDescent="0.3">
      <c r="A690">
        <v>2580</v>
      </c>
      <c r="B690" t="s">
        <v>5682</v>
      </c>
      <c r="C690">
        <v>2011</v>
      </c>
      <c r="D690" s="1">
        <v>40570</v>
      </c>
      <c r="E690" s="1">
        <v>40575</v>
      </c>
      <c r="F690" t="s">
        <v>50</v>
      </c>
      <c r="G690" t="s">
        <v>1497</v>
      </c>
      <c r="H690" t="s">
        <v>1498</v>
      </c>
      <c r="I690" t="s">
        <v>102</v>
      </c>
      <c r="J690" t="s">
        <v>27</v>
      </c>
      <c r="K690" t="s">
        <v>2811</v>
      </c>
      <c r="L690" t="s">
        <v>319</v>
      </c>
      <c r="M690">
        <v>22304</v>
      </c>
      <c r="N690" t="s">
        <v>30</v>
      </c>
      <c r="O690" t="s">
        <v>3324</v>
      </c>
      <c r="P690" t="s">
        <v>46</v>
      </c>
      <c r="Q690" t="s">
        <v>59</v>
      </c>
      <c r="R690" t="s">
        <v>3325</v>
      </c>
      <c r="S690">
        <v>489.92</v>
      </c>
      <c r="T690">
        <v>8</v>
      </c>
      <c r="U690">
        <v>0</v>
      </c>
      <c r="V690">
        <v>0</v>
      </c>
    </row>
    <row r="691" spans="1:22" x14ac:dyDescent="0.3">
      <c r="A691">
        <v>2569</v>
      </c>
      <c r="B691" t="s">
        <v>5671</v>
      </c>
      <c r="C691">
        <v>2014</v>
      </c>
      <c r="D691" s="1">
        <v>41890</v>
      </c>
      <c r="E691" s="1">
        <v>41894</v>
      </c>
      <c r="F691" t="s">
        <v>50</v>
      </c>
      <c r="G691" t="s">
        <v>3427</v>
      </c>
      <c r="H691" t="s">
        <v>3428</v>
      </c>
      <c r="I691" t="s">
        <v>41</v>
      </c>
      <c r="J691" t="s">
        <v>27</v>
      </c>
      <c r="K691" t="s">
        <v>266</v>
      </c>
      <c r="L691" t="s">
        <v>267</v>
      </c>
      <c r="M691">
        <v>10011</v>
      </c>
      <c r="N691" t="s">
        <v>148</v>
      </c>
      <c r="O691" t="s">
        <v>223</v>
      </c>
      <c r="P691" t="s">
        <v>46</v>
      </c>
      <c r="Q691" t="s">
        <v>59</v>
      </c>
      <c r="R691" t="s">
        <v>224</v>
      </c>
      <c r="S691">
        <v>478.08</v>
      </c>
      <c r="T691">
        <v>8</v>
      </c>
      <c r="U691">
        <v>0</v>
      </c>
      <c r="V691">
        <v>133.86240000000001</v>
      </c>
    </row>
    <row r="692" spans="1:22" x14ac:dyDescent="0.3">
      <c r="A692">
        <v>2565</v>
      </c>
      <c r="B692" t="s">
        <v>5661</v>
      </c>
      <c r="C692">
        <v>2012</v>
      </c>
      <c r="D692" s="1">
        <v>40985</v>
      </c>
      <c r="E692" s="1">
        <v>40990</v>
      </c>
      <c r="F692" t="s">
        <v>23</v>
      </c>
      <c r="G692" t="s">
        <v>3389</v>
      </c>
      <c r="H692" t="s">
        <v>3390</v>
      </c>
      <c r="I692" t="s">
        <v>41</v>
      </c>
      <c r="J692" t="s">
        <v>27</v>
      </c>
      <c r="K692" t="s">
        <v>266</v>
      </c>
      <c r="L692" t="s">
        <v>267</v>
      </c>
      <c r="M692">
        <v>10009</v>
      </c>
      <c r="N692" t="s">
        <v>148</v>
      </c>
      <c r="O692" t="s">
        <v>4105</v>
      </c>
      <c r="P692" t="s">
        <v>46</v>
      </c>
      <c r="Q692" t="s">
        <v>59</v>
      </c>
      <c r="R692" t="s">
        <v>4106</v>
      </c>
      <c r="S692">
        <v>33.82</v>
      </c>
      <c r="T692">
        <v>2</v>
      </c>
      <c r="U692">
        <v>0</v>
      </c>
      <c r="V692">
        <v>9.1313999999999993</v>
      </c>
    </row>
    <row r="693" spans="1:22" x14ac:dyDescent="0.3">
      <c r="A693">
        <v>2561</v>
      </c>
      <c r="B693" t="s">
        <v>5656</v>
      </c>
      <c r="C693">
        <v>2012</v>
      </c>
      <c r="D693" s="1">
        <v>41060</v>
      </c>
      <c r="E693" s="1">
        <v>41064</v>
      </c>
      <c r="F693" t="s">
        <v>50</v>
      </c>
      <c r="G693" t="s">
        <v>5451</v>
      </c>
      <c r="H693" t="s">
        <v>5452</v>
      </c>
      <c r="I693" t="s">
        <v>26</v>
      </c>
      <c r="J693" t="s">
        <v>27</v>
      </c>
      <c r="K693" t="s">
        <v>154</v>
      </c>
      <c r="L693" t="s">
        <v>121</v>
      </c>
      <c r="M693">
        <v>84057</v>
      </c>
      <c r="N693" t="s">
        <v>44</v>
      </c>
      <c r="O693" t="s">
        <v>2999</v>
      </c>
      <c r="P693" t="s">
        <v>46</v>
      </c>
      <c r="Q693" t="s">
        <v>59</v>
      </c>
      <c r="R693" t="s">
        <v>3000</v>
      </c>
      <c r="S693">
        <v>323.10000000000002</v>
      </c>
      <c r="T693">
        <v>2</v>
      </c>
      <c r="U693">
        <v>0</v>
      </c>
      <c r="V693">
        <v>61.389000000000003</v>
      </c>
    </row>
    <row r="694" spans="1:22" x14ac:dyDescent="0.3">
      <c r="A694">
        <v>2546</v>
      </c>
      <c r="B694" t="s">
        <v>5639</v>
      </c>
      <c r="C694">
        <v>2014</v>
      </c>
      <c r="D694" s="1">
        <v>41746</v>
      </c>
      <c r="E694" s="1">
        <v>41750</v>
      </c>
      <c r="F694" t="s">
        <v>50</v>
      </c>
      <c r="G694" t="s">
        <v>332</v>
      </c>
      <c r="H694" t="s">
        <v>333</v>
      </c>
      <c r="I694" t="s">
        <v>26</v>
      </c>
      <c r="J694" t="s">
        <v>27</v>
      </c>
      <c r="K694" t="s">
        <v>630</v>
      </c>
      <c r="L694" t="s">
        <v>43</v>
      </c>
      <c r="M694">
        <v>95123</v>
      </c>
      <c r="N694" t="s">
        <v>44</v>
      </c>
      <c r="O694" t="s">
        <v>960</v>
      </c>
      <c r="P694" t="s">
        <v>46</v>
      </c>
      <c r="Q694" t="s">
        <v>59</v>
      </c>
      <c r="R694" t="s">
        <v>961</v>
      </c>
      <c r="S694">
        <v>205.92</v>
      </c>
      <c r="T694">
        <v>4</v>
      </c>
      <c r="U694">
        <v>0</v>
      </c>
      <c r="V694">
        <v>2.0592000000000001</v>
      </c>
    </row>
    <row r="695" spans="1:22" x14ac:dyDescent="0.3">
      <c r="A695">
        <v>692</v>
      </c>
      <c r="B695" t="s">
        <v>2234</v>
      </c>
      <c r="C695">
        <v>2011</v>
      </c>
      <c r="D695" s="1">
        <v>40715</v>
      </c>
      <c r="E695" s="1">
        <v>40717</v>
      </c>
      <c r="F695" t="s">
        <v>23</v>
      </c>
      <c r="G695" t="s">
        <v>2235</v>
      </c>
      <c r="H695" t="s">
        <v>2236</v>
      </c>
      <c r="I695" t="s">
        <v>26</v>
      </c>
      <c r="J695" t="s">
        <v>27</v>
      </c>
      <c r="K695" t="s">
        <v>2237</v>
      </c>
      <c r="L695" t="s">
        <v>319</v>
      </c>
      <c r="M695">
        <v>22980</v>
      </c>
      <c r="N695" t="s">
        <v>30</v>
      </c>
      <c r="O695" t="s">
        <v>2240</v>
      </c>
      <c r="P695" t="s">
        <v>46</v>
      </c>
      <c r="Q695" t="s">
        <v>59</v>
      </c>
      <c r="R695" t="s">
        <v>2241</v>
      </c>
      <c r="S695">
        <v>36.840000000000003</v>
      </c>
      <c r="T695">
        <v>3</v>
      </c>
      <c r="U695">
        <v>0</v>
      </c>
      <c r="V695">
        <v>10.315200000000001</v>
      </c>
    </row>
    <row r="696" spans="1:22" x14ac:dyDescent="0.3">
      <c r="A696">
        <v>2535</v>
      </c>
      <c r="B696" t="s">
        <v>5621</v>
      </c>
      <c r="C696">
        <v>2014</v>
      </c>
      <c r="D696" s="1">
        <v>41867</v>
      </c>
      <c r="E696" s="1">
        <v>41870</v>
      </c>
      <c r="F696" t="s">
        <v>23</v>
      </c>
      <c r="G696" t="s">
        <v>3256</v>
      </c>
      <c r="H696" t="s">
        <v>3257</v>
      </c>
      <c r="I696" t="s">
        <v>41</v>
      </c>
      <c r="J696" t="s">
        <v>27</v>
      </c>
      <c r="K696" t="s">
        <v>146</v>
      </c>
      <c r="L696" t="s">
        <v>147</v>
      </c>
      <c r="M696">
        <v>19120</v>
      </c>
      <c r="N696" t="s">
        <v>148</v>
      </c>
      <c r="O696" t="s">
        <v>1769</v>
      </c>
      <c r="P696" t="s">
        <v>46</v>
      </c>
      <c r="Q696" t="s">
        <v>59</v>
      </c>
      <c r="R696" t="s">
        <v>1770</v>
      </c>
      <c r="S696">
        <v>1801.6320000000001</v>
      </c>
      <c r="T696">
        <v>6</v>
      </c>
      <c r="U696">
        <v>0.2</v>
      </c>
      <c r="V696">
        <v>-337.80599999999998</v>
      </c>
    </row>
    <row r="697" spans="1:22" x14ac:dyDescent="0.3">
      <c r="A697">
        <v>2516</v>
      </c>
      <c r="B697" t="s">
        <v>5605</v>
      </c>
      <c r="C697">
        <v>2011</v>
      </c>
      <c r="D697" s="1">
        <v>40791</v>
      </c>
      <c r="E697" s="1">
        <v>40796</v>
      </c>
      <c r="F697" t="s">
        <v>50</v>
      </c>
      <c r="G697" t="s">
        <v>3486</v>
      </c>
      <c r="H697" t="s">
        <v>3487</v>
      </c>
      <c r="I697" t="s">
        <v>26</v>
      </c>
      <c r="J697" t="s">
        <v>27</v>
      </c>
      <c r="K697" t="s">
        <v>4618</v>
      </c>
      <c r="L697" t="s">
        <v>498</v>
      </c>
      <c r="M697">
        <v>43402</v>
      </c>
      <c r="N697" t="s">
        <v>148</v>
      </c>
      <c r="O697" t="s">
        <v>2117</v>
      </c>
      <c r="P697" t="s">
        <v>46</v>
      </c>
      <c r="Q697" t="s">
        <v>59</v>
      </c>
      <c r="R697" t="s">
        <v>2118</v>
      </c>
      <c r="S697">
        <v>264.32</v>
      </c>
      <c r="T697">
        <v>2</v>
      </c>
      <c r="U697">
        <v>0.2</v>
      </c>
      <c r="V697">
        <v>19.824000000000002</v>
      </c>
    </row>
    <row r="698" spans="1:22" x14ac:dyDescent="0.3">
      <c r="A698">
        <v>2511</v>
      </c>
      <c r="B698" t="s">
        <v>5597</v>
      </c>
      <c r="C698">
        <v>2013</v>
      </c>
      <c r="D698" s="1">
        <v>41597</v>
      </c>
      <c r="E698" s="1">
        <v>41602</v>
      </c>
      <c r="F698" t="s">
        <v>50</v>
      </c>
      <c r="G698" t="s">
        <v>5151</v>
      </c>
      <c r="H698" t="s">
        <v>5152</v>
      </c>
      <c r="I698" t="s">
        <v>102</v>
      </c>
      <c r="J698" t="s">
        <v>27</v>
      </c>
      <c r="K698" t="s">
        <v>4847</v>
      </c>
      <c r="L698" t="s">
        <v>649</v>
      </c>
      <c r="M698">
        <v>73120</v>
      </c>
      <c r="N698" t="s">
        <v>105</v>
      </c>
      <c r="O698" t="s">
        <v>5598</v>
      </c>
      <c r="P698" t="s">
        <v>46</v>
      </c>
      <c r="Q698" t="s">
        <v>59</v>
      </c>
      <c r="R698" t="s">
        <v>5599</v>
      </c>
      <c r="S698">
        <v>1117.92</v>
      </c>
      <c r="T698">
        <v>4</v>
      </c>
      <c r="U698">
        <v>0</v>
      </c>
      <c r="V698">
        <v>55.896000000000001</v>
      </c>
    </row>
    <row r="699" spans="1:22" x14ac:dyDescent="0.3">
      <c r="A699">
        <v>2505</v>
      </c>
      <c r="B699" t="s">
        <v>5588</v>
      </c>
      <c r="C699">
        <v>2011</v>
      </c>
      <c r="D699" s="1">
        <v>40749</v>
      </c>
      <c r="E699" s="1">
        <v>40751</v>
      </c>
      <c r="F699" t="s">
        <v>23</v>
      </c>
      <c r="G699" t="s">
        <v>916</v>
      </c>
      <c r="H699" t="s">
        <v>917</v>
      </c>
      <c r="I699" t="s">
        <v>26</v>
      </c>
      <c r="J699" t="s">
        <v>27</v>
      </c>
      <c r="K699" t="s">
        <v>127</v>
      </c>
      <c r="L699" t="s">
        <v>43</v>
      </c>
      <c r="M699">
        <v>94122</v>
      </c>
      <c r="N699" t="s">
        <v>44</v>
      </c>
      <c r="O699" t="s">
        <v>953</v>
      </c>
      <c r="P699" t="s">
        <v>46</v>
      </c>
      <c r="Q699" t="s">
        <v>59</v>
      </c>
      <c r="R699" t="s">
        <v>954</v>
      </c>
      <c r="S699">
        <v>53.72</v>
      </c>
      <c r="T699">
        <v>4</v>
      </c>
      <c r="U699">
        <v>0</v>
      </c>
      <c r="V699">
        <v>15.041600000000001</v>
      </c>
    </row>
    <row r="700" spans="1:22" x14ac:dyDescent="0.3">
      <c r="A700">
        <v>2497</v>
      </c>
      <c r="B700" t="s">
        <v>5577</v>
      </c>
      <c r="C700">
        <v>2012</v>
      </c>
      <c r="D700" s="1">
        <v>41178</v>
      </c>
      <c r="E700" s="1">
        <v>41183</v>
      </c>
      <c r="F700" t="s">
        <v>50</v>
      </c>
      <c r="G700" t="s">
        <v>2921</v>
      </c>
      <c r="H700" t="s">
        <v>2922</v>
      </c>
      <c r="I700" t="s">
        <v>102</v>
      </c>
      <c r="J700" t="s">
        <v>27</v>
      </c>
      <c r="K700" t="s">
        <v>947</v>
      </c>
      <c r="L700" t="s">
        <v>43</v>
      </c>
      <c r="M700">
        <v>92037</v>
      </c>
      <c r="N700" t="s">
        <v>44</v>
      </c>
      <c r="O700" t="s">
        <v>368</v>
      </c>
      <c r="P700" t="s">
        <v>46</v>
      </c>
      <c r="Q700" t="s">
        <v>59</v>
      </c>
      <c r="R700" t="s">
        <v>369</v>
      </c>
      <c r="S700">
        <v>64.17</v>
      </c>
      <c r="T700">
        <v>3</v>
      </c>
      <c r="U700">
        <v>0</v>
      </c>
      <c r="V700">
        <v>18.609300000000001</v>
      </c>
    </row>
    <row r="701" spans="1:22" x14ac:dyDescent="0.3">
      <c r="A701">
        <v>2487</v>
      </c>
      <c r="B701" t="s">
        <v>5555</v>
      </c>
      <c r="C701">
        <v>2012</v>
      </c>
      <c r="D701" s="1">
        <v>40910</v>
      </c>
      <c r="E701" s="1">
        <v>40912</v>
      </c>
      <c r="F701" t="s">
        <v>23</v>
      </c>
      <c r="G701" t="s">
        <v>995</v>
      </c>
      <c r="H701" t="s">
        <v>996</v>
      </c>
      <c r="I701" t="s">
        <v>41</v>
      </c>
      <c r="J701" t="s">
        <v>27</v>
      </c>
      <c r="K701" t="s">
        <v>606</v>
      </c>
      <c r="L701" t="s">
        <v>245</v>
      </c>
      <c r="M701">
        <v>19711</v>
      </c>
      <c r="N701" t="s">
        <v>148</v>
      </c>
      <c r="O701" t="s">
        <v>5556</v>
      </c>
      <c r="P701" t="s">
        <v>46</v>
      </c>
      <c r="Q701" t="s">
        <v>59</v>
      </c>
      <c r="R701" t="s">
        <v>5557</v>
      </c>
      <c r="S701">
        <v>85.52</v>
      </c>
      <c r="T701">
        <v>2</v>
      </c>
      <c r="U701">
        <v>0</v>
      </c>
      <c r="V701">
        <v>22.235199999999999</v>
      </c>
    </row>
    <row r="702" spans="1:22" x14ac:dyDescent="0.3">
      <c r="A702">
        <v>2482</v>
      </c>
      <c r="B702" t="s">
        <v>5551</v>
      </c>
      <c r="C702">
        <v>2014</v>
      </c>
      <c r="D702" s="1">
        <v>41998</v>
      </c>
      <c r="E702" s="1">
        <v>42005</v>
      </c>
      <c r="F702" t="s">
        <v>50</v>
      </c>
      <c r="G702" t="s">
        <v>989</v>
      </c>
      <c r="H702" t="s">
        <v>990</v>
      </c>
      <c r="I702" t="s">
        <v>26</v>
      </c>
      <c r="J702" t="s">
        <v>27</v>
      </c>
      <c r="K702" t="s">
        <v>95</v>
      </c>
      <c r="L702" t="s">
        <v>96</v>
      </c>
      <c r="M702">
        <v>98105</v>
      </c>
      <c r="N702" t="s">
        <v>44</v>
      </c>
      <c r="O702" t="s">
        <v>2929</v>
      </c>
      <c r="P702" t="s">
        <v>46</v>
      </c>
      <c r="Q702" t="s">
        <v>59</v>
      </c>
      <c r="R702" t="s">
        <v>2930</v>
      </c>
      <c r="S702">
        <v>1003.62</v>
      </c>
      <c r="T702">
        <v>6</v>
      </c>
      <c r="U702">
        <v>0</v>
      </c>
      <c r="V702">
        <v>0</v>
      </c>
    </row>
    <row r="703" spans="1:22" x14ac:dyDescent="0.3">
      <c r="A703">
        <v>2481</v>
      </c>
      <c r="B703" t="s">
        <v>5548</v>
      </c>
      <c r="C703">
        <v>2014</v>
      </c>
      <c r="D703" s="1">
        <v>41810</v>
      </c>
      <c r="E703" s="1">
        <v>41816</v>
      </c>
      <c r="F703" t="s">
        <v>50</v>
      </c>
      <c r="G703" t="s">
        <v>3161</v>
      </c>
      <c r="H703" t="s">
        <v>3162</v>
      </c>
      <c r="I703" t="s">
        <v>26</v>
      </c>
      <c r="J703" t="s">
        <v>27</v>
      </c>
      <c r="K703" t="s">
        <v>815</v>
      </c>
      <c r="L703" t="s">
        <v>104</v>
      </c>
      <c r="M703">
        <v>75220</v>
      </c>
      <c r="N703" t="s">
        <v>105</v>
      </c>
      <c r="O703" t="s">
        <v>379</v>
      </c>
      <c r="P703" t="s">
        <v>46</v>
      </c>
      <c r="Q703" t="s">
        <v>59</v>
      </c>
      <c r="R703" t="s">
        <v>380</v>
      </c>
      <c r="S703">
        <v>153.584</v>
      </c>
      <c r="T703">
        <v>2</v>
      </c>
      <c r="U703">
        <v>0.2</v>
      </c>
      <c r="V703">
        <v>-32.636600000000001</v>
      </c>
    </row>
    <row r="704" spans="1:22" x14ac:dyDescent="0.3">
      <c r="A704">
        <v>2470</v>
      </c>
      <c r="B704" t="s">
        <v>5525</v>
      </c>
      <c r="C704">
        <v>2014</v>
      </c>
      <c r="D704" s="1">
        <v>41764</v>
      </c>
      <c r="E704" s="1">
        <v>41768</v>
      </c>
      <c r="F704" t="s">
        <v>50</v>
      </c>
      <c r="G704" t="s">
        <v>1519</v>
      </c>
      <c r="H704" t="s">
        <v>1520</v>
      </c>
      <c r="I704" t="s">
        <v>26</v>
      </c>
      <c r="J704" t="s">
        <v>27</v>
      </c>
      <c r="K704" t="s">
        <v>5526</v>
      </c>
      <c r="L704" t="s">
        <v>319</v>
      </c>
      <c r="M704">
        <v>23602</v>
      </c>
      <c r="N704" t="s">
        <v>30</v>
      </c>
      <c r="O704" t="s">
        <v>4105</v>
      </c>
      <c r="P704" t="s">
        <v>46</v>
      </c>
      <c r="Q704" t="s">
        <v>59</v>
      </c>
      <c r="R704" t="s">
        <v>4106</v>
      </c>
      <c r="S704">
        <v>16.91</v>
      </c>
      <c r="T704">
        <v>1</v>
      </c>
      <c r="U704">
        <v>0</v>
      </c>
      <c r="V704">
        <v>4.5656999999999996</v>
      </c>
    </row>
    <row r="705" spans="1:22" x14ac:dyDescent="0.3">
      <c r="A705">
        <v>2468</v>
      </c>
      <c r="B705" t="s">
        <v>5525</v>
      </c>
      <c r="C705">
        <v>2014</v>
      </c>
      <c r="D705" s="1">
        <v>41764</v>
      </c>
      <c r="E705" s="1">
        <v>41768</v>
      </c>
      <c r="F705" t="s">
        <v>50</v>
      </c>
      <c r="G705" t="s">
        <v>1519</v>
      </c>
      <c r="H705" t="s">
        <v>1520</v>
      </c>
      <c r="I705" t="s">
        <v>26</v>
      </c>
      <c r="J705" t="s">
        <v>27</v>
      </c>
      <c r="K705" t="s">
        <v>5526</v>
      </c>
      <c r="L705" t="s">
        <v>319</v>
      </c>
      <c r="M705">
        <v>23602</v>
      </c>
      <c r="N705" t="s">
        <v>30</v>
      </c>
      <c r="O705" t="s">
        <v>1516</v>
      </c>
      <c r="P705" t="s">
        <v>46</v>
      </c>
      <c r="Q705" t="s">
        <v>59</v>
      </c>
      <c r="R705" t="s">
        <v>1517</v>
      </c>
      <c r="S705">
        <v>571.44000000000005</v>
      </c>
      <c r="T705">
        <v>4</v>
      </c>
      <c r="U705">
        <v>0</v>
      </c>
      <c r="V705">
        <v>165.7176</v>
      </c>
    </row>
    <row r="706" spans="1:22" x14ac:dyDescent="0.3">
      <c r="A706">
        <v>2459</v>
      </c>
      <c r="B706" t="s">
        <v>5517</v>
      </c>
      <c r="C706">
        <v>2014</v>
      </c>
      <c r="D706" s="1">
        <v>41716</v>
      </c>
      <c r="E706" s="1">
        <v>41721</v>
      </c>
      <c r="F706" t="s">
        <v>23</v>
      </c>
      <c r="G706" t="s">
        <v>5194</v>
      </c>
      <c r="H706" t="s">
        <v>5195</v>
      </c>
      <c r="I706" t="s">
        <v>26</v>
      </c>
      <c r="J706" t="s">
        <v>27</v>
      </c>
      <c r="K706" t="s">
        <v>266</v>
      </c>
      <c r="L706" t="s">
        <v>267</v>
      </c>
      <c r="M706">
        <v>10011</v>
      </c>
      <c r="N706" t="s">
        <v>148</v>
      </c>
      <c r="O706" t="s">
        <v>728</v>
      </c>
      <c r="P706" t="s">
        <v>46</v>
      </c>
      <c r="Q706" t="s">
        <v>59</v>
      </c>
      <c r="R706" t="s">
        <v>729</v>
      </c>
      <c r="S706">
        <v>46.53</v>
      </c>
      <c r="T706">
        <v>3</v>
      </c>
      <c r="U706">
        <v>0</v>
      </c>
      <c r="V706">
        <v>12.097799999999999</v>
      </c>
    </row>
    <row r="707" spans="1:22" x14ac:dyDescent="0.3">
      <c r="A707">
        <v>2456</v>
      </c>
      <c r="B707" t="s">
        <v>5517</v>
      </c>
      <c r="C707">
        <v>2014</v>
      </c>
      <c r="D707" s="1">
        <v>41716</v>
      </c>
      <c r="E707" s="1">
        <v>41721</v>
      </c>
      <c r="F707" t="s">
        <v>23</v>
      </c>
      <c r="G707" t="s">
        <v>5194</v>
      </c>
      <c r="H707" t="s">
        <v>5195</v>
      </c>
      <c r="I707" t="s">
        <v>26</v>
      </c>
      <c r="J707" t="s">
        <v>27</v>
      </c>
      <c r="K707" t="s">
        <v>266</v>
      </c>
      <c r="L707" t="s">
        <v>267</v>
      </c>
      <c r="M707">
        <v>10011</v>
      </c>
      <c r="N707" t="s">
        <v>148</v>
      </c>
      <c r="O707" t="s">
        <v>4076</v>
      </c>
      <c r="P707" t="s">
        <v>46</v>
      </c>
      <c r="Q707" t="s">
        <v>59</v>
      </c>
      <c r="R707" t="s">
        <v>4077</v>
      </c>
      <c r="S707">
        <v>107.44</v>
      </c>
      <c r="T707">
        <v>8</v>
      </c>
      <c r="U707">
        <v>0</v>
      </c>
      <c r="V707">
        <v>27.9344</v>
      </c>
    </row>
    <row r="708" spans="1:22" x14ac:dyDescent="0.3">
      <c r="A708">
        <v>2449</v>
      </c>
      <c r="B708" t="s">
        <v>5512</v>
      </c>
      <c r="C708">
        <v>2012</v>
      </c>
      <c r="D708" s="1">
        <v>41166</v>
      </c>
      <c r="E708" s="1">
        <v>41169</v>
      </c>
      <c r="F708" t="s">
        <v>23</v>
      </c>
      <c r="G708" t="s">
        <v>1734</v>
      </c>
      <c r="H708" t="s">
        <v>1735</v>
      </c>
      <c r="I708" t="s">
        <v>26</v>
      </c>
      <c r="J708" t="s">
        <v>27</v>
      </c>
      <c r="K708" t="s">
        <v>5513</v>
      </c>
      <c r="L708" t="s">
        <v>383</v>
      </c>
      <c r="M708">
        <v>29406</v>
      </c>
      <c r="N708" t="s">
        <v>30</v>
      </c>
      <c r="O708" t="s">
        <v>1689</v>
      </c>
      <c r="P708" t="s">
        <v>46</v>
      </c>
      <c r="Q708" t="s">
        <v>59</v>
      </c>
      <c r="R708" t="s">
        <v>1690</v>
      </c>
      <c r="S708">
        <v>269.49</v>
      </c>
      <c r="T708">
        <v>3</v>
      </c>
      <c r="U708">
        <v>0</v>
      </c>
      <c r="V708">
        <v>5.3898000000000001</v>
      </c>
    </row>
    <row r="709" spans="1:22" x14ac:dyDescent="0.3">
      <c r="A709">
        <v>2422</v>
      </c>
      <c r="B709" t="s">
        <v>5476</v>
      </c>
      <c r="C709">
        <v>2013</v>
      </c>
      <c r="D709" s="1">
        <v>41383</v>
      </c>
      <c r="E709" s="1">
        <v>41388</v>
      </c>
      <c r="F709" t="s">
        <v>50</v>
      </c>
      <c r="G709" t="s">
        <v>5477</v>
      </c>
      <c r="H709" t="s">
        <v>5478</v>
      </c>
      <c r="I709" t="s">
        <v>102</v>
      </c>
      <c r="J709" t="s">
        <v>27</v>
      </c>
      <c r="K709" t="s">
        <v>5479</v>
      </c>
      <c r="L709" t="s">
        <v>211</v>
      </c>
      <c r="M709">
        <v>60126</v>
      </c>
      <c r="N709" t="s">
        <v>105</v>
      </c>
      <c r="O709" t="s">
        <v>379</v>
      </c>
      <c r="P709" t="s">
        <v>46</v>
      </c>
      <c r="Q709" t="s">
        <v>59</v>
      </c>
      <c r="R709" t="s">
        <v>380</v>
      </c>
      <c r="S709">
        <v>230.376</v>
      </c>
      <c r="T709">
        <v>3</v>
      </c>
      <c r="U709">
        <v>0.2</v>
      </c>
      <c r="V709">
        <v>-48.954900000000002</v>
      </c>
    </row>
    <row r="710" spans="1:22" x14ac:dyDescent="0.3">
      <c r="A710">
        <v>2420</v>
      </c>
      <c r="B710" t="s">
        <v>5472</v>
      </c>
      <c r="C710">
        <v>2014</v>
      </c>
      <c r="D710" s="1">
        <v>41953</v>
      </c>
      <c r="E710" s="1">
        <v>41958</v>
      </c>
      <c r="F710" t="s">
        <v>50</v>
      </c>
      <c r="G710" t="s">
        <v>4924</v>
      </c>
      <c r="H710" t="s">
        <v>4925</v>
      </c>
      <c r="I710" t="s">
        <v>41</v>
      </c>
      <c r="J710" t="s">
        <v>27</v>
      </c>
      <c r="K710" t="s">
        <v>5473</v>
      </c>
      <c r="L710" t="s">
        <v>43</v>
      </c>
      <c r="M710">
        <v>92236</v>
      </c>
      <c r="N710" t="s">
        <v>44</v>
      </c>
      <c r="O710" t="s">
        <v>3784</v>
      </c>
      <c r="P710" t="s">
        <v>46</v>
      </c>
      <c r="Q710" t="s">
        <v>59</v>
      </c>
      <c r="R710" t="s">
        <v>3785</v>
      </c>
      <c r="S710">
        <v>63.56</v>
      </c>
      <c r="T710">
        <v>2</v>
      </c>
      <c r="U710">
        <v>0</v>
      </c>
      <c r="V710">
        <v>3.1779999999999999</v>
      </c>
    </row>
    <row r="711" spans="1:22" x14ac:dyDescent="0.3">
      <c r="A711">
        <v>2402</v>
      </c>
      <c r="B711" t="s">
        <v>5445</v>
      </c>
      <c r="C711">
        <v>2014</v>
      </c>
      <c r="D711" s="1">
        <v>41731</v>
      </c>
      <c r="E711" s="1">
        <v>41734</v>
      </c>
      <c r="F711" t="s">
        <v>23</v>
      </c>
      <c r="G711" t="s">
        <v>4708</v>
      </c>
      <c r="H711" t="s">
        <v>4709</v>
      </c>
      <c r="I711" t="s">
        <v>26</v>
      </c>
      <c r="J711" t="s">
        <v>27</v>
      </c>
      <c r="K711" t="s">
        <v>318</v>
      </c>
      <c r="L711" t="s">
        <v>596</v>
      </c>
      <c r="M711">
        <v>65807</v>
      </c>
      <c r="N711" t="s">
        <v>105</v>
      </c>
      <c r="O711" t="s">
        <v>3726</v>
      </c>
      <c r="P711" t="s">
        <v>46</v>
      </c>
      <c r="Q711" t="s">
        <v>59</v>
      </c>
      <c r="R711" t="s">
        <v>3727</v>
      </c>
      <c r="S711">
        <v>94.2</v>
      </c>
      <c r="T711">
        <v>6</v>
      </c>
      <c r="U711">
        <v>0</v>
      </c>
      <c r="V711">
        <v>23.55</v>
      </c>
    </row>
    <row r="712" spans="1:22" x14ac:dyDescent="0.3">
      <c r="A712">
        <v>2401</v>
      </c>
      <c r="B712" t="s">
        <v>5444</v>
      </c>
      <c r="C712">
        <v>2014</v>
      </c>
      <c r="D712" s="1">
        <v>41892</v>
      </c>
      <c r="E712" s="1">
        <v>41898</v>
      </c>
      <c r="F712" t="s">
        <v>50</v>
      </c>
      <c r="G712" t="s">
        <v>979</v>
      </c>
      <c r="H712" t="s">
        <v>980</v>
      </c>
      <c r="I712" t="s">
        <v>41</v>
      </c>
      <c r="J712" t="s">
        <v>27</v>
      </c>
      <c r="K712" t="s">
        <v>2579</v>
      </c>
      <c r="L712" t="s">
        <v>383</v>
      </c>
      <c r="M712">
        <v>29501</v>
      </c>
      <c r="N712" t="s">
        <v>30</v>
      </c>
      <c r="O712" t="s">
        <v>3978</v>
      </c>
      <c r="P712" t="s">
        <v>46</v>
      </c>
      <c r="Q712" t="s">
        <v>59</v>
      </c>
      <c r="R712" t="s">
        <v>3979</v>
      </c>
      <c r="S712">
        <v>56.45</v>
      </c>
      <c r="T712">
        <v>5</v>
      </c>
      <c r="U712">
        <v>0</v>
      </c>
      <c r="V712">
        <v>14.677</v>
      </c>
    </row>
    <row r="713" spans="1:22" x14ac:dyDescent="0.3">
      <c r="A713">
        <v>2400</v>
      </c>
      <c r="B713" t="s">
        <v>5444</v>
      </c>
      <c r="C713">
        <v>2014</v>
      </c>
      <c r="D713" s="1">
        <v>41892</v>
      </c>
      <c r="E713" s="1">
        <v>41898</v>
      </c>
      <c r="F713" t="s">
        <v>50</v>
      </c>
      <c r="G713" t="s">
        <v>979</v>
      </c>
      <c r="H713" t="s">
        <v>980</v>
      </c>
      <c r="I713" t="s">
        <v>41</v>
      </c>
      <c r="J713" t="s">
        <v>27</v>
      </c>
      <c r="K713" t="s">
        <v>2579</v>
      </c>
      <c r="L713" t="s">
        <v>383</v>
      </c>
      <c r="M713">
        <v>29501</v>
      </c>
      <c r="N713" t="s">
        <v>30</v>
      </c>
      <c r="O713" t="s">
        <v>1689</v>
      </c>
      <c r="P713" t="s">
        <v>46</v>
      </c>
      <c r="Q713" t="s">
        <v>59</v>
      </c>
      <c r="R713" t="s">
        <v>1690</v>
      </c>
      <c r="S713">
        <v>628.80999999999995</v>
      </c>
      <c r="T713">
        <v>7</v>
      </c>
      <c r="U713">
        <v>0</v>
      </c>
      <c r="V713">
        <v>12.5762</v>
      </c>
    </row>
    <row r="714" spans="1:22" x14ac:dyDescent="0.3">
      <c r="A714">
        <v>2344</v>
      </c>
      <c r="B714" t="s">
        <v>5364</v>
      </c>
      <c r="C714">
        <v>2011</v>
      </c>
      <c r="D714" s="1">
        <v>40750</v>
      </c>
      <c r="E714" s="1">
        <v>40754</v>
      </c>
      <c r="F714" t="s">
        <v>23</v>
      </c>
      <c r="G714" t="s">
        <v>4094</v>
      </c>
      <c r="H714" t="s">
        <v>4095</v>
      </c>
      <c r="I714" t="s">
        <v>26</v>
      </c>
      <c r="J714" t="s">
        <v>27</v>
      </c>
      <c r="K714" t="s">
        <v>303</v>
      </c>
      <c r="L714" t="s">
        <v>211</v>
      </c>
      <c r="M714">
        <v>60623</v>
      </c>
      <c r="N714" t="s">
        <v>105</v>
      </c>
      <c r="O714" t="s">
        <v>960</v>
      </c>
      <c r="P714" t="s">
        <v>46</v>
      </c>
      <c r="Q714" t="s">
        <v>59</v>
      </c>
      <c r="R714" t="s">
        <v>961</v>
      </c>
      <c r="S714">
        <v>123.55200000000001</v>
      </c>
      <c r="T714">
        <v>3</v>
      </c>
      <c r="U714">
        <v>0.2</v>
      </c>
      <c r="V714">
        <v>-29.343599999999999</v>
      </c>
    </row>
    <row r="715" spans="1:22" x14ac:dyDescent="0.3">
      <c r="A715">
        <v>2331</v>
      </c>
      <c r="B715" t="s">
        <v>5345</v>
      </c>
      <c r="C715">
        <v>2013</v>
      </c>
      <c r="D715" s="1">
        <v>41542</v>
      </c>
      <c r="E715" s="1">
        <v>41544</v>
      </c>
      <c r="F715" t="s">
        <v>23</v>
      </c>
      <c r="G715" t="s">
        <v>1345</v>
      </c>
      <c r="H715" t="s">
        <v>1346</v>
      </c>
      <c r="I715" t="s">
        <v>41</v>
      </c>
      <c r="J715" t="s">
        <v>27</v>
      </c>
      <c r="K715" t="s">
        <v>42</v>
      </c>
      <c r="L715" t="s">
        <v>43</v>
      </c>
      <c r="M715">
        <v>90004</v>
      </c>
      <c r="N715" t="s">
        <v>44</v>
      </c>
      <c r="O715" t="s">
        <v>833</v>
      </c>
      <c r="P715" t="s">
        <v>46</v>
      </c>
      <c r="Q715" t="s">
        <v>59</v>
      </c>
      <c r="R715" t="s">
        <v>834</v>
      </c>
      <c r="S715">
        <v>41.96</v>
      </c>
      <c r="T715">
        <v>2</v>
      </c>
      <c r="U715">
        <v>0</v>
      </c>
      <c r="V715">
        <v>2.9371999999999998</v>
      </c>
    </row>
    <row r="716" spans="1:22" x14ac:dyDescent="0.3">
      <c r="A716">
        <v>2313</v>
      </c>
      <c r="B716" t="s">
        <v>5318</v>
      </c>
      <c r="C716">
        <v>2014</v>
      </c>
      <c r="D716" s="1">
        <v>41802</v>
      </c>
      <c r="E716" s="1">
        <v>41803</v>
      </c>
      <c r="F716" t="s">
        <v>188</v>
      </c>
      <c r="G716" t="s">
        <v>5319</v>
      </c>
      <c r="H716" t="s">
        <v>5320</v>
      </c>
      <c r="I716" t="s">
        <v>102</v>
      </c>
      <c r="J716" t="s">
        <v>27</v>
      </c>
      <c r="K716" t="s">
        <v>1385</v>
      </c>
      <c r="L716" t="s">
        <v>310</v>
      </c>
      <c r="M716">
        <v>85345</v>
      </c>
      <c r="N716" t="s">
        <v>44</v>
      </c>
      <c r="O716" t="s">
        <v>1689</v>
      </c>
      <c r="P716" t="s">
        <v>46</v>
      </c>
      <c r="Q716" t="s">
        <v>59</v>
      </c>
      <c r="R716" t="s">
        <v>1690</v>
      </c>
      <c r="S716">
        <v>215.59200000000001</v>
      </c>
      <c r="T716">
        <v>3</v>
      </c>
      <c r="U716">
        <v>0.2</v>
      </c>
      <c r="V716">
        <v>-48.508200000000002</v>
      </c>
    </row>
    <row r="717" spans="1:22" x14ac:dyDescent="0.3">
      <c r="A717">
        <v>2310</v>
      </c>
      <c r="B717" t="s">
        <v>5318</v>
      </c>
      <c r="C717">
        <v>2014</v>
      </c>
      <c r="D717" s="1">
        <v>41802</v>
      </c>
      <c r="E717" s="1">
        <v>41803</v>
      </c>
      <c r="F717" t="s">
        <v>188</v>
      </c>
      <c r="G717" t="s">
        <v>5319</v>
      </c>
      <c r="H717" t="s">
        <v>5320</v>
      </c>
      <c r="I717" t="s">
        <v>102</v>
      </c>
      <c r="J717" t="s">
        <v>27</v>
      </c>
      <c r="K717" t="s">
        <v>1385</v>
      </c>
      <c r="L717" t="s">
        <v>310</v>
      </c>
      <c r="M717">
        <v>85345</v>
      </c>
      <c r="N717" t="s">
        <v>44</v>
      </c>
      <c r="O717" t="s">
        <v>368</v>
      </c>
      <c r="P717" t="s">
        <v>46</v>
      </c>
      <c r="Q717" t="s">
        <v>59</v>
      </c>
      <c r="R717" t="s">
        <v>369</v>
      </c>
      <c r="S717">
        <v>68.447999999999993</v>
      </c>
      <c r="T717">
        <v>4</v>
      </c>
      <c r="U717">
        <v>0.2</v>
      </c>
      <c r="V717">
        <v>7.7004000000000001</v>
      </c>
    </row>
    <row r="718" spans="1:22" x14ac:dyDescent="0.3">
      <c r="A718">
        <v>2277</v>
      </c>
      <c r="B718" t="s">
        <v>5277</v>
      </c>
      <c r="C718">
        <v>2011</v>
      </c>
      <c r="D718" s="1">
        <v>40721</v>
      </c>
      <c r="E718" s="1">
        <v>40725</v>
      </c>
      <c r="F718" t="s">
        <v>50</v>
      </c>
      <c r="G718" t="s">
        <v>1851</v>
      </c>
      <c r="H718" t="s">
        <v>1852</v>
      </c>
      <c r="I718" t="s">
        <v>26</v>
      </c>
      <c r="J718" t="s">
        <v>27</v>
      </c>
      <c r="K718" t="s">
        <v>5278</v>
      </c>
      <c r="L718" t="s">
        <v>1487</v>
      </c>
      <c r="M718">
        <v>38671</v>
      </c>
      <c r="N718" t="s">
        <v>30</v>
      </c>
      <c r="O718" t="s">
        <v>3324</v>
      </c>
      <c r="P718" t="s">
        <v>46</v>
      </c>
      <c r="Q718" t="s">
        <v>59</v>
      </c>
      <c r="R718" t="s">
        <v>3325</v>
      </c>
      <c r="S718">
        <v>306.2</v>
      </c>
      <c r="T718">
        <v>5</v>
      </c>
      <c r="U718">
        <v>0</v>
      </c>
      <c r="V718">
        <v>0</v>
      </c>
    </row>
    <row r="719" spans="1:22" x14ac:dyDescent="0.3">
      <c r="A719">
        <v>2272</v>
      </c>
      <c r="B719" t="s">
        <v>5266</v>
      </c>
      <c r="C719">
        <v>2012</v>
      </c>
      <c r="D719" s="1">
        <v>41173</v>
      </c>
      <c r="E719" s="1">
        <v>41179</v>
      </c>
      <c r="F719" t="s">
        <v>50</v>
      </c>
      <c r="G719" t="s">
        <v>695</v>
      </c>
      <c r="H719" t="s">
        <v>696</v>
      </c>
      <c r="I719" t="s">
        <v>26</v>
      </c>
      <c r="J719" t="s">
        <v>27</v>
      </c>
      <c r="K719" t="s">
        <v>95</v>
      </c>
      <c r="L719" t="s">
        <v>96</v>
      </c>
      <c r="M719">
        <v>98105</v>
      </c>
      <c r="N719" t="s">
        <v>44</v>
      </c>
      <c r="O719" t="s">
        <v>5267</v>
      </c>
      <c r="P719" t="s">
        <v>46</v>
      </c>
      <c r="Q719" t="s">
        <v>59</v>
      </c>
      <c r="R719" t="s">
        <v>5268</v>
      </c>
      <c r="S719">
        <v>199.74</v>
      </c>
      <c r="T719">
        <v>6</v>
      </c>
      <c r="U719">
        <v>0</v>
      </c>
      <c r="V719">
        <v>47.937600000000003</v>
      </c>
    </row>
    <row r="720" spans="1:22" x14ac:dyDescent="0.3">
      <c r="A720">
        <v>2243</v>
      </c>
      <c r="B720" t="s">
        <v>5219</v>
      </c>
      <c r="C720">
        <v>2014</v>
      </c>
      <c r="D720" s="1">
        <v>41965</v>
      </c>
      <c r="E720" s="1">
        <v>41969</v>
      </c>
      <c r="F720" t="s">
        <v>50</v>
      </c>
      <c r="G720" t="s">
        <v>5220</v>
      </c>
      <c r="H720" t="s">
        <v>5221</v>
      </c>
      <c r="I720" t="s">
        <v>102</v>
      </c>
      <c r="J720" t="s">
        <v>27</v>
      </c>
      <c r="K720" t="s">
        <v>602</v>
      </c>
      <c r="L720" t="s">
        <v>43</v>
      </c>
      <c r="M720">
        <v>91104</v>
      </c>
      <c r="N720" t="s">
        <v>44</v>
      </c>
      <c r="O720" t="s">
        <v>397</v>
      </c>
      <c r="P720" t="s">
        <v>46</v>
      </c>
      <c r="Q720" t="s">
        <v>59</v>
      </c>
      <c r="R720" t="s">
        <v>398</v>
      </c>
      <c r="S720">
        <v>56.56</v>
      </c>
      <c r="T720">
        <v>2</v>
      </c>
      <c r="U720">
        <v>0</v>
      </c>
      <c r="V720">
        <v>15.2712</v>
      </c>
    </row>
    <row r="721" spans="1:22" x14ac:dyDescent="0.3">
      <c r="A721">
        <v>2236</v>
      </c>
      <c r="B721" t="s">
        <v>5204</v>
      </c>
      <c r="C721">
        <v>2012</v>
      </c>
      <c r="D721" s="1">
        <v>41167</v>
      </c>
      <c r="E721" s="1">
        <v>41169</v>
      </c>
      <c r="F721" t="s">
        <v>23</v>
      </c>
      <c r="G721" t="s">
        <v>4911</v>
      </c>
      <c r="H721" t="s">
        <v>4912</v>
      </c>
      <c r="I721" t="s">
        <v>26</v>
      </c>
      <c r="J721" t="s">
        <v>27</v>
      </c>
      <c r="K721" t="s">
        <v>4374</v>
      </c>
      <c r="L721" t="s">
        <v>254</v>
      </c>
      <c r="M721">
        <v>46203</v>
      </c>
      <c r="N721" t="s">
        <v>105</v>
      </c>
      <c r="O721" t="s">
        <v>2428</v>
      </c>
      <c r="P721" t="s">
        <v>46</v>
      </c>
      <c r="Q721" t="s">
        <v>59</v>
      </c>
      <c r="R721" t="s">
        <v>2429</v>
      </c>
      <c r="S721">
        <v>190.86</v>
      </c>
      <c r="T721">
        <v>2</v>
      </c>
      <c r="U721">
        <v>0</v>
      </c>
      <c r="V721">
        <v>11.451599999999999</v>
      </c>
    </row>
    <row r="722" spans="1:22" x14ac:dyDescent="0.3">
      <c r="A722">
        <v>2233</v>
      </c>
      <c r="B722" t="s">
        <v>5196</v>
      </c>
      <c r="C722">
        <v>2014</v>
      </c>
      <c r="D722" s="1">
        <v>41830</v>
      </c>
      <c r="E722" s="1">
        <v>41835</v>
      </c>
      <c r="F722" t="s">
        <v>50</v>
      </c>
      <c r="G722" t="s">
        <v>5105</v>
      </c>
      <c r="H722" t="s">
        <v>5106</v>
      </c>
      <c r="I722" t="s">
        <v>26</v>
      </c>
      <c r="J722" t="s">
        <v>27</v>
      </c>
      <c r="K722" t="s">
        <v>303</v>
      </c>
      <c r="L722" t="s">
        <v>211</v>
      </c>
      <c r="M722">
        <v>60610</v>
      </c>
      <c r="N722" t="s">
        <v>105</v>
      </c>
      <c r="O722" t="s">
        <v>5197</v>
      </c>
      <c r="P722" t="s">
        <v>46</v>
      </c>
      <c r="Q722" t="s">
        <v>59</v>
      </c>
      <c r="R722" t="s">
        <v>5198</v>
      </c>
      <c r="S722">
        <v>228.92</v>
      </c>
      <c r="T722">
        <v>5</v>
      </c>
      <c r="U722">
        <v>0.2</v>
      </c>
      <c r="V722">
        <v>14.307499999999999</v>
      </c>
    </row>
    <row r="723" spans="1:22" x14ac:dyDescent="0.3">
      <c r="A723">
        <v>2220</v>
      </c>
      <c r="B723" t="s">
        <v>5172</v>
      </c>
      <c r="C723">
        <v>2014</v>
      </c>
      <c r="D723" s="1">
        <v>41849</v>
      </c>
      <c r="E723" s="1">
        <v>41853</v>
      </c>
      <c r="F723" t="s">
        <v>50</v>
      </c>
      <c r="G723" t="s">
        <v>5173</v>
      </c>
      <c r="H723" t="s">
        <v>5174</v>
      </c>
      <c r="I723" t="s">
        <v>41</v>
      </c>
      <c r="J723" t="s">
        <v>27</v>
      </c>
      <c r="K723" t="s">
        <v>127</v>
      </c>
      <c r="L723" t="s">
        <v>43</v>
      </c>
      <c r="M723">
        <v>94110</v>
      </c>
      <c r="N723" t="s">
        <v>44</v>
      </c>
      <c r="O723" t="s">
        <v>1410</v>
      </c>
      <c r="P723" t="s">
        <v>46</v>
      </c>
      <c r="Q723" t="s">
        <v>59</v>
      </c>
      <c r="R723" t="s">
        <v>1411</v>
      </c>
      <c r="S723">
        <v>14.98</v>
      </c>
      <c r="T723">
        <v>1</v>
      </c>
      <c r="U723">
        <v>0</v>
      </c>
      <c r="V723">
        <v>4.1943999999999999</v>
      </c>
    </row>
    <row r="724" spans="1:22" x14ac:dyDescent="0.3">
      <c r="A724">
        <v>2175</v>
      </c>
      <c r="B724" t="s">
        <v>5115</v>
      </c>
      <c r="C724">
        <v>2012</v>
      </c>
      <c r="D724" s="1">
        <v>41120</v>
      </c>
      <c r="E724" s="1">
        <v>41124</v>
      </c>
      <c r="F724" t="s">
        <v>23</v>
      </c>
      <c r="G724" t="s">
        <v>4952</v>
      </c>
      <c r="H724" t="s">
        <v>4953</v>
      </c>
      <c r="I724" t="s">
        <v>41</v>
      </c>
      <c r="J724" t="s">
        <v>27</v>
      </c>
      <c r="K724" t="s">
        <v>184</v>
      </c>
      <c r="L724" t="s">
        <v>104</v>
      </c>
      <c r="M724">
        <v>77041</v>
      </c>
      <c r="N724" t="s">
        <v>105</v>
      </c>
      <c r="O724" t="s">
        <v>4890</v>
      </c>
      <c r="P724" t="s">
        <v>46</v>
      </c>
      <c r="Q724" t="s">
        <v>59</v>
      </c>
      <c r="R724" t="s">
        <v>4891</v>
      </c>
      <c r="S724">
        <v>61.792000000000002</v>
      </c>
      <c r="T724">
        <v>4</v>
      </c>
      <c r="U724">
        <v>0.2</v>
      </c>
      <c r="V724">
        <v>6.1791999999999998</v>
      </c>
    </row>
    <row r="725" spans="1:22" x14ac:dyDescent="0.3">
      <c r="A725">
        <v>2158</v>
      </c>
      <c r="B725" t="s">
        <v>5088</v>
      </c>
      <c r="C725">
        <v>2011</v>
      </c>
      <c r="D725" s="1">
        <v>40716</v>
      </c>
      <c r="E725" s="1">
        <v>40718</v>
      </c>
      <c r="F725" t="s">
        <v>188</v>
      </c>
      <c r="G725" t="s">
        <v>1962</v>
      </c>
      <c r="H725" t="s">
        <v>1963</v>
      </c>
      <c r="I725" t="s">
        <v>26</v>
      </c>
      <c r="J725" t="s">
        <v>27</v>
      </c>
      <c r="K725" t="s">
        <v>409</v>
      </c>
      <c r="L725" t="s">
        <v>229</v>
      </c>
      <c r="M725">
        <v>55407</v>
      </c>
      <c r="N725" t="s">
        <v>105</v>
      </c>
      <c r="O725" t="s">
        <v>1563</v>
      </c>
      <c r="P725" t="s">
        <v>46</v>
      </c>
      <c r="Q725" t="s">
        <v>59</v>
      </c>
      <c r="R725" t="s">
        <v>1564</v>
      </c>
      <c r="S725">
        <v>161.94</v>
      </c>
      <c r="T725">
        <v>3</v>
      </c>
      <c r="U725">
        <v>0</v>
      </c>
      <c r="V725">
        <v>9.7164000000000001</v>
      </c>
    </row>
    <row r="726" spans="1:22" x14ac:dyDescent="0.3">
      <c r="A726">
        <v>723</v>
      </c>
      <c r="B726" t="s">
        <v>2317</v>
      </c>
      <c r="C726">
        <v>2013</v>
      </c>
      <c r="D726" s="1">
        <v>41624</v>
      </c>
      <c r="E726" s="1">
        <v>41628</v>
      </c>
      <c r="F726" t="s">
        <v>50</v>
      </c>
      <c r="G726" t="s">
        <v>1477</v>
      </c>
      <c r="H726" t="s">
        <v>1478</v>
      </c>
      <c r="I726" t="s">
        <v>41</v>
      </c>
      <c r="J726" t="s">
        <v>27</v>
      </c>
      <c r="K726" t="s">
        <v>880</v>
      </c>
      <c r="L726" t="s">
        <v>238</v>
      </c>
      <c r="M726">
        <v>48205</v>
      </c>
      <c r="N726" t="s">
        <v>105</v>
      </c>
      <c r="O726" t="s">
        <v>2320</v>
      </c>
      <c r="P726" t="s">
        <v>46</v>
      </c>
      <c r="Q726" t="s">
        <v>59</v>
      </c>
      <c r="R726" t="s">
        <v>2321</v>
      </c>
      <c r="S726">
        <v>296.37</v>
      </c>
      <c r="T726">
        <v>3</v>
      </c>
      <c r="U726">
        <v>0</v>
      </c>
      <c r="V726">
        <v>80.019900000000007</v>
      </c>
    </row>
    <row r="727" spans="1:22" x14ac:dyDescent="0.3">
      <c r="A727">
        <v>2157</v>
      </c>
      <c r="B727" t="s">
        <v>5088</v>
      </c>
      <c r="C727">
        <v>2011</v>
      </c>
      <c r="D727" s="1">
        <v>40716</v>
      </c>
      <c r="E727" s="1">
        <v>40718</v>
      </c>
      <c r="F727" t="s">
        <v>188</v>
      </c>
      <c r="G727" t="s">
        <v>1962</v>
      </c>
      <c r="H727" t="s">
        <v>1963</v>
      </c>
      <c r="I727" t="s">
        <v>26</v>
      </c>
      <c r="J727" t="s">
        <v>27</v>
      </c>
      <c r="K727" t="s">
        <v>409</v>
      </c>
      <c r="L727" t="s">
        <v>229</v>
      </c>
      <c r="M727">
        <v>55407</v>
      </c>
      <c r="N727" t="s">
        <v>105</v>
      </c>
      <c r="O727" t="s">
        <v>2929</v>
      </c>
      <c r="P727" t="s">
        <v>46</v>
      </c>
      <c r="Q727" t="s">
        <v>59</v>
      </c>
      <c r="R727" t="s">
        <v>2930</v>
      </c>
      <c r="S727">
        <v>501.81</v>
      </c>
      <c r="T727">
        <v>3</v>
      </c>
      <c r="U727">
        <v>0</v>
      </c>
      <c r="V727">
        <v>0</v>
      </c>
    </row>
    <row r="728" spans="1:22" x14ac:dyDescent="0.3">
      <c r="A728">
        <v>2148</v>
      </c>
      <c r="B728" t="s">
        <v>5070</v>
      </c>
      <c r="C728">
        <v>2013</v>
      </c>
      <c r="D728" s="1">
        <v>41451</v>
      </c>
      <c r="E728" s="1">
        <v>41455</v>
      </c>
      <c r="F728" t="s">
        <v>50</v>
      </c>
      <c r="G728" t="s">
        <v>3136</v>
      </c>
      <c r="H728" t="s">
        <v>3137</v>
      </c>
      <c r="I728" t="s">
        <v>41</v>
      </c>
      <c r="J728" t="s">
        <v>27</v>
      </c>
      <c r="K728" t="s">
        <v>5071</v>
      </c>
      <c r="L728" t="s">
        <v>147</v>
      </c>
      <c r="M728">
        <v>17403</v>
      </c>
      <c r="N728" t="s">
        <v>148</v>
      </c>
      <c r="O728" t="s">
        <v>239</v>
      </c>
      <c r="P728" t="s">
        <v>46</v>
      </c>
      <c r="Q728" t="s">
        <v>59</v>
      </c>
      <c r="R728" t="s">
        <v>240</v>
      </c>
      <c r="S728">
        <v>254.352</v>
      </c>
      <c r="T728">
        <v>6</v>
      </c>
      <c r="U728">
        <v>0.2</v>
      </c>
      <c r="V728">
        <v>-50.870399999999997</v>
      </c>
    </row>
    <row r="729" spans="1:22" x14ac:dyDescent="0.3">
      <c r="A729">
        <v>2115</v>
      </c>
      <c r="B729" t="s">
        <v>5012</v>
      </c>
      <c r="C729">
        <v>2012</v>
      </c>
      <c r="D729" s="1">
        <v>41213</v>
      </c>
      <c r="E729" s="1">
        <v>41213</v>
      </c>
      <c r="F729" t="s">
        <v>1290</v>
      </c>
      <c r="G729" t="s">
        <v>593</v>
      </c>
      <c r="H729" t="s">
        <v>594</v>
      </c>
      <c r="I729" t="s">
        <v>26</v>
      </c>
      <c r="J729" t="s">
        <v>27</v>
      </c>
      <c r="K729" t="s">
        <v>775</v>
      </c>
      <c r="L729" t="s">
        <v>43</v>
      </c>
      <c r="M729">
        <v>92374</v>
      </c>
      <c r="N729" t="s">
        <v>44</v>
      </c>
      <c r="O729" t="s">
        <v>5017</v>
      </c>
      <c r="P729" t="s">
        <v>46</v>
      </c>
      <c r="Q729" t="s">
        <v>59</v>
      </c>
      <c r="R729" t="s">
        <v>5018</v>
      </c>
      <c r="S729">
        <v>46.84</v>
      </c>
      <c r="T729">
        <v>2</v>
      </c>
      <c r="U729">
        <v>0</v>
      </c>
      <c r="V729">
        <v>12.646800000000001</v>
      </c>
    </row>
    <row r="730" spans="1:22" x14ac:dyDescent="0.3">
      <c r="A730">
        <v>2101</v>
      </c>
      <c r="B730" t="s">
        <v>4999</v>
      </c>
      <c r="C730">
        <v>2011</v>
      </c>
      <c r="D730" s="1">
        <v>40612</v>
      </c>
      <c r="E730" s="1">
        <v>40619</v>
      </c>
      <c r="F730" t="s">
        <v>50</v>
      </c>
      <c r="G730" t="s">
        <v>3450</v>
      </c>
      <c r="H730" t="s">
        <v>3451</v>
      </c>
      <c r="I730" t="s">
        <v>26</v>
      </c>
      <c r="J730" t="s">
        <v>27</v>
      </c>
      <c r="K730" t="s">
        <v>807</v>
      </c>
      <c r="L730" t="s">
        <v>457</v>
      </c>
      <c r="M730">
        <v>80219</v>
      </c>
      <c r="N730" t="s">
        <v>44</v>
      </c>
      <c r="O730" t="s">
        <v>5000</v>
      </c>
      <c r="P730" t="s">
        <v>46</v>
      </c>
      <c r="Q730" t="s">
        <v>59</v>
      </c>
      <c r="R730" t="s">
        <v>5001</v>
      </c>
      <c r="S730">
        <v>636.40800000000002</v>
      </c>
      <c r="T730">
        <v>3</v>
      </c>
      <c r="U730">
        <v>0.2</v>
      </c>
      <c r="V730">
        <v>-15.9102</v>
      </c>
    </row>
    <row r="731" spans="1:22" x14ac:dyDescent="0.3">
      <c r="A731">
        <v>2099</v>
      </c>
      <c r="B731" t="s">
        <v>4998</v>
      </c>
      <c r="C731">
        <v>2014</v>
      </c>
      <c r="D731" s="1">
        <v>41890</v>
      </c>
      <c r="E731" s="1">
        <v>41895</v>
      </c>
      <c r="F731" t="s">
        <v>50</v>
      </c>
      <c r="G731" t="s">
        <v>665</v>
      </c>
      <c r="H731" t="s">
        <v>666</v>
      </c>
      <c r="I731" t="s">
        <v>26</v>
      </c>
      <c r="J731" t="s">
        <v>27</v>
      </c>
      <c r="K731" t="s">
        <v>419</v>
      </c>
      <c r="L731" t="s">
        <v>420</v>
      </c>
      <c r="M731">
        <v>97206</v>
      </c>
      <c r="N731" t="s">
        <v>44</v>
      </c>
      <c r="O731" t="s">
        <v>3726</v>
      </c>
      <c r="P731" t="s">
        <v>46</v>
      </c>
      <c r="Q731" t="s">
        <v>59</v>
      </c>
      <c r="R731" t="s">
        <v>3727</v>
      </c>
      <c r="S731">
        <v>37.68</v>
      </c>
      <c r="T731">
        <v>3</v>
      </c>
      <c r="U731">
        <v>0.2</v>
      </c>
      <c r="V731">
        <v>2.355</v>
      </c>
    </row>
    <row r="732" spans="1:22" x14ac:dyDescent="0.3">
      <c r="A732">
        <v>2087</v>
      </c>
      <c r="B732" t="s">
        <v>4975</v>
      </c>
      <c r="C732">
        <v>2013</v>
      </c>
      <c r="D732" s="1">
        <v>41449</v>
      </c>
      <c r="E732" s="1">
        <v>41454</v>
      </c>
      <c r="F732" t="s">
        <v>50</v>
      </c>
      <c r="G732" t="s">
        <v>93</v>
      </c>
      <c r="H732" t="s">
        <v>94</v>
      </c>
      <c r="I732" t="s">
        <v>26</v>
      </c>
      <c r="J732" t="s">
        <v>27</v>
      </c>
      <c r="K732" t="s">
        <v>266</v>
      </c>
      <c r="L732" t="s">
        <v>267</v>
      </c>
      <c r="M732">
        <v>10009</v>
      </c>
      <c r="N732" t="s">
        <v>148</v>
      </c>
      <c r="O732" t="s">
        <v>1542</v>
      </c>
      <c r="P732" t="s">
        <v>46</v>
      </c>
      <c r="Q732" t="s">
        <v>59</v>
      </c>
      <c r="R732" t="s">
        <v>1543</v>
      </c>
      <c r="S732">
        <v>324.89999999999998</v>
      </c>
      <c r="T732">
        <v>5</v>
      </c>
      <c r="U732">
        <v>0</v>
      </c>
      <c r="V732">
        <v>38.988</v>
      </c>
    </row>
    <row r="733" spans="1:22" x14ac:dyDescent="0.3">
      <c r="A733">
        <v>730</v>
      </c>
      <c r="B733" t="s">
        <v>2340</v>
      </c>
      <c r="C733">
        <v>2013</v>
      </c>
      <c r="D733" s="1">
        <v>41612</v>
      </c>
      <c r="E733" s="1">
        <v>41615</v>
      </c>
      <c r="F733" t="s">
        <v>188</v>
      </c>
      <c r="G733" t="s">
        <v>2341</v>
      </c>
      <c r="H733" t="s">
        <v>2342</v>
      </c>
      <c r="I733" t="s">
        <v>26</v>
      </c>
      <c r="J733" t="s">
        <v>27</v>
      </c>
      <c r="K733" t="s">
        <v>2343</v>
      </c>
      <c r="L733" t="s">
        <v>267</v>
      </c>
      <c r="M733">
        <v>11572</v>
      </c>
      <c r="N733" t="s">
        <v>148</v>
      </c>
      <c r="O733" t="s">
        <v>2348</v>
      </c>
      <c r="P733" t="s">
        <v>46</v>
      </c>
      <c r="Q733" t="s">
        <v>59</v>
      </c>
      <c r="R733" t="s">
        <v>2349</v>
      </c>
      <c r="S733">
        <v>33.630000000000003</v>
      </c>
      <c r="T733">
        <v>3</v>
      </c>
      <c r="U733">
        <v>0</v>
      </c>
      <c r="V733">
        <v>10.089</v>
      </c>
    </row>
    <row r="734" spans="1:22" x14ac:dyDescent="0.3">
      <c r="A734">
        <v>2065</v>
      </c>
      <c r="B734" t="s">
        <v>4936</v>
      </c>
      <c r="C734">
        <v>2011</v>
      </c>
      <c r="D734" s="1">
        <v>40847</v>
      </c>
      <c r="E734" s="1">
        <v>40851</v>
      </c>
      <c r="F734" t="s">
        <v>50</v>
      </c>
      <c r="G734" t="s">
        <v>513</v>
      </c>
      <c r="H734" t="s">
        <v>514</v>
      </c>
      <c r="I734" t="s">
        <v>41</v>
      </c>
      <c r="J734" t="s">
        <v>27</v>
      </c>
      <c r="K734" t="s">
        <v>42</v>
      </c>
      <c r="L734" t="s">
        <v>43</v>
      </c>
      <c r="M734">
        <v>90049</v>
      </c>
      <c r="N734" t="s">
        <v>44</v>
      </c>
      <c r="O734" t="s">
        <v>2082</v>
      </c>
      <c r="P734" t="s">
        <v>46</v>
      </c>
      <c r="Q734" t="s">
        <v>59</v>
      </c>
      <c r="R734" t="s">
        <v>2083</v>
      </c>
      <c r="S734">
        <v>405.64</v>
      </c>
      <c r="T734">
        <v>4</v>
      </c>
      <c r="U734">
        <v>0</v>
      </c>
      <c r="V734">
        <v>12.1692</v>
      </c>
    </row>
    <row r="735" spans="1:22" x14ac:dyDescent="0.3">
      <c r="A735">
        <v>2061</v>
      </c>
      <c r="B735" t="s">
        <v>4936</v>
      </c>
      <c r="C735">
        <v>2011</v>
      </c>
      <c r="D735" s="1">
        <v>40847</v>
      </c>
      <c r="E735" s="1">
        <v>40851</v>
      </c>
      <c r="F735" t="s">
        <v>50</v>
      </c>
      <c r="G735" t="s">
        <v>513</v>
      </c>
      <c r="H735" t="s">
        <v>514</v>
      </c>
      <c r="I735" t="s">
        <v>41</v>
      </c>
      <c r="J735" t="s">
        <v>27</v>
      </c>
      <c r="K735" t="s">
        <v>42</v>
      </c>
      <c r="L735" t="s">
        <v>43</v>
      </c>
      <c r="M735">
        <v>90049</v>
      </c>
      <c r="N735" t="s">
        <v>44</v>
      </c>
      <c r="O735" t="s">
        <v>4938</v>
      </c>
      <c r="P735" t="s">
        <v>46</v>
      </c>
      <c r="Q735" t="s">
        <v>59</v>
      </c>
      <c r="R735" t="s">
        <v>4939</v>
      </c>
      <c r="S735">
        <v>80.3</v>
      </c>
      <c r="T735">
        <v>5</v>
      </c>
      <c r="U735">
        <v>0</v>
      </c>
      <c r="V735">
        <v>20.878</v>
      </c>
    </row>
    <row r="736" spans="1:22" x14ac:dyDescent="0.3">
      <c r="A736">
        <v>733</v>
      </c>
      <c r="B736" t="s">
        <v>2350</v>
      </c>
      <c r="C736">
        <v>2014</v>
      </c>
      <c r="D736" s="1">
        <v>41661</v>
      </c>
      <c r="E736" s="1">
        <v>41665</v>
      </c>
      <c r="F736" t="s">
        <v>50</v>
      </c>
      <c r="G736" t="s">
        <v>2351</v>
      </c>
      <c r="H736" t="s">
        <v>2352</v>
      </c>
      <c r="I736" t="s">
        <v>102</v>
      </c>
      <c r="J736" t="s">
        <v>27</v>
      </c>
      <c r="K736" t="s">
        <v>95</v>
      </c>
      <c r="L736" t="s">
        <v>96</v>
      </c>
      <c r="M736">
        <v>98115</v>
      </c>
      <c r="N736" t="s">
        <v>44</v>
      </c>
      <c r="O736" t="s">
        <v>1774</v>
      </c>
      <c r="P736" t="s">
        <v>46</v>
      </c>
      <c r="Q736" t="s">
        <v>59</v>
      </c>
      <c r="R736" t="s">
        <v>1775</v>
      </c>
      <c r="S736">
        <v>242.94</v>
      </c>
      <c r="T736">
        <v>3</v>
      </c>
      <c r="U736">
        <v>0</v>
      </c>
      <c r="V736">
        <v>9.7175999999999991</v>
      </c>
    </row>
    <row r="737" spans="1:22" x14ac:dyDescent="0.3">
      <c r="A737">
        <v>2030</v>
      </c>
      <c r="B737" t="s">
        <v>4905</v>
      </c>
      <c r="C737">
        <v>2012</v>
      </c>
      <c r="D737" s="1">
        <v>41239</v>
      </c>
      <c r="E737" s="1">
        <v>41243</v>
      </c>
      <c r="F737" t="s">
        <v>50</v>
      </c>
      <c r="G737" t="s">
        <v>2684</v>
      </c>
      <c r="H737" t="s">
        <v>2685</v>
      </c>
      <c r="I737" t="s">
        <v>41</v>
      </c>
      <c r="J737" t="s">
        <v>27</v>
      </c>
      <c r="K737" t="s">
        <v>4906</v>
      </c>
      <c r="L737" t="s">
        <v>1245</v>
      </c>
      <c r="M737">
        <v>1453</v>
      </c>
      <c r="N737" t="s">
        <v>148</v>
      </c>
      <c r="O737" t="s">
        <v>4907</v>
      </c>
      <c r="P737" t="s">
        <v>46</v>
      </c>
      <c r="Q737" t="s">
        <v>59</v>
      </c>
      <c r="R737" t="s">
        <v>4908</v>
      </c>
      <c r="S737">
        <v>104.9</v>
      </c>
      <c r="T737">
        <v>5</v>
      </c>
      <c r="U737">
        <v>0</v>
      </c>
      <c r="V737">
        <v>25.175999999999998</v>
      </c>
    </row>
    <row r="738" spans="1:22" x14ac:dyDescent="0.3">
      <c r="A738">
        <v>2021</v>
      </c>
      <c r="B738" t="s">
        <v>4899</v>
      </c>
      <c r="C738">
        <v>2013</v>
      </c>
      <c r="D738" s="1">
        <v>41537</v>
      </c>
      <c r="E738" s="1">
        <v>41539</v>
      </c>
      <c r="F738" t="s">
        <v>188</v>
      </c>
      <c r="G738" t="s">
        <v>4900</v>
      </c>
      <c r="H738" t="s">
        <v>4901</v>
      </c>
      <c r="I738" t="s">
        <v>102</v>
      </c>
      <c r="J738" t="s">
        <v>27</v>
      </c>
      <c r="K738" t="s">
        <v>3577</v>
      </c>
      <c r="L738" t="s">
        <v>1399</v>
      </c>
      <c r="M738">
        <v>2908</v>
      </c>
      <c r="N738" t="s">
        <v>148</v>
      </c>
      <c r="O738" t="s">
        <v>2011</v>
      </c>
      <c r="P738" t="s">
        <v>46</v>
      </c>
      <c r="Q738" t="s">
        <v>59</v>
      </c>
      <c r="R738" t="s">
        <v>2012</v>
      </c>
      <c r="S738">
        <v>1606.23</v>
      </c>
      <c r="T738">
        <v>9</v>
      </c>
      <c r="U738">
        <v>0</v>
      </c>
      <c r="V738">
        <v>481.86900000000003</v>
      </c>
    </row>
    <row r="739" spans="1:22" x14ac:dyDescent="0.3">
      <c r="A739">
        <v>2016</v>
      </c>
      <c r="B739" t="s">
        <v>4892</v>
      </c>
      <c r="C739">
        <v>2013</v>
      </c>
      <c r="D739" s="1">
        <v>41536</v>
      </c>
      <c r="E739" s="1">
        <v>41541</v>
      </c>
      <c r="F739" t="s">
        <v>50</v>
      </c>
      <c r="G739" t="s">
        <v>4893</v>
      </c>
      <c r="H739" t="s">
        <v>4894</v>
      </c>
      <c r="I739" t="s">
        <v>26</v>
      </c>
      <c r="J739" t="s">
        <v>27</v>
      </c>
      <c r="K739" t="s">
        <v>1560</v>
      </c>
      <c r="L739" t="s">
        <v>358</v>
      </c>
      <c r="M739">
        <v>36830</v>
      </c>
      <c r="N739" t="s">
        <v>30</v>
      </c>
      <c r="O739" t="s">
        <v>3510</v>
      </c>
      <c r="P739" t="s">
        <v>46</v>
      </c>
      <c r="Q739" t="s">
        <v>59</v>
      </c>
      <c r="R739" t="s">
        <v>3511</v>
      </c>
      <c r="S739">
        <v>900.08</v>
      </c>
      <c r="T739">
        <v>4</v>
      </c>
      <c r="U739">
        <v>0</v>
      </c>
      <c r="V739">
        <v>117.0104</v>
      </c>
    </row>
    <row r="740" spans="1:22" x14ac:dyDescent="0.3">
      <c r="A740">
        <v>2013</v>
      </c>
      <c r="B740" t="s">
        <v>4887</v>
      </c>
      <c r="C740">
        <v>2012</v>
      </c>
      <c r="D740" s="1">
        <v>41254</v>
      </c>
      <c r="E740" s="1">
        <v>41254</v>
      </c>
      <c r="F740" t="s">
        <v>1290</v>
      </c>
      <c r="G740" t="s">
        <v>4888</v>
      </c>
      <c r="H740" t="s">
        <v>4889</v>
      </c>
      <c r="I740" t="s">
        <v>26</v>
      </c>
      <c r="J740" t="s">
        <v>27</v>
      </c>
      <c r="K740" t="s">
        <v>184</v>
      </c>
      <c r="L740" t="s">
        <v>104</v>
      </c>
      <c r="M740">
        <v>77041</v>
      </c>
      <c r="N740" t="s">
        <v>105</v>
      </c>
      <c r="O740" t="s">
        <v>4890</v>
      </c>
      <c r="P740" t="s">
        <v>46</v>
      </c>
      <c r="Q740" t="s">
        <v>59</v>
      </c>
      <c r="R740" t="s">
        <v>4891</v>
      </c>
      <c r="S740">
        <v>46.344000000000001</v>
      </c>
      <c r="T740">
        <v>3</v>
      </c>
      <c r="U740">
        <v>0.2</v>
      </c>
      <c r="V740">
        <v>4.6344000000000003</v>
      </c>
    </row>
    <row r="741" spans="1:22" x14ac:dyDescent="0.3">
      <c r="A741">
        <v>2003</v>
      </c>
      <c r="B741" t="s">
        <v>4878</v>
      </c>
      <c r="C741">
        <v>2014</v>
      </c>
      <c r="D741" s="1">
        <v>41999</v>
      </c>
      <c r="E741" s="1">
        <v>42002</v>
      </c>
      <c r="F741" t="s">
        <v>23</v>
      </c>
      <c r="G741" t="s">
        <v>4458</v>
      </c>
      <c r="H741" t="s">
        <v>4459</v>
      </c>
      <c r="I741" t="s">
        <v>26</v>
      </c>
      <c r="J741" t="s">
        <v>27</v>
      </c>
      <c r="K741" t="s">
        <v>1473</v>
      </c>
      <c r="L741" t="s">
        <v>29</v>
      </c>
      <c r="M741">
        <v>40214</v>
      </c>
      <c r="N741" t="s">
        <v>30</v>
      </c>
      <c r="O741" t="s">
        <v>3540</v>
      </c>
      <c r="P741" t="s">
        <v>46</v>
      </c>
      <c r="Q741" t="s">
        <v>59</v>
      </c>
      <c r="R741" t="s">
        <v>3541</v>
      </c>
      <c r="S741">
        <v>95.94</v>
      </c>
      <c r="T741">
        <v>3</v>
      </c>
      <c r="U741">
        <v>0</v>
      </c>
      <c r="V741">
        <v>9.5939999999999994</v>
      </c>
    </row>
    <row r="742" spans="1:22" x14ac:dyDescent="0.3">
      <c r="A742">
        <v>1981</v>
      </c>
      <c r="B742" t="s">
        <v>4844</v>
      </c>
      <c r="C742">
        <v>2013</v>
      </c>
      <c r="D742" s="1">
        <v>41379</v>
      </c>
      <c r="E742" s="1">
        <v>41379</v>
      </c>
      <c r="F742" t="s">
        <v>1290</v>
      </c>
      <c r="G742" t="s">
        <v>3739</v>
      </c>
      <c r="H742" t="s">
        <v>3740</v>
      </c>
      <c r="I742" t="s">
        <v>26</v>
      </c>
      <c r="J742" t="s">
        <v>27</v>
      </c>
      <c r="K742" t="s">
        <v>3942</v>
      </c>
      <c r="L742" t="s">
        <v>310</v>
      </c>
      <c r="M742">
        <v>85301</v>
      </c>
      <c r="N742" t="s">
        <v>44</v>
      </c>
      <c r="O742" t="s">
        <v>953</v>
      </c>
      <c r="P742" t="s">
        <v>46</v>
      </c>
      <c r="Q742" t="s">
        <v>59</v>
      </c>
      <c r="R742" t="s">
        <v>954</v>
      </c>
      <c r="S742">
        <v>42.975999999999999</v>
      </c>
      <c r="T742">
        <v>4</v>
      </c>
      <c r="U742">
        <v>0.2</v>
      </c>
      <c r="V742">
        <v>4.2976000000000001</v>
      </c>
    </row>
    <row r="743" spans="1:22" x14ac:dyDescent="0.3">
      <c r="A743">
        <v>1976</v>
      </c>
      <c r="B743" t="s">
        <v>4836</v>
      </c>
      <c r="C743">
        <v>2011</v>
      </c>
      <c r="D743" s="1">
        <v>40834</v>
      </c>
      <c r="E743" s="1">
        <v>40836</v>
      </c>
      <c r="F743" t="s">
        <v>23</v>
      </c>
      <c r="G743" t="s">
        <v>1108</v>
      </c>
      <c r="H743" t="s">
        <v>1109</v>
      </c>
      <c r="I743" t="s">
        <v>41</v>
      </c>
      <c r="J743" t="s">
        <v>27</v>
      </c>
      <c r="K743" t="s">
        <v>1817</v>
      </c>
      <c r="L743" t="s">
        <v>358</v>
      </c>
      <c r="M743">
        <v>36116</v>
      </c>
      <c r="N743" t="s">
        <v>30</v>
      </c>
      <c r="O743" t="s">
        <v>839</v>
      </c>
      <c r="P743" t="s">
        <v>46</v>
      </c>
      <c r="Q743" t="s">
        <v>59</v>
      </c>
      <c r="R743" t="s">
        <v>840</v>
      </c>
      <c r="S743">
        <v>275.97000000000003</v>
      </c>
      <c r="T743">
        <v>3</v>
      </c>
      <c r="U743">
        <v>0</v>
      </c>
      <c r="V743">
        <v>11.0388</v>
      </c>
    </row>
    <row r="744" spans="1:22" x14ac:dyDescent="0.3">
      <c r="A744">
        <v>741</v>
      </c>
      <c r="B744" t="s">
        <v>2362</v>
      </c>
      <c r="C744">
        <v>2011</v>
      </c>
      <c r="D744" s="1">
        <v>40548</v>
      </c>
      <c r="E744" s="1">
        <v>40552</v>
      </c>
      <c r="F744" t="s">
        <v>50</v>
      </c>
      <c r="G744" t="s">
        <v>2363</v>
      </c>
      <c r="H744" t="s">
        <v>2364</v>
      </c>
      <c r="I744" t="s">
        <v>102</v>
      </c>
      <c r="J744" t="s">
        <v>27</v>
      </c>
      <c r="K744" t="s">
        <v>210</v>
      </c>
      <c r="L744" t="s">
        <v>211</v>
      </c>
      <c r="M744">
        <v>60540</v>
      </c>
      <c r="N744" t="s">
        <v>105</v>
      </c>
      <c r="O744" t="s">
        <v>1629</v>
      </c>
      <c r="P744" t="s">
        <v>46</v>
      </c>
      <c r="Q744" t="s">
        <v>59</v>
      </c>
      <c r="R744" t="s">
        <v>1630</v>
      </c>
      <c r="S744">
        <v>272.73599999999999</v>
      </c>
      <c r="T744">
        <v>3</v>
      </c>
      <c r="U744">
        <v>0.2</v>
      </c>
      <c r="V744">
        <v>-64.774799999999999</v>
      </c>
    </row>
    <row r="745" spans="1:22" x14ac:dyDescent="0.3">
      <c r="A745">
        <v>1965</v>
      </c>
      <c r="B745" t="s">
        <v>4814</v>
      </c>
      <c r="C745">
        <v>2014</v>
      </c>
      <c r="D745" s="1">
        <v>41893</v>
      </c>
      <c r="E745" s="1">
        <v>41898</v>
      </c>
      <c r="F745" t="s">
        <v>23</v>
      </c>
      <c r="G745" t="s">
        <v>2940</v>
      </c>
      <c r="H745" t="s">
        <v>2941</v>
      </c>
      <c r="I745" t="s">
        <v>26</v>
      </c>
      <c r="J745" t="s">
        <v>27</v>
      </c>
      <c r="K745" t="s">
        <v>318</v>
      </c>
      <c r="L745" t="s">
        <v>596</v>
      </c>
      <c r="M745">
        <v>65807</v>
      </c>
      <c r="N745" t="s">
        <v>105</v>
      </c>
      <c r="O745" t="s">
        <v>2428</v>
      </c>
      <c r="P745" t="s">
        <v>46</v>
      </c>
      <c r="Q745" t="s">
        <v>59</v>
      </c>
      <c r="R745" t="s">
        <v>2429</v>
      </c>
      <c r="S745">
        <v>286.29000000000002</v>
      </c>
      <c r="T745">
        <v>3</v>
      </c>
      <c r="U745">
        <v>0</v>
      </c>
      <c r="V745">
        <v>17.177399999999999</v>
      </c>
    </row>
    <row r="746" spans="1:22" x14ac:dyDescent="0.3">
      <c r="A746">
        <v>1943</v>
      </c>
      <c r="B746" t="s">
        <v>4805</v>
      </c>
      <c r="C746">
        <v>2014</v>
      </c>
      <c r="D746" s="1">
        <v>41881</v>
      </c>
      <c r="E746" s="1">
        <v>41884</v>
      </c>
      <c r="F746" t="s">
        <v>188</v>
      </c>
      <c r="G746" t="s">
        <v>3665</v>
      </c>
      <c r="H746" t="s">
        <v>3666</v>
      </c>
      <c r="I746" t="s">
        <v>41</v>
      </c>
      <c r="J746" t="s">
        <v>27</v>
      </c>
      <c r="K746" t="s">
        <v>1320</v>
      </c>
      <c r="L746" t="s">
        <v>211</v>
      </c>
      <c r="M746">
        <v>62301</v>
      </c>
      <c r="N746" t="s">
        <v>105</v>
      </c>
      <c r="O746" t="s">
        <v>1765</v>
      </c>
      <c r="P746" t="s">
        <v>46</v>
      </c>
      <c r="Q746" t="s">
        <v>59</v>
      </c>
      <c r="R746" t="s">
        <v>1766</v>
      </c>
      <c r="S746">
        <v>27.44</v>
      </c>
      <c r="T746">
        <v>2</v>
      </c>
      <c r="U746">
        <v>0.2</v>
      </c>
      <c r="V746">
        <v>2.4009999999999998</v>
      </c>
    </row>
    <row r="747" spans="1:22" x14ac:dyDescent="0.3">
      <c r="A747">
        <v>1939</v>
      </c>
      <c r="B747" t="s">
        <v>4797</v>
      </c>
      <c r="C747">
        <v>2013</v>
      </c>
      <c r="D747" s="1">
        <v>41464</v>
      </c>
      <c r="E747" s="1">
        <v>41468</v>
      </c>
      <c r="F747" t="s">
        <v>50</v>
      </c>
      <c r="G747" t="s">
        <v>4798</v>
      </c>
      <c r="H747" t="s">
        <v>4799</v>
      </c>
      <c r="I747" t="s">
        <v>26</v>
      </c>
      <c r="J747" t="s">
        <v>27</v>
      </c>
      <c r="K747" t="s">
        <v>4800</v>
      </c>
      <c r="L747" t="s">
        <v>457</v>
      </c>
      <c r="M747">
        <v>80020</v>
      </c>
      <c r="N747" t="s">
        <v>44</v>
      </c>
      <c r="O747" t="s">
        <v>4803</v>
      </c>
      <c r="P747" t="s">
        <v>46</v>
      </c>
      <c r="Q747" t="s">
        <v>59</v>
      </c>
      <c r="R747" t="s">
        <v>4804</v>
      </c>
      <c r="S747">
        <v>33.488</v>
      </c>
      <c r="T747">
        <v>7</v>
      </c>
      <c r="U747">
        <v>0.2</v>
      </c>
      <c r="V747">
        <v>-1.2558</v>
      </c>
    </row>
    <row r="748" spans="1:22" x14ac:dyDescent="0.3">
      <c r="A748">
        <v>1930</v>
      </c>
      <c r="B748" t="s">
        <v>4784</v>
      </c>
      <c r="C748">
        <v>2014</v>
      </c>
      <c r="D748" s="1">
        <v>41715</v>
      </c>
      <c r="E748" s="1">
        <v>41717</v>
      </c>
      <c r="F748" t="s">
        <v>23</v>
      </c>
      <c r="G748" t="s">
        <v>785</v>
      </c>
      <c r="H748" t="s">
        <v>786</v>
      </c>
      <c r="I748" t="s">
        <v>102</v>
      </c>
      <c r="J748" t="s">
        <v>27</v>
      </c>
      <c r="K748" t="s">
        <v>95</v>
      </c>
      <c r="L748" t="s">
        <v>96</v>
      </c>
      <c r="M748">
        <v>98105</v>
      </c>
      <c r="N748" t="s">
        <v>44</v>
      </c>
      <c r="O748" t="s">
        <v>1008</v>
      </c>
      <c r="P748" t="s">
        <v>46</v>
      </c>
      <c r="Q748" t="s">
        <v>59</v>
      </c>
      <c r="R748" t="s">
        <v>1009</v>
      </c>
      <c r="S748">
        <v>46.51</v>
      </c>
      <c r="T748">
        <v>1</v>
      </c>
      <c r="U748">
        <v>0</v>
      </c>
      <c r="V748">
        <v>1.8604000000000001</v>
      </c>
    </row>
    <row r="749" spans="1:22" x14ac:dyDescent="0.3">
      <c r="A749">
        <v>1922</v>
      </c>
      <c r="B749" t="s">
        <v>4770</v>
      </c>
      <c r="C749">
        <v>2012</v>
      </c>
      <c r="D749" s="1">
        <v>41185</v>
      </c>
      <c r="E749" s="1">
        <v>41191</v>
      </c>
      <c r="F749" t="s">
        <v>50</v>
      </c>
      <c r="G749" t="s">
        <v>773</v>
      </c>
      <c r="H749" t="s">
        <v>774</v>
      </c>
      <c r="I749" t="s">
        <v>41</v>
      </c>
      <c r="J749" t="s">
        <v>27</v>
      </c>
      <c r="K749" t="s">
        <v>4771</v>
      </c>
      <c r="L749" t="s">
        <v>147</v>
      </c>
      <c r="M749">
        <v>19601</v>
      </c>
      <c r="N749" t="s">
        <v>148</v>
      </c>
      <c r="O749" t="s">
        <v>4772</v>
      </c>
      <c r="P749" t="s">
        <v>46</v>
      </c>
      <c r="Q749" t="s">
        <v>59</v>
      </c>
      <c r="R749" t="s">
        <v>186</v>
      </c>
      <c r="S749">
        <v>15.007999999999999</v>
      </c>
      <c r="T749">
        <v>2</v>
      </c>
      <c r="U749">
        <v>0.2</v>
      </c>
      <c r="V749">
        <v>1.5007999999999999</v>
      </c>
    </row>
    <row r="750" spans="1:22" x14ac:dyDescent="0.3">
      <c r="A750">
        <v>1906</v>
      </c>
      <c r="B750" t="s">
        <v>4732</v>
      </c>
      <c r="C750">
        <v>2014</v>
      </c>
      <c r="D750" s="1">
        <v>41934</v>
      </c>
      <c r="E750" s="1">
        <v>41937</v>
      </c>
      <c r="F750" t="s">
        <v>188</v>
      </c>
      <c r="G750" t="s">
        <v>4733</v>
      </c>
      <c r="H750" t="s">
        <v>4734</v>
      </c>
      <c r="I750" t="s">
        <v>41</v>
      </c>
      <c r="J750" t="s">
        <v>27</v>
      </c>
      <c r="K750" t="s">
        <v>4374</v>
      </c>
      <c r="L750" t="s">
        <v>254</v>
      </c>
      <c r="M750">
        <v>46203</v>
      </c>
      <c r="N750" t="s">
        <v>105</v>
      </c>
      <c r="O750" t="s">
        <v>1629</v>
      </c>
      <c r="P750" t="s">
        <v>46</v>
      </c>
      <c r="Q750" t="s">
        <v>59</v>
      </c>
      <c r="R750" t="s">
        <v>1630</v>
      </c>
      <c r="S750">
        <v>909.12</v>
      </c>
      <c r="T750">
        <v>8</v>
      </c>
      <c r="U750">
        <v>0</v>
      </c>
      <c r="V750">
        <v>9.0912000000000006</v>
      </c>
    </row>
    <row r="751" spans="1:22" x14ac:dyDescent="0.3">
      <c r="A751">
        <v>748</v>
      </c>
      <c r="B751" t="s">
        <v>2376</v>
      </c>
      <c r="C751">
        <v>2011</v>
      </c>
      <c r="D751" s="1">
        <v>40690</v>
      </c>
      <c r="E751" s="1">
        <v>40690</v>
      </c>
      <c r="F751" t="s">
        <v>1290</v>
      </c>
      <c r="G751" t="s">
        <v>1621</v>
      </c>
      <c r="H751" t="s">
        <v>1622</v>
      </c>
      <c r="I751" t="s">
        <v>41</v>
      </c>
      <c r="J751" t="s">
        <v>27</v>
      </c>
      <c r="K751" t="s">
        <v>947</v>
      </c>
      <c r="L751" t="s">
        <v>43</v>
      </c>
      <c r="M751">
        <v>92105</v>
      </c>
      <c r="N751" t="s">
        <v>44</v>
      </c>
      <c r="O751" t="s">
        <v>1689</v>
      </c>
      <c r="P751" t="s">
        <v>46</v>
      </c>
      <c r="Q751" t="s">
        <v>59</v>
      </c>
      <c r="R751" t="s">
        <v>1690</v>
      </c>
      <c r="S751">
        <v>359.32</v>
      </c>
      <c r="T751">
        <v>4</v>
      </c>
      <c r="U751">
        <v>0</v>
      </c>
      <c r="V751">
        <v>7.1863999999999999</v>
      </c>
    </row>
    <row r="752" spans="1:22" x14ac:dyDescent="0.3">
      <c r="A752">
        <v>1901</v>
      </c>
      <c r="B752" t="s">
        <v>4725</v>
      </c>
      <c r="C752">
        <v>2013</v>
      </c>
      <c r="D752" s="1">
        <v>41455</v>
      </c>
      <c r="E752" s="1">
        <v>41459</v>
      </c>
      <c r="F752" t="s">
        <v>23</v>
      </c>
      <c r="G752" t="s">
        <v>3998</v>
      </c>
      <c r="H752" t="s">
        <v>3999</v>
      </c>
      <c r="I752" t="s">
        <v>26</v>
      </c>
      <c r="J752" t="s">
        <v>27</v>
      </c>
      <c r="K752" t="s">
        <v>2579</v>
      </c>
      <c r="L752" t="s">
        <v>383</v>
      </c>
      <c r="M752">
        <v>29501</v>
      </c>
      <c r="N752" t="s">
        <v>30</v>
      </c>
      <c r="O752" t="s">
        <v>3540</v>
      </c>
      <c r="P752" t="s">
        <v>46</v>
      </c>
      <c r="Q752" t="s">
        <v>59</v>
      </c>
      <c r="R752" t="s">
        <v>3541</v>
      </c>
      <c r="S752">
        <v>191.88</v>
      </c>
      <c r="T752">
        <v>6</v>
      </c>
      <c r="U752">
        <v>0</v>
      </c>
      <c r="V752">
        <v>19.187999999999999</v>
      </c>
    </row>
    <row r="753" spans="1:22" x14ac:dyDescent="0.3">
      <c r="A753">
        <v>1883</v>
      </c>
      <c r="B753" t="s">
        <v>4686</v>
      </c>
      <c r="C753">
        <v>2012</v>
      </c>
      <c r="D753" s="1">
        <v>40973</v>
      </c>
      <c r="E753" s="1">
        <v>40973</v>
      </c>
      <c r="F753" t="s">
        <v>1290</v>
      </c>
      <c r="G753" t="s">
        <v>1417</v>
      </c>
      <c r="H753" t="s">
        <v>1418</v>
      </c>
      <c r="I753" t="s">
        <v>26</v>
      </c>
      <c r="J753" t="s">
        <v>27</v>
      </c>
      <c r="K753" t="s">
        <v>266</v>
      </c>
      <c r="L753" t="s">
        <v>267</v>
      </c>
      <c r="M753">
        <v>10011</v>
      </c>
      <c r="N753" t="s">
        <v>148</v>
      </c>
      <c r="O753" t="s">
        <v>1652</v>
      </c>
      <c r="P753" t="s">
        <v>46</v>
      </c>
      <c r="Q753" t="s">
        <v>59</v>
      </c>
      <c r="R753" t="s">
        <v>1653</v>
      </c>
      <c r="S753">
        <v>563.4</v>
      </c>
      <c r="T753">
        <v>4</v>
      </c>
      <c r="U753">
        <v>0</v>
      </c>
      <c r="V753">
        <v>67.608000000000004</v>
      </c>
    </row>
    <row r="754" spans="1:22" x14ac:dyDescent="0.3">
      <c r="A754">
        <v>1869</v>
      </c>
      <c r="B754" t="s">
        <v>4660</v>
      </c>
      <c r="C754">
        <v>2012</v>
      </c>
      <c r="D754" s="1">
        <v>41085</v>
      </c>
      <c r="E754" s="1">
        <v>41091</v>
      </c>
      <c r="F754" t="s">
        <v>50</v>
      </c>
      <c r="G754" t="s">
        <v>4586</v>
      </c>
      <c r="H754" t="s">
        <v>4587</v>
      </c>
      <c r="I754" t="s">
        <v>102</v>
      </c>
      <c r="J754" t="s">
        <v>27</v>
      </c>
      <c r="K754" t="s">
        <v>146</v>
      </c>
      <c r="L754" t="s">
        <v>147</v>
      </c>
      <c r="M754">
        <v>19143</v>
      </c>
      <c r="N754" t="s">
        <v>148</v>
      </c>
      <c r="O754" t="s">
        <v>4663</v>
      </c>
      <c r="P754" t="s">
        <v>46</v>
      </c>
      <c r="Q754" t="s">
        <v>59</v>
      </c>
      <c r="R754" t="s">
        <v>4664</v>
      </c>
      <c r="S754">
        <v>78.256</v>
      </c>
      <c r="T754">
        <v>2</v>
      </c>
      <c r="U754">
        <v>0.2</v>
      </c>
      <c r="V754">
        <v>-17.607600000000001</v>
      </c>
    </row>
    <row r="755" spans="1:22" x14ac:dyDescent="0.3">
      <c r="A755">
        <v>1863</v>
      </c>
      <c r="B755" t="s">
        <v>4650</v>
      </c>
      <c r="C755">
        <v>2011</v>
      </c>
      <c r="D755" s="1">
        <v>40859</v>
      </c>
      <c r="E755" s="1">
        <v>40859</v>
      </c>
      <c r="F755" t="s">
        <v>1290</v>
      </c>
      <c r="G755" t="s">
        <v>1426</v>
      </c>
      <c r="H755" t="s">
        <v>1427</v>
      </c>
      <c r="I755" t="s">
        <v>26</v>
      </c>
      <c r="J755" t="s">
        <v>27</v>
      </c>
      <c r="K755" t="s">
        <v>678</v>
      </c>
      <c r="L755" t="s">
        <v>104</v>
      </c>
      <c r="M755">
        <v>78207</v>
      </c>
      <c r="N755" t="s">
        <v>105</v>
      </c>
      <c r="O755" t="s">
        <v>759</v>
      </c>
      <c r="P755" t="s">
        <v>46</v>
      </c>
      <c r="Q755" t="s">
        <v>59</v>
      </c>
      <c r="R755" t="s">
        <v>760</v>
      </c>
      <c r="S755">
        <v>49.631999999999998</v>
      </c>
      <c r="T755">
        <v>4</v>
      </c>
      <c r="U755">
        <v>0.2</v>
      </c>
      <c r="V755">
        <v>4.9631999999999996</v>
      </c>
    </row>
    <row r="756" spans="1:22" x14ac:dyDescent="0.3">
      <c r="A756">
        <v>1857</v>
      </c>
      <c r="B756" t="s">
        <v>4641</v>
      </c>
      <c r="C756">
        <v>2014</v>
      </c>
      <c r="D756" s="1">
        <v>41772</v>
      </c>
      <c r="E756" s="1">
        <v>41775</v>
      </c>
      <c r="F756" t="s">
        <v>23</v>
      </c>
      <c r="G756" t="s">
        <v>1221</v>
      </c>
      <c r="H756" t="s">
        <v>1222</v>
      </c>
      <c r="I756" t="s">
        <v>41</v>
      </c>
      <c r="J756" t="s">
        <v>27</v>
      </c>
      <c r="K756" t="s">
        <v>184</v>
      </c>
      <c r="L756" t="s">
        <v>104</v>
      </c>
      <c r="M756">
        <v>77041</v>
      </c>
      <c r="N756" t="s">
        <v>105</v>
      </c>
      <c r="O756" t="s">
        <v>3540</v>
      </c>
      <c r="P756" t="s">
        <v>46</v>
      </c>
      <c r="Q756" t="s">
        <v>59</v>
      </c>
      <c r="R756" t="s">
        <v>3541</v>
      </c>
      <c r="S756">
        <v>127.92</v>
      </c>
      <c r="T756">
        <v>5</v>
      </c>
      <c r="U756">
        <v>0.2</v>
      </c>
      <c r="V756">
        <v>-15.99</v>
      </c>
    </row>
    <row r="757" spans="1:22" x14ac:dyDescent="0.3">
      <c r="A757">
        <v>1855</v>
      </c>
      <c r="B757" t="s">
        <v>4631</v>
      </c>
      <c r="C757">
        <v>2012</v>
      </c>
      <c r="D757" s="1">
        <v>41110</v>
      </c>
      <c r="E757" s="1">
        <v>41115</v>
      </c>
      <c r="F757" t="s">
        <v>23</v>
      </c>
      <c r="G757" t="s">
        <v>2839</v>
      </c>
      <c r="H757" t="s">
        <v>2840</v>
      </c>
      <c r="I757" t="s">
        <v>26</v>
      </c>
      <c r="J757" t="s">
        <v>27</v>
      </c>
      <c r="K757" t="s">
        <v>4632</v>
      </c>
      <c r="L757" t="s">
        <v>254</v>
      </c>
      <c r="M757">
        <v>46614</v>
      </c>
      <c r="N757" t="s">
        <v>105</v>
      </c>
      <c r="O757" t="s">
        <v>397</v>
      </c>
      <c r="P757" t="s">
        <v>46</v>
      </c>
      <c r="Q757" t="s">
        <v>59</v>
      </c>
      <c r="R757" t="s">
        <v>398</v>
      </c>
      <c r="S757">
        <v>141.4</v>
      </c>
      <c r="T757">
        <v>5</v>
      </c>
      <c r="U757">
        <v>0</v>
      </c>
      <c r="V757">
        <v>38.177999999999997</v>
      </c>
    </row>
    <row r="758" spans="1:22" x14ac:dyDescent="0.3">
      <c r="A758">
        <v>1850</v>
      </c>
      <c r="B758" t="s">
        <v>4631</v>
      </c>
      <c r="C758">
        <v>2012</v>
      </c>
      <c r="D758" s="1">
        <v>41110</v>
      </c>
      <c r="E758" s="1">
        <v>41115</v>
      </c>
      <c r="F758" t="s">
        <v>23</v>
      </c>
      <c r="G758" t="s">
        <v>2839</v>
      </c>
      <c r="H758" t="s">
        <v>2840</v>
      </c>
      <c r="I758" t="s">
        <v>26</v>
      </c>
      <c r="J758" t="s">
        <v>27</v>
      </c>
      <c r="K758" t="s">
        <v>4632</v>
      </c>
      <c r="L758" t="s">
        <v>254</v>
      </c>
      <c r="M758">
        <v>46614</v>
      </c>
      <c r="N758" t="s">
        <v>105</v>
      </c>
      <c r="O758" t="s">
        <v>4633</v>
      </c>
      <c r="P758" t="s">
        <v>46</v>
      </c>
      <c r="Q758" t="s">
        <v>59</v>
      </c>
      <c r="R758" t="s">
        <v>4634</v>
      </c>
      <c r="S758">
        <v>34.76</v>
      </c>
      <c r="T758">
        <v>1</v>
      </c>
      <c r="U758">
        <v>0</v>
      </c>
      <c r="V758">
        <v>9.7327999999999992</v>
      </c>
    </row>
    <row r="759" spans="1:22" x14ac:dyDescent="0.3">
      <c r="A759">
        <v>1796</v>
      </c>
      <c r="B759" t="s">
        <v>4531</v>
      </c>
      <c r="C759">
        <v>2014</v>
      </c>
      <c r="D759" s="1">
        <v>41879</v>
      </c>
      <c r="E759" s="1">
        <v>41882</v>
      </c>
      <c r="F759" t="s">
        <v>188</v>
      </c>
      <c r="G759" t="s">
        <v>2323</v>
      </c>
      <c r="H759" t="s">
        <v>2324</v>
      </c>
      <c r="I759" t="s">
        <v>102</v>
      </c>
      <c r="J759" t="s">
        <v>27</v>
      </c>
      <c r="K759" t="s">
        <v>266</v>
      </c>
      <c r="L759" t="s">
        <v>267</v>
      </c>
      <c r="M759">
        <v>10024</v>
      </c>
      <c r="N759" t="s">
        <v>148</v>
      </c>
      <c r="O759" t="s">
        <v>3355</v>
      </c>
      <c r="P759" t="s">
        <v>46</v>
      </c>
      <c r="Q759" t="s">
        <v>59</v>
      </c>
      <c r="R759" t="s">
        <v>3356</v>
      </c>
      <c r="S759">
        <v>63.84</v>
      </c>
      <c r="T759">
        <v>8</v>
      </c>
      <c r="U759">
        <v>0</v>
      </c>
      <c r="V759">
        <v>16.598400000000002</v>
      </c>
    </row>
    <row r="760" spans="1:22" x14ac:dyDescent="0.3">
      <c r="A760">
        <v>757</v>
      </c>
      <c r="B760" t="s">
        <v>2402</v>
      </c>
      <c r="C760">
        <v>2011</v>
      </c>
      <c r="D760" s="1">
        <v>40906</v>
      </c>
      <c r="E760" s="1">
        <v>40910</v>
      </c>
      <c r="F760" t="s">
        <v>50</v>
      </c>
      <c r="G760" t="s">
        <v>2403</v>
      </c>
      <c r="H760" t="s">
        <v>2404</v>
      </c>
      <c r="I760" t="s">
        <v>26</v>
      </c>
      <c r="J760" t="s">
        <v>27</v>
      </c>
      <c r="K760" t="s">
        <v>2405</v>
      </c>
      <c r="L760" t="s">
        <v>229</v>
      </c>
      <c r="M760">
        <v>55016</v>
      </c>
      <c r="N760" t="s">
        <v>105</v>
      </c>
      <c r="O760" t="s">
        <v>2240</v>
      </c>
      <c r="P760" t="s">
        <v>46</v>
      </c>
      <c r="Q760" t="s">
        <v>59</v>
      </c>
      <c r="R760" t="s">
        <v>2241</v>
      </c>
      <c r="S760">
        <v>24.56</v>
      </c>
      <c r="T760">
        <v>2</v>
      </c>
      <c r="U760">
        <v>0</v>
      </c>
      <c r="V760">
        <v>6.8768000000000002</v>
      </c>
    </row>
    <row r="761" spans="1:22" x14ac:dyDescent="0.3">
      <c r="A761">
        <v>1794</v>
      </c>
      <c r="B761" t="s">
        <v>4523</v>
      </c>
      <c r="C761">
        <v>2011</v>
      </c>
      <c r="D761" s="1">
        <v>40885</v>
      </c>
      <c r="E761" s="1">
        <v>40890</v>
      </c>
      <c r="F761" t="s">
        <v>50</v>
      </c>
      <c r="G761" t="s">
        <v>4524</v>
      </c>
      <c r="H761" t="s">
        <v>4525</v>
      </c>
      <c r="I761" t="s">
        <v>41</v>
      </c>
      <c r="J761" t="s">
        <v>27</v>
      </c>
      <c r="K761" t="s">
        <v>184</v>
      </c>
      <c r="L761" t="s">
        <v>104</v>
      </c>
      <c r="M761">
        <v>77041</v>
      </c>
      <c r="N761" t="s">
        <v>105</v>
      </c>
      <c r="O761" t="s">
        <v>524</v>
      </c>
      <c r="P761" t="s">
        <v>46</v>
      </c>
      <c r="Q761" t="s">
        <v>59</v>
      </c>
      <c r="R761" t="s">
        <v>525</v>
      </c>
      <c r="S761">
        <v>60.415999999999997</v>
      </c>
      <c r="T761">
        <v>2</v>
      </c>
      <c r="U761">
        <v>0.2</v>
      </c>
      <c r="V761">
        <v>6.0415999999999999</v>
      </c>
    </row>
    <row r="762" spans="1:22" x14ac:dyDescent="0.3">
      <c r="A762">
        <v>1781</v>
      </c>
      <c r="B762" t="s">
        <v>4502</v>
      </c>
      <c r="C762">
        <v>2013</v>
      </c>
      <c r="D762" s="1">
        <v>41590</v>
      </c>
      <c r="E762" s="1">
        <v>41595</v>
      </c>
      <c r="F762" t="s">
        <v>50</v>
      </c>
      <c r="G762" t="s">
        <v>3550</v>
      </c>
      <c r="H762" t="s">
        <v>3551</v>
      </c>
      <c r="I762" t="s">
        <v>26</v>
      </c>
      <c r="J762" t="s">
        <v>27</v>
      </c>
      <c r="K762" t="s">
        <v>266</v>
      </c>
      <c r="L762" t="s">
        <v>267</v>
      </c>
      <c r="M762">
        <v>10011</v>
      </c>
      <c r="N762" t="s">
        <v>148</v>
      </c>
      <c r="O762" t="s">
        <v>933</v>
      </c>
      <c r="P762" t="s">
        <v>46</v>
      </c>
      <c r="Q762" t="s">
        <v>59</v>
      </c>
      <c r="R762" t="s">
        <v>934</v>
      </c>
      <c r="S762">
        <v>83.36</v>
      </c>
      <c r="T762">
        <v>1</v>
      </c>
      <c r="U762">
        <v>0</v>
      </c>
      <c r="V762">
        <v>20.84</v>
      </c>
    </row>
    <row r="763" spans="1:22" x14ac:dyDescent="0.3">
      <c r="A763">
        <v>1775</v>
      </c>
      <c r="B763" t="s">
        <v>4491</v>
      </c>
      <c r="C763">
        <v>2011</v>
      </c>
      <c r="D763" s="1">
        <v>40661</v>
      </c>
      <c r="E763" s="1">
        <v>40666</v>
      </c>
      <c r="F763" t="s">
        <v>50</v>
      </c>
      <c r="G763" t="s">
        <v>4193</v>
      </c>
      <c r="H763" t="s">
        <v>4194</v>
      </c>
      <c r="I763" t="s">
        <v>41</v>
      </c>
      <c r="J763" t="s">
        <v>27</v>
      </c>
      <c r="K763" t="s">
        <v>4492</v>
      </c>
      <c r="L763" t="s">
        <v>2735</v>
      </c>
      <c r="M763">
        <v>21215</v>
      </c>
      <c r="N763" t="s">
        <v>148</v>
      </c>
      <c r="O763" t="s">
        <v>4495</v>
      </c>
      <c r="P763" t="s">
        <v>46</v>
      </c>
      <c r="Q763" t="s">
        <v>59</v>
      </c>
      <c r="R763" t="s">
        <v>4496</v>
      </c>
      <c r="S763">
        <v>497.61</v>
      </c>
      <c r="T763">
        <v>9</v>
      </c>
      <c r="U763">
        <v>0</v>
      </c>
      <c r="V763">
        <v>129.37860000000001</v>
      </c>
    </row>
    <row r="764" spans="1:22" x14ac:dyDescent="0.3">
      <c r="A764">
        <v>1772</v>
      </c>
      <c r="B764" t="s">
        <v>4490</v>
      </c>
      <c r="C764">
        <v>2013</v>
      </c>
      <c r="D764" s="1">
        <v>41606</v>
      </c>
      <c r="E764" s="1">
        <v>41608</v>
      </c>
      <c r="F764" t="s">
        <v>23</v>
      </c>
      <c r="G764" t="s">
        <v>513</v>
      </c>
      <c r="H764" t="s">
        <v>514</v>
      </c>
      <c r="I764" t="s">
        <v>41</v>
      </c>
      <c r="J764" t="s">
        <v>27</v>
      </c>
      <c r="K764" t="s">
        <v>303</v>
      </c>
      <c r="L764" t="s">
        <v>211</v>
      </c>
      <c r="M764">
        <v>60623</v>
      </c>
      <c r="N764" t="s">
        <v>105</v>
      </c>
      <c r="O764" t="s">
        <v>3324</v>
      </c>
      <c r="P764" t="s">
        <v>46</v>
      </c>
      <c r="Q764" t="s">
        <v>59</v>
      </c>
      <c r="R764" t="s">
        <v>3325</v>
      </c>
      <c r="S764">
        <v>97.983999999999995</v>
      </c>
      <c r="T764">
        <v>2</v>
      </c>
      <c r="U764">
        <v>0.2</v>
      </c>
      <c r="V764">
        <v>-24.495999999999999</v>
      </c>
    </row>
    <row r="765" spans="1:22" x14ac:dyDescent="0.3">
      <c r="A765">
        <v>1753</v>
      </c>
      <c r="B765" t="s">
        <v>4460</v>
      </c>
      <c r="C765">
        <v>2014</v>
      </c>
      <c r="D765" s="1">
        <v>41976</v>
      </c>
      <c r="E765" s="1">
        <v>41979</v>
      </c>
      <c r="F765" t="s">
        <v>188</v>
      </c>
      <c r="G765" t="s">
        <v>847</v>
      </c>
      <c r="H765" t="s">
        <v>848</v>
      </c>
      <c r="I765" t="s">
        <v>41</v>
      </c>
      <c r="J765" t="s">
        <v>27</v>
      </c>
      <c r="K765" t="s">
        <v>127</v>
      </c>
      <c r="L765" t="s">
        <v>43</v>
      </c>
      <c r="M765">
        <v>94122</v>
      </c>
      <c r="N765" t="s">
        <v>44</v>
      </c>
      <c r="O765" t="s">
        <v>3219</v>
      </c>
      <c r="P765" t="s">
        <v>46</v>
      </c>
      <c r="Q765" t="s">
        <v>59</v>
      </c>
      <c r="R765" t="s">
        <v>3220</v>
      </c>
      <c r="S765">
        <v>559.62</v>
      </c>
      <c r="T765">
        <v>9</v>
      </c>
      <c r="U765">
        <v>0</v>
      </c>
      <c r="V765">
        <v>151.09739999999999</v>
      </c>
    </row>
    <row r="766" spans="1:22" x14ac:dyDescent="0.3">
      <c r="A766">
        <v>1744</v>
      </c>
      <c r="B766" t="s">
        <v>4445</v>
      </c>
      <c r="C766">
        <v>2014</v>
      </c>
      <c r="D766" s="1">
        <v>41943</v>
      </c>
      <c r="E766" s="1">
        <v>41947</v>
      </c>
      <c r="F766" t="s">
        <v>50</v>
      </c>
      <c r="G766" t="s">
        <v>4170</v>
      </c>
      <c r="H766" t="s">
        <v>4171</v>
      </c>
      <c r="I766" t="s">
        <v>26</v>
      </c>
      <c r="J766" t="s">
        <v>27</v>
      </c>
      <c r="K766" t="s">
        <v>146</v>
      </c>
      <c r="L766" t="s">
        <v>147</v>
      </c>
      <c r="M766">
        <v>19140</v>
      </c>
      <c r="N766" t="s">
        <v>148</v>
      </c>
      <c r="O766" t="s">
        <v>2730</v>
      </c>
      <c r="P766" t="s">
        <v>46</v>
      </c>
      <c r="Q766" t="s">
        <v>59</v>
      </c>
      <c r="R766" t="s">
        <v>2731</v>
      </c>
      <c r="S766">
        <v>11.167999999999999</v>
      </c>
      <c r="T766">
        <v>2</v>
      </c>
      <c r="U766">
        <v>0.2</v>
      </c>
      <c r="V766">
        <v>-2.5127999999999999</v>
      </c>
    </row>
    <row r="767" spans="1:22" x14ac:dyDescent="0.3">
      <c r="A767">
        <v>1738</v>
      </c>
      <c r="B767" t="s">
        <v>4439</v>
      </c>
      <c r="C767">
        <v>2012</v>
      </c>
      <c r="D767" s="1">
        <v>41155</v>
      </c>
      <c r="E767" s="1">
        <v>41161</v>
      </c>
      <c r="F767" t="s">
        <v>50</v>
      </c>
      <c r="G767" t="s">
        <v>910</v>
      </c>
      <c r="H767" t="s">
        <v>911</v>
      </c>
      <c r="I767" t="s">
        <v>41</v>
      </c>
      <c r="J767" t="s">
        <v>27</v>
      </c>
      <c r="K767" t="s">
        <v>127</v>
      </c>
      <c r="L767" t="s">
        <v>43</v>
      </c>
      <c r="M767">
        <v>94122</v>
      </c>
      <c r="N767" t="s">
        <v>44</v>
      </c>
      <c r="O767" t="s">
        <v>1824</v>
      </c>
      <c r="P767" t="s">
        <v>46</v>
      </c>
      <c r="Q767" t="s">
        <v>59</v>
      </c>
      <c r="R767" t="s">
        <v>1825</v>
      </c>
      <c r="S767">
        <v>31.44</v>
      </c>
      <c r="T767">
        <v>3</v>
      </c>
      <c r="U767">
        <v>0</v>
      </c>
      <c r="V767">
        <v>8.4887999999999995</v>
      </c>
    </row>
    <row r="768" spans="1:22" x14ac:dyDescent="0.3">
      <c r="A768">
        <v>1733</v>
      </c>
      <c r="B768" t="s">
        <v>4435</v>
      </c>
      <c r="C768">
        <v>2013</v>
      </c>
      <c r="D768" s="1">
        <v>41466</v>
      </c>
      <c r="E768" s="1">
        <v>41470</v>
      </c>
      <c r="F768" t="s">
        <v>50</v>
      </c>
      <c r="G768" t="s">
        <v>940</v>
      </c>
      <c r="H768" t="s">
        <v>941</v>
      </c>
      <c r="I768" t="s">
        <v>26</v>
      </c>
      <c r="J768" t="s">
        <v>27</v>
      </c>
      <c r="K768" t="s">
        <v>815</v>
      </c>
      <c r="L768" t="s">
        <v>104</v>
      </c>
      <c r="M768">
        <v>75081</v>
      </c>
      <c r="N768" t="s">
        <v>105</v>
      </c>
      <c r="O768" t="s">
        <v>1652</v>
      </c>
      <c r="P768" t="s">
        <v>46</v>
      </c>
      <c r="Q768" t="s">
        <v>59</v>
      </c>
      <c r="R768" t="s">
        <v>1653</v>
      </c>
      <c r="S768">
        <v>338.04</v>
      </c>
      <c r="T768">
        <v>3</v>
      </c>
      <c r="U768">
        <v>0.2</v>
      </c>
      <c r="V768">
        <v>-33.804000000000002</v>
      </c>
    </row>
    <row r="769" spans="1:22" x14ac:dyDescent="0.3">
      <c r="A769">
        <v>1718</v>
      </c>
      <c r="B769" t="s">
        <v>4411</v>
      </c>
      <c r="C769">
        <v>2013</v>
      </c>
      <c r="D769" s="1">
        <v>41414</v>
      </c>
      <c r="E769" s="1">
        <v>41419</v>
      </c>
      <c r="F769" t="s">
        <v>50</v>
      </c>
      <c r="G769" t="s">
        <v>1754</v>
      </c>
      <c r="H769" t="s">
        <v>1755</v>
      </c>
      <c r="I769" t="s">
        <v>26</v>
      </c>
      <c r="J769" t="s">
        <v>27</v>
      </c>
      <c r="K769" t="s">
        <v>266</v>
      </c>
      <c r="L769" t="s">
        <v>267</v>
      </c>
      <c r="M769">
        <v>10011</v>
      </c>
      <c r="N769" t="s">
        <v>148</v>
      </c>
      <c r="O769" t="s">
        <v>340</v>
      </c>
      <c r="P769" t="s">
        <v>46</v>
      </c>
      <c r="Q769" t="s">
        <v>59</v>
      </c>
      <c r="R769" t="s">
        <v>341</v>
      </c>
      <c r="S769">
        <v>454.9</v>
      </c>
      <c r="T769">
        <v>5</v>
      </c>
      <c r="U769">
        <v>0</v>
      </c>
      <c r="V769">
        <v>0</v>
      </c>
    </row>
    <row r="770" spans="1:22" x14ac:dyDescent="0.3">
      <c r="A770">
        <v>1679</v>
      </c>
      <c r="B770" t="s">
        <v>4355</v>
      </c>
      <c r="C770">
        <v>2011</v>
      </c>
      <c r="D770" s="1">
        <v>40793</v>
      </c>
      <c r="E770" s="1">
        <v>40799</v>
      </c>
      <c r="F770" t="s">
        <v>50</v>
      </c>
      <c r="G770" t="s">
        <v>979</v>
      </c>
      <c r="H770" t="s">
        <v>980</v>
      </c>
      <c r="I770" t="s">
        <v>41</v>
      </c>
      <c r="J770" t="s">
        <v>27</v>
      </c>
      <c r="K770" t="s">
        <v>146</v>
      </c>
      <c r="L770" t="s">
        <v>147</v>
      </c>
      <c r="M770">
        <v>19134</v>
      </c>
      <c r="N770" t="s">
        <v>148</v>
      </c>
      <c r="O770" t="s">
        <v>3393</v>
      </c>
      <c r="P770" t="s">
        <v>46</v>
      </c>
      <c r="Q770" t="s">
        <v>59</v>
      </c>
      <c r="R770" t="s">
        <v>3394</v>
      </c>
      <c r="S770">
        <v>64.784000000000006</v>
      </c>
      <c r="T770">
        <v>1</v>
      </c>
      <c r="U770">
        <v>0.2</v>
      </c>
      <c r="V770">
        <v>-14.5764</v>
      </c>
    </row>
    <row r="771" spans="1:22" x14ac:dyDescent="0.3">
      <c r="A771">
        <v>768</v>
      </c>
      <c r="B771" t="s">
        <v>2419</v>
      </c>
      <c r="C771">
        <v>2011</v>
      </c>
      <c r="D771" s="1">
        <v>40557</v>
      </c>
      <c r="E771" s="1">
        <v>40559</v>
      </c>
      <c r="F771" t="s">
        <v>23</v>
      </c>
      <c r="G771" t="s">
        <v>2420</v>
      </c>
      <c r="H771" t="s">
        <v>2421</v>
      </c>
      <c r="I771" t="s">
        <v>41</v>
      </c>
      <c r="J771" t="s">
        <v>27</v>
      </c>
      <c r="K771" t="s">
        <v>2422</v>
      </c>
      <c r="L771" t="s">
        <v>736</v>
      </c>
      <c r="M771">
        <v>71111</v>
      </c>
      <c r="N771" t="s">
        <v>30</v>
      </c>
      <c r="O771" t="s">
        <v>2428</v>
      </c>
      <c r="P771" t="s">
        <v>46</v>
      </c>
      <c r="Q771" t="s">
        <v>59</v>
      </c>
      <c r="R771" t="s">
        <v>2429</v>
      </c>
      <c r="S771">
        <v>572.58000000000004</v>
      </c>
      <c r="T771">
        <v>6</v>
      </c>
      <c r="U771">
        <v>0</v>
      </c>
      <c r="V771">
        <v>34.354799999999997</v>
      </c>
    </row>
    <row r="772" spans="1:22" x14ac:dyDescent="0.3">
      <c r="A772">
        <v>1677</v>
      </c>
      <c r="B772" t="s">
        <v>4352</v>
      </c>
      <c r="C772">
        <v>2013</v>
      </c>
      <c r="D772" s="1">
        <v>41413</v>
      </c>
      <c r="E772" s="1">
        <v>41419</v>
      </c>
      <c r="F772" t="s">
        <v>50</v>
      </c>
      <c r="G772" t="s">
        <v>4353</v>
      </c>
      <c r="H772" t="s">
        <v>4354</v>
      </c>
      <c r="I772" t="s">
        <v>26</v>
      </c>
      <c r="J772" t="s">
        <v>27</v>
      </c>
      <c r="K772" t="s">
        <v>127</v>
      </c>
      <c r="L772" t="s">
        <v>43</v>
      </c>
      <c r="M772">
        <v>94110</v>
      </c>
      <c r="N772" t="s">
        <v>44</v>
      </c>
      <c r="O772" t="s">
        <v>277</v>
      </c>
      <c r="P772" t="s">
        <v>46</v>
      </c>
      <c r="Q772" t="s">
        <v>59</v>
      </c>
      <c r="R772" t="s">
        <v>278</v>
      </c>
      <c r="S772">
        <v>104.28</v>
      </c>
      <c r="T772">
        <v>3</v>
      </c>
      <c r="U772">
        <v>0</v>
      </c>
      <c r="V772">
        <v>26.07</v>
      </c>
    </row>
    <row r="773" spans="1:22" x14ac:dyDescent="0.3">
      <c r="A773">
        <v>1664</v>
      </c>
      <c r="B773" t="s">
        <v>4329</v>
      </c>
      <c r="C773">
        <v>2013</v>
      </c>
      <c r="D773" s="1">
        <v>41603</v>
      </c>
      <c r="E773" s="1">
        <v>41605</v>
      </c>
      <c r="F773" t="s">
        <v>23</v>
      </c>
      <c r="G773" t="s">
        <v>4330</v>
      </c>
      <c r="H773" t="s">
        <v>4331</v>
      </c>
      <c r="I773" t="s">
        <v>26</v>
      </c>
      <c r="J773" t="s">
        <v>27</v>
      </c>
      <c r="K773" t="s">
        <v>815</v>
      </c>
      <c r="L773" t="s">
        <v>104</v>
      </c>
      <c r="M773">
        <v>75217</v>
      </c>
      <c r="N773" t="s">
        <v>105</v>
      </c>
      <c r="O773" t="s">
        <v>1824</v>
      </c>
      <c r="P773" t="s">
        <v>46</v>
      </c>
      <c r="Q773" t="s">
        <v>59</v>
      </c>
      <c r="R773" t="s">
        <v>1825</v>
      </c>
      <c r="S773">
        <v>41.92</v>
      </c>
      <c r="T773">
        <v>5</v>
      </c>
      <c r="U773">
        <v>0.2</v>
      </c>
      <c r="V773">
        <v>3.6680000000000001</v>
      </c>
    </row>
    <row r="774" spans="1:22" x14ac:dyDescent="0.3">
      <c r="A774">
        <v>1657</v>
      </c>
      <c r="B774" t="s">
        <v>4310</v>
      </c>
      <c r="C774">
        <v>2014</v>
      </c>
      <c r="D774" s="1">
        <v>41962</v>
      </c>
      <c r="E774" s="1">
        <v>41965</v>
      </c>
      <c r="F774" t="s">
        <v>188</v>
      </c>
      <c r="G774" t="s">
        <v>4311</v>
      </c>
      <c r="H774" t="s">
        <v>4312</v>
      </c>
      <c r="I774" t="s">
        <v>26</v>
      </c>
      <c r="J774" t="s">
        <v>27</v>
      </c>
      <c r="K774" t="s">
        <v>95</v>
      </c>
      <c r="L774" t="s">
        <v>96</v>
      </c>
      <c r="M774">
        <v>98105</v>
      </c>
      <c r="N774" t="s">
        <v>44</v>
      </c>
      <c r="O774" t="s">
        <v>3540</v>
      </c>
      <c r="P774" t="s">
        <v>46</v>
      </c>
      <c r="Q774" t="s">
        <v>59</v>
      </c>
      <c r="R774" t="s">
        <v>3541</v>
      </c>
      <c r="S774">
        <v>95.94</v>
      </c>
      <c r="T774">
        <v>3</v>
      </c>
      <c r="U774">
        <v>0</v>
      </c>
      <c r="V774">
        <v>9.5939999999999994</v>
      </c>
    </row>
    <row r="775" spans="1:22" x14ac:dyDescent="0.3">
      <c r="A775">
        <v>1653</v>
      </c>
      <c r="B775" t="s">
        <v>4310</v>
      </c>
      <c r="C775">
        <v>2014</v>
      </c>
      <c r="D775" s="1">
        <v>41962</v>
      </c>
      <c r="E775" s="1">
        <v>41965</v>
      </c>
      <c r="F775" t="s">
        <v>188</v>
      </c>
      <c r="G775" t="s">
        <v>4311</v>
      </c>
      <c r="H775" t="s">
        <v>4312</v>
      </c>
      <c r="I775" t="s">
        <v>26</v>
      </c>
      <c r="J775" t="s">
        <v>27</v>
      </c>
      <c r="K775" t="s">
        <v>95</v>
      </c>
      <c r="L775" t="s">
        <v>96</v>
      </c>
      <c r="M775">
        <v>98105</v>
      </c>
      <c r="N775" t="s">
        <v>44</v>
      </c>
      <c r="O775" t="s">
        <v>397</v>
      </c>
      <c r="P775" t="s">
        <v>46</v>
      </c>
      <c r="Q775" t="s">
        <v>59</v>
      </c>
      <c r="R775" t="s">
        <v>398</v>
      </c>
      <c r="S775">
        <v>169.68</v>
      </c>
      <c r="T775">
        <v>6</v>
      </c>
      <c r="U775">
        <v>0</v>
      </c>
      <c r="V775">
        <v>45.813600000000001</v>
      </c>
    </row>
    <row r="776" spans="1:22" x14ac:dyDescent="0.3">
      <c r="A776">
        <v>1644</v>
      </c>
      <c r="B776" t="s">
        <v>4290</v>
      </c>
      <c r="C776">
        <v>2012</v>
      </c>
      <c r="D776" s="1">
        <v>40987</v>
      </c>
      <c r="E776" s="1">
        <v>40988</v>
      </c>
      <c r="F776" t="s">
        <v>188</v>
      </c>
      <c r="G776" t="s">
        <v>792</v>
      </c>
      <c r="H776" t="s">
        <v>793</v>
      </c>
      <c r="I776" t="s">
        <v>41</v>
      </c>
      <c r="J776" t="s">
        <v>27</v>
      </c>
      <c r="K776" t="s">
        <v>95</v>
      </c>
      <c r="L776" t="s">
        <v>96</v>
      </c>
      <c r="M776">
        <v>98115</v>
      </c>
      <c r="N776" t="s">
        <v>44</v>
      </c>
      <c r="O776" t="s">
        <v>1576</v>
      </c>
      <c r="P776" t="s">
        <v>46</v>
      </c>
      <c r="Q776" t="s">
        <v>59</v>
      </c>
      <c r="R776" t="s">
        <v>1577</v>
      </c>
      <c r="S776">
        <v>1247.6400000000001</v>
      </c>
      <c r="T776">
        <v>3</v>
      </c>
      <c r="U776">
        <v>0</v>
      </c>
      <c r="V776">
        <v>349.33920000000001</v>
      </c>
    </row>
    <row r="777" spans="1:22" x14ac:dyDescent="0.3">
      <c r="A777">
        <v>1637</v>
      </c>
      <c r="B777" t="s">
        <v>4275</v>
      </c>
      <c r="C777">
        <v>2011</v>
      </c>
      <c r="D777" s="1">
        <v>40873</v>
      </c>
      <c r="E777" s="1">
        <v>40879</v>
      </c>
      <c r="F777" t="s">
        <v>50</v>
      </c>
      <c r="G777" t="s">
        <v>4276</v>
      </c>
      <c r="H777" t="s">
        <v>4277</v>
      </c>
      <c r="I777" t="s">
        <v>26</v>
      </c>
      <c r="J777" t="s">
        <v>27</v>
      </c>
      <c r="K777" t="s">
        <v>4278</v>
      </c>
      <c r="L777" t="s">
        <v>420</v>
      </c>
      <c r="M777">
        <v>97224</v>
      </c>
      <c r="N777" t="s">
        <v>44</v>
      </c>
      <c r="O777" t="s">
        <v>2929</v>
      </c>
      <c r="P777" t="s">
        <v>46</v>
      </c>
      <c r="Q777" t="s">
        <v>59</v>
      </c>
      <c r="R777" t="s">
        <v>2930</v>
      </c>
      <c r="S777">
        <v>669.08</v>
      </c>
      <c r="T777">
        <v>5</v>
      </c>
      <c r="U777">
        <v>0.2</v>
      </c>
      <c r="V777">
        <v>-167.27</v>
      </c>
    </row>
    <row r="778" spans="1:22" x14ac:dyDescent="0.3">
      <c r="A778">
        <v>1634</v>
      </c>
      <c r="B778" t="s">
        <v>4272</v>
      </c>
      <c r="C778">
        <v>2013</v>
      </c>
      <c r="D778" s="1">
        <v>41403</v>
      </c>
      <c r="E778" s="1">
        <v>41403</v>
      </c>
      <c r="F778" t="s">
        <v>1290</v>
      </c>
      <c r="G778" t="s">
        <v>486</v>
      </c>
      <c r="H778" t="s">
        <v>487</v>
      </c>
      <c r="I778" t="s">
        <v>26</v>
      </c>
      <c r="J778" t="s">
        <v>27</v>
      </c>
      <c r="K778" t="s">
        <v>2180</v>
      </c>
      <c r="L778" t="s">
        <v>498</v>
      </c>
      <c r="M778">
        <v>44105</v>
      </c>
      <c r="N778" t="s">
        <v>148</v>
      </c>
      <c r="O778" t="s">
        <v>3726</v>
      </c>
      <c r="P778" t="s">
        <v>46</v>
      </c>
      <c r="Q778" t="s">
        <v>59</v>
      </c>
      <c r="R778" t="s">
        <v>3727</v>
      </c>
      <c r="S778">
        <v>25.12</v>
      </c>
      <c r="T778">
        <v>2</v>
      </c>
      <c r="U778">
        <v>0.2</v>
      </c>
      <c r="V778">
        <v>1.57</v>
      </c>
    </row>
    <row r="779" spans="1:22" x14ac:dyDescent="0.3">
      <c r="A779">
        <v>1631</v>
      </c>
      <c r="B779" t="s">
        <v>4272</v>
      </c>
      <c r="C779">
        <v>2013</v>
      </c>
      <c r="D779" s="1">
        <v>41403</v>
      </c>
      <c r="E779" s="1">
        <v>41403</v>
      </c>
      <c r="F779" t="s">
        <v>1290</v>
      </c>
      <c r="G779" t="s">
        <v>486</v>
      </c>
      <c r="H779" t="s">
        <v>487</v>
      </c>
      <c r="I779" t="s">
        <v>26</v>
      </c>
      <c r="J779" t="s">
        <v>27</v>
      </c>
      <c r="K779" t="s">
        <v>2180</v>
      </c>
      <c r="L779" t="s">
        <v>498</v>
      </c>
      <c r="M779">
        <v>44105</v>
      </c>
      <c r="N779" t="s">
        <v>148</v>
      </c>
      <c r="O779" t="s">
        <v>4273</v>
      </c>
      <c r="P779" t="s">
        <v>46</v>
      </c>
      <c r="Q779" t="s">
        <v>59</v>
      </c>
      <c r="R779" t="s">
        <v>4274</v>
      </c>
      <c r="S779">
        <v>1006.056</v>
      </c>
      <c r="T779">
        <v>3</v>
      </c>
      <c r="U779">
        <v>0.2</v>
      </c>
      <c r="V779">
        <v>88.029899999999998</v>
      </c>
    </row>
    <row r="780" spans="1:22" x14ac:dyDescent="0.3">
      <c r="A780">
        <v>1619</v>
      </c>
      <c r="B780" t="s">
        <v>4247</v>
      </c>
      <c r="C780">
        <v>2013</v>
      </c>
      <c r="D780" s="1">
        <v>41528</v>
      </c>
      <c r="E780" s="1">
        <v>41532</v>
      </c>
      <c r="F780" t="s">
        <v>23</v>
      </c>
      <c r="G780" t="s">
        <v>424</v>
      </c>
      <c r="H780" t="s">
        <v>425</v>
      </c>
      <c r="I780" t="s">
        <v>102</v>
      </c>
      <c r="J780" t="s">
        <v>27</v>
      </c>
      <c r="K780" t="s">
        <v>266</v>
      </c>
      <c r="L780" t="s">
        <v>267</v>
      </c>
      <c r="M780">
        <v>10011</v>
      </c>
      <c r="N780" t="s">
        <v>148</v>
      </c>
      <c r="O780" t="s">
        <v>4248</v>
      </c>
      <c r="P780" t="s">
        <v>46</v>
      </c>
      <c r="Q780" t="s">
        <v>59</v>
      </c>
      <c r="R780" t="s">
        <v>4249</v>
      </c>
      <c r="S780">
        <v>59.48</v>
      </c>
      <c r="T780">
        <v>2</v>
      </c>
      <c r="U780">
        <v>0</v>
      </c>
      <c r="V780">
        <v>8.9220000000000006</v>
      </c>
    </row>
    <row r="781" spans="1:22" x14ac:dyDescent="0.3">
      <c r="A781">
        <v>1614</v>
      </c>
      <c r="B781" t="s">
        <v>4240</v>
      </c>
      <c r="C781">
        <v>2014</v>
      </c>
      <c r="D781" s="1">
        <v>41995</v>
      </c>
      <c r="E781" s="1">
        <v>41999</v>
      </c>
      <c r="F781" t="s">
        <v>50</v>
      </c>
      <c r="G781" t="s">
        <v>3801</v>
      </c>
      <c r="H781" t="s">
        <v>3802</v>
      </c>
      <c r="I781" t="s">
        <v>41</v>
      </c>
      <c r="J781" t="s">
        <v>27</v>
      </c>
      <c r="K781" t="s">
        <v>3199</v>
      </c>
      <c r="L781" t="s">
        <v>43</v>
      </c>
      <c r="M781">
        <v>94601</v>
      </c>
      <c r="N781" t="s">
        <v>44</v>
      </c>
      <c r="O781" t="s">
        <v>1516</v>
      </c>
      <c r="P781" t="s">
        <v>46</v>
      </c>
      <c r="Q781" t="s">
        <v>59</v>
      </c>
      <c r="R781" t="s">
        <v>1517</v>
      </c>
      <c r="S781">
        <v>1000.02</v>
      </c>
      <c r="T781">
        <v>7</v>
      </c>
      <c r="U781">
        <v>0</v>
      </c>
      <c r="V781">
        <v>290.00580000000002</v>
      </c>
    </row>
    <row r="782" spans="1:22" x14ac:dyDescent="0.3">
      <c r="A782">
        <v>1582</v>
      </c>
      <c r="B782" t="s">
        <v>4184</v>
      </c>
      <c r="C782">
        <v>2012</v>
      </c>
      <c r="D782" s="1">
        <v>41130</v>
      </c>
      <c r="E782" s="1">
        <v>41133</v>
      </c>
      <c r="F782" t="s">
        <v>188</v>
      </c>
      <c r="G782" t="s">
        <v>2235</v>
      </c>
      <c r="H782" t="s">
        <v>2236</v>
      </c>
      <c r="I782" t="s">
        <v>26</v>
      </c>
      <c r="J782" t="s">
        <v>27</v>
      </c>
      <c r="K782" t="s">
        <v>266</v>
      </c>
      <c r="L782" t="s">
        <v>267</v>
      </c>
      <c r="M782">
        <v>10024</v>
      </c>
      <c r="N782" t="s">
        <v>148</v>
      </c>
      <c r="O782" t="s">
        <v>833</v>
      </c>
      <c r="P782" t="s">
        <v>46</v>
      </c>
      <c r="Q782" t="s">
        <v>59</v>
      </c>
      <c r="R782" t="s">
        <v>834</v>
      </c>
      <c r="S782">
        <v>41.96</v>
      </c>
      <c r="T782">
        <v>2</v>
      </c>
      <c r="U782">
        <v>0</v>
      </c>
      <c r="V782">
        <v>2.9371999999999998</v>
      </c>
    </row>
    <row r="783" spans="1:22" x14ac:dyDescent="0.3">
      <c r="A783">
        <v>1577</v>
      </c>
      <c r="B783" t="s">
        <v>4175</v>
      </c>
      <c r="C783">
        <v>2013</v>
      </c>
      <c r="D783" s="1">
        <v>41387</v>
      </c>
      <c r="E783" s="1">
        <v>41392</v>
      </c>
      <c r="F783" t="s">
        <v>50</v>
      </c>
      <c r="G783" t="s">
        <v>4176</v>
      </c>
      <c r="H783" t="s">
        <v>4177</v>
      </c>
      <c r="I783" t="s">
        <v>102</v>
      </c>
      <c r="J783" t="s">
        <v>27</v>
      </c>
      <c r="K783" t="s">
        <v>456</v>
      </c>
      <c r="L783" t="s">
        <v>211</v>
      </c>
      <c r="M783">
        <v>60505</v>
      </c>
      <c r="N783" t="s">
        <v>105</v>
      </c>
      <c r="O783" t="s">
        <v>1297</v>
      </c>
      <c r="P783" t="s">
        <v>46</v>
      </c>
      <c r="Q783" t="s">
        <v>59</v>
      </c>
      <c r="R783" t="s">
        <v>1298</v>
      </c>
      <c r="S783">
        <v>23.952000000000002</v>
      </c>
      <c r="T783">
        <v>2</v>
      </c>
      <c r="U783">
        <v>0.2</v>
      </c>
      <c r="V783">
        <v>2.3952</v>
      </c>
    </row>
    <row r="784" spans="1:22" x14ac:dyDescent="0.3">
      <c r="A784">
        <v>1565</v>
      </c>
      <c r="B784" t="s">
        <v>4148</v>
      </c>
      <c r="C784">
        <v>2011</v>
      </c>
      <c r="D784" s="1">
        <v>40606</v>
      </c>
      <c r="E784" s="1">
        <v>40606</v>
      </c>
      <c r="F784" t="s">
        <v>1290</v>
      </c>
      <c r="G784" t="s">
        <v>486</v>
      </c>
      <c r="H784" t="s">
        <v>487</v>
      </c>
      <c r="I784" t="s">
        <v>26</v>
      </c>
      <c r="J784" t="s">
        <v>27</v>
      </c>
      <c r="K784" t="s">
        <v>382</v>
      </c>
      <c r="L784" t="s">
        <v>383</v>
      </c>
      <c r="M784">
        <v>29203</v>
      </c>
      <c r="N784" t="s">
        <v>30</v>
      </c>
      <c r="O784" t="s">
        <v>4149</v>
      </c>
      <c r="P784" t="s">
        <v>46</v>
      </c>
      <c r="Q784" t="s">
        <v>59</v>
      </c>
      <c r="R784" t="s">
        <v>4150</v>
      </c>
      <c r="S784">
        <v>354.9</v>
      </c>
      <c r="T784">
        <v>5</v>
      </c>
      <c r="U784">
        <v>0</v>
      </c>
      <c r="V784">
        <v>17.745000000000001</v>
      </c>
    </row>
    <row r="785" spans="1:22" x14ac:dyDescent="0.3">
      <c r="A785">
        <v>1549</v>
      </c>
      <c r="B785" t="s">
        <v>4104</v>
      </c>
      <c r="C785">
        <v>2012</v>
      </c>
      <c r="D785" s="1">
        <v>41236</v>
      </c>
      <c r="E785" s="1">
        <v>41240</v>
      </c>
      <c r="F785" t="s">
        <v>50</v>
      </c>
      <c r="G785" t="s">
        <v>1270</v>
      </c>
      <c r="H785" t="s">
        <v>1271</v>
      </c>
      <c r="I785" t="s">
        <v>41</v>
      </c>
      <c r="J785" t="s">
        <v>27</v>
      </c>
      <c r="K785" t="s">
        <v>678</v>
      </c>
      <c r="L785" t="s">
        <v>104</v>
      </c>
      <c r="M785">
        <v>78207</v>
      </c>
      <c r="N785" t="s">
        <v>105</v>
      </c>
      <c r="O785" t="s">
        <v>4105</v>
      </c>
      <c r="P785" t="s">
        <v>46</v>
      </c>
      <c r="Q785" t="s">
        <v>59</v>
      </c>
      <c r="R785" t="s">
        <v>4106</v>
      </c>
      <c r="S785">
        <v>27.056000000000001</v>
      </c>
      <c r="T785">
        <v>2</v>
      </c>
      <c r="U785">
        <v>0.2</v>
      </c>
      <c r="V785">
        <v>2.3673999999999999</v>
      </c>
    </row>
    <row r="786" spans="1:22" x14ac:dyDescent="0.3">
      <c r="A786">
        <v>1536</v>
      </c>
      <c r="B786" t="s">
        <v>4085</v>
      </c>
      <c r="C786">
        <v>2013</v>
      </c>
      <c r="D786" s="1">
        <v>41577</v>
      </c>
      <c r="E786" s="1">
        <v>41581</v>
      </c>
      <c r="F786" t="s">
        <v>50</v>
      </c>
      <c r="G786" t="s">
        <v>4086</v>
      </c>
      <c r="H786" t="s">
        <v>4087</v>
      </c>
      <c r="I786" t="s">
        <v>41</v>
      </c>
      <c r="J786" t="s">
        <v>27</v>
      </c>
      <c r="K786" t="s">
        <v>4088</v>
      </c>
      <c r="L786" t="s">
        <v>788</v>
      </c>
      <c r="M786">
        <v>8302</v>
      </c>
      <c r="N786" t="s">
        <v>148</v>
      </c>
      <c r="O786" t="s">
        <v>4089</v>
      </c>
      <c r="P786" t="s">
        <v>46</v>
      </c>
      <c r="Q786" t="s">
        <v>59</v>
      </c>
      <c r="R786" t="s">
        <v>4090</v>
      </c>
      <c r="S786">
        <v>40.74</v>
      </c>
      <c r="T786">
        <v>3</v>
      </c>
      <c r="U786">
        <v>0</v>
      </c>
      <c r="V786">
        <v>0.40739999999999998</v>
      </c>
    </row>
    <row r="787" spans="1:22" x14ac:dyDescent="0.3">
      <c r="A787">
        <v>1534</v>
      </c>
      <c r="B787" t="s">
        <v>4078</v>
      </c>
      <c r="C787">
        <v>2013</v>
      </c>
      <c r="D787" s="1">
        <v>41613</v>
      </c>
      <c r="E787" s="1">
        <v>41617</v>
      </c>
      <c r="F787" t="s">
        <v>50</v>
      </c>
      <c r="G787" t="s">
        <v>1923</v>
      </c>
      <c r="H787" t="s">
        <v>1924</v>
      </c>
      <c r="I787" t="s">
        <v>41</v>
      </c>
      <c r="J787" t="s">
        <v>27</v>
      </c>
      <c r="K787" t="s">
        <v>266</v>
      </c>
      <c r="L787" t="s">
        <v>267</v>
      </c>
      <c r="M787">
        <v>10035</v>
      </c>
      <c r="N787" t="s">
        <v>148</v>
      </c>
      <c r="O787" t="s">
        <v>4079</v>
      </c>
      <c r="P787" t="s">
        <v>46</v>
      </c>
      <c r="Q787" t="s">
        <v>59</v>
      </c>
      <c r="R787" t="s">
        <v>4080</v>
      </c>
      <c r="S787">
        <v>212.88</v>
      </c>
      <c r="T787">
        <v>6</v>
      </c>
      <c r="U787">
        <v>0</v>
      </c>
      <c r="V787">
        <v>0</v>
      </c>
    </row>
    <row r="788" spans="1:22" x14ac:dyDescent="0.3">
      <c r="A788">
        <v>1532</v>
      </c>
      <c r="B788" t="s">
        <v>4074</v>
      </c>
      <c r="C788">
        <v>2014</v>
      </c>
      <c r="D788" s="1">
        <v>41883</v>
      </c>
      <c r="E788" s="1">
        <v>41888</v>
      </c>
      <c r="F788" t="s">
        <v>50</v>
      </c>
      <c r="G788" t="s">
        <v>1913</v>
      </c>
      <c r="H788" t="s">
        <v>1914</v>
      </c>
      <c r="I788" t="s">
        <v>26</v>
      </c>
      <c r="J788" t="s">
        <v>27</v>
      </c>
      <c r="K788" t="s">
        <v>4075</v>
      </c>
      <c r="L788" t="s">
        <v>310</v>
      </c>
      <c r="M788">
        <v>85281</v>
      </c>
      <c r="N788" t="s">
        <v>44</v>
      </c>
      <c r="O788" t="s">
        <v>4076</v>
      </c>
      <c r="P788" t="s">
        <v>46</v>
      </c>
      <c r="Q788" t="s">
        <v>59</v>
      </c>
      <c r="R788" t="s">
        <v>4077</v>
      </c>
      <c r="S788">
        <v>10.744</v>
      </c>
      <c r="T788">
        <v>1</v>
      </c>
      <c r="U788">
        <v>0.2</v>
      </c>
      <c r="V788">
        <v>0.80579999999999996</v>
      </c>
    </row>
    <row r="789" spans="1:22" x14ac:dyDescent="0.3">
      <c r="A789">
        <v>1525</v>
      </c>
      <c r="B789" t="s">
        <v>4055</v>
      </c>
      <c r="C789">
        <v>2012</v>
      </c>
      <c r="D789" s="1">
        <v>41249</v>
      </c>
      <c r="E789" s="1">
        <v>41254</v>
      </c>
      <c r="F789" t="s">
        <v>50</v>
      </c>
      <c r="G789" t="s">
        <v>4056</v>
      </c>
      <c r="H789" t="s">
        <v>4057</v>
      </c>
      <c r="I789" t="s">
        <v>26</v>
      </c>
      <c r="J789" t="s">
        <v>27</v>
      </c>
      <c r="K789" t="s">
        <v>1310</v>
      </c>
      <c r="L789" t="s">
        <v>310</v>
      </c>
      <c r="M789">
        <v>85705</v>
      </c>
      <c r="N789" t="s">
        <v>44</v>
      </c>
      <c r="O789" t="s">
        <v>960</v>
      </c>
      <c r="P789" t="s">
        <v>46</v>
      </c>
      <c r="Q789" t="s">
        <v>59</v>
      </c>
      <c r="R789" t="s">
        <v>961</v>
      </c>
      <c r="S789">
        <v>247.10400000000001</v>
      </c>
      <c r="T789">
        <v>6</v>
      </c>
      <c r="U789">
        <v>0.2</v>
      </c>
      <c r="V789">
        <v>-58.687199999999997</v>
      </c>
    </row>
    <row r="790" spans="1:22" x14ac:dyDescent="0.3">
      <c r="A790">
        <v>1513</v>
      </c>
      <c r="B790" t="s">
        <v>4040</v>
      </c>
      <c r="C790">
        <v>2014</v>
      </c>
      <c r="D790" s="1">
        <v>41870</v>
      </c>
      <c r="E790" s="1">
        <v>41874</v>
      </c>
      <c r="F790" t="s">
        <v>50</v>
      </c>
      <c r="G790" t="s">
        <v>1329</v>
      </c>
      <c r="H790" t="s">
        <v>1330</v>
      </c>
      <c r="I790" t="s">
        <v>26</v>
      </c>
      <c r="J790" t="s">
        <v>27</v>
      </c>
      <c r="K790" t="s">
        <v>815</v>
      </c>
      <c r="L790" t="s">
        <v>104</v>
      </c>
      <c r="M790">
        <v>75220</v>
      </c>
      <c r="N790" t="s">
        <v>105</v>
      </c>
      <c r="O790" t="s">
        <v>933</v>
      </c>
      <c r="P790" t="s">
        <v>46</v>
      </c>
      <c r="Q790" t="s">
        <v>59</v>
      </c>
      <c r="R790" t="s">
        <v>934</v>
      </c>
      <c r="S790">
        <v>200.06399999999999</v>
      </c>
      <c r="T790">
        <v>3</v>
      </c>
      <c r="U790">
        <v>0.2</v>
      </c>
      <c r="V790">
        <v>12.504</v>
      </c>
    </row>
    <row r="791" spans="1:22" x14ac:dyDescent="0.3">
      <c r="A791">
        <v>1502</v>
      </c>
      <c r="B791" t="s">
        <v>4017</v>
      </c>
      <c r="C791">
        <v>2014</v>
      </c>
      <c r="D791" s="1">
        <v>41956</v>
      </c>
      <c r="E791" s="1">
        <v>41962</v>
      </c>
      <c r="F791" t="s">
        <v>50</v>
      </c>
      <c r="G791" t="s">
        <v>1365</v>
      </c>
      <c r="H791" t="s">
        <v>1366</v>
      </c>
      <c r="I791" t="s">
        <v>26</v>
      </c>
      <c r="J791" t="s">
        <v>27</v>
      </c>
      <c r="K791" t="s">
        <v>1237</v>
      </c>
      <c r="L791" t="s">
        <v>104</v>
      </c>
      <c r="M791">
        <v>78745</v>
      </c>
      <c r="N791" t="s">
        <v>105</v>
      </c>
      <c r="O791" t="s">
        <v>3510</v>
      </c>
      <c r="P791" t="s">
        <v>46</v>
      </c>
      <c r="Q791" t="s">
        <v>59</v>
      </c>
      <c r="R791" t="s">
        <v>3511</v>
      </c>
      <c r="S791">
        <v>540.048</v>
      </c>
      <c r="T791">
        <v>3</v>
      </c>
      <c r="U791">
        <v>0.2</v>
      </c>
      <c r="V791">
        <v>-47.254199999999997</v>
      </c>
    </row>
    <row r="792" spans="1:22" x14ac:dyDescent="0.3">
      <c r="A792">
        <v>1497</v>
      </c>
      <c r="B792" t="s">
        <v>4010</v>
      </c>
      <c r="C792">
        <v>2014</v>
      </c>
      <c r="D792" s="1">
        <v>41887</v>
      </c>
      <c r="E792" s="1">
        <v>41891</v>
      </c>
      <c r="F792" t="s">
        <v>50</v>
      </c>
      <c r="G792" t="s">
        <v>4011</v>
      </c>
      <c r="H792" t="s">
        <v>4012</v>
      </c>
      <c r="I792" t="s">
        <v>26</v>
      </c>
      <c r="J792" t="s">
        <v>27</v>
      </c>
      <c r="K792" t="s">
        <v>4013</v>
      </c>
      <c r="L792" t="s">
        <v>104</v>
      </c>
      <c r="M792">
        <v>75019</v>
      </c>
      <c r="N792" t="s">
        <v>105</v>
      </c>
      <c r="O792" t="s">
        <v>4014</v>
      </c>
      <c r="P792" t="s">
        <v>46</v>
      </c>
      <c r="Q792" t="s">
        <v>59</v>
      </c>
      <c r="R792" t="s">
        <v>4015</v>
      </c>
      <c r="S792">
        <v>16.783999999999999</v>
      </c>
      <c r="T792">
        <v>1</v>
      </c>
      <c r="U792">
        <v>0.2</v>
      </c>
      <c r="V792">
        <v>-0.20979999999999999</v>
      </c>
    </row>
    <row r="793" spans="1:22" x14ac:dyDescent="0.3">
      <c r="A793">
        <v>790</v>
      </c>
      <c r="B793" t="s">
        <v>2478</v>
      </c>
      <c r="C793">
        <v>2012</v>
      </c>
      <c r="D793" s="1">
        <v>41086</v>
      </c>
      <c r="E793" s="1">
        <v>41090</v>
      </c>
      <c r="F793" t="s">
        <v>50</v>
      </c>
      <c r="G793" t="s">
        <v>1674</v>
      </c>
      <c r="H793" t="s">
        <v>1675</v>
      </c>
      <c r="I793" t="s">
        <v>26</v>
      </c>
      <c r="J793" t="s">
        <v>27</v>
      </c>
      <c r="K793" t="s">
        <v>1464</v>
      </c>
      <c r="L793" t="s">
        <v>319</v>
      </c>
      <c r="M793">
        <v>23223</v>
      </c>
      <c r="N793" t="s">
        <v>30</v>
      </c>
      <c r="O793" t="s">
        <v>1635</v>
      </c>
      <c r="P793" t="s">
        <v>46</v>
      </c>
      <c r="Q793" t="s">
        <v>59</v>
      </c>
      <c r="R793" t="s">
        <v>1636</v>
      </c>
      <c r="S793">
        <v>15.42</v>
      </c>
      <c r="T793">
        <v>1</v>
      </c>
      <c r="U793">
        <v>0</v>
      </c>
      <c r="V793">
        <v>4.1634000000000002</v>
      </c>
    </row>
    <row r="794" spans="1:22" x14ac:dyDescent="0.3">
      <c r="A794">
        <v>1482</v>
      </c>
      <c r="B794" t="s">
        <v>3973</v>
      </c>
      <c r="C794">
        <v>2013</v>
      </c>
      <c r="D794" s="1">
        <v>41611</v>
      </c>
      <c r="E794" s="1">
        <v>41617</v>
      </c>
      <c r="F794" t="s">
        <v>50</v>
      </c>
      <c r="G794" t="s">
        <v>1519</v>
      </c>
      <c r="H794" t="s">
        <v>1520</v>
      </c>
      <c r="I794" t="s">
        <v>26</v>
      </c>
      <c r="J794" t="s">
        <v>27</v>
      </c>
      <c r="K794" t="s">
        <v>127</v>
      </c>
      <c r="L794" t="s">
        <v>43</v>
      </c>
      <c r="M794">
        <v>94122</v>
      </c>
      <c r="N794" t="s">
        <v>44</v>
      </c>
      <c r="O794" t="s">
        <v>3978</v>
      </c>
      <c r="P794" t="s">
        <v>46</v>
      </c>
      <c r="Q794" t="s">
        <v>59</v>
      </c>
      <c r="R794" t="s">
        <v>3979</v>
      </c>
      <c r="S794">
        <v>33.869999999999997</v>
      </c>
      <c r="T794">
        <v>3</v>
      </c>
      <c r="U794">
        <v>0</v>
      </c>
      <c r="V794">
        <v>8.8062000000000005</v>
      </c>
    </row>
    <row r="795" spans="1:22" x14ac:dyDescent="0.3">
      <c r="A795">
        <v>1446</v>
      </c>
      <c r="B795" t="s">
        <v>3890</v>
      </c>
      <c r="C795">
        <v>2014</v>
      </c>
      <c r="D795" s="1">
        <v>41804</v>
      </c>
      <c r="E795" s="1">
        <v>41807</v>
      </c>
      <c r="F795" t="s">
        <v>188</v>
      </c>
      <c r="G795" t="s">
        <v>1497</v>
      </c>
      <c r="H795" t="s">
        <v>1498</v>
      </c>
      <c r="I795" t="s">
        <v>102</v>
      </c>
      <c r="J795" t="s">
        <v>27</v>
      </c>
      <c r="K795" t="s">
        <v>303</v>
      </c>
      <c r="L795" t="s">
        <v>211</v>
      </c>
      <c r="M795">
        <v>60653</v>
      </c>
      <c r="N795" t="s">
        <v>105</v>
      </c>
      <c r="O795" t="s">
        <v>960</v>
      </c>
      <c r="P795" t="s">
        <v>46</v>
      </c>
      <c r="Q795" t="s">
        <v>59</v>
      </c>
      <c r="R795" t="s">
        <v>961</v>
      </c>
      <c r="S795">
        <v>164.73599999999999</v>
      </c>
      <c r="T795">
        <v>4</v>
      </c>
      <c r="U795">
        <v>0.2</v>
      </c>
      <c r="V795">
        <v>-39.1248</v>
      </c>
    </row>
    <row r="796" spans="1:22" x14ac:dyDescent="0.3">
      <c r="A796">
        <v>1444</v>
      </c>
      <c r="B796" t="s">
        <v>3886</v>
      </c>
      <c r="C796">
        <v>2012</v>
      </c>
      <c r="D796" s="1">
        <v>41183</v>
      </c>
      <c r="E796" s="1">
        <v>41188</v>
      </c>
      <c r="F796" t="s">
        <v>50</v>
      </c>
      <c r="G796" t="s">
        <v>3887</v>
      </c>
      <c r="H796" t="s">
        <v>3888</v>
      </c>
      <c r="I796" t="s">
        <v>41</v>
      </c>
      <c r="J796" t="s">
        <v>27</v>
      </c>
      <c r="K796" t="s">
        <v>456</v>
      </c>
      <c r="L796" t="s">
        <v>457</v>
      </c>
      <c r="M796">
        <v>80013</v>
      </c>
      <c r="N796" t="s">
        <v>44</v>
      </c>
      <c r="O796" t="s">
        <v>547</v>
      </c>
      <c r="P796" t="s">
        <v>46</v>
      </c>
      <c r="Q796" t="s">
        <v>59</v>
      </c>
      <c r="R796" t="s">
        <v>548</v>
      </c>
      <c r="S796">
        <v>139.42400000000001</v>
      </c>
      <c r="T796">
        <v>4</v>
      </c>
      <c r="U796">
        <v>0.2</v>
      </c>
      <c r="V796">
        <v>17.428000000000001</v>
      </c>
    </row>
    <row r="797" spans="1:22" x14ac:dyDescent="0.3">
      <c r="A797">
        <v>1426</v>
      </c>
      <c r="B797" t="s">
        <v>3846</v>
      </c>
      <c r="C797">
        <v>2012</v>
      </c>
      <c r="D797" s="1">
        <v>41178</v>
      </c>
      <c r="E797" s="1">
        <v>41182</v>
      </c>
      <c r="F797" t="s">
        <v>50</v>
      </c>
      <c r="G797" t="s">
        <v>3847</v>
      </c>
      <c r="H797" t="s">
        <v>3848</v>
      </c>
      <c r="I797" t="s">
        <v>41</v>
      </c>
      <c r="J797" t="s">
        <v>27</v>
      </c>
      <c r="K797" t="s">
        <v>1823</v>
      </c>
      <c r="L797" t="s">
        <v>310</v>
      </c>
      <c r="M797">
        <v>85204</v>
      </c>
      <c r="N797" t="s">
        <v>44</v>
      </c>
      <c r="O797" t="s">
        <v>1629</v>
      </c>
      <c r="P797" t="s">
        <v>46</v>
      </c>
      <c r="Q797" t="s">
        <v>59</v>
      </c>
      <c r="R797" t="s">
        <v>1630</v>
      </c>
      <c r="S797">
        <v>363.64800000000002</v>
      </c>
      <c r="T797">
        <v>4</v>
      </c>
      <c r="U797">
        <v>0.2</v>
      </c>
      <c r="V797">
        <v>-86.366399999999999</v>
      </c>
    </row>
    <row r="798" spans="1:22" x14ac:dyDescent="0.3">
      <c r="A798">
        <v>1424</v>
      </c>
      <c r="B798" t="s">
        <v>3846</v>
      </c>
      <c r="C798">
        <v>2012</v>
      </c>
      <c r="D798" s="1">
        <v>41178</v>
      </c>
      <c r="E798" s="1">
        <v>41182</v>
      </c>
      <c r="F798" t="s">
        <v>50</v>
      </c>
      <c r="G798" t="s">
        <v>3847</v>
      </c>
      <c r="H798" t="s">
        <v>3848</v>
      </c>
      <c r="I798" t="s">
        <v>41</v>
      </c>
      <c r="J798" t="s">
        <v>27</v>
      </c>
      <c r="K798" t="s">
        <v>1823</v>
      </c>
      <c r="L798" t="s">
        <v>310</v>
      </c>
      <c r="M798">
        <v>85204</v>
      </c>
      <c r="N798" t="s">
        <v>44</v>
      </c>
      <c r="O798" t="s">
        <v>1400</v>
      </c>
      <c r="P798" t="s">
        <v>46</v>
      </c>
      <c r="Q798" t="s">
        <v>59</v>
      </c>
      <c r="R798" t="s">
        <v>1401</v>
      </c>
      <c r="S798">
        <v>119.904</v>
      </c>
      <c r="T798">
        <v>6</v>
      </c>
      <c r="U798">
        <v>0.2</v>
      </c>
      <c r="V798">
        <v>-1.4987999999999999</v>
      </c>
    </row>
    <row r="799" spans="1:22" x14ac:dyDescent="0.3">
      <c r="A799">
        <v>1392</v>
      </c>
      <c r="B799" t="s">
        <v>3789</v>
      </c>
      <c r="C799">
        <v>2013</v>
      </c>
      <c r="D799" s="1">
        <v>41310</v>
      </c>
      <c r="E799" s="1">
        <v>41310</v>
      </c>
      <c r="F799" t="s">
        <v>1290</v>
      </c>
      <c r="G799" t="s">
        <v>3790</v>
      </c>
      <c r="H799" t="s">
        <v>3791</v>
      </c>
      <c r="I799" t="s">
        <v>102</v>
      </c>
      <c r="J799" t="s">
        <v>27</v>
      </c>
      <c r="K799" t="s">
        <v>3792</v>
      </c>
      <c r="L799" t="s">
        <v>1272</v>
      </c>
      <c r="M799">
        <v>30080</v>
      </c>
      <c r="N799" t="s">
        <v>30</v>
      </c>
      <c r="O799" t="s">
        <v>960</v>
      </c>
      <c r="P799" t="s">
        <v>46</v>
      </c>
      <c r="Q799" t="s">
        <v>59</v>
      </c>
      <c r="R799" t="s">
        <v>961</v>
      </c>
      <c r="S799">
        <v>154.44</v>
      </c>
      <c r="T799">
        <v>3</v>
      </c>
      <c r="U799">
        <v>0</v>
      </c>
      <c r="V799">
        <v>1.5444</v>
      </c>
    </row>
    <row r="800" spans="1:22" x14ac:dyDescent="0.3">
      <c r="A800">
        <v>1383</v>
      </c>
      <c r="B800" t="s">
        <v>3789</v>
      </c>
      <c r="C800">
        <v>2013</v>
      </c>
      <c r="D800" s="1">
        <v>41310</v>
      </c>
      <c r="E800" s="1">
        <v>41310</v>
      </c>
      <c r="F800" t="s">
        <v>1290</v>
      </c>
      <c r="G800" t="s">
        <v>3790</v>
      </c>
      <c r="H800" t="s">
        <v>3791</v>
      </c>
      <c r="I800" t="s">
        <v>102</v>
      </c>
      <c r="J800" t="s">
        <v>27</v>
      </c>
      <c r="K800" t="s">
        <v>3792</v>
      </c>
      <c r="L800" t="s">
        <v>1272</v>
      </c>
      <c r="M800">
        <v>30080</v>
      </c>
      <c r="N800" t="s">
        <v>30</v>
      </c>
      <c r="O800" t="s">
        <v>3393</v>
      </c>
      <c r="P800" t="s">
        <v>46</v>
      </c>
      <c r="Q800" t="s">
        <v>59</v>
      </c>
      <c r="R800" t="s">
        <v>3394</v>
      </c>
      <c r="S800">
        <v>80.98</v>
      </c>
      <c r="T800">
        <v>1</v>
      </c>
      <c r="U800">
        <v>0</v>
      </c>
      <c r="V800">
        <v>1.6195999999999999</v>
      </c>
    </row>
    <row r="801" spans="1:22" x14ac:dyDescent="0.3">
      <c r="A801">
        <v>1380</v>
      </c>
      <c r="B801" t="s">
        <v>3774</v>
      </c>
      <c r="C801">
        <v>2011</v>
      </c>
      <c r="D801" s="1">
        <v>40759</v>
      </c>
      <c r="E801" s="1">
        <v>40764</v>
      </c>
      <c r="F801" t="s">
        <v>23</v>
      </c>
      <c r="G801" t="s">
        <v>888</v>
      </c>
      <c r="H801" t="s">
        <v>889</v>
      </c>
      <c r="I801" t="s">
        <v>26</v>
      </c>
      <c r="J801" t="s">
        <v>27</v>
      </c>
      <c r="K801" t="s">
        <v>3775</v>
      </c>
      <c r="L801" t="s">
        <v>121</v>
      </c>
      <c r="M801">
        <v>84062</v>
      </c>
      <c r="N801" t="s">
        <v>44</v>
      </c>
      <c r="O801" t="s">
        <v>3784</v>
      </c>
      <c r="P801" t="s">
        <v>46</v>
      </c>
      <c r="Q801" t="s">
        <v>59</v>
      </c>
      <c r="R801" t="s">
        <v>3785</v>
      </c>
      <c r="S801">
        <v>158.9</v>
      </c>
      <c r="T801">
        <v>5</v>
      </c>
      <c r="U801">
        <v>0</v>
      </c>
      <c r="V801">
        <v>7.9450000000000003</v>
      </c>
    </row>
    <row r="802" spans="1:22" x14ac:dyDescent="0.3">
      <c r="A802">
        <v>1357</v>
      </c>
      <c r="B802" t="s">
        <v>3729</v>
      </c>
      <c r="C802">
        <v>2011</v>
      </c>
      <c r="D802" s="1">
        <v>40729</v>
      </c>
      <c r="E802" s="1">
        <v>40729</v>
      </c>
      <c r="F802" t="s">
        <v>1290</v>
      </c>
      <c r="G802" t="s">
        <v>3535</v>
      </c>
      <c r="H802" t="s">
        <v>3536</v>
      </c>
      <c r="I802" t="s">
        <v>26</v>
      </c>
      <c r="J802" t="s">
        <v>27</v>
      </c>
      <c r="K802" t="s">
        <v>184</v>
      </c>
      <c r="L802" t="s">
        <v>104</v>
      </c>
      <c r="M802">
        <v>77036</v>
      </c>
      <c r="N802" t="s">
        <v>105</v>
      </c>
      <c r="O802" t="s">
        <v>3540</v>
      </c>
      <c r="P802" t="s">
        <v>46</v>
      </c>
      <c r="Q802" t="s">
        <v>59</v>
      </c>
      <c r="R802" t="s">
        <v>3541</v>
      </c>
      <c r="S802">
        <v>281.42399999999998</v>
      </c>
      <c r="T802">
        <v>11</v>
      </c>
      <c r="U802">
        <v>0.2</v>
      </c>
      <c r="V802">
        <v>-35.177999999999997</v>
      </c>
    </row>
    <row r="803" spans="1:22" x14ac:dyDescent="0.3">
      <c r="A803">
        <v>1356</v>
      </c>
      <c r="B803" t="s">
        <v>3729</v>
      </c>
      <c r="C803">
        <v>2011</v>
      </c>
      <c r="D803" s="1">
        <v>40729</v>
      </c>
      <c r="E803" s="1">
        <v>40729</v>
      </c>
      <c r="F803" t="s">
        <v>1290</v>
      </c>
      <c r="G803" t="s">
        <v>3535</v>
      </c>
      <c r="H803" t="s">
        <v>3536</v>
      </c>
      <c r="I803" t="s">
        <v>26</v>
      </c>
      <c r="J803" t="s">
        <v>27</v>
      </c>
      <c r="K803" t="s">
        <v>184</v>
      </c>
      <c r="L803" t="s">
        <v>104</v>
      </c>
      <c r="M803">
        <v>77036</v>
      </c>
      <c r="N803" t="s">
        <v>105</v>
      </c>
      <c r="O803" t="s">
        <v>839</v>
      </c>
      <c r="P803" t="s">
        <v>46</v>
      </c>
      <c r="Q803" t="s">
        <v>59</v>
      </c>
      <c r="R803" t="s">
        <v>840</v>
      </c>
      <c r="S803">
        <v>220.77600000000001</v>
      </c>
      <c r="T803">
        <v>3</v>
      </c>
      <c r="U803">
        <v>0.2</v>
      </c>
      <c r="V803">
        <v>-44.155200000000001</v>
      </c>
    </row>
    <row r="804" spans="1:22" x14ac:dyDescent="0.3">
      <c r="A804">
        <v>1352</v>
      </c>
      <c r="B804" t="s">
        <v>3725</v>
      </c>
      <c r="C804">
        <v>2013</v>
      </c>
      <c r="D804" s="1">
        <v>41362</v>
      </c>
      <c r="E804" s="1">
        <v>41365</v>
      </c>
      <c r="F804" t="s">
        <v>188</v>
      </c>
      <c r="G804" t="s">
        <v>3703</v>
      </c>
      <c r="H804" t="s">
        <v>3704</v>
      </c>
      <c r="I804" t="s">
        <v>41</v>
      </c>
      <c r="J804" t="s">
        <v>27</v>
      </c>
      <c r="K804" t="s">
        <v>1127</v>
      </c>
      <c r="L804" t="s">
        <v>319</v>
      </c>
      <c r="M804">
        <v>22204</v>
      </c>
      <c r="N804" t="s">
        <v>30</v>
      </c>
      <c r="O804" t="s">
        <v>3726</v>
      </c>
      <c r="P804" t="s">
        <v>46</v>
      </c>
      <c r="Q804" t="s">
        <v>59</v>
      </c>
      <c r="R804" t="s">
        <v>3727</v>
      </c>
      <c r="S804">
        <v>31.4</v>
      </c>
      <c r="T804">
        <v>2</v>
      </c>
      <c r="U804">
        <v>0</v>
      </c>
      <c r="V804">
        <v>7.85</v>
      </c>
    </row>
    <row r="805" spans="1:22" x14ac:dyDescent="0.3">
      <c r="A805">
        <v>1336</v>
      </c>
      <c r="B805" t="s">
        <v>3684</v>
      </c>
      <c r="C805">
        <v>2013</v>
      </c>
      <c r="D805" s="1">
        <v>41411</v>
      </c>
      <c r="E805" s="1">
        <v>41418</v>
      </c>
      <c r="F805" t="s">
        <v>50</v>
      </c>
      <c r="G805" t="s">
        <v>3685</v>
      </c>
      <c r="H805" t="s">
        <v>3686</v>
      </c>
      <c r="I805" t="s">
        <v>26</v>
      </c>
      <c r="J805" t="s">
        <v>27</v>
      </c>
      <c r="K805" t="s">
        <v>3687</v>
      </c>
      <c r="L805" t="s">
        <v>747</v>
      </c>
      <c r="M805">
        <v>6457</v>
      </c>
      <c r="N805" t="s">
        <v>148</v>
      </c>
      <c r="O805" t="s">
        <v>3688</v>
      </c>
      <c r="P805" t="s">
        <v>46</v>
      </c>
      <c r="Q805" t="s">
        <v>59</v>
      </c>
      <c r="R805" t="s">
        <v>3689</v>
      </c>
      <c r="S805">
        <v>552.55999999999995</v>
      </c>
      <c r="T805">
        <v>4</v>
      </c>
      <c r="U805">
        <v>0</v>
      </c>
      <c r="V805">
        <v>0</v>
      </c>
    </row>
    <row r="806" spans="1:22" x14ac:dyDescent="0.3">
      <c r="A806">
        <v>1332</v>
      </c>
      <c r="B806" t="s">
        <v>3675</v>
      </c>
      <c r="C806">
        <v>2014</v>
      </c>
      <c r="D806" s="1">
        <v>41793</v>
      </c>
      <c r="E806" s="1">
        <v>41797</v>
      </c>
      <c r="F806" t="s">
        <v>50</v>
      </c>
      <c r="G806" t="s">
        <v>3676</v>
      </c>
      <c r="H806" t="s">
        <v>3677</v>
      </c>
      <c r="I806" t="s">
        <v>102</v>
      </c>
      <c r="J806" t="s">
        <v>27</v>
      </c>
      <c r="K806" t="s">
        <v>2628</v>
      </c>
      <c r="L806" t="s">
        <v>498</v>
      </c>
      <c r="M806">
        <v>44052</v>
      </c>
      <c r="N806" t="s">
        <v>148</v>
      </c>
      <c r="O806" t="s">
        <v>1765</v>
      </c>
      <c r="P806" t="s">
        <v>46</v>
      </c>
      <c r="Q806" t="s">
        <v>59</v>
      </c>
      <c r="R806" t="s">
        <v>1766</v>
      </c>
      <c r="S806">
        <v>27.44</v>
      </c>
      <c r="T806">
        <v>2</v>
      </c>
      <c r="U806">
        <v>0.2</v>
      </c>
      <c r="V806">
        <v>2.4009999999999998</v>
      </c>
    </row>
    <row r="807" spans="1:22" x14ac:dyDescent="0.3">
      <c r="A807">
        <v>1325</v>
      </c>
      <c r="B807" t="s">
        <v>3657</v>
      </c>
      <c r="C807">
        <v>2011</v>
      </c>
      <c r="D807" s="1">
        <v>40814</v>
      </c>
      <c r="E807" s="1">
        <v>40819</v>
      </c>
      <c r="F807" t="s">
        <v>50</v>
      </c>
      <c r="G807" t="s">
        <v>3658</v>
      </c>
      <c r="H807" t="s">
        <v>3659</v>
      </c>
      <c r="I807" t="s">
        <v>41</v>
      </c>
      <c r="J807" t="s">
        <v>27</v>
      </c>
      <c r="K807" t="s">
        <v>1479</v>
      </c>
      <c r="L807" t="s">
        <v>1245</v>
      </c>
      <c r="M807">
        <v>1841</v>
      </c>
      <c r="N807" t="s">
        <v>148</v>
      </c>
      <c r="O807" t="s">
        <v>1635</v>
      </c>
      <c r="P807" t="s">
        <v>46</v>
      </c>
      <c r="Q807" t="s">
        <v>59</v>
      </c>
      <c r="R807" t="s">
        <v>1636</v>
      </c>
      <c r="S807">
        <v>46.26</v>
      </c>
      <c r="T807">
        <v>3</v>
      </c>
      <c r="U807">
        <v>0</v>
      </c>
      <c r="V807">
        <v>12.4902</v>
      </c>
    </row>
    <row r="808" spans="1:22" x14ac:dyDescent="0.3">
      <c r="A808">
        <v>1322</v>
      </c>
      <c r="B808" t="s">
        <v>3643</v>
      </c>
      <c r="C808">
        <v>2014</v>
      </c>
      <c r="D808" s="1">
        <v>41674</v>
      </c>
      <c r="E808" s="1">
        <v>41679</v>
      </c>
      <c r="F808" t="s">
        <v>50</v>
      </c>
      <c r="G808" t="s">
        <v>3644</v>
      </c>
      <c r="H808" t="s">
        <v>3645</v>
      </c>
      <c r="I808" t="s">
        <v>26</v>
      </c>
      <c r="J808" t="s">
        <v>27</v>
      </c>
      <c r="K808" t="s">
        <v>1007</v>
      </c>
      <c r="L808" t="s">
        <v>498</v>
      </c>
      <c r="M808">
        <v>45231</v>
      </c>
      <c r="N808" t="s">
        <v>148</v>
      </c>
      <c r="O808" t="s">
        <v>2011</v>
      </c>
      <c r="P808" t="s">
        <v>46</v>
      </c>
      <c r="Q808" t="s">
        <v>59</v>
      </c>
      <c r="R808" t="s">
        <v>2012</v>
      </c>
      <c r="S808">
        <v>285.55200000000002</v>
      </c>
      <c r="T808">
        <v>2</v>
      </c>
      <c r="U808">
        <v>0.2</v>
      </c>
      <c r="V808">
        <v>35.694000000000003</v>
      </c>
    </row>
    <row r="809" spans="1:22" x14ac:dyDescent="0.3">
      <c r="A809">
        <v>1310</v>
      </c>
      <c r="B809" t="s">
        <v>3618</v>
      </c>
      <c r="C809">
        <v>2013</v>
      </c>
      <c r="D809" s="1">
        <v>41446</v>
      </c>
      <c r="E809" s="1">
        <v>41447</v>
      </c>
      <c r="F809" t="s">
        <v>188</v>
      </c>
      <c r="G809" t="s">
        <v>984</v>
      </c>
      <c r="H809" t="s">
        <v>985</v>
      </c>
      <c r="I809" t="s">
        <v>26</v>
      </c>
      <c r="J809" t="s">
        <v>27</v>
      </c>
      <c r="K809" t="s">
        <v>602</v>
      </c>
      <c r="L809" t="s">
        <v>43</v>
      </c>
      <c r="M809">
        <v>91104</v>
      </c>
      <c r="N809" t="s">
        <v>44</v>
      </c>
      <c r="O809" t="s">
        <v>1563</v>
      </c>
      <c r="P809" t="s">
        <v>46</v>
      </c>
      <c r="Q809" t="s">
        <v>59</v>
      </c>
      <c r="R809" t="s">
        <v>1564</v>
      </c>
      <c r="S809">
        <v>161.94</v>
      </c>
      <c r="T809">
        <v>3</v>
      </c>
      <c r="U809">
        <v>0</v>
      </c>
      <c r="V809">
        <v>9.7164000000000001</v>
      </c>
    </row>
    <row r="810" spans="1:22" x14ac:dyDescent="0.3">
      <c r="A810">
        <v>1300</v>
      </c>
      <c r="B810" t="s">
        <v>3603</v>
      </c>
      <c r="C810">
        <v>2012</v>
      </c>
      <c r="D810" s="1">
        <v>41186</v>
      </c>
      <c r="E810" s="1">
        <v>41189</v>
      </c>
      <c r="F810" t="s">
        <v>188</v>
      </c>
      <c r="G810" t="s">
        <v>3332</v>
      </c>
      <c r="H810" t="s">
        <v>3333</v>
      </c>
      <c r="I810" t="s">
        <v>26</v>
      </c>
      <c r="J810" t="s">
        <v>27</v>
      </c>
      <c r="K810" t="s">
        <v>127</v>
      </c>
      <c r="L810" t="s">
        <v>43</v>
      </c>
      <c r="M810">
        <v>94109</v>
      </c>
      <c r="N810" t="s">
        <v>44</v>
      </c>
      <c r="O810" t="s">
        <v>635</v>
      </c>
      <c r="P810" t="s">
        <v>46</v>
      </c>
      <c r="Q810" t="s">
        <v>59</v>
      </c>
      <c r="R810" t="s">
        <v>636</v>
      </c>
      <c r="S810">
        <v>26.96</v>
      </c>
      <c r="T810">
        <v>2</v>
      </c>
      <c r="U810">
        <v>0</v>
      </c>
      <c r="V810">
        <v>7.0095999999999998</v>
      </c>
    </row>
    <row r="811" spans="1:22" x14ac:dyDescent="0.3">
      <c r="A811">
        <v>1286</v>
      </c>
      <c r="B811" t="s">
        <v>3574</v>
      </c>
      <c r="C811">
        <v>2013</v>
      </c>
      <c r="D811" s="1">
        <v>41452</v>
      </c>
      <c r="E811" s="1">
        <v>41459</v>
      </c>
      <c r="F811" t="s">
        <v>50</v>
      </c>
      <c r="G811" t="s">
        <v>3575</v>
      </c>
      <c r="H811" t="s">
        <v>3576</v>
      </c>
      <c r="I811" t="s">
        <v>26</v>
      </c>
      <c r="J811" t="s">
        <v>27</v>
      </c>
      <c r="K811" t="s">
        <v>3577</v>
      </c>
      <c r="L811" t="s">
        <v>1399</v>
      </c>
      <c r="M811">
        <v>2908</v>
      </c>
      <c r="N811" t="s">
        <v>148</v>
      </c>
      <c r="O811" t="s">
        <v>1513</v>
      </c>
      <c r="P811" t="s">
        <v>46</v>
      </c>
      <c r="Q811" t="s">
        <v>59</v>
      </c>
      <c r="R811" t="s">
        <v>1514</v>
      </c>
      <c r="S811">
        <v>14.9</v>
      </c>
      <c r="T811">
        <v>5</v>
      </c>
      <c r="U811">
        <v>0</v>
      </c>
      <c r="V811">
        <v>1.0429999999999999</v>
      </c>
    </row>
    <row r="812" spans="1:22" x14ac:dyDescent="0.3">
      <c r="A812">
        <v>1271</v>
      </c>
      <c r="B812" t="s">
        <v>3539</v>
      </c>
      <c r="C812">
        <v>2013</v>
      </c>
      <c r="D812" s="1">
        <v>41386</v>
      </c>
      <c r="E812" s="1">
        <v>41391</v>
      </c>
      <c r="F812" t="s">
        <v>50</v>
      </c>
      <c r="G812" t="s">
        <v>2167</v>
      </c>
      <c r="H812" t="s">
        <v>2168</v>
      </c>
      <c r="I812" t="s">
        <v>41</v>
      </c>
      <c r="J812" t="s">
        <v>27</v>
      </c>
      <c r="K812" t="s">
        <v>303</v>
      </c>
      <c r="L812" t="s">
        <v>211</v>
      </c>
      <c r="M812">
        <v>60623</v>
      </c>
      <c r="N812" t="s">
        <v>105</v>
      </c>
      <c r="O812" t="s">
        <v>3540</v>
      </c>
      <c r="P812" t="s">
        <v>46</v>
      </c>
      <c r="Q812" t="s">
        <v>59</v>
      </c>
      <c r="R812" t="s">
        <v>3541</v>
      </c>
      <c r="S812">
        <v>102.336</v>
      </c>
      <c r="T812">
        <v>4</v>
      </c>
      <c r="U812">
        <v>0.2</v>
      </c>
      <c r="V812">
        <v>-12.792</v>
      </c>
    </row>
    <row r="813" spans="1:22" x14ac:dyDescent="0.3">
      <c r="A813">
        <v>1267</v>
      </c>
      <c r="B813" t="s">
        <v>3532</v>
      </c>
      <c r="C813">
        <v>2011</v>
      </c>
      <c r="D813" s="1">
        <v>40901</v>
      </c>
      <c r="E813" s="1">
        <v>40906</v>
      </c>
      <c r="F813" t="s">
        <v>50</v>
      </c>
      <c r="G813" t="s">
        <v>371</v>
      </c>
      <c r="H813" t="s">
        <v>372</v>
      </c>
      <c r="I813" t="s">
        <v>41</v>
      </c>
      <c r="J813" t="s">
        <v>27</v>
      </c>
      <c r="K813" t="s">
        <v>42</v>
      </c>
      <c r="L813" t="s">
        <v>43</v>
      </c>
      <c r="M813">
        <v>90045</v>
      </c>
      <c r="N813" t="s">
        <v>44</v>
      </c>
      <c r="O813" t="s">
        <v>1516</v>
      </c>
      <c r="P813" t="s">
        <v>46</v>
      </c>
      <c r="Q813" t="s">
        <v>59</v>
      </c>
      <c r="R813" t="s">
        <v>1517</v>
      </c>
      <c r="S813">
        <v>142.86000000000001</v>
      </c>
      <c r="T813">
        <v>1</v>
      </c>
      <c r="U813">
        <v>0</v>
      </c>
      <c r="V813">
        <v>41.429400000000001</v>
      </c>
    </row>
    <row r="814" spans="1:22" x14ac:dyDescent="0.3">
      <c r="A814">
        <v>1259</v>
      </c>
      <c r="B814" t="s">
        <v>3509</v>
      </c>
      <c r="C814">
        <v>2013</v>
      </c>
      <c r="D814" s="1">
        <v>41633</v>
      </c>
      <c r="E814" s="1">
        <v>41637</v>
      </c>
      <c r="F814" t="s">
        <v>23</v>
      </c>
      <c r="G814" t="s">
        <v>1508</v>
      </c>
      <c r="H814" t="s">
        <v>1509</v>
      </c>
      <c r="I814" t="s">
        <v>102</v>
      </c>
      <c r="J814" t="s">
        <v>27</v>
      </c>
      <c r="K814" t="s">
        <v>467</v>
      </c>
      <c r="L814" t="s">
        <v>88</v>
      </c>
      <c r="M814">
        <v>28205</v>
      </c>
      <c r="N814" t="s">
        <v>30</v>
      </c>
      <c r="O814" t="s">
        <v>3510</v>
      </c>
      <c r="P814" t="s">
        <v>46</v>
      </c>
      <c r="Q814" t="s">
        <v>59</v>
      </c>
      <c r="R814" t="s">
        <v>3511</v>
      </c>
      <c r="S814">
        <v>540.048</v>
      </c>
      <c r="T814">
        <v>3</v>
      </c>
      <c r="U814">
        <v>0.2</v>
      </c>
      <c r="V814">
        <v>-47.254199999999997</v>
      </c>
    </row>
    <row r="815" spans="1:22" x14ac:dyDescent="0.3">
      <c r="A815">
        <v>1228</v>
      </c>
      <c r="B815" t="s">
        <v>3440</v>
      </c>
      <c r="C815">
        <v>2013</v>
      </c>
      <c r="D815" s="1">
        <v>41613</v>
      </c>
      <c r="E815" s="1">
        <v>41614</v>
      </c>
      <c r="F815" t="s">
        <v>188</v>
      </c>
      <c r="G815" t="s">
        <v>676</v>
      </c>
      <c r="H815" t="s">
        <v>677</v>
      </c>
      <c r="I815" t="s">
        <v>26</v>
      </c>
      <c r="J815" t="s">
        <v>27</v>
      </c>
      <c r="K815" t="s">
        <v>266</v>
      </c>
      <c r="L815" t="s">
        <v>267</v>
      </c>
      <c r="M815">
        <v>10024</v>
      </c>
      <c r="N815" t="s">
        <v>148</v>
      </c>
      <c r="O815" t="s">
        <v>3444</v>
      </c>
      <c r="P815" t="s">
        <v>46</v>
      </c>
      <c r="Q815" t="s">
        <v>59</v>
      </c>
      <c r="R815" t="s">
        <v>3445</v>
      </c>
      <c r="S815">
        <v>193.86</v>
      </c>
      <c r="T815">
        <v>2</v>
      </c>
      <c r="U815">
        <v>0</v>
      </c>
      <c r="V815">
        <v>11.631600000000001</v>
      </c>
    </row>
    <row r="816" spans="1:22" x14ac:dyDescent="0.3">
      <c r="A816">
        <v>1227</v>
      </c>
      <c r="B816" t="s">
        <v>3440</v>
      </c>
      <c r="C816">
        <v>2013</v>
      </c>
      <c r="D816" s="1">
        <v>41613</v>
      </c>
      <c r="E816" s="1">
        <v>41614</v>
      </c>
      <c r="F816" t="s">
        <v>188</v>
      </c>
      <c r="G816" t="s">
        <v>676</v>
      </c>
      <c r="H816" t="s">
        <v>677</v>
      </c>
      <c r="I816" t="s">
        <v>26</v>
      </c>
      <c r="J816" t="s">
        <v>27</v>
      </c>
      <c r="K816" t="s">
        <v>266</v>
      </c>
      <c r="L816" t="s">
        <v>267</v>
      </c>
      <c r="M816">
        <v>10024</v>
      </c>
      <c r="N816" t="s">
        <v>148</v>
      </c>
      <c r="O816" t="s">
        <v>3442</v>
      </c>
      <c r="P816" t="s">
        <v>46</v>
      </c>
      <c r="Q816" t="s">
        <v>59</v>
      </c>
      <c r="R816" t="s">
        <v>3443</v>
      </c>
      <c r="S816">
        <v>182.94</v>
      </c>
      <c r="T816">
        <v>3</v>
      </c>
      <c r="U816">
        <v>0</v>
      </c>
      <c r="V816">
        <v>3.6587999999999998</v>
      </c>
    </row>
    <row r="817" spans="1:22" x14ac:dyDescent="0.3">
      <c r="A817">
        <v>1221</v>
      </c>
      <c r="B817" t="s">
        <v>3435</v>
      </c>
      <c r="C817">
        <v>2011</v>
      </c>
      <c r="D817" s="1">
        <v>40736</v>
      </c>
      <c r="E817" s="1">
        <v>40740</v>
      </c>
      <c r="F817" t="s">
        <v>50</v>
      </c>
      <c r="G817" t="s">
        <v>3436</v>
      </c>
      <c r="H817" t="s">
        <v>3437</v>
      </c>
      <c r="I817" t="s">
        <v>102</v>
      </c>
      <c r="J817" t="s">
        <v>27</v>
      </c>
      <c r="K817" t="s">
        <v>42</v>
      </c>
      <c r="L817" t="s">
        <v>43</v>
      </c>
      <c r="M817">
        <v>90036</v>
      </c>
      <c r="N817" t="s">
        <v>44</v>
      </c>
      <c r="O817" t="s">
        <v>122</v>
      </c>
      <c r="P817" t="s">
        <v>46</v>
      </c>
      <c r="Q817" t="s">
        <v>59</v>
      </c>
      <c r="R817" t="s">
        <v>123</v>
      </c>
      <c r="S817">
        <v>249.75</v>
      </c>
      <c r="T817">
        <v>9</v>
      </c>
      <c r="U817">
        <v>0</v>
      </c>
      <c r="V817">
        <v>44.954999999999998</v>
      </c>
    </row>
    <row r="818" spans="1:22" x14ac:dyDescent="0.3">
      <c r="A818">
        <v>1207</v>
      </c>
      <c r="B818" t="s">
        <v>3419</v>
      </c>
      <c r="C818">
        <v>2013</v>
      </c>
      <c r="D818" s="1">
        <v>41470</v>
      </c>
      <c r="E818" s="1">
        <v>41474</v>
      </c>
      <c r="F818" t="s">
        <v>23</v>
      </c>
      <c r="G818" t="s">
        <v>3420</v>
      </c>
      <c r="H818" t="s">
        <v>3421</v>
      </c>
      <c r="I818" t="s">
        <v>41</v>
      </c>
      <c r="J818" t="s">
        <v>27</v>
      </c>
      <c r="K818" t="s">
        <v>266</v>
      </c>
      <c r="L818" t="s">
        <v>267</v>
      </c>
      <c r="M818">
        <v>10009</v>
      </c>
      <c r="N818" t="s">
        <v>148</v>
      </c>
      <c r="O818" t="s">
        <v>2348</v>
      </c>
      <c r="P818" t="s">
        <v>46</v>
      </c>
      <c r="Q818" t="s">
        <v>59</v>
      </c>
      <c r="R818" t="s">
        <v>2349</v>
      </c>
      <c r="S818">
        <v>11.21</v>
      </c>
      <c r="T818">
        <v>1</v>
      </c>
      <c r="U818">
        <v>0</v>
      </c>
      <c r="V818">
        <v>3.363</v>
      </c>
    </row>
    <row r="819" spans="1:22" x14ac:dyDescent="0.3">
      <c r="A819">
        <v>1205</v>
      </c>
      <c r="B819" t="s">
        <v>3413</v>
      </c>
      <c r="C819">
        <v>2013</v>
      </c>
      <c r="D819" s="1">
        <v>41474</v>
      </c>
      <c r="E819" s="1">
        <v>41480</v>
      </c>
      <c r="F819" t="s">
        <v>50</v>
      </c>
      <c r="G819" t="s">
        <v>2679</v>
      </c>
      <c r="H819" t="s">
        <v>2680</v>
      </c>
      <c r="I819" t="s">
        <v>41</v>
      </c>
      <c r="J819" t="s">
        <v>27</v>
      </c>
      <c r="K819" t="s">
        <v>807</v>
      </c>
      <c r="L819" t="s">
        <v>457</v>
      </c>
      <c r="M819">
        <v>80219</v>
      </c>
      <c r="N819" t="s">
        <v>44</v>
      </c>
      <c r="O819" t="s">
        <v>1652</v>
      </c>
      <c r="P819" t="s">
        <v>46</v>
      </c>
      <c r="Q819" t="s">
        <v>59</v>
      </c>
      <c r="R819" t="s">
        <v>1653</v>
      </c>
      <c r="S819">
        <v>338.04</v>
      </c>
      <c r="T819">
        <v>3</v>
      </c>
      <c r="U819">
        <v>0.2</v>
      </c>
      <c r="V819">
        <v>-33.804000000000002</v>
      </c>
    </row>
    <row r="820" spans="1:22" x14ac:dyDescent="0.3">
      <c r="A820">
        <v>1204</v>
      </c>
      <c r="B820" t="s">
        <v>3413</v>
      </c>
      <c r="C820">
        <v>2013</v>
      </c>
      <c r="D820" s="1">
        <v>41474</v>
      </c>
      <c r="E820" s="1">
        <v>41480</v>
      </c>
      <c r="F820" t="s">
        <v>50</v>
      </c>
      <c r="G820" t="s">
        <v>2679</v>
      </c>
      <c r="H820" t="s">
        <v>2680</v>
      </c>
      <c r="I820" t="s">
        <v>41</v>
      </c>
      <c r="J820" t="s">
        <v>27</v>
      </c>
      <c r="K820" t="s">
        <v>807</v>
      </c>
      <c r="L820" t="s">
        <v>457</v>
      </c>
      <c r="M820">
        <v>80219</v>
      </c>
      <c r="N820" t="s">
        <v>44</v>
      </c>
      <c r="O820" t="s">
        <v>3414</v>
      </c>
      <c r="P820" t="s">
        <v>46</v>
      </c>
      <c r="Q820" t="s">
        <v>59</v>
      </c>
      <c r="R820" t="s">
        <v>3415</v>
      </c>
      <c r="S820">
        <v>593.56799999999998</v>
      </c>
      <c r="T820">
        <v>2</v>
      </c>
      <c r="U820">
        <v>0.2</v>
      </c>
      <c r="V820">
        <v>0</v>
      </c>
    </row>
    <row r="821" spans="1:22" x14ac:dyDescent="0.3">
      <c r="A821">
        <v>1196</v>
      </c>
      <c r="B821" t="s">
        <v>3404</v>
      </c>
      <c r="C821">
        <v>2012</v>
      </c>
      <c r="D821" s="1">
        <v>41167</v>
      </c>
      <c r="E821" s="1">
        <v>41167</v>
      </c>
      <c r="F821" t="s">
        <v>1290</v>
      </c>
      <c r="G821" t="s">
        <v>2041</v>
      </c>
      <c r="H821" t="s">
        <v>2042</v>
      </c>
      <c r="I821" t="s">
        <v>41</v>
      </c>
      <c r="J821" t="s">
        <v>27</v>
      </c>
      <c r="K821" t="s">
        <v>3405</v>
      </c>
      <c r="L821" t="s">
        <v>54</v>
      </c>
      <c r="M821">
        <v>33065</v>
      </c>
      <c r="N821" t="s">
        <v>30</v>
      </c>
      <c r="O821" t="s">
        <v>1635</v>
      </c>
      <c r="P821" t="s">
        <v>46</v>
      </c>
      <c r="Q821" t="s">
        <v>59</v>
      </c>
      <c r="R821" t="s">
        <v>1636</v>
      </c>
      <c r="S821">
        <v>24.672000000000001</v>
      </c>
      <c r="T821">
        <v>2</v>
      </c>
      <c r="U821">
        <v>0.2</v>
      </c>
      <c r="V821">
        <v>2.1587999999999998</v>
      </c>
    </row>
    <row r="822" spans="1:22" x14ac:dyDescent="0.3">
      <c r="A822">
        <v>1188</v>
      </c>
      <c r="B822" t="s">
        <v>3388</v>
      </c>
      <c r="C822">
        <v>2011</v>
      </c>
      <c r="D822" s="1">
        <v>40871</v>
      </c>
      <c r="E822" s="1">
        <v>40877</v>
      </c>
      <c r="F822" t="s">
        <v>50</v>
      </c>
      <c r="G822" t="s">
        <v>3389</v>
      </c>
      <c r="H822" t="s">
        <v>3390</v>
      </c>
      <c r="I822" t="s">
        <v>41</v>
      </c>
      <c r="J822" t="s">
        <v>27</v>
      </c>
      <c r="K822" t="s">
        <v>95</v>
      </c>
      <c r="L822" t="s">
        <v>96</v>
      </c>
      <c r="M822">
        <v>98103</v>
      </c>
      <c r="N822" t="s">
        <v>44</v>
      </c>
      <c r="O822" t="s">
        <v>2320</v>
      </c>
      <c r="P822" t="s">
        <v>46</v>
      </c>
      <c r="Q822" t="s">
        <v>59</v>
      </c>
      <c r="R822" t="s">
        <v>2321</v>
      </c>
      <c r="S822">
        <v>197.58</v>
      </c>
      <c r="T822">
        <v>2</v>
      </c>
      <c r="U822">
        <v>0</v>
      </c>
      <c r="V822">
        <v>53.346600000000002</v>
      </c>
    </row>
    <row r="823" spans="1:22" x14ac:dyDescent="0.3">
      <c r="A823">
        <v>1186</v>
      </c>
      <c r="B823" t="s">
        <v>3388</v>
      </c>
      <c r="C823">
        <v>2011</v>
      </c>
      <c r="D823" s="1">
        <v>40871</v>
      </c>
      <c r="E823" s="1">
        <v>40877</v>
      </c>
      <c r="F823" t="s">
        <v>50</v>
      </c>
      <c r="G823" t="s">
        <v>3389</v>
      </c>
      <c r="H823" t="s">
        <v>3390</v>
      </c>
      <c r="I823" t="s">
        <v>41</v>
      </c>
      <c r="J823" t="s">
        <v>27</v>
      </c>
      <c r="K823" t="s">
        <v>95</v>
      </c>
      <c r="L823" t="s">
        <v>96</v>
      </c>
      <c r="M823">
        <v>98103</v>
      </c>
      <c r="N823" t="s">
        <v>44</v>
      </c>
      <c r="O823" t="s">
        <v>3393</v>
      </c>
      <c r="P823" t="s">
        <v>46</v>
      </c>
      <c r="Q823" t="s">
        <v>59</v>
      </c>
      <c r="R823" t="s">
        <v>3394</v>
      </c>
      <c r="S823">
        <v>485.88</v>
      </c>
      <c r="T823">
        <v>6</v>
      </c>
      <c r="U823">
        <v>0</v>
      </c>
      <c r="V823">
        <v>9.7175999999999991</v>
      </c>
    </row>
    <row r="824" spans="1:22" x14ac:dyDescent="0.3">
      <c r="A824">
        <v>1171</v>
      </c>
      <c r="B824" t="s">
        <v>3350</v>
      </c>
      <c r="C824">
        <v>2014</v>
      </c>
      <c r="D824" s="1">
        <v>41982</v>
      </c>
      <c r="E824" s="1">
        <v>41984</v>
      </c>
      <c r="F824" t="s">
        <v>23</v>
      </c>
      <c r="G824" t="s">
        <v>951</v>
      </c>
      <c r="H824" t="s">
        <v>952</v>
      </c>
      <c r="I824" t="s">
        <v>26</v>
      </c>
      <c r="J824" t="s">
        <v>27</v>
      </c>
      <c r="K824" t="s">
        <v>266</v>
      </c>
      <c r="L824" t="s">
        <v>267</v>
      </c>
      <c r="M824">
        <v>10035</v>
      </c>
      <c r="N824" t="s">
        <v>148</v>
      </c>
      <c r="O824" t="s">
        <v>3355</v>
      </c>
      <c r="P824" t="s">
        <v>46</v>
      </c>
      <c r="Q824" t="s">
        <v>59</v>
      </c>
      <c r="R824" t="s">
        <v>3356</v>
      </c>
      <c r="S824">
        <v>31.92</v>
      </c>
      <c r="T824">
        <v>4</v>
      </c>
      <c r="U824">
        <v>0</v>
      </c>
      <c r="V824">
        <v>8.2992000000000008</v>
      </c>
    </row>
    <row r="825" spans="1:22" x14ac:dyDescent="0.3">
      <c r="A825">
        <v>1169</v>
      </c>
      <c r="B825" t="s">
        <v>3350</v>
      </c>
      <c r="C825">
        <v>2014</v>
      </c>
      <c r="D825" s="1">
        <v>41982</v>
      </c>
      <c r="E825" s="1">
        <v>41984</v>
      </c>
      <c r="F825" t="s">
        <v>23</v>
      </c>
      <c r="G825" t="s">
        <v>951</v>
      </c>
      <c r="H825" t="s">
        <v>952</v>
      </c>
      <c r="I825" t="s">
        <v>26</v>
      </c>
      <c r="J825" t="s">
        <v>27</v>
      </c>
      <c r="K825" t="s">
        <v>266</v>
      </c>
      <c r="L825" t="s">
        <v>267</v>
      </c>
      <c r="M825">
        <v>10035</v>
      </c>
      <c r="N825" t="s">
        <v>148</v>
      </c>
      <c r="O825" t="s">
        <v>340</v>
      </c>
      <c r="P825" t="s">
        <v>46</v>
      </c>
      <c r="Q825" t="s">
        <v>59</v>
      </c>
      <c r="R825" t="s">
        <v>341</v>
      </c>
      <c r="S825">
        <v>272.94</v>
      </c>
      <c r="T825">
        <v>3</v>
      </c>
      <c r="U825">
        <v>0</v>
      </c>
      <c r="V825">
        <v>0</v>
      </c>
    </row>
    <row r="826" spans="1:22" x14ac:dyDescent="0.3">
      <c r="A826">
        <v>1155</v>
      </c>
      <c r="B826" t="s">
        <v>3322</v>
      </c>
      <c r="C826">
        <v>2011</v>
      </c>
      <c r="D826" s="1">
        <v>40897</v>
      </c>
      <c r="E826" s="1">
        <v>40898</v>
      </c>
      <c r="F826" t="s">
        <v>188</v>
      </c>
      <c r="G826" t="s">
        <v>3217</v>
      </c>
      <c r="H826" t="s">
        <v>3218</v>
      </c>
      <c r="I826" t="s">
        <v>102</v>
      </c>
      <c r="J826" t="s">
        <v>27</v>
      </c>
      <c r="K826" t="s">
        <v>3323</v>
      </c>
      <c r="L826" t="s">
        <v>319</v>
      </c>
      <c r="M826">
        <v>22801</v>
      </c>
      <c r="N826" t="s">
        <v>30</v>
      </c>
      <c r="O826" t="s">
        <v>3324</v>
      </c>
      <c r="P826" t="s">
        <v>46</v>
      </c>
      <c r="Q826" t="s">
        <v>59</v>
      </c>
      <c r="R826" t="s">
        <v>3325</v>
      </c>
      <c r="S826">
        <v>122.48</v>
      </c>
      <c r="T826">
        <v>2</v>
      </c>
      <c r="U826">
        <v>0</v>
      </c>
      <c r="V826">
        <v>0</v>
      </c>
    </row>
    <row r="827" spans="1:22" x14ac:dyDescent="0.3">
      <c r="A827">
        <v>1146</v>
      </c>
      <c r="B827" t="s">
        <v>3296</v>
      </c>
      <c r="C827">
        <v>2011</v>
      </c>
      <c r="D827" s="1">
        <v>40815</v>
      </c>
      <c r="E827" s="1">
        <v>40819</v>
      </c>
      <c r="F827" t="s">
        <v>50</v>
      </c>
      <c r="G827" t="s">
        <v>2287</v>
      </c>
      <c r="H827" t="s">
        <v>2288</v>
      </c>
      <c r="I827" t="s">
        <v>26</v>
      </c>
      <c r="J827" t="s">
        <v>27</v>
      </c>
      <c r="K827" t="s">
        <v>42</v>
      </c>
      <c r="L827" t="s">
        <v>43</v>
      </c>
      <c r="M827">
        <v>90045</v>
      </c>
      <c r="N827" t="s">
        <v>44</v>
      </c>
      <c r="O827" t="s">
        <v>3219</v>
      </c>
      <c r="P827" t="s">
        <v>46</v>
      </c>
      <c r="Q827" t="s">
        <v>59</v>
      </c>
      <c r="R827" t="s">
        <v>3220</v>
      </c>
      <c r="S827">
        <v>62.18</v>
      </c>
      <c r="T827">
        <v>1</v>
      </c>
      <c r="U827">
        <v>0</v>
      </c>
      <c r="V827">
        <v>16.788599999999999</v>
      </c>
    </row>
    <row r="828" spans="1:22" x14ac:dyDescent="0.3">
      <c r="A828">
        <v>1136</v>
      </c>
      <c r="B828" t="s">
        <v>3282</v>
      </c>
      <c r="C828">
        <v>2013</v>
      </c>
      <c r="D828" s="1">
        <v>41620</v>
      </c>
      <c r="E828" s="1">
        <v>41620</v>
      </c>
      <c r="F828" t="s">
        <v>1290</v>
      </c>
      <c r="G828" t="s">
        <v>1990</v>
      </c>
      <c r="H828" t="s">
        <v>1991</v>
      </c>
      <c r="I828" t="s">
        <v>26</v>
      </c>
      <c r="J828" t="s">
        <v>27</v>
      </c>
      <c r="K828" t="s">
        <v>3283</v>
      </c>
      <c r="L828" t="s">
        <v>54</v>
      </c>
      <c r="M828">
        <v>33030</v>
      </c>
      <c r="N828" t="s">
        <v>30</v>
      </c>
      <c r="O828" t="s">
        <v>3284</v>
      </c>
      <c r="P828" t="s">
        <v>46</v>
      </c>
      <c r="Q828" t="s">
        <v>59</v>
      </c>
      <c r="R828" t="s">
        <v>3285</v>
      </c>
      <c r="S828">
        <v>85.224000000000004</v>
      </c>
      <c r="T828">
        <v>3</v>
      </c>
      <c r="U828">
        <v>0.2</v>
      </c>
      <c r="V828">
        <v>7.4570999999999996</v>
      </c>
    </row>
    <row r="829" spans="1:22" x14ac:dyDescent="0.3">
      <c r="A829">
        <v>1134</v>
      </c>
      <c r="B829" t="s">
        <v>3279</v>
      </c>
      <c r="C829">
        <v>2013</v>
      </c>
      <c r="D829" s="1">
        <v>41431</v>
      </c>
      <c r="E829" s="1">
        <v>41435</v>
      </c>
      <c r="F829" t="s">
        <v>50</v>
      </c>
      <c r="G829" t="s">
        <v>1610</v>
      </c>
      <c r="H829" t="s">
        <v>1611</v>
      </c>
      <c r="I829" t="s">
        <v>102</v>
      </c>
      <c r="J829" t="s">
        <v>27</v>
      </c>
      <c r="K829" t="s">
        <v>146</v>
      </c>
      <c r="L829" t="s">
        <v>147</v>
      </c>
      <c r="M829">
        <v>19134</v>
      </c>
      <c r="N829" t="s">
        <v>148</v>
      </c>
      <c r="O829" t="s">
        <v>217</v>
      </c>
      <c r="P829" t="s">
        <v>46</v>
      </c>
      <c r="Q829" t="s">
        <v>59</v>
      </c>
      <c r="R829" t="s">
        <v>218</v>
      </c>
      <c r="S829">
        <v>124.608</v>
      </c>
      <c r="T829">
        <v>4</v>
      </c>
      <c r="U829">
        <v>0.2</v>
      </c>
      <c r="V829">
        <v>-23.364000000000001</v>
      </c>
    </row>
    <row r="830" spans="1:22" x14ac:dyDescent="0.3">
      <c r="A830">
        <v>1106</v>
      </c>
      <c r="B830" t="s">
        <v>3241</v>
      </c>
      <c r="C830">
        <v>2013</v>
      </c>
      <c r="D830" s="1">
        <v>41598</v>
      </c>
      <c r="E830" s="1">
        <v>41603</v>
      </c>
      <c r="F830" t="s">
        <v>50</v>
      </c>
      <c r="G830" t="s">
        <v>156</v>
      </c>
      <c r="H830" t="s">
        <v>157</v>
      </c>
      <c r="I830" t="s">
        <v>26</v>
      </c>
      <c r="J830" t="s">
        <v>27</v>
      </c>
      <c r="K830" t="s">
        <v>184</v>
      </c>
      <c r="L830" t="s">
        <v>104</v>
      </c>
      <c r="M830">
        <v>77041</v>
      </c>
      <c r="N830" t="s">
        <v>105</v>
      </c>
      <c r="O830" t="s">
        <v>833</v>
      </c>
      <c r="P830" t="s">
        <v>46</v>
      </c>
      <c r="Q830" t="s">
        <v>59</v>
      </c>
      <c r="R830" t="s">
        <v>834</v>
      </c>
      <c r="S830">
        <v>100.70399999999999</v>
      </c>
      <c r="T830">
        <v>6</v>
      </c>
      <c r="U830">
        <v>0.2</v>
      </c>
      <c r="V830">
        <v>-16.3644</v>
      </c>
    </row>
    <row r="831" spans="1:22" x14ac:dyDescent="0.3">
      <c r="A831">
        <v>1096</v>
      </c>
      <c r="B831" t="s">
        <v>3216</v>
      </c>
      <c r="C831">
        <v>2014</v>
      </c>
      <c r="D831" s="1">
        <v>41661</v>
      </c>
      <c r="E831" s="1">
        <v>41666</v>
      </c>
      <c r="F831" t="s">
        <v>50</v>
      </c>
      <c r="G831" t="s">
        <v>3217</v>
      </c>
      <c r="H831" t="s">
        <v>3218</v>
      </c>
      <c r="I831" t="s">
        <v>102</v>
      </c>
      <c r="J831" t="s">
        <v>27</v>
      </c>
      <c r="K831" t="s">
        <v>467</v>
      </c>
      <c r="L831" t="s">
        <v>88</v>
      </c>
      <c r="M831">
        <v>28205</v>
      </c>
      <c r="N831" t="s">
        <v>30</v>
      </c>
      <c r="O831" t="s">
        <v>3219</v>
      </c>
      <c r="P831" t="s">
        <v>46</v>
      </c>
      <c r="Q831" t="s">
        <v>59</v>
      </c>
      <c r="R831" t="s">
        <v>3220</v>
      </c>
      <c r="S831">
        <v>348.20800000000003</v>
      </c>
      <c r="T831">
        <v>7</v>
      </c>
      <c r="U831">
        <v>0.2</v>
      </c>
      <c r="V831">
        <v>30.4682</v>
      </c>
    </row>
    <row r="832" spans="1:22" x14ac:dyDescent="0.3">
      <c r="A832">
        <v>1085</v>
      </c>
      <c r="B832" t="s">
        <v>3188</v>
      </c>
      <c r="C832">
        <v>2013</v>
      </c>
      <c r="D832" s="1">
        <v>41335</v>
      </c>
      <c r="E832" s="1">
        <v>41339</v>
      </c>
      <c r="F832" t="s">
        <v>50</v>
      </c>
      <c r="G832" t="s">
        <v>316</v>
      </c>
      <c r="H832" t="s">
        <v>317</v>
      </c>
      <c r="I832" t="s">
        <v>26</v>
      </c>
      <c r="J832" t="s">
        <v>27</v>
      </c>
      <c r="K832" t="s">
        <v>3189</v>
      </c>
      <c r="L832" t="s">
        <v>267</v>
      </c>
      <c r="M832">
        <v>10701</v>
      </c>
      <c r="N832" t="s">
        <v>148</v>
      </c>
      <c r="O832" t="s">
        <v>1015</v>
      </c>
      <c r="P832" t="s">
        <v>46</v>
      </c>
      <c r="Q832" t="s">
        <v>59</v>
      </c>
      <c r="R832" t="s">
        <v>1016</v>
      </c>
      <c r="S832">
        <v>362.92</v>
      </c>
      <c r="T832">
        <v>2</v>
      </c>
      <c r="U832">
        <v>0</v>
      </c>
      <c r="V832">
        <v>105.24679999999999</v>
      </c>
    </row>
    <row r="833" spans="1:22" x14ac:dyDescent="0.3">
      <c r="A833">
        <v>1079</v>
      </c>
      <c r="B833" t="s">
        <v>3177</v>
      </c>
      <c r="C833">
        <v>2014</v>
      </c>
      <c r="D833" s="1">
        <v>41906</v>
      </c>
      <c r="E833" s="1">
        <v>41908</v>
      </c>
      <c r="F833" t="s">
        <v>23</v>
      </c>
      <c r="G833" t="s">
        <v>3178</v>
      </c>
      <c r="H833" t="s">
        <v>3179</v>
      </c>
      <c r="I833" t="s">
        <v>26</v>
      </c>
      <c r="J833" t="s">
        <v>27</v>
      </c>
      <c r="K833" t="s">
        <v>95</v>
      </c>
      <c r="L833" t="s">
        <v>96</v>
      </c>
      <c r="M833">
        <v>98105</v>
      </c>
      <c r="N833" t="s">
        <v>44</v>
      </c>
      <c r="O833" t="s">
        <v>1824</v>
      </c>
      <c r="P833" t="s">
        <v>46</v>
      </c>
      <c r="Q833" t="s">
        <v>59</v>
      </c>
      <c r="R833" t="s">
        <v>1825</v>
      </c>
      <c r="S833">
        <v>31.44</v>
      </c>
      <c r="T833">
        <v>3</v>
      </c>
      <c r="U833">
        <v>0</v>
      </c>
      <c r="V833">
        <v>8.4887999999999995</v>
      </c>
    </row>
    <row r="834" spans="1:22" x14ac:dyDescent="0.3">
      <c r="A834">
        <v>1020</v>
      </c>
      <c r="B834" t="s">
        <v>3024</v>
      </c>
      <c r="C834">
        <v>2012</v>
      </c>
      <c r="D834" s="1">
        <v>41096</v>
      </c>
      <c r="E834" s="1">
        <v>41100</v>
      </c>
      <c r="F834" t="s">
        <v>50</v>
      </c>
      <c r="G834" t="s">
        <v>3025</v>
      </c>
      <c r="H834" t="s">
        <v>3026</v>
      </c>
      <c r="I834" t="s">
        <v>41</v>
      </c>
      <c r="J834" t="s">
        <v>27</v>
      </c>
      <c r="K834" t="s">
        <v>266</v>
      </c>
      <c r="L834" t="s">
        <v>267</v>
      </c>
      <c r="M834">
        <v>10011</v>
      </c>
      <c r="N834" t="s">
        <v>148</v>
      </c>
      <c r="O834" t="s">
        <v>3031</v>
      </c>
      <c r="P834" t="s">
        <v>46</v>
      </c>
      <c r="Q834" t="s">
        <v>59</v>
      </c>
      <c r="R834" t="s">
        <v>3032</v>
      </c>
      <c r="S834">
        <v>601.65</v>
      </c>
      <c r="T834">
        <v>5</v>
      </c>
      <c r="U834">
        <v>0</v>
      </c>
      <c r="V834">
        <v>156.429</v>
      </c>
    </row>
    <row r="835" spans="1:22" x14ac:dyDescent="0.3">
      <c r="A835">
        <v>1013</v>
      </c>
      <c r="B835" t="s">
        <v>3014</v>
      </c>
      <c r="C835">
        <v>2014</v>
      </c>
      <c r="D835" s="1">
        <v>41808</v>
      </c>
      <c r="E835" s="1">
        <v>41812</v>
      </c>
      <c r="F835" t="s">
        <v>23</v>
      </c>
      <c r="G835" t="s">
        <v>536</v>
      </c>
      <c r="H835" t="s">
        <v>537</v>
      </c>
      <c r="I835" t="s">
        <v>26</v>
      </c>
      <c r="J835" t="s">
        <v>27</v>
      </c>
      <c r="K835" t="s">
        <v>3015</v>
      </c>
      <c r="L835" t="s">
        <v>96</v>
      </c>
      <c r="M835">
        <v>98502</v>
      </c>
      <c r="N835" t="s">
        <v>44</v>
      </c>
      <c r="O835" t="s">
        <v>3016</v>
      </c>
      <c r="P835" t="s">
        <v>46</v>
      </c>
      <c r="Q835" t="s">
        <v>59</v>
      </c>
      <c r="R835" t="s">
        <v>3017</v>
      </c>
      <c r="S835">
        <v>14.03</v>
      </c>
      <c r="T835">
        <v>1</v>
      </c>
      <c r="U835">
        <v>0</v>
      </c>
      <c r="V835">
        <v>4.0686999999999998</v>
      </c>
    </row>
    <row r="836" spans="1:22" x14ac:dyDescent="0.3">
      <c r="A836">
        <v>1005</v>
      </c>
      <c r="B836" t="s">
        <v>2995</v>
      </c>
      <c r="C836">
        <v>2012</v>
      </c>
      <c r="D836" s="1">
        <v>41148</v>
      </c>
      <c r="E836" s="1">
        <v>41152</v>
      </c>
      <c r="F836" t="s">
        <v>50</v>
      </c>
      <c r="G836" t="s">
        <v>2996</v>
      </c>
      <c r="H836" t="s">
        <v>2997</v>
      </c>
      <c r="I836" t="s">
        <v>26</v>
      </c>
      <c r="J836" t="s">
        <v>27</v>
      </c>
      <c r="K836" t="s">
        <v>2998</v>
      </c>
      <c r="L836" t="s">
        <v>43</v>
      </c>
      <c r="M836">
        <v>92563</v>
      </c>
      <c r="N836" t="s">
        <v>44</v>
      </c>
      <c r="O836" t="s">
        <v>2999</v>
      </c>
      <c r="P836" t="s">
        <v>46</v>
      </c>
      <c r="Q836" t="s">
        <v>59</v>
      </c>
      <c r="R836" t="s">
        <v>3000</v>
      </c>
      <c r="S836">
        <v>484.65</v>
      </c>
      <c r="T836">
        <v>3</v>
      </c>
      <c r="U836">
        <v>0</v>
      </c>
      <c r="V836">
        <v>92.083500000000001</v>
      </c>
    </row>
    <row r="837" spans="1:22" x14ac:dyDescent="0.3">
      <c r="A837">
        <v>998</v>
      </c>
      <c r="B837" t="s">
        <v>2982</v>
      </c>
      <c r="C837">
        <v>2012</v>
      </c>
      <c r="D837" s="1">
        <v>41210</v>
      </c>
      <c r="E837" s="1">
        <v>41216</v>
      </c>
      <c r="F837" t="s">
        <v>50</v>
      </c>
      <c r="G837" t="s">
        <v>2983</v>
      </c>
      <c r="H837" t="s">
        <v>2984</v>
      </c>
      <c r="I837" t="s">
        <v>26</v>
      </c>
      <c r="J837" t="s">
        <v>27</v>
      </c>
      <c r="K837" t="s">
        <v>28</v>
      </c>
      <c r="L837" t="s">
        <v>29</v>
      </c>
      <c r="M837">
        <v>42420</v>
      </c>
      <c r="N837" t="s">
        <v>30</v>
      </c>
      <c r="O837" t="s">
        <v>2987</v>
      </c>
      <c r="P837" t="s">
        <v>46</v>
      </c>
      <c r="Q837" t="s">
        <v>59</v>
      </c>
      <c r="R837" t="s">
        <v>2988</v>
      </c>
      <c r="S837">
        <v>36.630000000000003</v>
      </c>
      <c r="T837">
        <v>3</v>
      </c>
      <c r="U837">
        <v>0</v>
      </c>
      <c r="V837">
        <v>9.8901000000000003</v>
      </c>
    </row>
    <row r="838" spans="1:22" x14ac:dyDescent="0.3">
      <c r="A838">
        <v>970</v>
      </c>
      <c r="B838" t="s">
        <v>2920</v>
      </c>
      <c r="C838">
        <v>2014</v>
      </c>
      <c r="D838" s="1">
        <v>41739</v>
      </c>
      <c r="E838" s="1">
        <v>41741</v>
      </c>
      <c r="F838" t="s">
        <v>188</v>
      </c>
      <c r="G838" t="s">
        <v>2921</v>
      </c>
      <c r="H838" t="s">
        <v>2922</v>
      </c>
      <c r="I838" t="s">
        <v>102</v>
      </c>
      <c r="J838" t="s">
        <v>27</v>
      </c>
      <c r="K838" t="s">
        <v>266</v>
      </c>
      <c r="L838" t="s">
        <v>267</v>
      </c>
      <c r="M838">
        <v>10011</v>
      </c>
      <c r="N838" t="s">
        <v>148</v>
      </c>
      <c r="O838" t="s">
        <v>2929</v>
      </c>
      <c r="P838" t="s">
        <v>46</v>
      </c>
      <c r="Q838" t="s">
        <v>59</v>
      </c>
      <c r="R838" t="s">
        <v>2930</v>
      </c>
      <c r="S838">
        <v>501.81</v>
      </c>
      <c r="T838">
        <v>3</v>
      </c>
      <c r="U838">
        <v>0</v>
      </c>
      <c r="V838">
        <v>0</v>
      </c>
    </row>
    <row r="839" spans="1:22" x14ac:dyDescent="0.3">
      <c r="A839">
        <v>956</v>
      </c>
      <c r="B839" t="s">
        <v>2892</v>
      </c>
      <c r="C839">
        <v>2014</v>
      </c>
      <c r="D839" s="1">
        <v>41974</v>
      </c>
      <c r="E839" s="1">
        <v>41978</v>
      </c>
      <c r="F839" t="s">
        <v>50</v>
      </c>
      <c r="G839" t="s">
        <v>2893</v>
      </c>
      <c r="H839" t="s">
        <v>2894</v>
      </c>
      <c r="I839" t="s">
        <v>26</v>
      </c>
      <c r="J839" t="s">
        <v>27</v>
      </c>
      <c r="K839" t="s">
        <v>328</v>
      </c>
      <c r="L839" t="s">
        <v>1487</v>
      </c>
      <c r="M839">
        <v>39212</v>
      </c>
      <c r="N839" t="s">
        <v>30</v>
      </c>
      <c r="O839" t="s">
        <v>277</v>
      </c>
      <c r="P839" t="s">
        <v>46</v>
      </c>
      <c r="Q839" t="s">
        <v>59</v>
      </c>
      <c r="R839" t="s">
        <v>278</v>
      </c>
      <c r="S839">
        <v>173.8</v>
      </c>
      <c r="T839">
        <v>5</v>
      </c>
      <c r="U839">
        <v>0</v>
      </c>
      <c r="V839">
        <v>43.45</v>
      </c>
    </row>
    <row r="840" spans="1:22" x14ac:dyDescent="0.3">
      <c r="A840">
        <v>945</v>
      </c>
      <c r="B840" t="s">
        <v>2869</v>
      </c>
      <c r="C840">
        <v>2012</v>
      </c>
      <c r="D840" s="1">
        <v>41058</v>
      </c>
      <c r="E840" s="1">
        <v>41063</v>
      </c>
      <c r="F840" t="s">
        <v>50</v>
      </c>
      <c r="G840" t="s">
        <v>1202</v>
      </c>
      <c r="H840" t="s">
        <v>1203</v>
      </c>
      <c r="I840" t="s">
        <v>26</v>
      </c>
      <c r="J840" t="s">
        <v>27</v>
      </c>
      <c r="K840" t="s">
        <v>95</v>
      </c>
      <c r="L840" t="s">
        <v>96</v>
      </c>
      <c r="M840">
        <v>98105</v>
      </c>
      <c r="N840" t="s">
        <v>44</v>
      </c>
      <c r="O840" t="s">
        <v>2870</v>
      </c>
      <c r="P840" t="s">
        <v>46</v>
      </c>
      <c r="Q840" t="s">
        <v>59</v>
      </c>
      <c r="R840" t="s">
        <v>2871</v>
      </c>
      <c r="S840">
        <v>540.57000000000005</v>
      </c>
      <c r="T840">
        <v>3</v>
      </c>
      <c r="U840">
        <v>0</v>
      </c>
      <c r="V840">
        <v>140.54820000000001</v>
      </c>
    </row>
    <row r="841" spans="1:22" x14ac:dyDescent="0.3">
      <c r="A841">
        <v>921</v>
      </c>
      <c r="B841" t="s">
        <v>2810</v>
      </c>
      <c r="C841">
        <v>2011</v>
      </c>
      <c r="D841" s="1">
        <v>40882</v>
      </c>
      <c r="E841" s="1">
        <v>40889</v>
      </c>
      <c r="F841" t="s">
        <v>50</v>
      </c>
      <c r="G841" t="s">
        <v>984</v>
      </c>
      <c r="H841" t="s">
        <v>985</v>
      </c>
      <c r="I841" t="s">
        <v>26</v>
      </c>
      <c r="J841" t="s">
        <v>27</v>
      </c>
      <c r="K841" t="s">
        <v>2811</v>
      </c>
      <c r="L841" t="s">
        <v>319</v>
      </c>
      <c r="M841">
        <v>22304</v>
      </c>
      <c r="N841" t="s">
        <v>30</v>
      </c>
      <c r="O841" t="s">
        <v>2240</v>
      </c>
      <c r="P841" t="s">
        <v>46</v>
      </c>
      <c r="Q841" t="s">
        <v>59</v>
      </c>
      <c r="R841" t="s">
        <v>2241</v>
      </c>
      <c r="S841">
        <v>24.56</v>
      </c>
      <c r="T841">
        <v>2</v>
      </c>
      <c r="U841">
        <v>0</v>
      </c>
      <c r="V841">
        <v>6.8768000000000002</v>
      </c>
    </row>
    <row r="842" spans="1:22" x14ac:dyDescent="0.3">
      <c r="A842">
        <v>920</v>
      </c>
      <c r="B842" t="s">
        <v>2805</v>
      </c>
      <c r="C842">
        <v>2013</v>
      </c>
      <c r="D842" s="1">
        <v>41339</v>
      </c>
      <c r="E842" s="1">
        <v>41345</v>
      </c>
      <c r="F842" t="s">
        <v>50</v>
      </c>
      <c r="G842" t="s">
        <v>2806</v>
      </c>
      <c r="H842" t="s">
        <v>2807</v>
      </c>
      <c r="I842" t="s">
        <v>41</v>
      </c>
      <c r="J842" t="s">
        <v>27</v>
      </c>
      <c r="K842" t="s">
        <v>815</v>
      </c>
      <c r="L842" t="s">
        <v>104</v>
      </c>
      <c r="M842">
        <v>75220</v>
      </c>
      <c r="N842" t="s">
        <v>105</v>
      </c>
      <c r="O842" t="s">
        <v>2808</v>
      </c>
      <c r="P842" t="s">
        <v>46</v>
      </c>
      <c r="Q842" t="s">
        <v>59</v>
      </c>
      <c r="R842" t="s">
        <v>2809</v>
      </c>
      <c r="S842">
        <v>12.992000000000001</v>
      </c>
      <c r="T842">
        <v>1</v>
      </c>
      <c r="U842">
        <v>0.2</v>
      </c>
      <c r="V842">
        <v>-0.81200000000000006</v>
      </c>
    </row>
    <row r="843" spans="1:22" x14ac:dyDescent="0.3">
      <c r="A843">
        <v>912</v>
      </c>
      <c r="B843" t="s">
        <v>2788</v>
      </c>
      <c r="C843">
        <v>2014</v>
      </c>
      <c r="D843" s="1">
        <v>41885</v>
      </c>
      <c r="E843" s="1">
        <v>41890</v>
      </c>
      <c r="F843" t="s">
        <v>50</v>
      </c>
      <c r="G843" t="s">
        <v>2789</v>
      </c>
      <c r="H843" t="s">
        <v>2790</v>
      </c>
      <c r="I843" t="s">
        <v>102</v>
      </c>
      <c r="J843" t="s">
        <v>27</v>
      </c>
      <c r="K843" t="s">
        <v>328</v>
      </c>
      <c r="L843" t="s">
        <v>238</v>
      </c>
      <c r="M843">
        <v>49201</v>
      </c>
      <c r="N843" t="s">
        <v>105</v>
      </c>
      <c r="O843" t="s">
        <v>2795</v>
      </c>
      <c r="P843" t="s">
        <v>46</v>
      </c>
      <c r="Q843" t="s">
        <v>59</v>
      </c>
      <c r="R843" t="s">
        <v>2796</v>
      </c>
      <c r="S843">
        <v>352.38</v>
      </c>
      <c r="T843">
        <v>2</v>
      </c>
      <c r="U843">
        <v>0</v>
      </c>
      <c r="V843">
        <v>81.047399999999996</v>
      </c>
    </row>
    <row r="844" spans="1:22" x14ac:dyDescent="0.3">
      <c r="A844">
        <v>905</v>
      </c>
      <c r="B844" t="s">
        <v>2776</v>
      </c>
      <c r="C844">
        <v>2013</v>
      </c>
      <c r="D844" s="1">
        <v>41373</v>
      </c>
      <c r="E844" s="1">
        <v>41377</v>
      </c>
      <c r="F844" t="s">
        <v>50</v>
      </c>
      <c r="G844" t="s">
        <v>813</v>
      </c>
      <c r="H844" t="s">
        <v>814</v>
      </c>
      <c r="I844" t="s">
        <v>26</v>
      </c>
      <c r="J844" t="s">
        <v>27</v>
      </c>
      <c r="K844" t="s">
        <v>42</v>
      </c>
      <c r="L844" t="s">
        <v>43</v>
      </c>
      <c r="M844">
        <v>90032</v>
      </c>
      <c r="N844" t="s">
        <v>44</v>
      </c>
      <c r="O844" t="s">
        <v>2216</v>
      </c>
      <c r="P844" t="s">
        <v>46</v>
      </c>
      <c r="Q844" t="s">
        <v>59</v>
      </c>
      <c r="R844" t="s">
        <v>2217</v>
      </c>
      <c r="S844">
        <v>64.959999999999994</v>
      </c>
      <c r="T844">
        <v>2</v>
      </c>
      <c r="U844">
        <v>0</v>
      </c>
      <c r="V844">
        <v>2.5983999999999998</v>
      </c>
    </row>
    <row r="845" spans="1:22" x14ac:dyDescent="0.3">
      <c r="A845">
        <v>895</v>
      </c>
      <c r="B845" t="s">
        <v>2747</v>
      </c>
      <c r="C845">
        <v>2013</v>
      </c>
      <c r="D845" s="1">
        <v>41589</v>
      </c>
      <c r="E845" s="1">
        <v>41591</v>
      </c>
      <c r="F845" t="s">
        <v>188</v>
      </c>
      <c r="G845" t="s">
        <v>2748</v>
      </c>
      <c r="H845" t="s">
        <v>2749</v>
      </c>
      <c r="I845" t="s">
        <v>41</v>
      </c>
      <c r="J845" t="s">
        <v>27</v>
      </c>
      <c r="K845" t="s">
        <v>127</v>
      </c>
      <c r="L845" t="s">
        <v>43</v>
      </c>
      <c r="M845">
        <v>94122</v>
      </c>
      <c r="N845" t="s">
        <v>44</v>
      </c>
      <c r="O845" t="s">
        <v>1305</v>
      </c>
      <c r="P845" t="s">
        <v>46</v>
      </c>
      <c r="Q845" t="s">
        <v>59</v>
      </c>
      <c r="R845" t="s">
        <v>1306</v>
      </c>
      <c r="S845">
        <v>155.82</v>
      </c>
      <c r="T845">
        <v>7</v>
      </c>
      <c r="U845">
        <v>0</v>
      </c>
      <c r="V845">
        <v>42.071399999999997</v>
      </c>
    </row>
    <row r="846" spans="1:22" x14ac:dyDescent="0.3">
      <c r="A846">
        <v>887</v>
      </c>
      <c r="B846" t="s">
        <v>2729</v>
      </c>
      <c r="C846">
        <v>2014</v>
      </c>
      <c r="D846" s="1">
        <v>41817</v>
      </c>
      <c r="E846" s="1">
        <v>41823</v>
      </c>
      <c r="F846" t="s">
        <v>50</v>
      </c>
      <c r="G846" t="s">
        <v>1892</v>
      </c>
      <c r="H846" t="s">
        <v>1893</v>
      </c>
      <c r="I846" t="s">
        <v>26</v>
      </c>
      <c r="J846" t="s">
        <v>27</v>
      </c>
      <c r="K846" t="s">
        <v>947</v>
      </c>
      <c r="L846" t="s">
        <v>43</v>
      </c>
      <c r="M846">
        <v>92105</v>
      </c>
      <c r="N846" t="s">
        <v>44</v>
      </c>
      <c r="O846" t="s">
        <v>2730</v>
      </c>
      <c r="P846" t="s">
        <v>46</v>
      </c>
      <c r="Q846" t="s">
        <v>59</v>
      </c>
      <c r="R846" t="s">
        <v>2731</v>
      </c>
      <c r="S846">
        <v>83.76</v>
      </c>
      <c r="T846">
        <v>12</v>
      </c>
      <c r="U846">
        <v>0</v>
      </c>
      <c r="V846">
        <v>1.6752</v>
      </c>
    </row>
    <row r="847" spans="1:22" x14ac:dyDescent="0.3">
      <c r="A847">
        <v>882</v>
      </c>
      <c r="B847" t="s">
        <v>2714</v>
      </c>
      <c r="C847">
        <v>2012</v>
      </c>
      <c r="D847" s="1">
        <v>41191</v>
      </c>
      <c r="E847" s="1">
        <v>41195</v>
      </c>
      <c r="F847" t="s">
        <v>50</v>
      </c>
      <c r="G847" t="s">
        <v>508</v>
      </c>
      <c r="H847" t="s">
        <v>509</v>
      </c>
      <c r="I847" t="s">
        <v>26</v>
      </c>
      <c r="J847" t="s">
        <v>27</v>
      </c>
      <c r="K847" t="s">
        <v>318</v>
      </c>
      <c r="L847" t="s">
        <v>319</v>
      </c>
      <c r="M847">
        <v>22153</v>
      </c>
      <c r="N847" t="s">
        <v>30</v>
      </c>
      <c r="O847" t="s">
        <v>1635</v>
      </c>
      <c r="P847" t="s">
        <v>46</v>
      </c>
      <c r="Q847" t="s">
        <v>59</v>
      </c>
      <c r="R847" t="s">
        <v>1636</v>
      </c>
      <c r="S847">
        <v>30.84</v>
      </c>
      <c r="T847">
        <v>2</v>
      </c>
      <c r="U847">
        <v>0</v>
      </c>
      <c r="V847">
        <v>8.3268000000000004</v>
      </c>
    </row>
    <row r="848" spans="1:22" x14ac:dyDescent="0.3">
      <c r="A848">
        <v>858</v>
      </c>
      <c r="B848" t="s">
        <v>2647</v>
      </c>
      <c r="C848">
        <v>2011</v>
      </c>
      <c r="D848" s="1">
        <v>40758</v>
      </c>
      <c r="E848" s="1">
        <v>40763</v>
      </c>
      <c r="F848" t="s">
        <v>50</v>
      </c>
      <c r="G848" t="s">
        <v>2648</v>
      </c>
      <c r="H848" t="s">
        <v>2649</v>
      </c>
      <c r="I848" t="s">
        <v>26</v>
      </c>
      <c r="J848" t="s">
        <v>27</v>
      </c>
      <c r="K848" t="s">
        <v>266</v>
      </c>
      <c r="L848" t="s">
        <v>267</v>
      </c>
      <c r="M848">
        <v>10035</v>
      </c>
      <c r="N848" t="s">
        <v>148</v>
      </c>
      <c r="O848" t="s">
        <v>2654</v>
      </c>
      <c r="P848" t="s">
        <v>46</v>
      </c>
      <c r="Q848" t="s">
        <v>59</v>
      </c>
      <c r="R848" t="s">
        <v>186</v>
      </c>
      <c r="S848">
        <v>21.36</v>
      </c>
      <c r="T848">
        <v>2</v>
      </c>
      <c r="U848">
        <v>0</v>
      </c>
      <c r="V848">
        <v>5.7671999999999999</v>
      </c>
    </row>
    <row r="849" spans="1:22" x14ac:dyDescent="0.3">
      <c r="A849">
        <v>855</v>
      </c>
      <c r="B849" t="s">
        <v>2646</v>
      </c>
      <c r="C849">
        <v>2013</v>
      </c>
      <c r="D849" s="1">
        <v>41324</v>
      </c>
      <c r="E849" s="1">
        <v>41329</v>
      </c>
      <c r="F849" t="s">
        <v>50</v>
      </c>
      <c r="G849" t="s">
        <v>1878</v>
      </c>
      <c r="H849" t="s">
        <v>1879</v>
      </c>
      <c r="I849" t="s">
        <v>26</v>
      </c>
      <c r="J849" t="s">
        <v>27</v>
      </c>
      <c r="K849" t="s">
        <v>266</v>
      </c>
      <c r="L849" t="s">
        <v>267</v>
      </c>
      <c r="M849">
        <v>10035</v>
      </c>
      <c r="N849" t="s">
        <v>148</v>
      </c>
      <c r="O849" t="s">
        <v>1774</v>
      </c>
      <c r="P849" t="s">
        <v>46</v>
      </c>
      <c r="Q849" t="s">
        <v>59</v>
      </c>
      <c r="R849" t="s">
        <v>1775</v>
      </c>
      <c r="S849">
        <v>242.94</v>
      </c>
      <c r="T849">
        <v>3</v>
      </c>
      <c r="U849">
        <v>0</v>
      </c>
      <c r="V849">
        <v>9.7175999999999991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DD8CE-DBE6-4B26-B99C-557D7CEEA6B9}">
  <dimension ref="A3:B9"/>
  <sheetViews>
    <sheetView workbookViewId="0">
      <selection activeCell="M4" sqref="M4"/>
    </sheetView>
  </sheetViews>
  <sheetFormatPr defaultRowHeight="14.4" x14ac:dyDescent="0.3"/>
  <cols>
    <col min="1" max="1" width="12.5546875" bestFit="1" customWidth="1"/>
    <col min="2" max="2" width="11.6640625" bestFit="1" customWidth="1"/>
  </cols>
  <sheetData>
    <row r="3" spans="1:2" x14ac:dyDescent="0.3">
      <c r="A3" s="2" t="s">
        <v>10931</v>
      </c>
      <c r="B3" t="s">
        <v>10948</v>
      </c>
    </row>
    <row r="4" spans="1:2" x14ac:dyDescent="0.3">
      <c r="A4" s="3" t="s">
        <v>36</v>
      </c>
      <c r="B4" s="11">
        <v>1922.8850000000002</v>
      </c>
    </row>
    <row r="5" spans="1:2" x14ac:dyDescent="0.3">
      <c r="A5" s="3" t="s">
        <v>59</v>
      </c>
      <c r="B5" s="11">
        <v>5369.8580000000002</v>
      </c>
    </row>
    <row r="6" spans="1:2" x14ac:dyDescent="0.3">
      <c r="A6" s="3" t="s">
        <v>1216</v>
      </c>
      <c r="B6" s="11">
        <v>5399.91</v>
      </c>
    </row>
    <row r="7" spans="1:2" x14ac:dyDescent="0.3">
      <c r="A7" s="3" t="s">
        <v>75</v>
      </c>
      <c r="B7" s="11">
        <v>6053.0419999999995</v>
      </c>
    </row>
    <row r="8" spans="1:2" x14ac:dyDescent="0.3">
      <c r="A8" s="3" t="s">
        <v>72</v>
      </c>
      <c r="B8" s="11">
        <v>7479.4939999999997</v>
      </c>
    </row>
    <row r="9" spans="1:2" x14ac:dyDescent="0.3">
      <c r="A9" s="3" t="s">
        <v>10932</v>
      </c>
      <c r="B9" s="11">
        <v>26225.188999999998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97904-4CCD-4E4E-8527-29A21423E948}">
  <dimension ref="A3:N18"/>
  <sheetViews>
    <sheetView topLeftCell="A2" workbookViewId="0">
      <selection activeCell="L19" sqref="L19"/>
    </sheetView>
  </sheetViews>
  <sheetFormatPr defaultRowHeight="14.4" x14ac:dyDescent="0.3"/>
  <cols>
    <col min="1" max="1" width="12.5546875" bestFit="1" customWidth="1"/>
    <col min="2" max="2" width="11.6640625" bestFit="1" customWidth="1"/>
    <col min="4" max="4" width="12.5546875" bestFit="1" customWidth="1"/>
    <col min="5" max="6" width="12.109375" bestFit="1" customWidth="1"/>
    <col min="7" max="7" width="12.5546875" bestFit="1" customWidth="1"/>
    <col min="8" max="9" width="14.88671875" bestFit="1" customWidth="1"/>
    <col min="10" max="10" width="12.5546875" bestFit="1" customWidth="1"/>
    <col min="11" max="11" width="15.88671875" bestFit="1" customWidth="1"/>
    <col min="13" max="13" width="10.77734375" bestFit="1" customWidth="1"/>
    <col min="14" max="14" width="18.77734375" bestFit="1" customWidth="1"/>
  </cols>
  <sheetData>
    <row r="3" spans="1:14" x14ac:dyDescent="0.3">
      <c r="A3" s="2" t="s">
        <v>10931</v>
      </c>
      <c r="B3" t="s">
        <v>10948</v>
      </c>
      <c r="D3" s="2" t="s">
        <v>10931</v>
      </c>
      <c r="E3" t="s">
        <v>10949</v>
      </c>
      <c r="G3" s="2" t="s">
        <v>10931</v>
      </c>
      <c r="H3" t="s">
        <v>10951</v>
      </c>
      <c r="J3" s="2" t="s">
        <v>10931</v>
      </c>
      <c r="K3" t="s">
        <v>10952</v>
      </c>
      <c r="N3" t="s">
        <v>10953</v>
      </c>
    </row>
    <row r="4" spans="1:14" x14ac:dyDescent="0.3">
      <c r="A4" s="3" t="s">
        <v>10937</v>
      </c>
      <c r="B4" s="11">
        <v>1433.4960000000001</v>
      </c>
      <c r="D4" s="3" t="s">
        <v>10937</v>
      </c>
      <c r="E4" s="11">
        <v>323.28970000000004</v>
      </c>
      <c r="G4" s="3" t="s">
        <v>10937</v>
      </c>
      <c r="H4" s="11">
        <v>45</v>
      </c>
      <c r="J4" s="3" t="s">
        <v>10937</v>
      </c>
      <c r="K4" s="11">
        <v>13</v>
      </c>
      <c r="M4" s="3" t="s">
        <v>10937</v>
      </c>
      <c r="N4" s="11">
        <v>0.22552535898251549</v>
      </c>
    </row>
    <row r="5" spans="1:14" x14ac:dyDescent="0.3">
      <c r="A5" s="3" t="s">
        <v>10938</v>
      </c>
      <c r="B5" s="11">
        <v>816.28300000000002</v>
      </c>
      <c r="D5" s="3" t="s">
        <v>10938</v>
      </c>
      <c r="E5" s="11">
        <v>-2.2745999999999889</v>
      </c>
      <c r="G5" s="3" t="s">
        <v>10938</v>
      </c>
      <c r="H5" s="11">
        <v>18</v>
      </c>
      <c r="J5" s="3" t="s">
        <v>10938</v>
      </c>
      <c r="K5" s="11">
        <v>6</v>
      </c>
      <c r="M5" s="3" t="s">
        <v>10938</v>
      </c>
      <c r="N5" s="11">
        <v>-2.7865335919037746E-3</v>
      </c>
    </row>
    <row r="6" spans="1:14" x14ac:dyDescent="0.3">
      <c r="A6" s="3" t="s">
        <v>10939</v>
      </c>
      <c r="B6" s="11">
        <v>2687.578</v>
      </c>
      <c r="D6" s="3" t="s">
        <v>10939</v>
      </c>
      <c r="E6" s="11">
        <v>443.66029999999989</v>
      </c>
      <c r="G6" s="3" t="s">
        <v>10939</v>
      </c>
      <c r="H6" s="11">
        <v>29</v>
      </c>
      <c r="J6" s="3" t="s">
        <v>10939</v>
      </c>
      <c r="K6" s="11">
        <v>9</v>
      </c>
      <c r="M6" s="3" t="s">
        <v>10939</v>
      </c>
      <c r="N6" s="11">
        <v>0.16507811122133009</v>
      </c>
    </row>
    <row r="7" spans="1:14" x14ac:dyDescent="0.3">
      <c r="A7" s="3" t="s">
        <v>10940</v>
      </c>
      <c r="B7" s="11">
        <v>880.14</v>
      </c>
      <c r="D7" s="3" t="s">
        <v>10940</v>
      </c>
      <c r="E7" s="11">
        <v>-88.39670000000001</v>
      </c>
      <c r="G7" s="3" t="s">
        <v>10940</v>
      </c>
      <c r="H7" s="11">
        <v>21</v>
      </c>
      <c r="J7" s="3" t="s">
        <v>10940</v>
      </c>
      <c r="K7" s="11">
        <v>6</v>
      </c>
      <c r="M7" s="3" t="s">
        <v>10940</v>
      </c>
      <c r="N7" s="11">
        <v>-0.10043481718817462</v>
      </c>
    </row>
    <row r="8" spans="1:14" x14ac:dyDescent="0.3">
      <c r="A8" s="3" t="s">
        <v>10941</v>
      </c>
      <c r="B8" s="11">
        <v>712.23800000000006</v>
      </c>
      <c r="D8" s="3" t="s">
        <v>10941</v>
      </c>
      <c r="E8" s="11">
        <v>30.765000000000001</v>
      </c>
      <c r="G8" s="3" t="s">
        <v>10941</v>
      </c>
      <c r="H8" s="11">
        <v>37</v>
      </c>
      <c r="J8" s="3" t="s">
        <v>10941</v>
      </c>
      <c r="K8" s="11">
        <v>8</v>
      </c>
      <c r="M8" s="3" t="s">
        <v>10941</v>
      </c>
      <c r="N8" s="11">
        <v>4.3194830941342639E-2</v>
      </c>
    </row>
    <row r="9" spans="1:14" x14ac:dyDescent="0.3">
      <c r="A9" s="3" t="s">
        <v>10942</v>
      </c>
      <c r="B9" s="11">
        <v>535.47900000000004</v>
      </c>
      <c r="D9" s="3" t="s">
        <v>10942</v>
      </c>
      <c r="E9" s="11">
        <v>64.482600000000005</v>
      </c>
      <c r="G9" s="3" t="s">
        <v>10942</v>
      </c>
      <c r="H9" s="11">
        <v>48</v>
      </c>
      <c r="J9" s="3" t="s">
        <v>10942</v>
      </c>
      <c r="K9" s="11">
        <v>10</v>
      </c>
      <c r="M9" s="3" t="s">
        <v>10942</v>
      </c>
      <c r="N9" s="11">
        <v>0.12042040864347621</v>
      </c>
    </row>
    <row r="10" spans="1:14" x14ac:dyDescent="0.3">
      <c r="A10" s="3" t="s">
        <v>10943</v>
      </c>
      <c r="B10" s="11">
        <v>1048.298</v>
      </c>
      <c r="D10" s="3" t="s">
        <v>10943</v>
      </c>
      <c r="E10" s="11">
        <v>-331.4049</v>
      </c>
      <c r="G10" s="3" t="s">
        <v>10943</v>
      </c>
      <c r="H10" s="11">
        <v>22</v>
      </c>
      <c r="J10" s="3" t="s">
        <v>10943</v>
      </c>
      <c r="K10" s="11">
        <v>5</v>
      </c>
      <c r="M10" s="3" t="s">
        <v>10943</v>
      </c>
      <c r="N10" s="11">
        <v>-0.31613615594039102</v>
      </c>
    </row>
    <row r="11" spans="1:14" x14ac:dyDescent="0.3">
      <c r="A11" s="3" t="s">
        <v>10944</v>
      </c>
      <c r="B11" s="11">
        <v>9278.867000000002</v>
      </c>
      <c r="D11" s="3" t="s">
        <v>10944</v>
      </c>
      <c r="E11" s="11">
        <v>1577.0239000000001</v>
      </c>
      <c r="G11" s="3" t="s">
        <v>10944</v>
      </c>
      <c r="H11" s="11">
        <v>104</v>
      </c>
      <c r="J11" s="3" t="s">
        <v>10944</v>
      </c>
      <c r="K11" s="11">
        <v>28</v>
      </c>
      <c r="M11" s="3" t="s">
        <v>10944</v>
      </c>
      <c r="N11" s="11">
        <v>0.16995867060062395</v>
      </c>
    </row>
    <row r="12" spans="1:14" x14ac:dyDescent="0.3">
      <c r="A12" s="3" t="s">
        <v>10945</v>
      </c>
      <c r="B12" s="11">
        <v>5933.7379999999994</v>
      </c>
      <c r="D12" s="3" t="s">
        <v>10945</v>
      </c>
      <c r="E12" s="11">
        <v>2820.5226000000002</v>
      </c>
      <c r="G12" s="3" t="s">
        <v>10945</v>
      </c>
      <c r="H12" s="11">
        <v>25</v>
      </c>
      <c r="J12" s="3" t="s">
        <v>10945</v>
      </c>
      <c r="K12" s="11">
        <v>5</v>
      </c>
      <c r="M12" s="3" t="s">
        <v>10945</v>
      </c>
      <c r="N12" s="11">
        <v>0.47533655850662776</v>
      </c>
    </row>
    <row r="13" spans="1:14" x14ac:dyDescent="0.3">
      <c r="A13" s="3" t="s">
        <v>10946</v>
      </c>
      <c r="B13" s="11">
        <v>4875.5370000000003</v>
      </c>
      <c r="D13" s="3" t="s">
        <v>10946</v>
      </c>
      <c r="E13" s="11">
        <v>803.17619999999988</v>
      </c>
      <c r="G13" s="3" t="s">
        <v>10946</v>
      </c>
      <c r="H13" s="11">
        <v>119</v>
      </c>
      <c r="J13" s="3" t="s">
        <v>10946</v>
      </c>
      <c r="K13" s="11">
        <v>27</v>
      </c>
      <c r="M13" s="3" t="s">
        <v>10946</v>
      </c>
      <c r="N13" s="11">
        <v>0.16473594600963953</v>
      </c>
    </row>
    <row r="14" spans="1:14" x14ac:dyDescent="0.3">
      <c r="A14" s="3" t="s">
        <v>10947</v>
      </c>
      <c r="B14" s="11">
        <v>5270.9130000000005</v>
      </c>
      <c r="D14" s="3" t="s">
        <v>10947</v>
      </c>
      <c r="E14" s="11">
        <v>543.73009999999999</v>
      </c>
      <c r="G14" s="3" t="s">
        <v>10947</v>
      </c>
      <c r="H14" s="11">
        <v>52</v>
      </c>
      <c r="J14" s="3" t="s">
        <v>10947</v>
      </c>
      <c r="K14" s="11">
        <v>11</v>
      </c>
      <c r="M14" s="3" t="s">
        <v>10947</v>
      </c>
      <c r="N14" s="11">
        <v>0.10315672066679908</v>
      </c>
    </row>
    <row r="15" spans="1:14" x14ac:dyDescent="0.3">
      <c r="A15" s="3" t="s">
        <v>10932</v>
      </c>
      <c r="B15" s="11">
        <v>33472.566999999995</v>
      </c>
      <c r="D15" s="3" t="s">
        <v>10932</v>
      </c>
      <c r="E15" s="11">
        <v>6184.5742</v>
      </c>
      <c r="G15" s="3" t="s">
        <v>10932</v>
      </c>
      <c r="H15" s="11">
        <v>520</v>
      </c>
      <c r="J15" s="3" t="s">
        <v>10932</v>
      </c>
      <c r="K15" s="11">
        <v>128</v>
      </c>
      <c r="M15" s="3" t="s">
        <v>10932</v>
      </c>
      <c r="N15" s="11">
        <v>0.18476545883080914</v>
      </c>
    </row>
    <row r="18" spans="2:14" x14ac:dyDescent="0.3">
      <c r="B18" s="7">
        <v>2297200.8603000008</v>
      </c>
      <c r="E18" s="7">
        <v>286397.02170000004</v>
      </c>
      <c r="H18" s="8">
        <v>37873</v>
      </c>
      <c r="K18" s="8">
        <v>9994</v>
      </c>
      <c r="N18" s="9">
        <v>0.12467217240315863</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EBB5-33A8-4FD3-8095-D2E823160AC6}">
  <dimension ref="A3:F11"/>
  <sheetViews>
    <sheetView workbookViewId="0">
      <selection activeCell="C11" sqref="C11"/>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27.33203125" bestFit="1" customWidth="1"/>
    <col min="6" max="6" width="18.77734375" bestFit="1" customWidth="1"/>
  </cols>
  <sheetData>
    <row r="3" spans="1:6" x14ac:dyDescent="0.3">
      <c r="A3" s="2" t="s">
        <v>10931</v>
      </c>
      <c r="B3" t="s">
        <v>10948</v>
      </c>
      <c r="C3" t="s">
        <v>10949</v>
      </c>
      <c r="D3" t="s">
        <v>10951</v>
      </c>
      <c r="E3" t="s">
        <v>10954</v>
      </c>
      <c r="F3" t="s">
        <v>10953</v>
      </c>
    </row>
    <row r="4" spans="1:6" x14ac:dyDescent="0.3">
      <c r="A4" s="3" t="s">
        <v>10933</v>
      </c>
      <c r="B4" s="11">
        <v>14536.821999999993</v>
      </c>
      <c r="C4" s="11">
        <v>4463.8227000000015</v>
      </c>
      <c r="D4" s="11">
        <v>270</v>
      </c>
      <c r="E4" s="11">
        <v>70</v>
      </c>
      <c r="F4" s="11">
        <v>0.30707005286299877</v>
      </c>
    </row>
    <row r="5" spans="1:6" x14ac:dyDescent="0.3">
      <c r="A5" s="3" t="s">
        <v>10934</v>
      </c>
      <c r="B5" s="11">
        <v>26581.752000000004</v>
      </c>
      <c r="C5" s="11">
        <v>5034.7178999999969</v>
      </c>
      <c r="D5" s="11">
        <v>483</v>
      </c>
      <c r="E5" s="11">
        <v>135</v>
      </c>
      <c r="F5" s="11">
        <v>0.18940504373075168</v>
      </c>
    </row>
    <row r="6" spans="1:6" x14ac:dyDescent="0.3">
      <c r="A6" s="3" t="s">
        <v>10935</v>
      </c>
      <c r="B6" s="11">
        <v>33472.567000000003</v>
      </c>
      <c r="C6" s="11">
        <v>6184.5741999999982</v>
      </c>
      <c r="D6" s="11">
        <v>520</v>
      </c>
      <c r="E6" s="11">
        <v>128</v>
      </c>
      <c r="F6" s="11">
        <v>0.18476545883080905</v>
      </c>
    </row>
    <row r="7" spans="1:6" x14ac:dyDescent="0.3">
      <c r="A7" s="3" t="s">
        <v>10936</v>
      </c>
      <c r="B7" s="11">
        <v>52872.585000000043</v>
      </c>
      <c r="C7" s="11">
        <v>11026.102000000003</v>
      </c>
      <c r="D7" s="11">
        <v>640</v>
      </c>
      <c r="E7" s="11">
        <v>169</v>
      </c>
      <c r="F7" s="11">
        <v>0.20854100475700202</v>
      </c>
    </row>
    <row r="11" spans="1:6" x14ac:dyDescent="0.3">
      <c r="B11" s="10">
        <f>(GETPIVOTDATA("Sum of Sales",$A$3,"Years (Order Date)",2014)/GETPIVOTDATA("Sum of Sales",$A$3,"Years (Order Date)",2013)-1)</f>
        <v>0.57957963008932167</v>
      </c>
      <c r="C11" s="10">
        <f>GETPIVOTDATA("Sum of Profit",$A$3,"Years (Order Date)",2014)/GETPIVOTDATA("Sum of Profit",$A$3,"Years (Order Date)",2013)-1</f>
        <v>0.78283931010157581</v>
      </c>
      <c r="D11" s="10">
        <f>GETPIVOTDATA("Sum of Quantity",$A$3,"Years (Order Date)",2014)/GETPIVOTDATA("Sum of Quantity",$A$3,"Years (Order Date)",2013)-1</f>
        <v>0.23076923076923084</v>
      </c>
      <c r="E11" s="10">
        <f>GETPIVOTDATA("Count of Quarters (Order Date)",$A$3,"Years (Order Date)",2014)/GETPIVOTDATA("Count of Quarters (Order Date)",$A$3,"Years (Order Date)",2013)-1</f>
        <v>0.3203125</v>
      </c>
      <c r="F11" s="10">
        <f>GETPIVOTDATA("Sum of Profit Margin",$A$3,"Years (Order Date)",2014)/GETPIVOTDATA("Sum of Profit Margin",$A$3,"Years (Order Date)",2013)-1</f>
        <v>0.128679603193389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270D3-16A3-40BA-A55A-08CE9323C12C}">
  <dimension ref="A1"/>
  <sheetViews>
    <sheetView showGridLines="0" showRowColHeaders="0" tabSelected="1" topLeftCell="B26" zoomScale="119" zoomScaleNormal="100" workbookViewId="0">
      <selection activeCell="E28" sqref="E28"/>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6DCAA-7028-46CA-8ABF-D0083497C248}">
  <dimension ref="A1:V9995"/>
  <sheetViews>
    <sheetView topLeftCell="A2" workbookViewId="0">
      <selection activeCell="A2" sqref="A2:V9995"/>
    </sheetView>
  </sheetViews>
  <sheetFormatPr defaultRowHeight="14.4" x14ac:dyDescent="0.3"/>
  <cols>
    <col min="1" max="1" width="8.77734375" customWidth="1"/>
    <col min="2" max="2" width="14.6640625" bestFit="1" customWidth="1"/>
    <col min="4" max="4" width="12" customWidth="1"/>
    <col min="5" max="5" width="10.88671875" customWidth="1"/>
    <col min="6" max="6" width="12.77734375" bestFit="1" customWidth="1"/>
    <col min="7" max="7" width="13.21875" customWidth="1"/>
    <col min="8" max="8" width="20.44140625" bestFit="1" customWidth="1"/>
    <col min="9" max="9" width="11.33203125" bestFit="1" customWidth="1"/>
    <col min="10" max="10" width="9.6640625" customWidth="1"/>
    <col min="13" max="13" width="12.77734375" customWidth="1"/>
    <col min="15" max="15" width="11.77734375" customWidth="1"/>
    <col min="16" max="16" width="10.44140625" customWidth="1"/>
    <col min="17" max="17" width="14.33203125" customWidth="1"/>
    <col min="18" max="18" width="15" customWidth="1"/>
    <col min="20" max="21" width="10.21875"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Waerfall chart</vt:lpstr>
      <vt:lpstr>Pie chart</vt:lpstr>
      <vt:lpstr>map chart</vt:lpstr>
      <vt:lpstr>Detail1</vt:lpstr>
      <vt:lpstr>Top 5</vt:lpstr>
      <vt:lpstr>KPI</vt:lpstr>
      <vt:lpstr>KPI YOY</vt:lpstr>
      <vt:lpstr>Dashboard</vt:lpstr>
      <vt:lpstr>Ecommerce Sales Analysis.xlsx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gupta</dc:creator>
  <cp:lastModifiedBy>Vikas Gupta</cp:lastModifiedBy>
  <dcterms:created xsi:type="dcterms:W3CDTF">2025-04-01T03:36:34Z</dcterms:created>
  <dcterms:modified xsi:type="dcterms:W3CDTF">2025-04-17T14:02:14Z</dcterms:modified>
</cp:coreProperties>
</file>